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8250" windowHeight="5205" tabRatio="826" firstSheet="1" activeTab="1"/>
  </bookViews>
  <sheets>
    <sheet name="産業分類" sheetId="1" state="hidden" r:id="rId1"/>
    <sheet name="別33" sheetId="2" r:id="rId2"/>
    <sheet name="別34" sheetId="3" r:id="rId3"/>
    <sheet name="別35" sheetId="4" r:id="rId4"/>
    <sheet name="別34 (今年度見込み)" sheetId="5" r:id="rId5"/>
    <sheet name="参考資料" sheetId="6" r:id="rId6"/>
  </sheets>
  <externalReferences>
    <externalReference r:id="rId9"/>
    <externalReference r:id="rId10"/>
  </externalReferences>
  <definedNames>
    <definedName name="_xlnm.Print_Area" localSheetId="5">'参考資料'!$A$1:$AR$123</definedName>
    <definedName name="_xlnm.Print_Area" localSheetId="1">'別33'!$A$1:$AR$44</definedName>
    <definedName name="_xlnm.Print_Area" localSheetId="2">'別34'!$A$1:$BE$47</definedName>
    <definedName name="_xlnm.Print_Area" localSheetId="4">'別34 (今年度見込み)'!$A$1:$BE$47</definedName>
    <definedName name="_xlnm.Print_Area" localSheetId="3">'別35'!$A$1:$AR$118</definedName>
    <definedName name="業種">'[1]業種 (2)'!$C$4:$C$119</definedName>
    <definedName name="産業分類">'産業分類'!$C$4:$C$119</definedName>
    <definedName name="日本標準産業分類">'[2]産業分類'!$C$4:$C$119</definedName>
    <definedName name="表題" localSheetId="2">#REF!</definedName>
    <definedName name="表題" localSheetId="4">#REF!</definedName>
    <definedName name="表題">#REF!</definedName>
    <definedName name="補助率1">'[2]産業分類'!$B$123:$B$125</definedName>
    <definedName name="有無" localSheetId="2">#REF!</definedName>
    <definedName name="有無" localSheetId="4">#REF!</definedName>
    <definedName name="有無">#REF!</definedName>
  </definedNames>
  <calcPr fullCalcOnLoad="1"/>
</workbook>
</file>

<file path=xl/comments3.xml><?xml version="1.0" encoding="utf-8"?>
<comments xmlns="http://schemas.openxmlformats.org/spreadsheetml/2006/main">
  <authors>
    <author>master</author>
    <author>isozaki</author>
  </authors>
  <commentList>
    <comment ref="BB1" authorId="0">
      <text>
        <r>
          <rPr>
            <b/>
            <sz val="9"/>
            <rFont val="ＭＳ Ｐゴシック"/>
            <family val="3"/>
          </rPr>
          <t>法人名、施設名を記載</t>
        </r>
      </text>
    </comment>
    <comment ref="AW2" authorId="0">
      <text>
        <r>
          <rPr>
            <b/>
            <sz val="9"/>
            <rFont val="ＭＳ Ｐゴシック"/>
            <family val="3"/>
          </rPr>
          <t>事業者1の所有者、事業者2の使用者を記入</t>
        </r>
      </text>
    </comment>
    <comment ref="AT11" authorId="1">
      <text>
        <r>
          <rPr>
            <b/>
            <sz val="9"/>
            <rFont val="MS P ゴシック"/>
            <family val="3"/>
          </rPr>
          <t>月間の運転時間実測値を記入</t>
        </r>
      </text>
    </comment>
    <comment ref="AT13" authorId="1">
      <text>
        <r>
          <rPr>
            <b/>
            <sz val="9"/>
            <rFont val="MS P ゴシック"/>
            <family val="3"/>
          </rPr>
          <t xml:space="preserve">昼間、電気需要平準化時間帯、夜間に分けてそれぞれの実測した電力量を記入
注）補器電力を差し引いた有効発電量を記入すること
</t>
        </r>
      </text>
    </comment>
    <comment ref="AT16" authorId="1">
      <text>
        <r>
          <rPr>
            <b/>
            <sz val="9"/>
            <rFont val="MS P ゴシック"/>
            <family val="3"/>
          </rPr>
          <t>逆潮流を行った場合に限り入力</t>
        </r>
      </text>
    </comment>
    <comment ref="AT19" authorId="1">
      <text>
        <r>
          <rPr>
            <b/>
            <sz val="9"/>
            <rFont val="MS P ゴシック"/>
            <family val="3"/>
          </rPr>
          <t>月間の燃料使用量
(Nm3)を実測値を記入</t>
        </r>
      </text>
    </comment>
    <comment ref="AG5" authorId="1">
      <text>
        <r>
          <rPr>
            <b/>
            <sz val="9"/>
            <rFont val="MS P ゴシック"/>
            <family val="3"/>
          </rPr>
          <t>申請値の数値として、すでに提出されている実績報告書の数値を記入</t>
        </r>
      </text>
    </comment>
    <comment ref="AS5" authorId="1">
      <text>
        <r>
          <rPr>
            <b/>
            <sz val="9"/>
            <rFont val="MS P ゴシック"/>
            <family val="3"/>
          </rPr>
          <t>白抜きの欄に計測データを入力</t>
        </r>
      </text>
    </comment>
    <comment ref="M13" authorId="1">
      <text>
        <r>
          <rPr>
            <b/>
            <sz val="9"/>
            <rFont val="MS P ゴシック"/>
            <family val="3"/>
          </rPr>
          <t xml:space="preserve">4～6月、10～11月の8:00～22:00
</t>
        </r>
      </text>
    </comment>
    <comment ref="M14" authorId="1">
      <text>
        <r>
          <rPr>
            <b/>
            <sz val="9"/>
            <rFont val="MS P ゴシック"/>
            <family val="3"/>
          </rPr>
          <t xml:space="preserve">7～9月、12～3月の8:00～22:00
</t>
        </r>
      </text>
    </comment>
    <comment ref="AT4" authorId="1">
      <text>
        <r>
          <rPr>
            <b/>
            <sz val="9"/>
            <rFont val="MS P ゴシック"/>
            <family val="3"/>
          </rPr>
          <t>燃料の高位発熱量(GJ/千Nm3)を記入すること</t>
        </r>
      </text>
    </comment>
    <comment ref="AT23" authorId="1">
      <text>
        <r>
          <rPr>
            <b/>
            <sz val="9"/>
            <rFont val="MS P ゴシック"/>
            <family val="3"/>
          </rPr>
          <t xml:space="preserve">月毎の計測した数値を記入
※根拠資料として月報データ等を別途添付すること
</t>
        </r>
      </text>
    </comment>
  </commentList>
</comments>
</file>

<file path=xl/comments5.xml><?xml version="1.0" encoding="utf-8"?>
<comments xmlns="http://schemas.openxmlformats.org/spreadsheetml/2006/main">
  <authors>
    <author>master</author>
    <author>isozaki</author>
  </authors>
  <commentList>
    <comment ref="BB1" authorId="0">
      <text>
        <r>
          <rPr>
            <b/>
            <sz val="9"/>
            <rFont val="ＭＳ Ｐゴシック"/>
            <family val="3"/>
          </rPr>
          <t>法人名、施設名を記載</t>
        </r>
      </text>
    </comment>
    <comment ref="AW2" authorId="0">
      <text>
        <r>
          <rPr>
            <b/>
            <sz val="9"/>
            <rFont val="ＭＳ Ｐゴシック"/>
            <family val="3"/>
          </rPr>
          <t>事業者1の所有者、事業者2の使用者を記入</t>
        </r>
      </text>
    </comment>
    <comment ref="AT4" authorId="1">
      <text>
        <r>
          <rPr>
            <b/>
            <sz val="9"/>
            <rFont val="MS P ゴシック"/>
            <family val="3"/>
          </rPr>
          <t>燃料の高位発熱量(GJ/千Nm3)を記入すること</t>
        </r>
      </text>
    </comment>
    <comment ref="AG5" authorId="1">
      <text>
        <r>
          <rPr>
            <b/>
            <sz val="9"/>
            <rFont val="MS P ゴシック"/>
            <family val="3"/>
          </rPr>
          <t>申請値の数値として、すでに提出されている実績報告書の数値を記入</t>
        </r>
      </text>
    </comment>
    <comment ref="AS5" authorId="1">
      <text>
        <r>
          <rPr>
            <b/>
            <sz val="9"/>
            <rFont val="MS P ゴシック"/>
            <family val="3"/>
          </rPr>
          <t>白抜きの欄に計測データを入力</t>
        </r>
      </text>
    </comment>
    <comment ref="AT11" authorId="1">
      <text>
        <r>
          <rPr>
            <b/>
            <sz val="9"/>
            <rFont val="MS P ゴシック"/>
            <family val="3"/>
          </rPr>
          <t>月間の運転時間実測値を記入</t>
        </r>
      </text>
    </comment>
    <comment ref="M13" authorId="1">
      <text>
        <r>
          <rPr>
            <b/>
            <sz val="9"/>
            <rFont val="MS P ゴシック"/>
            <family val="3"/>
          </rPr>
          <t xml:space="preserve">4～6月、10～11月の8:00～22:00
</t>
        </r>
      </text>
    </comment>
    <comment ref="AT13" authorId="1">
      <text>
        <r>
          <rPr>
            <b/>
            <sz val="9"/>
            <rFont val="MS P ゴシック"/>
            <family val="3"/>
          </rPr>
          <t xml:space="preserve">昼間、電気需要平準化時間帯、夜間に分けてそれぞれの実測した電力量を記入
注）補器電力を差し引いた有効発電量を記入すること
</t>
        </r>
      </text>
    </comment>
    <comment ref="M14" authorId="1">
      <text>
        <r>
          <rPr>
            <b/>
            <sz val="9"/>
            <rFont val="MS P ゴシック"/>
            <family val="3"/>
          </rPr>
          <t xml:space="preserve">7～9月、12～3月の8:00～22:00
</t>
        </r>
      </text>
    </comment>
    <comment ref="AT16" authorId="1">
      <text>
        <r>
          <rPr>
            <b/>
            <sz val="9"/>
            <rFont val="MS P ゴシック"/>
            <family val="3"/>
          </rPr>
          <t>逆潮流を行った場合に限り入力</t>
        </r>
      </text>
    </comment>
    <comment ref="AT19" authorId="1">
      <text>
        <r>
          <rPr>
            <b/>
            <sz val="9"/>
            <rFont val="MS P ゴシック"/>
            <family val="3"/>
          </rPr>
          <t>月間の燃料使用量
(Nm3)を実測値を記入</t>
        </r>
      </text>
    </comment>
    <comment ref="AT23" authorId="1">
      <text>
        <r>
          <rPr>
            <b/>
            <sz val="9"/>
            <rFont val="MS P ゴシック"/>
            <family val="3"/>
          </rPr>
          <t xml:space="preserve">月毎の計測した数値を記入
※根拠資料として月報データ等を別途添付すること
</t>
        </r>
      </text>
    </comment>
  </commentList>
</comments>
</file>

<file path=xl/sharedStrings.xml><?xml version="1.0" encoding="utf-8"?>
<sst xmlns="http://schemas.openxmlformats.org/spreadsheetml/2006/main" count="1063" uniqueCount="440">
  <si>
    <t>記</t>
  </si>
  <si>
    <t>印</t>
  </si>
  <si>
    <t>大分類</t>
  </si>
  <si>
    <t>中分類</t>
  </si>
  <si>
    <t>業種</t>
  </si>
  <si>
    <t>分類</t>
  </si>
  <si>
    <t>業種分類</t>
  </si>
  <si>
    <t>農業、林業</t>
  </si>
  <si>
    <t>農業</t>
  </si>
  <si>
    <t>製造業その他</t>
  </si>
  <si>
    <t>林業</t>
  </si>
  <si>
    <t>Ａ０２</t>
  </si>
  <si>
    <t>漁業</t>
  </si>
  <si>
    <t>漁業（水産養殖業を除く）</t>
  </si>
  <si>
    <t>漁業　水産養殖業</t>
  </si>
  <si>
    <t>Ｂ０４</t>
  </si>
  <si>
    <t>鉱業、採石業、砂利採取業</t>
  </si>
  <si>
    <t>鉱業、採石業、砂利採取業</t>
  </si>
  <si>
    <t>建設業</t>
  </si>
  <si>
    <t>総合工事業</t>
  </si>
  <si>
    <t>職別工事業（設備工事業を除く）</t>
  </si>
  <si>
    <t>Ｄ０７</t>
  </si>
  <si>
    <t>設備工事業</t>
  </si>
  <si>
    <t>Ｄ０８</t>
  </si>
  <si>
    <t>製造業</t>
  </si>
  <si>
    <t>食料品製造業</t>
  </si>
  <si>
    <t>飲料・たばこ・飼料製造業</t>
  </si>
  <si>
    <t>Ｅ１０</t>
  </si>
  <si>
    <t>繊維工業</t>
  </si>
  <si>
    <t>Ｅ１１</t>
  </si>
  <si>
    <t>木材・木製品製造業（家具を除く）</t>
  </si>
  <si>
    <t>Ｅ１２</t>
  </si>
  <si>
    <t>家具・装備品製造業</t>
  </si>
  <si>
    <t>Ｅ１３</t>
  </si>
  <si>
    <t>パルプ・紙・紙加工品製造業</t>
  </si>
  <si>
    <t>Ｅ１４</t>
  </si>
  <si>
    <t>印刷・同関連業</t>
  </si>
  <si>
    <t>Ｅ１５</t>
  </si>
  <si>
    <t>化学工業</t>
  </si>
  <si>
    <t>Ｅ１６</t>
  </si>
  <si>
    <t>石油製品・石炭製品製造業</t>
  </si>
  <si>
    <t>Ｅ１７</t>
  </si>
  <si>
    <t>プラスチック製品製造業</t>
  </si>
  <si>
    <t>Ｅ１８</t>
  </si>
  <si>
    <t>ゴム製品製造業</t>
  </si>
  <si>
    <t>Ｅ１９</t>
  </si>
  <si>
    <t>なめし革・同製品・毛皮製造業</t>
  </si>
  <si>
    <t>Ｅ２０</t>
  </si>
  <si>
    <t>窯業・土石製品製造業</t>
  </si>
  <si>
    <t>Ｅ２１</t>
  </si>
  <si>
    <t>鉄鋼業</t>
  </si>
  <si>
    <t>Ｅ２２</t>
  </si>
  <si>
    <t>非鉄金属製造業</t>
  </si>
  <si>
    <t>Ｅ２３</t>
  </si>
  <si>
    <t>金属製品製造業</t>
  </si>
  <si>
    <t>Ｅ２４</t>
  </si>
  <si>
    <t>はん用機械器具製造業</t>
  </si>
  <si>
    <t>Ｅ２５</t>
  </si>
  <si>
    <t>生産用機械器具製造業</t>
  </si>
  <si>
    <t>Ｅ２６</t>
  </si>
  <si>
    <t>業務用機械器具製造業</t>
  </si>
  <si>
    <t>Ｅ２７</t>
  </si>
  <si>
    <t>電子部品・デバイス・電子回路製造業</t>
  </si>
  <si>
    <t>Ｅ２８</t>
  </si>
  <si>
    <t>電気機械器具製造業</t>
  </si>
  <si>
    <t>Ｅ２９</t>
  </si>
  <si>
    <t>情報通信機械器具製造業</t>
  </si>
  <si>
    <t>Ｅ３０</t>
  </si>
  <si>
    <t>輸送用機械器具製造業</t>
  </si>
  <si>
    <t>Ｅ３１</t>
  </si>
  <si>
    <t>その他の製造業</t>
  </si>
  <si>
    <t>Ｅ３２</t>
  </si>
  <si>
    <t>電気・ガス・熱供給・水道業</t>
  </si>
  <si>
    <t>電気業</t>
  </si>
  <si>
    <t>ガス業</t>
  </si>
  <si>
    <t>Ｆ３４</t>
  </si>
  <si>
    <t>熱供給業</t>
  </si>
  <si>
    <t>Ｆ３５</t>
  </si>
  <si>
    <t>水道業</t>
  </si>
  <si>
    <t>Ｆ３６</t>
  </si>
  <si>
    <t>情報通信業</t>
  </si>
  <si>
    <t>通信業</t>
  </si>
  <si>
    <t>放送業</t>
  </si>
  <si>
    <t>Ｇ３８</t>
  </si>
  <si>
    <t>サービス業</t>
  </si>
  <si>
    <t>情報サービス業</t>
  </si>
  <si>
    <t>Ｇ３９</t>
  </si>
  <si>
    <t>インターネット付随サービス業</t>
  </si>
  <si>
    <t>Ｇ４０</t>
  </si>
  <si>
    <t>管理、補助的経済活動を行う事業所</t>
  </si>
  <si>
    <t>映像情報制作・配給業</t>
  </si>
  <si>
    <t>Ｇ４１１</t>
  </si>
  <si>
    <t>音声情報制作業</t>
  </si>
  <si>
    <t>Ｇ４１２</t>
  </si>
  <si>
    <t>新聞業</t>
  </si>
  <si>
    <t>Ｇ４１３</t>
  </si>
  <si>
    <t>出版業</t>
  </si>
  <si>
    <t>Ｇ４１４</t>
  </si>
  <si>
    <t>広告制作業</t>
  </si>
  <si>
    <t>Ｇ４１５</t>
  </si>
  <si>
    <t>映像・音声・文字情報制作に附帯するサービス業</t>
  </si>
  <si>
    <t>Ｇ４１６</t>
  </si>
  <si>
    <t>運輸業、郵便業</t>
  </si>
  <si>
    <t>鉄道業</t>
  </si>
  <si>
    <t>道路旅客運送業</t>
  </si>
  <si>
    <t>Ｈ４３</t>
  </si>
  <si>
    <t>道路貨物運送業</t>
  </si>
  <si>
    <t>Ｈ４４</t>
  </si>
  <si>
    <t>水運業</t>
  </si>
  <si>
    <t>Ｈ４５</t>
  </si>
  <si>
    <t>航空運輸業</t>
  </si>
  <si>
    <t>Ｈ４６</t>
  </si>
  <si>
    <t>倉庫業</t>
  </si>
  <si>
    <t>Ｈ４７</t>
  </si>
  <si>
    <t>運輸に付随するサービス業</t>
  </si>
  <si>
    <t>Ｈ４８</t>
  </si>
  <si>
    <t>郵便業（信書便事業を含む）</t>
  </si>
  <si>
    <t>Ｈ４９</t>
  </si>
  <si>
    <t>卸売業、小売業</t>
  </si>
  <si>
    <t>各種商品卸売業</t>
  </si>
  <si>
    <t>卸売業</t>
  </si>
  <si>
    <t>繊維・衣服等卸売業</t>
  </si>
  <si>
    <t>Ｉ５１</t>
  </si>
  <si>
    <t>飲食料品卸売業</t>
  </si>
  <si>
    <t>Ｉ５２</t>
  </si>
  <si>
    <t>建築材料、鉱物・金属材料等卸売業</t>
  </si>
  <si>
    <t>Ｉ５３</t>
  </si>
  <si>
    <t>機械器具卸売業</t>
  </si>
  <si>
    <t>Ｉ５４</t>
  </si>
  <si>
    <t>その他の卸売業</t>
  </si>
  <si>
    <t>Ｉ５５</t>
  </si>
  <si>
    <t>各種商品小売業</t>
  </si>
  <si>
    <t>Ｉ５６</t>
  </si>
  <si>
    <t>小売業</t>
  </si>
  <si>
    <t>織物・衣服・身の回り品小売業</t>
  </si>
  <si>
    <t>Ｉ５７</t>
  </si>
  <si>
    <t>飲食料品小売業</t>
  </si>
  <si>
    <t>Ｉ５８</t>
  </si>
  <si>
    <t>機械器具小売業</t>
  </si>
  <si>
    <t>Ｉ５９</t>
  </si>
  <si>
    <t>その他の小売業</t>
  </si>
  <si>
    <t>Ｉ６０</t>
  </si>
  <si>
    <t>無店舗小売業</t>
  </si>
  <si>
    <t>Ｉ６１</t>
  </si>
  <si>
    <t>金融業、保険業</t>
  </si>
  <si>
    <t>銀行業</t>
  </si>
  <si>
    <t>協同組織金融業</t>
  </si>
  <si>
    <t>Ｊ６３</t>
  </si>
  <si>
    <t>貸金業、クレジットカード業等非貯金信用機関</t>
  </si>
  <si>
    <t>Ｊ６４</t>
  </si>
  <si>
    <t>金融商品取引業、商品先物取引業</t>
  </si>
  <si>
    <t>Ｊ６５</t>
  </si>
  <si>
    <t>補助的金融業等</t>
  </si>
  <si>
    <t>Ｊ６６</t>
  </si>
  <si>
    <t>保険業（保険媒介代理業、保険サービス業を含む）</t>
  </si>
  <si>
    <t>Ｊ６７</t>
  </si>
  <si>
    <t>不動産業、物品賃貸業</t>
  </si>
  <si>
    <t>不動産取引業</t>
  </si>
  <si>
    <t>不動産賃貸業（貸家業、貸間業を除く）</t>
  </si>
  <si>
    <t>Ｋ６９１</t>
  </si>
  <si>
    <t>Ｋ６９２</t>
  </si>
  <si>
    <t>駐車場業</t>
  </si>
  <si>
    <t>Ｋ６９３</t>
  </si>
  <si>
    <t>不動産管理業</t>
  </si>
  <si>
    <t>Ｋ６９４</t>
  </si>
  <si>
    <t>物品賃貸業</t>
  </si>
  <si>
    <t>Ｋ７０</t>
  </si>
  <si>
    <t>学術研究、専門・技術サービス業</t>
  </si>
  <si>
    <t>学術・開発研究機関</t>
  </si>
  <si>
    <t>専門サービス業（他に分類されないもの）</t>
  </si>
  <si>
    <t>Ｌ７２</t>
  </si>
  <si>
    <t>広告業</t>
  </si>
  <si>
    <t>Ｌ７３</t>
  </si>
  <si>
    <t>技術サービス業（他に分類されないもの）</t>
  </si>
  <si>
    <t>Ｌ７４</t>
  </si>
  <si>
    <t>宿泊業、飲食サービス業</t>
  </si>
  <si>
    <t>宿泊業</t>
  </si>
  <si>
    <t>飲食店</t>
  </si>
  <si>
    <t>Ｍ７６</t>
  </si>
  <si>
    <t>持ち帰り・配達飲食サービス業</t>
  </si>
  <si>
    <t>Ｍ７７</t>
  </si>
  <si>
    <t>生活関連サービス業、娯楽業</t>
  </si>
  <si>
    <t>洗濯・理容・美容・浴場業</t>
  </si>
  <si>
    <t>旅行業</t>
  </si>
  <si>
    <t>Ｎ７９１</t>
  </si>
  <si>
    <t>家事サービス業</t>
  </si>
  <si>
    <t>Ｎ７９２</t>
  </si>
  <si>
    <t>衣服裁縫修理業</t>
  </si>
  <si>
    <t>Ｎ７９３</t>
  </si>
  <si>
    <t>物品預り業</t>
  </si>
  <si>
    <t>Ｎ７９４</t>
  </si>
  <si>
    <t>火葬・墓地管理業</t>
  </si>
  <si>
    <t>Ｎ７９５</t>
  </si>
  <si>
    <t>冠婚葬祭業</t>
  </si>
  <si>
    <t>Ｎ７９６</t>
  </si>
  <si>
    <t>他に分類されない生活関連サービス業</t>
  </si>
  <si>
    <t>娯楽業</t>
  </si>
  <si>
    <t>Ｎ８０</t>
  </si>
  <si>
    <t>教育、学習支援業</t>
  </si>
  <si>
    <t>学校教育</t>
  </si>
  <si>
    <t>その他の教育、学習支援業</t>
  </si>
  <si>
    <t>Ｏ８２</t>
  </si>
  <si>
    <t>医療、福祉</t>
  </si>
  <si>
    <t>保健衛生</t>
  </si>
  <si>
    <t>Ｐ８４</t>
  </si>
  <si>
    <t>社会保険・社会福祉・介護事業</t>
  </si>
  <si>
    <t>Ｐ８５</t>
  </si>
  <si>
    <t>複合サービス業</t>
  </si>
  <si>
    <t>郵便局</t>
  </si>
  <si>
    <t>協同組合（他に分類されないもの）</t>
  </si>
  <si>
    <t>Ｑ８７</t>
  </si>
  <si>
    <t>サービス業（他に分類されないもの）</t>
  </si>
  <si>
    <t>廃棄物処理業</t>
  </si>
  <si>
    <t>自動車整備業</t>
  </si>
  <si>
    <t>Ｒ８９</t>
  </si>
  <si>
    <t>機械等修理業</t>
  </si>
  <si>
    <t>Ｒ９０</t>
  </si>
  <si>
    <t>職業紹介・労働者派遣業</t>
  </si>
  <si>
    <t>Ｒ９１</t>
  </si>
  <si>
    <t>その他の事業サービス業</t>
  </si>
  <si>
    <t>Ｒ９２</t>
  </si>
  <si>
    <t>政治・経済・文化団体</t>
  </si>
  <si>
    <t>Ｒ９３</t>
  </si>
  <si>
    <t>宗教</t>
  </si>
  <si>
    <t>Ｒ９４</t>
  </si>
  <si>
    <t>その他のサービス業</t>
  </si>
  <si>
    <t>Ｒ９５</t>
  </si>
  <si>
    <t>外国公務</t>
  </si>
  <si>
    <t>Ｒ９６</t>
  </si>
  <si>
    <t>公務（他に分類されるものを除く）</t>
  </si>
  <si>
    <t>国家公務</t>
  </si>
  <si>
    <t>地方公務</t>
  </si>
  <si>
    <t>Ｓ９８</t>
  </si>
  <si>
    <t>分類不能の産業</t>
  </si>
  <si>
    <t>※１ 医療法人は、中小企業者ではありません</t>
  </si>
  <si>
    <t>住所</t>
  </si>
  <si>
    <t>合計</t>
  </si>
  <si>
    <t>台数</t>
  </si>
  <si>
    <t>年　　月　　日</t>
  </si>
  <si>
    <t>日本標準産業分類（平成２５年１０月改定）</t>
  </si>
  <si>
    <t>Ａ０１</t>
  </si>
  <si>
    <t>Ｂ０３</t>
  </si>
  <si>
    <t>医療業</t>
  </si>
  <si>
    <t>Ｃ０５</t>
  </si>
  <si>
    <t>Ｄ０６</t>
  </si>
  <si>
    <t>Ｅ０９</t>
  </si>
  <si>
    <t>Ｆ３３</t>
  </si>
  <si>
    <t>Ｇ３７</t>
  </si>
  <si>
    <t>　　（映像・音声・文字情報制作業）</t>
  </si>
  <si>
    <t>Ｇ４１０</t>
  </si>
  <si>
    <t>Ｈ４２</t>
  </si>
  <si>
    <t>Ｉ５０</t>
  </si>
  <si>
    <t>Ｊ６２</t>
  </si>
  <si>
    <t>Ｋ６８</t>
  </si>
  <si>
    <t>　　（不動産賃貸業・管理業）</t>
  </si>
  <si>
    <t>Ｋ６９０</t>
  </si>
  <si>
    <t>貸家業、貸間業</t>
  </si>
  <si>
    <t>Ｌ７１</t>
  </si>
  <si>
    <t>Ｍ７５</t>
  </si>
  <si>
    <t>Ｎ７８</t>
  </si>
  <si>
    <t>　　（その他の生活関連サービス業）</t>
  </si>
  <si>
    <t>Ｎ７９０</t>
  </si>
  <si>
    <t>Ｎ７９９</t>
  </si>
  <si>
    <t>Ｏ８１</t>
  </si>
  <si>
    <t>Ｐ８３</t>
  </si>
  <si>
    <t>Ｑ８６</t>
  </si>
  <si>
    <t>Ｒ８８</t>
  </si>
  <si>
    <t>Ｓ９７</t>
  </si>
  <si>
    <t>Ｔ９９</t>
  </si>
  <si>
    <t>網掛けの欄は自動計算</t>
  </si>
  <si>
    <t>機器仕様※1</t>
  </si>
  <si>
    <t>蒸気出力</t>
  </si>
  <si>
    <t>温水出力</t>
  </si>
  <si>
    <t>燃料消費量（HHV）</t>
  </si>
  <si>
    <t>年間値</t>
  </si>
  <si>
    <t>運転時間</t>
  </si>
  <si>
    <t>h/年</t>
  </si>
  <si>
    <t>電力</t>
  </si>
  <si>
    <t>MWh/年</t>
  </si>
  <si>
    <t>昼間（電気需要平準化時間帯以外）</t>
  </si>
  <si>
    <t>電気需要平準化時間帯</t>
  </si>
  <si>
    <t>夜間（22:00～翌日8:00）</t>
  </si>
  <si>
    <t>GJ/年</t>
  </si>
  <si>
    <t>kL/年</t>
  </si>
  <si>
    <t>負荷</t>
  </si>
  <si>
    <t>蒸気利用量</t>
  </si>
  <si>
    <t>温水利用量</t>
  </si>
  <si>
    <t>冷水利用量</t>
  </si>
  <si>
    <t>換算係数</t>
  </si>
  <si>
    <t>構内使用電力</t>
  </si>
  <si>
    <t>電気需要平準化時間帯</t>
  </si>
  <si>
    <t>夜間</t>
  </si>
  <si>
    <t>逆潮流電力</t>
  </si>
  <si>
    <t>蒸気</t>
  </si>
  <si>
    <t>温水</t>
  </si>
  <si>
    <t>冷水</t>
  </si>
  <si>
    <t>従来方式一次エネルギー消費量</t>
  </si>
  <si>
    <t>省エネルギー量</t>
  </si>
  <si>
    <t>省エネルギー率</t>
  </si>
  <si>
    <t>　※1　機器仕様は、各設備ごとの合計値を記入する。</t>
  </si>
  <si>
    <t>設備名称</t>
  </si>
  <si>
    <t>製造メーカ
型式</t>
  </si>
  <si>
    <t>入力
エネルギー</t>
  </si>
  <si>
    <t>出力
形態</t>
  </si>
  <si>
    <t>消費量
kW(HHV)</t>
  </si>
  <si>
    <r>
      <t>出力</t>
    </r>
    <r>
      <rPr>
        <vertAlign val="superscript"/>
        <sz val="11"/>
        <rFont val="ＭＳ 明朝"/>
        <family val="1"/>
      </rPr>
      <t>※2</t>
    </r>
    <r>
      <rPr>
        <sz val="11"/>
        <rFont val="ＭＳ 明朝"/>
        <family val="1"/>
      </rPr>
      <t xml:space="preserve">
kW</t>
    </r>
  </si>
  <si>
    <t>効率</t>
  </si>
  <si>
    <t>氏名　法人にあっては名称</t>
  </si>
  <si>
    <t>　　　及び代表者の氏名</t>
  </si>
  <si>
    <t>一般社団法人　都市ガス振興センター　御中</t>
  </si>
  <si>
    <t>補 助 金 交 付 番 号</t>
  </si>
  <si>
    <t>補助事業者</t>
  </si>
  <si>
    <t>項目</t>
  </si>
  <si>
    <t>評価項目</t>
  </si>
  <si>
    <t>平成２８年度電気・熱エネルギー高度利用支援事業費補助金</t>
  </si>
  <si>
    <t>（別紙３３)</t>
  </si>
  <si>
    <t>電気・熱エネルギー高度利用支援事業費補助金交付規程（１６事０４０１１０号）第６条（３）の規定に基づき、下記のとおり報告します。</t>
  </si>
  <si>
    <t>１．効果検証期間</t>
  </si>
  <si>
    <t>平成　年　月　日　～　平成　年　月　日</t>
  </si>
  <si>
    <t>２．効果検証結果</t>
  </si>
  <si>
    <t>別紙　効果検証計測データシートの通り。</t>
  </si>
  <si>
    <t>３．達成計画</t>
  </si>
  <si>
    <t>別紙　効果検証達成計画書の通り。
　　　</t>
  </si>
  <si>
    <t>４．導入設備の機器仕様、システム図</t>
  </si>
  <si>
    <t>※実績報告書等の該当箇所の写しを添付すること。</t>
  </si>
  <si>
    <t>（別紙３５)</t>
  </si>
  <si>
    <t>１．今年度見込値</t>
  </si>
  <si>
    <t>単位</t>
  </si>
  <si>
    <t>申請値</t>
  </si>
  <si>
    <t>前年度実績</t>
  </si>
  <si>
    <t>今年度見込</t>
  </si>
  <si>
    <t>達成率（自動計算）</t>
  </si>
  <si>
    <t>(</t>
  </si>
  <si>
    <t>２．未達理由</t>
  </si>
  <si>
    <t>３．改善策</t>
  </si>
  <si>
    <t>４．改善による効果（今年度見込の根拠）</t>
  </si>
  <si>
    <t xml:space="preserve"> ※今年度見込みの根拠資料として「別紙３４ 効果検証計測データシート」を添付してください。</t>
  </si>
  <si>
    <t>５．改善実施工程</t>
  </si>
  <si>
    <t>（別紙３４）</t>
  </si>
  <si>
    <t>交付番号</t>
  </si>
  <si>
    <t>実施場所</t>
  </si>
  <si>
    <t>4月</t>
  </si>
  <si>
    <t>5月</t>
  </si>
  <si>
    <t>6月</t>
  </si>
  <si>
    <t>7月</t>
  </si>
  <si>
    <t>8月</t>
  </si>
  <si>
    <t>9月</t>
  </si>
  <si>
    <t>10月</t>
  </si>
  <si>
    <t>11月</t>
  </si>
  <si>
    <t>12月</t>
  </si>
  <si>
    <t>1月</t>
  </si>
  <si>
    <t>2月</t>
  </si>
  <si>
    <t>3月</t>
  </si>
  <si>
    <t>kW</t>
  </si>
  <si>
    <t>①</t>
  </si>
  <si>
    <t>②</t>
  </si>
  <si>
    <t>③</t>
  </si>
  <si>
    <t>④</t>
  </si>
  <si>
    <t>発電効率（HHV）</t>
  </si>
  <si>
    <t>%</t>
  </si>
  <si>
    <t>GJ/MWh</t>
  </si>
  <si>
    <t>GJ/GJ</t>
  </si>
  <si>
    <t>％</t>
  </si>
  <si>
    <t>NO</t>
  </si>
  <si>
    <t>達成率</t>
  </si>
  <si>
    <t>）</t>
  </si>
  <si>
    <t>）</t>
  </si>
  <si>
    <t>（</t>
  </si>
  <si>
    <t>％</t>
  </si>
  <si>
    <t>※申請の省エネルギー量、省エネルギー率の両方を満たしている場合は不要。</t>
  </si>
  <si>
    <t>（参考資料)</t>
  </si>
  <si>
    <t>使用者</t>
  </si>
  <si>
    <t>会社名・所属　</t>
  </si>
  <si>
    <t>氏名</t>
  </si>
  <si>
    <t>平成２８年度電気・熱エネルギー高度利用支援事業費補助金</t>
  </si>
  <si>
    <t>エネルギーサービス契約で定めた運用改善提案を受けて実施した内容とその効果</t>
  </si>
  <si>
    <t>実施日
（年月日）</t>
  </si>
  <si>
    <t>実施内容</t>
  </si>
  <si>
    <t>ｴﾈﾙｷﾞｰｻｰﾋﾞｽ
事業者による
運用改善提案</t>
  </si>
  <si>
    <t>使用者が
実施した内容</t>
  </si>
  <si>
    <t>運用改善の効果</t>
  </si>
  <si>
    <t>※　運用改善提案の数に応じて、欄を追加してください。</t>
  </si>
  <si>
    <t>効果検証データ報告書</t>
  </si>
  <si>
    <t>効果検証計測データシート</t>
  </si>
  <si>
    <t>効果検証達成計画書</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</si>
  <si>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</si>
  <si>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</si>
  <si>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</si>
  <si>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</si>
  <si>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</si>
  <si>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</si>
  <si>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</si>
  <si>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</si>
  <si>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</si>
  <si>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</si>
  <si>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</si>
  <si>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</si>
  <si>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</si>
  <si>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</si>
  <si>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</si>
  <si>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</si>
  <si>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</si>
  <si>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</si>
  <si>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</si>
  <si>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</si>
  <si>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</si>
  <si>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</si>
  <si>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</si>
  <si>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</si>
  <si>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事業者名1</t>
  </si>
  <si>
    <t>事業者名2</t>
  </si>
  <si>
    <t>実測値(年間)</t>
  </si>
  <si>
    <r>
      <t xml:space="preserve">申請値
</t>
    </r>
    <r>
      <rPr>
        <sz val="9"/>
        <rFont val="ＭＳ 明朝"/>
        <family val="1"/>
      </rPr>
      <t>(実績報告書記載)</t>
    </r>
  </si>
  <si>
    <r>
      <t xml:space="preserve">実測値
</t>
    </r>
    <r>
      <rPr>
        <sz val="9"/>
        <rFont val="ＭＳ 明朝"/>
        <family val="1"/>
      </rPr>
      <t>(年間)</t>
    </r>
  </si>
  <si>
    <t>蒸気出力（②×⑥×0.0036GJ/kWh）</t>
  </si>
  <si>
    <t>温水出力（③×⑥×0.0036GJ/kWh）</t>
  </si>
  <si>
    <t>④×⑥×0.0036GJ/kWh</t>
  </si>
  <si>
    <t>省エネ計算に使用した設備の仕様値　（※2　発電の場合、発電機出力－補機電力を出力とする。）</t>
  </si>
  <si>
    <t>㉙</t>
  </si>
  <si>
    <t>㉚</t>
  </si>
  <si>
    <t>―</t>
  </si>
  <si>
    <t>―</t>
  </si>
  <si>
    <t>⑮×0.0258kL/GJ</t>
  </si>
  <si>
    <t>標準状態(0℃、1気圧）に換算</t>
  </si>
  <si>
    <t>使用燃料（HHV)</t>
  </si>
  <si>
    <t>GJ/千Nm3</t>
  </si>
  <si>
    <t>Nm3/年</t>
  </si>
  <si>
    <t>㉛</t>
  </si>
  <si>
    <t>有効発電量</t>
  </si>
  <si>
    <t>有効発電出力（発電機出力－補機電力）</t>
  </si>
  <si>
    <t>申請値(年間)</t>
  </si>
  <si>
    <t>構内使用電力量</t>
  </si>
  <si>
    <t>逆潮流電力量</t>
  </si>
  <si>
    <t>※運転実績の根拠となる資料を添付すること</t>
  </si>
  <si>
    <t>※都市ガスの使用量を標準状態に換算する際の根拠となる資料を添付すること</t>
  </si>
  <si>
    <t>―</t>
  </si>
  <si>
    <t>５．燃料消費量、電力量（電気需要平準化時間帯の使用量が明確に分かるように）および</t>
  </si>
  <si>
    <t>排熱利用量を判断できるデータの写し（月報・日報等およびその集計結果）</t>
  </si>
  <si>
    <t>効果検証計測データシート（今年度見込み）</t>
  </si>
  <si>
    <r>
      <t xml:space="preserve">今年度見込値
</t>
    </r>
    <r>
      <rPr>
        <sz val="9"/>
        <rFont val="ＭＳ 明朝"/>
        <family val="1"/>
      </rPr>
      <t>(年間)</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</si>
</sst>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yyyy/mm/dd"/>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Red]\-0.00\ "/>
    <numFmt numFmtId="185" formatCode="#,##0_);[Red]\(#,##0\)"/>
    <numFmt numFmtId="186" formatCode="0.000_ ;[Red]\-0.000\ "/>
    <numFmt numFmtId="187" formatCode="0.0"/>
    <numFmt numFmtId="188" formatCode="0.000"/>
    <numFmt numFmtId="189" formatCode="0.0000000"/>
    <numFmt numFmtId="190" formatCode="0.000000"/>
    <numFmt numFmtId="191" formatCode="0.00000"/>
    <numFmt numFmtId="192" formatCode="0.0000"/>
    <numFmt numFmtId="193" formatCode="0.00000000"/>
    <numFmt numFmtId="194" formatCode="0.000000000"/>
    <numFmt numFmtId="195" formatCode="0.0000000000"/>
    <numFmt numFmtId="196" formatCode="0.00000000000"/>
    <numFmt numFmtId="197" formatCode="0.000000000000"/>
    <numFmt numFmtId="198" formatCode="0.0000000000000"/>
    <numFmt numFmtId="199" formatCode="[$-411]ggge&quot;年&quot;m&quot;月&quot;d&quot;日&quot;;@"/>
    <numFmt numFmtId="200" formatCode="0.00_ "/>
    <numFmt numFmtId="201" formatCode="0.0_ "/>
    <numFmt numFmtId="202" formatCode="#,##0.0;[Red]\-#,##0.0"/>
    <numFmt numFmtId="203" formatCode="#,##0.0_ ;[Red]\-#,##0.0\ "/>
    <numFmt numFmtId="204" formatCode="0.0%"/>
    <numFmt numFmtId="205" formatCode="0.E+00"/>
    <numFmt numFmtId="206" formatCode="0.0_);[Red]\(0.0\)"/>
    <numFmt numFmtId="207" formatCode="#,##0_ ;[Red]\-#,##0\ "/>
    <numFmt numFmtId="208" formatCode="0.00_);[Red]\(0.00\)"/>
    <numFmt numFmtId="209" formatCode="#,##0.00_ ;[Red]\-#,##0.00\ "/>
    <numFmt numFmtId="210" formatCode="0_);[Red]\(0\)"/>
  </numFmts>
  <fonts count="60">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6"/>
      <name val="ＭＳ Ｐ明朝"/>
      <family val="1"/>
    </font>
    <font>
      <sz val="14"/>
      <name val="ＭＳ 明朝"/>
      <family val="1"/>
    </font>
    <font>
      <sz val="12"/>
      <name val="ＭＳ 明朝"/>
      <family val="1"/>
    </font>
    <font>
      <sz val="11"/>
      <name val="明朝"/>
      <family val="3"/>
    </font>
    <font>
      <vertAlign val="superscript"/>
      <sz val="11"/>
      <name val="ＭＳ 明朝"/>
      <family val="1"/>
    </font>
    <font>
      <b/>
      <sz val="9"/>
      <name val="ＭＳ Ｐゴシック"/>
      <family val="3"/>
    </font>
    <font>
      <b/>
      <sz val="10"/>
      <name val="ＭＳ 明朝"/>
      <family val="1"/>
    </font>
    <font>
      <b/>
      <sz val="9"/>
      <name val="MS P ゴシック"/>
      <family val="3"/>
    </font>
    <font>
      <sz val="10"/>
      <color indexed="8"/>
      <name val="ＭＳ Ｐ明朝"/>
      <family val="1"/>
    </font>
    <font>
      <sz val="10"/>
      <color indexed="9"/>
      <name val="ＭＳ Ｐ明朝"/>
      <family val="1"/>
    </font>
    <font>
      <b/>
      <sz val="18"/>
      <color indexed="56"/>
      <name val="ＭＳ Ｐゴシック"/>
      <family val="3"/>
    </font>
    <font>
      <b/>
      <sz val="10"/>
      <color indexed="9"/>
      <name val="ＭＳ Ｐ明朝"/>
      <family val="1"/>
    </font>
    <font>
      <sz val="10"/>
      <color indexed="60"/>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sz val="11"/>
      <color indexed="8"/>
      <name val="ＭＳ 明朝"/>
      <family val="1"/>
    </font>
    <font>
      <sz val="11"/>
      <color indexed="8"/>
      <name val="ＭＳ Ｐゴシック"/>
      <family val="3"/>
    </font>
    <font>
      <sz val="9"/>
      <color indexed="8"/>
      <name val="ＭＳ Ｐゴシック"/>
      <family val="3"/>
    </font>
    <font>
      <sz val="6"/>
      <color indexed="8"/>
      <name val="ＭＳ 明朝"/>
      <family val="1"/>
    </font>
    <font>
      <sz val="10"/>
      <color indexed="8"/>
      <name val="ＭＳ Ｐゴシック"/>
      <family val="3"/>
    </font>
    <font>
      <sz val="10"/>
      <color indexed="8"/>
      <name val="Times New Roman"/>
      <family val="1"/>
    </font>
    <font>
      <sz val="8"/>
      <color indexed="8"/>
      <name val="ＭＳ Ｐゴシック"/>
      <family val="3"/>
    </font>
    <font>
      <sz val="10"/>
      <color theme="1"/>
      <name val="ＭＳ Ｐ明朝"/>
      <family val="1"/>
    </font>
    <font>
      <sz val="10"/>
      <color theme="0"/>
      <name val="ＭＳ Ｐ明朝"/>
      <family val="1"/>
    </font>
    <font>
      <b/>
      <sz val="18"/>
      <color theme="3"/>
      <name val="Cambria"/>
      <family val="3"/>
    </font>
    <font>
      <b/>
      <sz val="10"/>
      <color theme="0"/>
      <name val="ＭＳ Ｐ明朝"/>
      <family val="1"/>
    </font>
    <font>
      <sz val="10"/>
      <color rgb="FF9C650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
      <sz val="11"/>
      <color rgb="FF000000"/>
      <name val="ＭＳ 明朝"/>
      <family val="1"/>
    </font>
    <font>
      <sz val="11"/>
      <color rgb="FF00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D9D9D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right/>
      <top style="hair"/>
      <bottom style="thin"/>
    </border>
    <border>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medium"/>
    </border>
    <border>
      <left style="dotted"/>
      <right style="dotted"/>
      <top style="medium"/>
      <bottom style="medium"/>
    </border>
    <border>
      <left style="dotted"/>
      <right style="medium"/>
      <top style="medium"/>
      <bottom style="medium"/>
    </border>
    <border>
      <left style="medium"/>
      <right style="medium"/>
      <top style="thin"/>
      <bottom style="thin"/>
    </border>
    <border>
      <left style="medium"/>
      <right style="medium"/>
      <top style="thin"/>
      <bottom style="medium"/>
    </border>
    <border>
      <left>
        <color indexed="63"/>
      </left>
      <right style="dotted"/>
      <top style="thin"/>
      <bottom style="thin"/>
    </border>
    <border>
      <left style="dotted"/>
      <right style="dotted"/>
      <top style="thin"/>
      <bottom style="thin"/>
    </border>
    <border>
      <left style="dotted"/>
      <right style="medium"/>
      <top style="thin"/>
      <bottom style="thin"/>
    </border>
    <border>
      <left>
        <color indexed="63"/>
      </left>
      <right style="dotted"/>
      <top style="thin"/>
      <bottom style="medium"/>
    </border>
    <border>
      <left style="dotted"/>
      <right style="dotted"/>
      <top style="thin"/>
      <bottom style="medium"/>
    </border>
    <border>
      <left style="dotted"/>
      <right style="medium"/>
      <top style="thin"/>
      <bottom style="medium"/>
    </border>
    <border>
      <left>
        <color indexed="63"/>
      </left>
      <right style="dotted"/>
      <top>
        <color indexed="63"/>
      </top>
      <bottom style="thin"/>
    </border>
    <border>
      <left style="dotted"/>
      <right style="dotted"/>
      <top>
        <color indexed="63"/>
      </top>
      <bottom style="thin"/>
    </border>
    <border>
      <left>
        <color indexed="63"/>
      </left>
      <right style="dotted"/>
      <top>
        <color indexed="63"/>
      </top>
      <bottom style="medium"/>
    </border>
    <border>
      <left style="dotted"/>
      <right style="dotted"/>
      <top>
        <color indexed="63"/>
      </top>
      <bottom style="medium"/>
    </border>
    <border>
      <left style="medium"/>
      <right style="medium"/>
      <top>
        <color indexed="63"/>
      </top>
      <bottom style="thin"/>
    </border>
    <border>
      <left style="dotted"/>
      <right>
        <color indexed="63"/>
      </right>
      <top style="thin"/>
      <bottom style="thin"/>
    </border>
    <border>
      <left style="dotted"/>
      <right style="dotted"/>
      <top style="thin"/>
      <bottom>
        <color indexed="63"/>
      </bottom>
    </border>
    <border>
      <left>
        <color indexed="63"/>
      </left>
      <right>
        <color indexed="63"/>
      </right>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color indexed="63"/>
      </top>
      <bottom style="medium"/>
    </border>
    <border>
      <left style="thin"/>
      <right>
        <color indexed="63"/>
      </right>
      <top style="medium"/>
      <bottom style="medium"/>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68">
    <xf numFmtId="0" fontId="0" fillId="0" borderId="0" xfId="0" applyAlignment="1">
      <alignment vertical="center"/>
    </xf>
    <xf numFmtId="0" fontId="2" fillId="0" borderId="0" xfId="67" applyFont="1">
      <alignment vertical="center"/>
      <protection/>
    </xf>
    <xf numFmtId="0" fontId="9" fillId="0" borderId="0" xfId="67" applyFont="1" applyAlignment="1">
      <alignment vertical="center"/>
      <protection/>
    </xf>
    <xf numFmtId="0" fontId="2" fillId="0" borderId="0" xfId="67" applyFont="1" applyAlignment="1">
      <alignment horizontal="center" vertical="center"/>
      <protection/>
    </xf>
    <xf numFmtId="0" fontId="2" fillId="0" borderId="10" xfId="67" applyFont="1" applyBorder="1" applyAlignment="1">
      <alignment horizontal="center" vertical="center"/>
      <protection/>
    </xf>
    <xf numFmtId="0" fontId="2" fillId="0" borderId="11" xfId="67" applyFont="1" applyBorder="1" applyAlignment="1">
      <alignment horizontal="center" vertical="center"/>
      <protection/>
    </xf>
    <xf numFmtId="0" fontId="10" fillId="12" borderId="11" xfId="67" applyFont="1" applyFill="1" applyBorder="1" applyAlignment="1">
      <alignment horizontal="center" vertical="center"/>
      <protection/>
    </xf>
    <xf numFmtId="0" fontId="10" fillId="12" borderId="12" xfId="67" applyFont="1" applyFill="1" applyBorder="1" applyAlignment="1">
      <alignment horizontal="center" vertical="center"/>
      <protection/>
    </xf>
    <xf numFmtId="0" fontId="10" fillId="0" borderId="13" xfId="67" applyFont="1" applyBorder="1" applyAlignment="1">
      <alignment horizontal="center" vertical="center"/>
      <protection/>
    </xf>
    <xf numFmtId="0" fontId="2" fillId="0" borderId="14" xfId="67" applyFont="1" applyBorder="1">
      <alignment vertical="center"/>
      <protection/>
    </xf>
    <xf numFmtId="0" fontId="2" fillId="0" borderId="15" xfId="67" applyFont="1" applyBorder="1">
      <alignment vertical="center"/>
      <protection/>
    </xf>
    <xf numFmtId="0" fontId="2" fillId="12" borderId="15" xfId="67" applyFont="1" applyFill="1" applyBorder="1">
      <alignment vertical="center"/>
      <protection/>
    </xf>
    <xf numFmtId="0" fontId="2" fillId="12" borderId="16" xfId="67" applyFont="1" applyFill="1" applyBorder="1" applyAlignment="1">
      <alignment horizontal="center" vertical="center"/>
      <protection/>
    </xf>
    <xf numFmtId="0" fontId="2" fillId="0" borderId="17" xfId="67" applyFont="1" applyBorder="1" applyAlignment="1">
      <alignment horizontal="center" vertical="center"/>
      <protection/>
    </xf>
    <xf numFmtId="0" fontId="2" fillId="0" borderId="18" xfId="67" applyFont="1" applyBorder="1">
      <alignment vertical="center"/>
      <protection/>
    </xf>
    <xf numFmtId="0" fontId="2" fillId="0" borderId="19" xfId="67" applyFont="1" applyBorder="1">
      <alignment vertical="center"/>
      <protection/>
    </xf>
    <xf numFmtId="0" fontId="2" fillId="12" borderId="19" xfId="67" applyFont="1" applyFill="1" applyBorder="1">
      <alignment vertical="center"/>
      <protection/>
    </xf>
    <xf numFmtId="0" fontId="2" fillId="12" borderId="20" xfId="67" applyFont="1" applyFill="1" applyBorder="1" applyAlignment="1">
      <alignment horizontal="center" vertical="center"/>
      <protection/>
    </xf>
    <xf numFmtId="0" fontId="2" fillId="0" borderId="21" xfId="67" applyFont="1" applyBorder="1" applyAlignment="1">
      <alignment horizontal="center" vertical="center"/>
      <protection/>
    </xf>
    <xf numFmtId="0" fontId="2" fillId="0" borderId="18" xfId="67" applyFont="1" applyBorder="1" applyAlignment="1">
      <alignment horizontal="left" vertical="center"/>
      <protection/>
    </xf>
    <xf numFmtId="0" fontId="2" fillId="0" borderId="0" xfId="67" applyFont="1" quotePrefix="1">
      <alignment vertical="center"/>
      <protection/>
    </xf>
    <xf numFmtId="0" fontId="2" fillId="0" borderId="22" xfId="67" applyFont="1" applyBorder="1">
      <alignment vertical="center"/>
      <protection/>
    </xf>
    <xf numFmtId="0" fontId="2" fillId="0" borderId="23" xfId="67" applyFont="1" applyBorder="1">
      <alignment vertical="center"/>
      <protection/>
    </xf>
    <xf numFmtId="0" fontId="2" fillId="12" borderId="23" xfId="67" applyFont="1" applyFill="1" applyBorder="1">
      <alignment vertical="center"/>
      <protection/>
    </xf>
    <xf numFmtId="0" fontId="2" fillId="12" borderId="24" xfId="67" applyFont="1" applyFill="1" applyBorder="1" applyAlignment="1">
      <alignment horizontal="center" vertical="center"/>
      <protection/>
    </xf>
    <xf numFmtId="0" fontId="2" fillId="0" borderId="25" xfId="67" applyFont="1" applyBorder="1" applyAlignment="1">
      <alignment horizontal="center" vertical="center"/>
      <protection/>
    </xf>
    <xf numFmtId="0" fontId="2" fillId="0" borderId="0" xfId="67" applyFont="1" applyBorder="1">
      <alignment vertical="center"/>
      <protection/>
    </xf>
    <xf numFmtId="0" fontId="2" fillId="0" borderId="0" xfId="67" applyFont="1" applyBorder="1" applyAlignment="1">
      <alignment horizontal="center" vertical="center"/>
      <protection/>
    </xf>
    <xf numFmtId="12" fontId="2" fillId="0" borderId="0" xfId="67" applyNumberFormat="1" applyFont="1">
      <alignment vertical="center"/>
      <protection/>
    </xf>
    <xf numFmtId="0" fontId="2" fillId="0" borderId="0" xfId="0" applyNumberFormat="1"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0" fontId="0" fillId="0" borderId="0" xfId="0" applyFont="1" applyAlignment="1">
      <alignment vertical="center" wrapText="1"/>
    </xf>
    <xf numFmtId="0" fontId="2" fillId="0" borderId="0" xfId="0" applyFont="1" applyAlignment="1">
      <alignment horizontal="right" wrapText="1"/>
    </xf>
    <xf numFmtId="0" fontId="0" fillId="0" borderId="0" xfId="0" applyFont="1" applyAlignment="1">
      <alignment horizontal="left" vertical="top"/>
    </xf>
    <xf numFmtId="0" fontId="2"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Border="1" applyAlignment="1">
      <alignment vertical="center"/>
    </xf>
    <xf numFmtId="0" fontId="2" fillId="0" borderId="0" xfId="0" applyFont="1" applyAlignment="1">
      <alignment vertical="top"/>
    </xf>
    <xf numFmtId="0" fontId="2" fillId="0" borderId="0" xfId="0" applyFont="1" applyBorder="1" applyAlignment="1">
      <alignment vertical="center"/>
    </xf>
    <xf numFmtId="0" fontId="2" fillId="0" borderId="0" xfId="0" applyFont="1" applyAlignment="1">
      <alignment horizontal="left" vertical="top"/>
    </xf>
    <xf numFmtId="0" fontId="2" fillId="0" borderId="0" xfId="0" applyNumberFormat="1" applyFont="1" applyFill="1" applyBorder="1" applyAlignment="1">
      <alignment vertical="center"/>
    </xf>
    <xf numFmtId="0" fontId="7" fillId="0" borderId="0" xfId="0" applyFont="1" applyAlignment="1">
      <alignment vertical="center"/>
    </xf>
    <xf numFmtId="0" fontId="2" fillId="0" borderId="0" xfId="0" applyFont="1" applyBorder="1" applyAlignment="1">
      <alignment vertical="center" wrapText="1"/>
    </xf>
    <xf numFmtId="38" fontId="2" fillId="0" borderId="0" xfId="50" applyFont="1" applyAlignment="1">
      <alignment vertical="center" wrapText="1"/>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16" xfId="0" applyFont="1" applyBorder="1" applyAlignment="1">
      <alignment vertical="center"/>
    </xf>
    <xf numFmtId="0" fontId="2" fillId="0" borderId="0" xfId="0" applyNumberFormat="1" applyFont="1" applyAlignment="1">
      <alignment vertical="center"/>
    </xf>
    <xf numFmtId="0" fontId="7" fillId="0" borderId="0" xfId="0" applyNumberFormat="1" applyFont="1" applyAlignment="1">
      <alignment horizontal="center" vertical="center"/>
    </xf>
    <xf numFmtId="0" fontId="0" fillId="0" borderId="0" xfId="0" applyBorder="1" applyAlignment="1">
      <alignment vertical="center" wrapText="1"/>
    </xf>
    <xf numFmtId="0" fontId="2" fillId="0" borderId="0" xfId="0" applyNumberFormat="1" applyFont="1" applyBorder="1" applyAlignment="1">
      <alignment horizontal="center" vertical="center" wrapText="1"/>
    </xf>
    <xf numFmtId="0" fontId="4" fillId="0" borderId="0" xfId="0" applyNumberFormat="1" applyFont="1" applyBorder="1" applyAlignment="1">
      <alignment vertical="center"/>
    </xf>
    <xf numFmtId="0" fontId="2" fillId="0" borderId="0" xfId="0" applyNumberFormat="1" applyFont="1" applyBorder="1" applyAlignment="1">
      <alignment vertical="center" wrapText="1"/>
    </xf>
    <xf numFmtId="0" fontId="2" fillId="0" borderId="31" xfId="0" applyFont="1" applyBorder="1" applyAlignment="1">
      <alignment vertical="top"/>
    </xf>
    <xf numFmtId="0" fontId="2" fillId="0" borderId="32" xfId="0" applyFont="1" applyBorder="1" applyAlignment="1">
      <alignment vertical="top"/>
    </xf>
    <xf numFmtId="0" fontId="2" fillId="0" borderId="30" xfId="0" applyFont="1" applyBorder="1" applyAlignment="1">
      <alignment vertical="top"/>
    </xf>
    <xf numFmtId="0" fontId="2" fillId="0" borderId="16" xfId="0" applyFont="1" applyBorder="1" applyAlignment="1">
      <alignment vertical="top"/>
    </xf>
    <xf numFmtId="0" fontId="7" fillId="0" borderId="0" xfId="0" applyFont="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4" fillId="0" borderId="0" xfId="0" applyFont="1" applyBorder="1" applyAlignment="1">
      <alignment horizontal="center" vertical="center" wrapText="1"/>
    </xf>
    <xf numFmtId="203" fontId="2" fillId="0" borderId="0" xfId="0" applyNumberFormat="1" applyFont="1" applyBorder="1" applyAlignment="1">
      <alignment vertical="center"/>
    </xf>
    <xf numFmtId="0" fontId="4" fillId="33" borderId="35" xfId="0" applyNumberFormat="1" applyFont="1" applyFill="1" applyBorder="1" applyAlignment="1">
      <alignment horizontal="center" vertical="center"/>
    </xf>
    <xf numFmtId="0" fontId="2" fillId="34" borderId="36" xfId="0" applyNumberFormat="1" applyFont="1" applyFill="1" applyBorder="1" applyAlignment="1">
      <alignment horizontal="center" vertical="center"/>
    </xf>
    <xf numFmtId="0" fontId="2" fillId="34" borderId="37" xfId="0" applyNumberFormat="1" applyFont="1" applyFill="1" applyBorder="1" applyAlignment="1">
      <alignment horizontal="center" vertical="center"/>
    </xf>
    <xf numFmtId="0" fontId="2" fillId="34" borderId="17" xfId="0" applyNumberFormat="1" applyFont="1" applyFill="1" applyBorder="1" applyAlignment="1">
      <alignment horizontal="center" vertical="center"/>
    </xf>
    <xf numFmtId="0" fontId="2" fillId="34" borderId="25" xfId="0" applyNumberFormat="1" applyFont="1" applyFill="1" applyBorder="1" applyAlignment="1">
      <alignment horizontal="center" vertical="center"/>
    </xf>
    <xf numFmtId="0" fontId="3" fillId="0" borderId="19" xfId="0" applyNumberFormat="1" applyFont="1" applyBorder="1" applyAlignment="1">
      <alignment vertical="center"/>
    </xf>
    <xf numFmtId="187" fontId="4" fillId="0" borderId="0" xfId="0" applyNumberFormat="1" applyFont="1" applyBorder="1" applyAlignment="1">
      <alignment horizontal="left" vertical="center" wrapText="1"/>
    </xf>
    <xf numFmtId="0" fontId="14" fillId="0" borderId="0" xfId="0" applyNumberFormat="1" applyFont="1" applyFill="1" applyBorder="1" applyAlignment="1">
      <alignment horizontal="right" vertical="center"/>
    </xf>
    <xf numFmtId="0" fontId="7" fillId="0" borderId="0" xfId="0" applyNumberFormat="1" applyFont="1" applyAlignment="1">
      <alignment horizontal="left" vertical="center"/>
    </xf>
    <xf numFmtId="0" fontId="4"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202" fontId="0" fillId="0" borderId="0" xfId="5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207" fontId="2" fillId="35" borderId="38" xfId="0" applyNumberFormat="1" applyFont="1" applyFill="1" applyBorder="1" applyAlignment="1">
      <alignment horizontal="right" vertical="center" wrapText="1"/>
    </xf>
    <xf numFmtId="203" fontId="2" fillId="35" borderId="38" xfId="0" applyNumberFormat="1" applyFont="1" applyFill="1" applyBorder="1" applyAlignment="1">
      <alignment horizontal="right" vertical="center" wrapText="1"/>
    </xf>
    <xf numFmtId="202" fontId="2" fillId="36" borderId="38" xfId="50" applyNumberFormat="1" applyFont="1" applyFill="1" applyBorder="1" applyAlignment="1">
      <alignment horizontal="right" vertical="center" wrapText="1"/>
    </xf>
    <xf numFmtId="206" fontId="2" fillId="36" borderId="38" xfId="0" applyNumberFormat="1" applyFont="1" applyFill="1" applyBorder="1" applyAlignment="1">
      <alignment horizontal="right" vertical="center" wrapText="1"/>
    </xf>
    <xf numFmtId="206" fontId="2" fillId="36" borderId="39" xfId="0" applyNumberFormat="1" applyFont="1" applyFill="1" applyBorder="1" applyAlignment="1">
      <alignment horizontal="right" vertical="center" wrapText="1"/>
    </xf>
    <xf numFmtId="0" fontId="0" fillId="0" borderId="0" xfId="0" applyFill="1" applyBorder="1" applyAlignment="1">
      <alignment vertical="center" wrapText="1"/>
    </xf>
    <xf numFmtId="0" fontId="2" fillId="0" borderId="0" xfId="0" applyNumberFormat="1" applyFont="1" applyFill="1" applyBorder="1" applyAlignment="1">
      <alignment vertical="center" wrapText="1"/>
    </xf>
    <xf numFmtId="207" fontId="2" fillId="0" borderId="40" xfId="0" applyNumberFormat="1" applyFont="1" applyBorder="1" applyAlignment="1">
      <alignment vertical="center" shrinkToFit="1"/>
    </xf>
    <xf numFmtId="207" fontId="2" fillId="0" borderId="41" xfId="0" applyNumberFormat="1" applyFont="1" applyBorder="1" applyAlignment="1">
      <alignment vertical="center" shrinkToFit="1"/>
    </xf>
    <xf numFmtId="207" fontId="2" fillId="0" borderId="42" xfId="0" applyNumberFormat="1" applyFont="1" applyBorder="1" applyAlignment="1">
      <alignment vertical="center" shrinkToFit="1"/>
    </xf>
    <xf numFmtId="203" fontId="2" fillId="33" borderId="40" xfId="0" applyNumberFormat="1" applyFont="1" applyFill="1" applyBorder="1" applyAlignment="1">
      <alignment vertical="center" shrinkToFit="1"/>
    </xf>
    <xf numFmtId="203" fontId="2" fillId="33" borderId="41" xfId="0" applyNumberFormat="1" applyFont="1" applyFill="1" applyBorder="1" applyAlignment="1">
      <alignment vertical="center" shrinkToFit="1"/>
    </xf>
    <xf numFmtId="203" fontId="2" fillId="33" borderId="42" xfId="0" applyNumberFormat="1" applyFont="1" applyFill="1" applyBorder="1" applyAlignment="1">
      <alignment vertical="center" shrinkToFit="1"/>
    </xf>
    <xf numFmtId="203" fontId="2" fillId="0" borderId="40" xfId="0" applyNumberFormat="1" applyFont="1" applyBorder="1" applyAlignment="1">
      <alignment vertical="center" shrinkToFit="1"/>
    </xf>
    <xf numFmtId="203" fontId="2" fillId="0" borderId="41" xfId="0" applyNumberFormat="1" applyFont="1" applyBorder="1" applyAlignment="1">
      <alignment vertical="center" shrinkToFit="1"/>
    </xf>
    <xf numFmtId="203" fontId="2" fillId="0" borderId="42" xfId="0" applyNumberFormat="1" applyFont="1" applyBorder="1" applyAlignment="1">
      <alignment vertical="center" shrinkToFit="1"/>
    </xf>
    <xf numFmtId="203" fontId="2" fillId="34" borderId="40" xfId="0" applyNumberFormat="1" applyFont="1" applyFill="1" applyBorder="1" applyAlignment="1">
      <alignment vertical="center" shrinkToFit="1"/>
    </xf>
    <xf numFmtId="203" fontId="2" fillId="34" borderId="41" xfId="0" applyNumberFormat="1" applyFont="1" applyFill="1" applyBorder="1" applyAlignment="1">
      <alignment vertical="center" shrinkToFit="1"/>
    </xf>
    <xf numFmtId="203" fontId="2" fillId="34" borderId="42" xfId="0" applyNumberFormat="1" applyFont="1" applyFill="1" applyBorder="1" applyAlignment="1">
      <alignment vertical="center" shrinkToFit="1"/>
    </xf>
    <xf numFmtId="203" fontId="2" fillId="0" borderId="40" xfId="0" applyNumberFormat="1" applyFont="1" applyFill="1" applyBorder="1" applyAlignment="1">
      <alignment vertical="center" shrinkToFit="1"/>
    </xf>
    <xf numFmtId="208" fontId="2" fillId="34" borderId="40" xfId="0" applyNumberFormat="1" applyFont="1" applyFill="1" applyBorder="1" applyAlignment="1">
      <alignment vertical="center" shrinkToFit="1"/>
    </xf>
    <xf numFmtId="208" fontId="2" fillId="34" borderId="41" xfId="0" applyNumberFormat="1" applyFont="1" applyFill="1" applyBorder="1" applyAlignment="1">
      <alignment vertical="center" shrinkToFit="1"/>
    </xf>
    <xf numFmtId="208" fontId="2" fillId="34" borderId="42" xfId="0" applyNumberFormat="1" applyFont="1" applyFill="1" applyBorder="1" applyAlignment="1">
      <alignment vertical="center" shrinkToFit="1"/>
    </xf>
    <xf numFmtId="200" fontId="2" fillId="33" borderId="40" xfId="0" applyNumberFormat="1" applyFont="1" applyFill="1" applyBorder="1" applyAlignment="1">
      <alignment vertical="center" shrinkToFit="1"/>
    </xf>
    <xf numFmtId="200" fontId="2" fillId="33" borderId="41" xfId="0" applyNumberFormat="1" applyFont="1" applyFill="1" applyBorder="1" applyAlignment="1">
      <alignment vertical="center" shrinkToFit="1"/>
    </xf>
    <xf numFmtId="200" fontId="2" fillId="33" borderId="42" xfId="0" applyNumberFormat="1" applyFont="1" applyFill="1" applyBorder="1" applyAlignment="1">
      <alignment vertical="center" shrinkToFit="1"/>
    </xf>
    <xf numFmtId="201" fontId="2" fillId="34" borderId="43" xfId="0" applyNumberFormat="1" applyFont="1" applyFill="1" applyBorder="1" applyAlignment="1">
      <alignment vertical="center" shrinkToFit="1"/>
    </xf>
    <xf numFmtId="201" fontId="2" fillId="34" borderId="44" xfId="0" applyNumberFormat="1" applyFont="1" applyFill="1" applyBorder="1" applyAlignment="1">
      <alignment vertical="center" shrinkToFit="1"/>
    </xf>
    <xf numFmtId="201" fontId="2" fillId="34" borderId="45" xfId="0" applyNumberFormat="1" applyFont="1" applyFill="1" applyBorder="1" applyAlignment="1">
      <alignment vertical="center" shrinkToFit="1"/>
    </xf>
    <xf numFmtId="203" fontId="2" fillId="0" borderId="41" xfId="0" applyNumberFormat="1" applyFont="1" applyFill="1" applyBorder="1" applyAlignment="1">
      <alignment vertical="center" shrinkToFit="1"/>
    </xf>
    <xf numFmtId="203" fontId="2" fillId="0" borderId="42" xfId="0" applyNumberFormat="1" applyFont="1" applyFill="1" applyBorder="1" applyAlignment="1">
      <alignment vertical="center" shrinkToFit="1"/>
    </xf>
    <xf numFmtId="206" fontId="2" fillId="34" borderId="46" xfId="0" applyNumberFormat="1" applyFont="1" applyFill="1" applyBorder="1" applyAlignment="1">
      <alignment horizontal="center" vertical="center" shrinkToFit="1"/>
    </xf>
    <xf numFmtId="206" fontId="2" fillId="34" borderId="40" xfId="0" applyNumberFormat="1" applyFont="1" applyFill="1" applyBorder="1" applyAlignment="1">
      <alignment horizontal="center" vertical="center" shrinkToFit="1"/>
    </xf>
    <xf numFmtId="206" fontId="2" fillId="34" borderId="41" xfId="0" applyNumberFormat="1" applyFont="1" applyFill="1" applyBorder="1" applyAlignment="1">
      <alignment horizontal="center" vertical="center" shrinkToFit="1"/>
    </xf>
    <xf numFmtId="206" fontId="2" fillId="34" borderId="47" xfId="0" applyNumberFormat="1" applyFont="1" applyFill="1" applyBorder="1" applyAlignment="1">
      <alignment horizontal="center" vertical="center" shrinkToFit="1"/>
    </xf>
    <xf numFmtId="0" fontId="2" fillId="34" borderId="48" xfId="0" applyNumberFormat="1" applyFont="1" applyFill="1" applyBorder="1" applyAlignment="1">
      <alignment horizontal="center" vertical="center"/>
    </xf>
    <xf numFmtId="0" fontId="2" fillId="34" borderId="49" xfId="0" applyNumberFormat="1" applyFont="1" applyFill="1" applyBorder="1" applyAlignment="1">
      <alignment horizontal="center" vertical="center"/>
    </xf>
    <xf numFmtId="0" fontId="2" fillId="0" borderId="11" xfId="0" applyNumberFormat="1" applyFont="1" applyBorder="1" applyAlignment="1">
      <alignment vertical="center"/>
    </xf>
    <xf numFmtId="0" fontId="2" fillId="34" borderId="13" xfId="0" applyNumberFormat="1" applyFont="1" applyFill="1" applyBorder="1" applyAlignment="1">
      <alignment vertical="center"/>
    </xf>
    <xf numFmtId="183" fontId="2" fillId="34" borderId="50" xfId="0" applyNumberFormat="1" applyFont="1" applyFill="1" applyBorder="1" applyAlignment="1">
      <alignment horizontal="center" vertical="center" wrapText="1"/>
    </xf>
    <xf numFmtId="183" fontId="2" fillId="34" borderId="38" xfId="0" applyNumberFormat="1" applyFont="1" applyFill="1" applyBorder="1" applyAlignment="1">
      <alignment horizontal="center" vertical="center" wrapText="1"/>
    </xf>
    <xf numFmtId="208" fontId="2" fillId="37" borderId="38" xfId="0" applyNumberFormat="1" applyFont="1" applyFill="1" applyBorder="1" applyAlignment="1">
      <alignment horizontal="right" vertical="center" wrapText="1"/>
    </xf>
    <xf numFmtId="200" fontId="2" fillId="34" borderId="38" xfId="0" applyNumberFormat="1" applyFont="1" applyFill="1" applyBorder="1" applyAlignment="1">
      <alignment horizontal="right" vertical="center" wrapText="1"/>
    </xf>
    <xf numFmtId="0" fontId="4" fillId="34" borderId="10" xfId="0" applyNumberFormat="1" applyFont="1" applyFill="1" applyBorder="1" applyAlignment="1">
      <alignment horizontal="center" vertical="center"/>
    </xf>
    <xf numFmtId="0" fontId="3" fillId="0" borderId="0" xfId="0" applyNumberFormat="1" applyFont="1" applyBorder="1" applyAlignment="1">
      <alignment vertical="center"/>
    </xf>
    <xf numFmtId="0" fontId="2"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206" fontId="2" fillId="34" borderId="51" xfId="0" applyNumberFormat="1" applyFont="1" applyFill="1" applyBorder="1" applyAlignment="1">
      <alignment horizontal="center" vertical="center" shrinkToFit="1"/>
    </xf>
    <xf numFmtId="206" fontId="2" fillId="34" borderId="52" xfId="0" applyNumberFormat="1" applyFont="1" applyFill="1" applyBorder="1" applyAlignment="1">
      <alignment horizontal="center" vertical="center" shrinkToFit="1"/>
    </xf>
    <xf numFmtId="207" fontId="2" fillId="0" borderId="47" xfId="0" applyNumberFormat="1" applyFont="1" applyBorder="1" applyAlignment="1">
      <alignment vertical="center" shrinkToFit="1"/>
    </xf>
    <xf numFmtId="0" fontId="4" fillId="33" borderId="53" xfId="0" applyNumberFormat="1" applyFont="1" applyFill="1" applyBorder="1" applyAlignment="1">
      <alignment horizontal="center" vertical="center"/>
    </xf>
    <xf numFmtId="0" fontId="14" fillId="9" borderId="54" xfId="0" applyNumberFormat="1" applyFont="1" applyFill="1" applyBorder="1" applyAlignment="1">
      <alignment horizontal="center" vertical="center"/>
    </xf>
    <xf numFmtId="0" fontId="4" fillId="0" borderId="0" xfId="0" applyNumberFormat="1" applyFont="1" applyAlignment="1">
      <alignmen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20"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19" xfId="0" applyFont="1" applyBorder="1" applyAlignment="1">
      <alignment horizontal="center" vertical="center"/>
    </xf>
    <xf numFmtId="0" fontId="2" fillId="0" borderId="55" xfId="0" applyFont="1" applyBorder="1" applyAlignment="1">
      <alignment horizontal="center" vertical="center"/>
    </xf>
    <xf numFmtId="0" fontId="2" fillId="0" borderId="47"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57" xfId="0" applyFont="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30" xfId="0" applyFont="1" applyBorder="1" applyAlignment="1">
      <alignment horizontal="center" vertical="center"/>
    </xf>
    <xf numFmtId="0" fontId="2" fillId="0" borderId="59" xfId="0" applyFont="1" applyBorder="1" applyAlignment="1">
      <alignment horizontal="center" vertical="center"/>
    </xf>
    <xf numFmtId="0" fontId="2" fillId="0" borderId="46" xfId="0" applyFont="1" applyBorder="1" applyAlignment="1">
      <alignment horizontal="center" vertical="center"/>
    </xf>
    <xf numFmtId="0" fontId="2" fillId="0" borderId="28" xfId="0" applyFont="1" applyBorder="1" applyAlignment="1">
      <alignment horizontal="center" vertical="center"/>
    </xf>
    <xf numFmtId="0" fontId="7" fillId="0" borderId="0" xfId="0" applyFont="1" applyAlignment="1">
      <alignment horizontal="center" vertical="center" shrinkToFit="1"/>
    </xf>
    <xf numFmtId="0" fontId="7" fillId="0" borderId="0" xfId="0" applyFont="1" applyAlignment="1">
      <alignment horizontal="center" vertical="center"/>
    </xf>
    <xf numFmtId="0" fontId="2" fillId="0" borderId="0" xfId="0" applyFont="1" applyAlignment="1">
      <alignment vertical="top" wrapText="1"/>
    </xf>
    <xf numFmtId="0" fontId="0" fillId="0" borderId="0" xfId="0" applyFont="1" applyAlignment="1">
      <alignment vertical="top" wrapText="1"/>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vertical="center"/>
    </xf>
    <xf numFmtId="0" fontId="2" fillId="0" borderId="0" xfId="0" applyFont="1" applyAlignment="1">
      <alignment horizontal="right" wrapText="1"/>
    </xf>
    <xf numFmtId="0" fontId="2" fillId="0" borderId="0" xfId="0" applyFont="1" applyAlignment="1">
      <alignment vertical="center" wrapText="1"/>
    </xf>
    <xf numFmtId="0" fontId="0" fillId="0" borderId="5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38" borderId="56" xfId="0" applyFont="1" applyFill="1" applyBorder="1" applyAlignment="1">
      <alignment horizontal="center" vertical="center" wrapText="1"/>
    </xf>
    <xf numFmtId="0" fontId="0" fillId="38" borderId="60" xfId="0" applyFont="1" applyFill="1" applyBorder="1" applyAlignment="1">
      <alignment horizontal="center" vertical="center" wrapText="1"/>
    </xf>
    <xf numFmtId="0" fontId="0" fillId="34" borderId="56" xfId="0" applyFill="1" applyBorder="1" applyAlignment="1">
      <alignment horizontal="center" vertical="center" wrapText="1"/>
    </xf>
    <xf numFmtId="0" fontId="0" fillId="34" borderId="60" xfId="0" applyFill="1" applyBorder="1" applyAlignment="1">
      <alignment horizontal="center" vertical="center" wrapText="1"/>
    </xf>
    <xf numFmtId="0" fontId="2" fillId="0" borderId="61" xfId="0" applyNumberFormat="1" applyFont="1" applyBorder="1" applyAlignment="1">
      <alignment horizontal="center" vertical="center" textRotation="255" wrapText="1"/>
    </xf>
    <xf numFmtId="0" fontId="2" fillId="0" borderId="28" xfId="0" applyNumberFormat="1" applyFont="1" applyBorder="1" applyAlignment="1">
      <alignment horizontal="center" vertical="center" textRotation="255" wrapText="1"/>
    </xf>
    <xf numFmtId="0" fontId="2" fillId="0" borderId="62" xfId="0" applyNumberFormat="1" applyFont="1" applyBorder="1" applyAlignment="1">
      <alignment horizontal="center" vertical="center" textRotation="255" wrapText="1"/>
    </xf>
    <xf numFmtId="0" fontId="2" fillId="0" borderId="34" xfId="0" applyNumberFormat="1" applyFont="1" applyBorder="1" applyAlignment="1">
      <alignment horizontal="center" vertical="center" textRotation="255" wrapText="1"/>
    </xf>
    <xf numFmtId="0" fontId="2" fillId="0" borderId="63" xfId="0" applyNumberFormat="1" applyFont="1" applyBorder="1" applyAlignment="1">
      <alignment horizontal="center" vertical="center" textRotation="255" wrapText="1"/>
    </xf>
    <xf numFmtId="0" fontId="2" fillId="0" borderId="16" xfId="0" applyNumberFormat="1" applyFont="1" applyBorder="1" applyAlignment="1">
      <alignment horizontal="center" vertical="center" textRotation="255" wrapText="1"/>
    </xf>
    <xf numFmtId="0" fontId="2" fillId="34" borderId="19" xfId="0" applyNumberFormat="1" applyFont="1" applyFill="1" applyBorder="1" applyAlignment="1">
      <alignment vertical="center" wrapText="1"/>
    </xf>
    <xf numFmtId="0" fontId="0" fillId="34" borderId="19" xfId="0" applyFill="1" applyBorder="1" applyAlignment="1">
      <alignment vertical="center" wrapText="1"/>
    </xf>
    <xf numFmtId="0" fontId="2" fillId="34" borderId="19" xfId="0" applyNumberFormat="1" applyFont="1" applyFill="1" applyBorder="1" applyAlignment="1">
      <alignment horizontal="center" vertical="center" wrapText="1"/>
    </xf>
    <xf numFmtId="0" fontId="0" fillId="34" borderId="19" xfId="0" applyFill="1" applyBorder="1" applyAlignment="1">
      <alignment horizontal="center" vertical="center" wrapText="1"/>
    </xf>
    <xf numFmtId="0" fontId="0" fillId="34" borderId="55" xfId="0" applyFill="1" applyBorder="1" applyAlignment="1">
      <alignment horizontal="center" vertical="center" wrapText="1"/>
    </xf>
    <xf numFmtId="183" fontId="57" fillId="38" borderId="64" xfId="0" applyNumberFormat="1" applyFont="1" applyFill="1" applyBorder="1" applyAlignment="1">
      <alignment horizontal="right" vertical="center"/>
    </xf>
    <xf numFmtId="183" fontId="57" fillId="38" borderId="56" xfId="0" applyNumberFormat="1" applyFont="1" applyFill="1" applyBorder="1" applyAlignment="1">
      <alignment horizontal="right" vertical="center"/>
    </xf>
    <xf numFmtId="183" fontId="57" fillId="38" borderId="60" xfId="0" applyNumberFormat="1" applyFont="1" applyFill="1" applyBorder="1" applyAlignment="1">
      <alignment horizontal="right" vertical="center"/>
    </xf>
    <xf numFmtId="0" fontId="2" fillId="0" borderId="55" xfId="0" applyNumberFormat="1" applyFont="1" applyBorder="1" applyAlignment="1">
      <alignment vertical="center" wrapText="1"/>
    </xf>
    <xf numFmtId="0" fontId="2" fillId="0" borderId="56" xfId="0" applyNumberFormat="1" applyFont="1" applyBorder="1" applyAlignment="1">
      <alignment vertical="center" wrapText="1"/>
    </xf>
    <xf numFmtId="0" fontId="2" fillId="0" borderId="60" xfId="0" applyNumberFormat="1" applyFont="1" applyBorder="1" applyAlignment="1">
      <alignment vertical="center" wrapText="1"/>
    </xf>
    <xf numFmtId="0" fontId="2" fillId="0" borderId="65" xfId="0" applyNumberFormat="1" applyFont="1" applyBorder="1" applyAlignment="1">
      <alignment vertical="center" wrapText="1"/>
    </xf>
    <xf numFmtId="0" fontId="0" fillId="0" borderId="24" xfId="0" applyBorder="1" applyAlignment="1">
      <alignment vertical="center" wrapText="1"/>
    </xf>
    <xf numFmtId="0" fontId="2" fillId="0" borderId="66" xfId="0" applyNumberFormat="1" applyFont="1" applyBorder="1" applyAlignment="1">
      <alignment vertical="center" wrapText="1"/>
    </xf>
    <xf numFmtId="0" fontId="0" fillId="0" borderId="67" xfId="0" applyBorder="1" applyAlignment="1">
      <alignment vertical="center" wrapText="1"/>
    </xf>
    <xf numFmtId="0" fontId="2" fillId="0" borderId="66" xfId="0" applyNumberFormat="1" applyFont="1" applyBorder="1" applyAlignment="1">
      <alignment horizontal="center" vertical="center"/>
    </xf>
    <xf numFmtId="0" fontId="2" fillId="0" borderId="67"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66" xfId="0" applyNumberFormat="1" applyFont="1" applyBorder="1" applyAlignment="1">
      <alignment horizontal="center" vertical="center" wrapText="1"/>
    </xf>
    <xf numFmtId="0" fontId="2" fillId="0" borderId="67"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0" borderId="67" xfId="0" applyNumberFormat="1" applyFont="1" applyBorder="1" applyAlignment="1">
      <alignment vertical="center" wrapText="1"/>
    </xf>
    <xf numFmtId="0" fontId="2" fillId="0" borderId="68" xfId="0" applyNumberFormat="1" applyFont="1" applyBorder="1" applyAlignment="1">
      <alignment vertical="center" wrapText="1"/>
    </xf>
    <xf numFmtId="0" fontId="0" fillId="0" borderId="56" xfId="0" applyBorder="1" applyAlignment="1">
      <alignment vertical="center" wrapText="1"/>
    </xf>
    <xf numFmtId="0" fontId="0" fillId="0" borderId="20" xfId="0" applyBorder="1" applyAlignment="1">
      <alignment vertical="center" wrapText="1"/>
    </xf>
    <xf numFmtId="0" fontId="2" fillId="0" borderId="64" xfId="0" applyNumberFormat="1" applyFont="1" applyBorder="1" applyAlignment="1">
      <alignment vertical="center" wrapText="1"/>
    </xf>
    <xf numFmtId="0" fontId="2" fillId="0" borderId="55" xfId="0" applyNumberFormat="1" applyFont="1" applyBorder="1" applyAlignment="1">
      <alignment horizontal="center" vertical="center"/>
    </xf>
    <xf numFmtId="0" fontId="2" fillId="0" borderId="56"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55" xfId="0" applyNumberFormat="1" applyFont="1" applyBorder="1" applyAlignment="1">
      <alignment horizontal="center" vertical="center" wrapText="1"/>
    </xf>
    <xf numFmtId="0" fontId="2" fillId="0" borderId="56"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34" borderId="65" xfId="0" applyNumberFormat="1" applyFont="1" applyFill="1" applyBorder="1" applyAlignment="1">
      <alignment horizontal="center" vertical="center"/>
    </xf>
    <xf numFmtId="0" fontId="2" fillId="34" borderId="24" xfId="0" applyNumberFormat="1" applyFont="1" applyFill="1" applyBorder="1" applyAlignment="1">
      <alignment horizontal="center" vertical="center"/>
    </xf>
    <xf numFmtId="206" fontId="2" fillId="33" borderId="65" xfId="0" applyNumberFormat="1" applyFont="1" applyFill="1" applyBorder="1" applyAlignment="1">
      <alignment horizontal="center" vertical="center"/>
    </xf>
    <xf numFmtId="206" fontId="2" fillId="33" borderId="24" xfId="0" applyNumberFormat="1" applyFont="1" applyFill="1" applyBorder="1" applyAlignment="1">
      <alignment horizontal="center" vertical="center"/>
    </xf>
    <xf numFmtId="206" fontId="7" fillId="35" borderId="66" xfId="0" applyNumberFormat="1" applyFont="1" applyFill="1" applyBorder="1" applyAlignment="1">
      <alignment horizontal="center" vertical="center"/>
    </xf>
    <xf numFmtId="206" fontId="7" fillId="35" borderId="24" xfId="0" applyNumberFormat="1" applyFont="1" applyFill="1" applyBorder="1" applyAlignment="1">
      <alignment horizontal="center" vertical="center"/>
    </xf>
    <xf numFmtId="204" fontId="7" fillId="34" borderId="66" xfId="0" applyNumberFormat="1" applyFont="1" applyFill="1" applyBorder="1" applyAlignment="1">
      <alignment horizontal="center" vertical="center"/>
    </xf>
    <xf numFmtId="204" fontId="7" fillId="34" borderId="68" xfId="0" applyNumberFormat="1" applyFont="1" applyFill="1" applyBorder="1" applyAlignment="1">
      <alignment horizontal="center" vertical="center"/>
    </xf>
    <xf numFmtId="204" fontId="7" fillId="34" borderId="15" xfId="0" applyNumberFormat="1" applyFont="1" applyFill="1" applyBorder="1" applyAlignment="1">
      <alignment horizontal="center" vertical="center"/>
    </xf>
    <xf numFmtId="204" fontId="7" fillId="34" borderId="17" xfId="0" applyNumberFormat="1" applyFont="1" applyFill="1" applyBorder="1" applyAlignment="1">
      <alignment horizontal="center" vertical="center"/>
    </xf>
    <xf numFmtId="0" fontId="2" fillId="0" borderId="29" xfId="0" applyNumberFormat="1" applyFont="1" applyBorder="1" applyAlignment="1">
      <alignment vertical="center" wrapText="1"/>
    </xf>
    <xf numFmtId="0" fontId="0" fillId="0" borderId="30" xfId="0" applyBorder="1" applyAlignment="1">
      <alignment vertical="center" wrapText="1"/>
    </xf>
    <xf numFmtId="0" fontId="0" fillId="0" borderId="16" xfId="0" applyBorder="1" applyAlignment="1">
      <alignment vertical="center" wrapText="1"/>
    </xf>
    <xf numFmtId="0" fontId="2" fillId="0" borderId="30" xfId="0" applyNumberFormat="1" applyFont="1" applyBorder="1" applyAlignment="1">
      <alignment vertical="center" wrapText="1"/>
    </xf>
    <xf numFmtId="0" fontId="2" fillId="0" borderId="69" xfId="0" applyNumberFormat="1" applyFont="1" applyBorder="1" applyAlignment="1">
      <alignment vertical="center" wrapText="1"/>
    </xf>
    <xf numFmtId="0" fontId="2" fillId="34" borderId="14" xfId="0" applyNumberFormat="1" applyFont="1" applyFill="1" applyBorder="1" applyAlignment="1">
      <alignment horizontal="center" vertical="center"/>
    </xf>
    <xf numFmtId="0" fontId="2" fillId="34" borderId="15" xfId="0" applyNumberFormat="1" applyFont="1" applyFill="1" applyBorder="1" applyAlignment="1">
      <alignment horizontal="center" vertical="center"/>
    </xf>
    <xf numFmtId="206" fontId="2" fillId="33" borderId="16"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206" fontId="7" fillId="35" borderId="15" xfId="0" applyNumberFormat="1" applyFont="1" applyFill="1" applyBorder="1" applyAlignment="1">
      <alignment horizontal="center" vertical="center"/>
    </xf>
    <xf numFmtId="0" fontId="2" fillId="0" borderId="63" xfId="0" applyNumberFormat="1" applyFont="1" applyBorder="1" applyAlignment="1">
      <alignment vertical="center" wrapText="1"/>
    </xf>
    <xf numFmtId="0" fontId="2" fillId="0" borderId="29"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29"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34" borderId="70" xfId="0" applyNumberFormat="1" applyFont="1" applyFill="1" applyBorder="1" applyAlignment="1">
      <alignment horizontal="center" vertical="center" wrapText="1"/>
    </xf>
    <xf numFmtId="0" fontId="2" fillId="34" borderId="71" xfId="0" applyNumberFormat="1" applyFont="1" applyFill="1" applyBorder="1" applyAlignment="1">
      <alignment horizontal="center" vertical="center" wrapText="1"/>
    </xf>
    <xf numFmtId="0" fontId="2" fillId="34" borderId="72" xfId="0" applyNumberFormat="1" applyFont="1" applyFill="1" applyBorder="1" applyAlignment="1">
      <alignment horizontal="center" vertical="center" wrapText="1"/>
    </xf>
    <xf numFmtId="0" fontId="2" fillId="34" borderId="73" xfId="0" applyNumberFormat="1" applyFont="1" applyFill="1" applyBorder="1" applyAlignment="1">
      <alignment horizontal="center" vertical="center" wrapText="1"/>
    </xf>
    <xf numFmtId="0" fontId="2" fillId="34" borderId="74" xfId="0" applyNumberFormat="1" applyFont="1" applyFill="1" applyBorder="1" applyAlignment="1">
      <alignment horizontal="center" vertical="center" wrapText="1"/>
    </xf>
    <xf numFmtId="0" fontId="2" fillId="34" borderId="75" xfId="0" applyNumberFormat="1" applyFont="1" applyFill="1" applyBorder="1" applyAlignment="1">
      <alignment horizontal="center" vertical="center" wrapText="1"/>
    </xf>
    <xf numFmtId="0" fontId="0" fillId="34" borderId="71" xfId="0" applyFill="1" applyBorder="1" applyAlignment="1">
      <alignment vertical="center" wrapText="1"/>
    </xf>
    <xf numFmtId="0" fontId="0" fillId="34" borderId="76" xfId="0" applyFill="1" applyBorder="1" applyAlignment="1">
      <alignment vertical="center" wrapText="1"/>
    </xf>
    <xf numFmtId="0" fontId="0" fillId="34" borderId="74" xfId="0" applyFill="1" applyBorder="1" applyAlignment="1">
      <alignment vertical="center" wrapText="1"/>
    </xf>
    <xf numFmtId="0" fontId="0" fillId="34" borderId="77" xfId="0" applyFill="1" applyBorder="1" applyAlignment="1">
      <alignment vertical="center" wrapText="1"/>
    </xf>
    <xf numFmtId="0" fontId="2" fillId="34" borderId="78" xfId="0" applyNumberFormat="1" applyFont="1" applyFill="1" applyBorder="1" applyAlignment="1">
      <alignment horizontal="center" vertical="center"/>
    </xf>
    <xf numFmtId="0" fontId="2" fillId="34" borderId="71" xfId="0" applyNumberFormat="1" applyFont="1" applyFill="1" applyBorder="1" applyAlignment="1">
      <alignment horizontal="center" vertical="center"/>
    </xf>
    <xf numFmtId="0" fontId="2" fillId="34" borderId="76" xfId="0" applyNumberFormat="1" applyFont="1" applyFill="1" applyBorder="1" applyAlignment="1">
      <alignment horizontal="center" vertical="center"/>
    </xf>
    <xf numFmtId="0" fontId="2" fillId="34" borderId="79" xfId="0" applyNumberFormat="1" applyFont="1" applyFill="1" applyBorder="1" applyAlignment="1">
      <alignment horizontal="center" vertical="center"/>
    </xf>
    <xf numFmtId="0" fontId="2" fillId="34" borderId="74" xfId="0" applyNumberFormat="1" applyFont="1" applyFill="1" applyBorder="1" applyAlignment="1">
      <alignment horizontal="center" vertical="center"/>
    </xf>
    <xf numFmtId="0" fontId="2" fillId="34" borderId="77" xfId="0" applyNumberFormat="1" applyFont="1" applyFill="1" applyBorder="1" applyAlignment="1">
      <alignment horizontal="center" vertical="center"/>
    </xf>
    <xf numFmtId="0" fontId="2" fillId="34" borderId="78" xfId="0" applyNumberFormat="1" applyFont="1" applyFill="1" applyBorder="1" applyAlignment="1">
      <alignment horizontal="center" vertical="center" wrapText="1"/>
    </xf>
    <xf numFmtId="0" fontId="2" fillId="34" borderId="72" xfId="0" applyNumberFormat="1" applyFont="1" applyFill="1" applyBorder="1" applyAlignment="1">
      <alignment horizontal="center" vertical="center"/>
    </xf>
    <xf numFmtId="0" fontId="2" fillId="34" borderId="75" xfId="0" applyNumberFormat="1" applyFont="1" applyFill="1" applyBorder="1" applyAlignment="1">
      <alignment horizontal="center" vertical="center"/>
    </xf>
    <xf numFmtId="0" fontId="2" fillId="35" borderId="70" xfId="0" applyNumberFormat="1" applyFont="1" applyFill="1" applyBorder="1" applyAlignment="1">
      <alignment horizontal="center" vertical="center" wrapText="1"/>
    </xf>
    <xf numFmtId="0" fontId="2" fillId="35" borderId="72" xfId="0" applyNumberFormat="1" applyFont="1" applyFill="1" applyBorder="1" applyAlignment="1">
      <alignment horizontal="center" vertical="center"/>
    </xf>
    <xf numFmtId="0" fontId="2" fillId="35" borderId="73" xfId="0" applyNumberFormat="1" applyFont="1" applyFill="1" applyBorder="1" applyAlignment="1">
      <alignment horizontal="center" vertical="center"/>
    </xf>
    <xf numFmtId="0" fontId="2" fillId="35" borderId="75" xfId="0" applyNumberFormat="1" applyFont="1" applyFill="1" applyBorder="1" applyAlignment="1">
      <alignment horizontal="center" vertical="center"/>
    </xf>
    <xf numFmtId="0" fontId="2" fillId="34" borderId="70" xfId="0" applyNumberFormat="1" applyFont="1" applyFill="1" applyBorder="1" applyAlignment="1">
      <alignment horizontal="center" vertical="center"/>
    </xf>
    <xf numFmtId="0" fontId="2" fillId="34" borderId="73" xfId="0" applyNumberFormat="1" applyFont="1" applyFill="1" applyBorder="1" applyAlignment="1">
      <alignment horizontal="center" vertical="center"/>
    </xf>
    <xf numFmtId="0" fontId="4" fillId="0" borderId="0" xfId="0" applyNumberFormat="1" applyFont="1" applyBorder="1" applyAlignment="1">
      <alignment horizontal="left" vertical="center" wrapText="1"/>
    </xf>
    <xf numFmtId="0" fontId="2" fillId="0" borderId="0" xfId="0" applyNumberFormat="1" applyFont="1" applyBorder="1" applyAlignment="1">
      <alignment horizontal="center" vertical="center" wrapText="1"/>
    </xf>
    <xf numFmtId="0" fontId="4" fillId="0" borderId="0" xfId="0" applyNumberFormat="1" applyFont="1" applyBorder="1" applyAlignment="1">
      <alignment vertical="center"/>
    </xf>
    <xf numFmtId="0" fontId="2" fillId="34" borderId="79" xfId="0" applyNumberFormat="1" applyFont="1" applyFill="1" applyBorder="1" applyAlignment="1">
      <alignment horizontal="center" vertical="center" wrapText="1"/>
    </xf>
    <xf numFmtId="0" fontId="2" fillId="38" borderId="18" xfId="0" applyNumberFormat="1" applyFont="1" applyFill="1" applyBorder="1" applyAlignment="1">
      <alignment vertical="center" wrapText="1"/>
    </xf>
    <xf numFmtId="0" fontId="0" fillId="38" borderId="19" xfId="0" applyFont="1" applyFill="1" applyBorder="1" applyAlignment="1">
      <alignment vertical="center" wrapText="1"/>
    </xf>
    <xf numFmtId="0" fontId="2" fillId="38" borderId="19" xfId="0" applyNumberFormat="1" applyFont="1" applyFill="1" applyBorder="1" applyAlignment="1">
      <alignment horizontal="center" vertical="center" wrapText="1"/>
    </xf>
    <xf numFmtId="0" fontId="0" fillId="38" borderId="19" xfId="0" applyFont="1" applyFill="1" applyBorder="1" applyAlignment="1">
      <alignment horizontal="center" vertical="center" wrapText="1"/>
    </xf>
    <xf numFmtId="0" fontId="0" fillId="38" borderId="55" xfId="0" applyFont="1" applyFill="1" applyBorder="1" applyAlignment="1">
      <alignment horizontal="center" vertical="center" wrapText="1"/>
    </xf>
    <xf numFmtId="206" fontId="2" fillId="38" borderId="18" xfId="0" applyNumberFormat="1" applyFont="1" applyFill="1" applyBorder="1" applyAlignment="1">
      <alignment horizontal="right" vertical="center"/>
    </xf>
    <xf numFmtId="206" fontId="2" fillId="38" borderId="19" xfId="0" applyNumberFormat="1" applyFont="1" applyFill="1" applyBorder="1" applyAlignment="1">
      <alignment horizontal="right" vertical="center"/>
    </xf>
    <xf numFmtId="206" fontId="2" fillId="38" borderId="21" xfId="0" applyNumberFormat="1" applyFont="1" applyFill="1" applyBorder="1" applyAlignment="1">
      <alignment horizontal="right" vertical="center"/>
    </xf>
    <xf numFmtId="0" fontId="0" fillId="38" borderId="20" xfId="0" applyFont="1" applyFill="1" applyBorder="1" applyAlignment="1">
      <alignment horizontal="center" vertical="center" wrapText="1"/>
    </xf>
    <xf numFmtId="0" fontId="0" fillId="38" borderId="21" xfId="0" applyFont="1" applyFill="1" applyBorder="1" applyAlignment="1">
      <alignment horizontal="center" vertical="center" wrapText="1"/>
    </xf>
    <xf numFmtId="0" fontId="2" fillId="38" borderId="22" xfId="0" applyNumberFormat="1" applyFont="1" applyFill="1" applyBorder="1" applyAlignment="1">
      <alignment vertical="center" wrapText="1"/>
    </xf>
    <xf numFmtId="0" fontId="0" fillId="38" borderId="23" xfId="0" applyFont="1" applyFill="1" applyBorder="1" applyAlignment="1">
      <alignment vertical="center" wrapText="1"/>
    </xf>
    <xf numFmtId="0" fontId="2" fillId="38" borderId="23" xfId="0" applyNumberFormat="1" applyFont="1" applyFill="1" applyBorder="1" applyAlignment="1">
      <alignment horizontal="center" vertical="center" wrapText="1"/>
    </xf>
    <xf numFmtId="0" fontId="0" fillId="38" borderId="23" xfId="0" applyFont="1" applyFill="1" applyBorder="1" applyAlignment="1">
      <alignment horizontal="center" vertical="center" wrapText="1"/>
    </xf>
    <xf numFmtId="0" fontId="0" fillId="38" borderId="66" xfId="0" applyFont="1" applyFill="1" applyBorder="1" applyAlignment="1">
      <alignment horizontal="center" vertical="center" wrapText="1"/>
    </xf>
    <xf numFmtId="206" fontId="2" fillId="38" borderId="22" xfId="0" applyNumberFormat="1" applyFont="1" applyFill="1" applyBorder="1" applyAlignment="1">
      <alignment horizontal="right" vertical="center"/>
    </xf>
    <xf numFmtId="206" fontId="2" fillId="38" borderId="23" xfId="0" applyNumberFormat="1" applyFont="1" applyFill="1" applyBorder="1" applyAlignment="1">
      <alignment horizontal="right" vertical="center"/>
    </xf>
    <xf numFmtId="206" fontId="2" fillId="38" borderId="25" xfId="0" applyNumberFormat="1" applyFont="1" applyFill="1" applyBorder="1" applyAlignment="1">
      <alignment horizontal="right" vertical="center"/>
    </xf>
    <xf numFmtId="0" fontId="0" fillId="38" borderId="75" xfId="0" applyFont="1" applyFill="1" applyBorder="1" applyAlignment="1">
      <alignment horizontal="center" vertical="center" wrapText="1"/>
    </xf>
    <xf numFmtId="0" fontId="0" fillId="38" borderId="80" xfId="0" applyFont="1" applyFill="1" applyBorder="1" applyAlignment="1">
      <alignment horizontal="center" vertical="center" wrapText="1"/>
    </xf>
    <xf numFmtId="0" fontId="0" fillId="38" borderId="18" xfId="0" applyFont="1" applyFill="1" applyBorder="1" applyAlignment="1">
      <alignment vertical="center" wrapText="1"/>
    </xf>
    <xf numFmtId="202" fontId="2" fillId="38" borderId="18" xfId="50" applyNumberFormat="1" applyFont="1" applyFill="1" applyBorder="1" applyAlignment="1">
      <alignment horizontal="right" vertical="center"/>
    </xf>
    <xf numFmtId="202" fontId="2" fillId="38" borderId="19" xfId="50" applyNumberFormat="1" applyFont="1" applyFill="1" applyBorder="1" applyAlignment="1">
      <alignment horizontal="right" vertical="center"/>
    </xf>
    <xf numFmtId="202" fontId="2" fillId="38" borderId="21" xfId="50" applyNumberFormat="1" applyFont="1" applyFill="1" applyBorder="1" applyAlignment="1">
      <alignment horizontal="right" vertical="center"/>
    </xf>
    <xf numFmtId="0" fontId="2" fillId="0" borderId="18" xfId="0" applyNumberFormat="1" applyFont="1" applyBorder="1" applyAlignment="1">
      <alignment vertical="center" textRotation="255" wrapText="1"/>
    </xf>
    <xf numFmtId="0" fontId="0" fillId="0" borderId="19" xfId="0" applyBorder="1" applyAlignment="1">
      <alignment vertical="center" wrapText="1"/>
    </xf>
    <xf numFmtId="0" fontId="0" fillId="0" borderId="18" xfId="0" applyBorder="1" applyAlignment="1">
      <alignment vertical="center" wrapText="1"/>
    </xf>
    <xf numFmtId="0" fontId="2" fillId="38" borderId="19" xfId="0" applyNumberFormat="1" applyFont="1" applyFill="1" applyBorder="1" applyAlignment="1">
      <alignment vertical="center" wrapText="1"/>
    </xf>
    <xf numFmtId="0" fontId="2" fillId="0" borderId="19" xfId="0" applyNumberFormat="1" applyFont="1" applyBorder="1" applyAlignment="1">
      <alignment vertical="center" wrapText="1"/>
    </xf>
    <xf numFmtId="0" fontId="2" fillId="0" borderId="19" xfId="0" applyNumberFormat="1" applyFont="1" applyBorder="1" applyAlignment="1">
      <alignment horizontal="center" vertical="center" wrapText="1"/>
    </xf>
    <xf numFmtId="0" fontId="0" fillId="0" borderId="19" xfId="0" applyBorder="1" applyAlignment="1">
      <alignment horizontal="center" vertical="center" wrapText="1"/>
    </xf>
    <xf numFmtId="0" fontId="0" fillId="0" borderId="55" xfId="0" applyBorder="1" applyAlignment="1">
      <alignment horizontal="center" vertical="center" wrapText="1"/>
    </xf>
    <xf numFmtId="200" fontId="2" fillId="0" borderId="18" xfId="0" applyNumberFormat="1" applyFont="1" applyBorder="1" applyAlignment="1">
      <alignment horizontal="right" vertical="center"/>
    </xf>
    <xf numFmtId="200" fontId="2" fillId="0" borderId="19" xfId="0" applyNumberFormat="1" applyFont="1" applyBorder="1" applyAlignment="1">
      <alignment horizontal="right" vertical="center"/>
    </xf>
    <xf numFmtId="200" fontId="2" fillId="0" borderId="21" xfId="0" applyNumberFormat="1" applyFont="1" applyBorder="1" applyAlignment="1">
      <alignment horizontal="right" vertical="center"/>
    </xf>
    <xf numFmtId="202" fontId="0" fillId="0" borderId="56" xfId="50" applyNumberFormat="1" applyFont="1" applyFill="1" applyBorder="1" applyAlignment="1">
      <alignment horizontal="center" vertical="center" wrapText="1"/>
    </xf>
    <xf numFmtId="202" fontId="0" fillId="0" borderId="60" xfId="50" applyNumberFormat="1" applyFont="1" applyFill="1" applyBorder="1" applyAlignment="1">
      <alignment horizontal="center" vertical="center" wrapText="1"/>
    </xf>
    <xf numFmtId="184" fontId="2" fillId="38" borderId="18" xfId="0" applyNumberFormat="1" applyFont="1" applyFill="1" applyBorder="1" applyAlignment="1">
      <alignment horizontal="right" vertical="center"/>
    </xf>
    <xf numFmtId="184" fontId="2" fillId="38" borderId="19" xfId="0" applyNumberFormat="1" applyFont="1" applyFill="1" applyBorder="1" applyAlignment="1">
      <alignment horizontal="right" vertical="center"/>
    </xf>
    <xf numFmtId="184" fontId="2" fillId="38" borderId="21" xfId="0" applyNumberFormat="1" applyFont="1" applyFill="1" applyBorder="1" applyAlignment="1">
      <alignment horizontal="right" vertical="center"/>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 fillId="38" borderId="19" xfId="0" applyFont="1" applyFill="1" applyBorder="1" applyAlignment="1">
      <alignment vertical="center" wrapText="1"/>
    </xf>
    <xf numFmtId="0" fontId="2" fillId="38" borderId="19" xfId="0" applyNumberFormat="1" applyFont="1" applyFill="1" applyBorder="1" applyAlignment="1">
      <alignment vertical="center"/>
    </xf>
    <xf numFmtId="183" fontId="2" fillId="0" borderId="18" xfId="0" applyNumberFormat="1" applyFont="1" applyBorder="1" applyAlignment="1">
      <alignment horizontal="right" vertical="center"/>
    </xf>
    <xf numFmtId="183" fontId="2" fillId="0" borderId="19" xfId="0" applyNumberFormat="1" applyFont="1" applyBorder="1" applyAlignment="1">
      <alignment horizontal="right" vertical="center"/>
    </xf>
    <xf numFmtId="183" fontId="2" fillId="0" borderId="21" xfId="0" applyNumberFormat="1" applyFont="1" applyBorder="1" applyAlignment="1">
      <alignment horizontal="right" vertical="center"/>
    </xf>
    <xf numFmtId="0" fontId="57" fillId="38" borderId="19" xfId="0" applyNumberFormat="1" applyFont="1" applyFill="1" applyBorder="1" applyAlignment="1">
      <alignment horizontal="center" vertical="center" wrapText="1"/>
    </xf>
    <xf numFmtId="0" fontId="58" fillId="38" borderId="19" xfId="0" applyFont="1" applyFill="1" applyBorder="1" applyAlignment="1">
      <alignment horizontal="center" vertical="center" wrapText="1"/>
    </xf>
    <xf numFmtId="0" fontId="58" fillId="38" borderId="55" xfId="0" applyFont="1" applyFill="1" applyBorder="1" applyAlignment="1">
      <alignment horizontal="center" vertical="center" wrapText="1"/>
    </xf>
    <xf numFmtId="183" fontId="57" fillId="38" borderId="18" xfId="0" applyNumberFormat="1" applyFont="1" applyFill="1" applyBorder="1" applyAlignment="1">
      <alignment horizontal="right" vertical="center"/>
    </xf>
    <xf numFmtId="183" fontId="57" fillId="38" borderId="19" xfId="0" applyNumberFormat="1" applyFont="1" applyFill="1" applyBorder="1" applyAlignment="1">
      <alignment horizontal="right" vertical="center"/>
    </xf>
    <xf numFmtId="183" fontId="57" fillId="38" borderId="21" xfId="0" applyNumberFormat="1" applyFont="1" applyFill="1" applyBorder="1" applyAlignment="1">
      <alignment horizontal="right" vertical="center"/>
    </xf>
    <xf numFmtId="0" fontId="57" fillId="38" borderId="19" xfId="0" applyFont="1" applyFill="1" applyBorder="1" applyAlignment="1">
      <alignment horizontal="left" vertical="center" wrapText="1"/>
    </xf>
    <xf numFmtId="0" fontId="2" fillId="38" borderId="19" xfId="0" applyNumberFormat="1" applyFont="1" applyFill="1" applyBorder="1" applyAlignment="1">
      <alignment vertical="center" shrinkToFit="1"/>
    </xf>
    <xf numFmtId="0" fontId="0" fillId="38" borderId="19" xfId="0" applyFont="1" applyFill="1" applyBorder="1" applyAlignment="1">
      <alignment vertical="center" shrinkToFit="1"/>
    </xf>
    <xf numFmtId="0" fontId="0" fillId="0" borderId="19" xfId="0" applyBorder="1" applyAlignment="1">
      <alignment vertical="center" textRotation="255" wrapText="1"/>
    </xf>
    <xf numFmtId="0" fontId="0" fillId="0" borderId="18" xfId="0" applyBorder="1" applyAlignment="1">
      <alignment vertical="center" textRotation="255" wrapText="1"/>
    </xf>
    <xf numFmtId="0" fontId="57" fillId="38" borderId="26" xfId="0" applyNumberFormat="1" applyFont="1" applyFill="1" applyBorder="1" applyAlignment="1">
      <alignment horizontal="center" vertical="center" wrapText="1"/>
    </xf>
    <xf numFmtId="0" fontId="57" fillId="38" borderId="27" xfId="0" applyNumberFormat="1" applyFont="1" applyFill="1" applyBorder="1" applyAlignment="1">
      <alignment horizontal="center" vertical="center" wrapText="1"/>
    </xf>
    <xf numFmtId="0" fontId="57" fillId="38" borderId="28" xfId="0" applyNumberFormat="1" applyFont="1" applyFill="1" applyBorder="1" applyAlignment="1">
      <alignment horizontal="center" vertical="center" wrapText="1"/>
    </xf>
    <xf numFmtId="0" fontId="57" fillId="38" borderId="33" xfId="0" applyNumberFormat="1" applyFont="1" applyFill="1" applyBorder="1" applyAlignment="1">
      <alignment horizontal="center" vertical="center" wrapText="1"/>
    </xf>
    <xf numFmtId="0" fontId="57" fillId="38" borderId="0" xfId="0" applyNumberFormat="1" applyFont="1" applyFill="1" applyBorder="1" applyAlignment="1">
      <alignment horizontal="center" vertical="center" wrapText="1"/>
    </xf>
    <xf numFmtId="0" fontId="57" fillId="38" borderId="34" xfId="0" applyNumberFormat="1" applyFont="1" applyFill="1" applyBorder="1" applyAlignment="1">
      <alignment horizontal="center" vertical="center" wrapText="1"/>
    </xf>
    <xf numFmtId="0" fontId="57" fillId="38" borderId="29" xfId="0" applyNumberFormat="1" applyFont="1" applyFill="1" applyBorder="1" applyAlignment="1">
      <alignment horizontal="center" vertical="center" wrapText="1"/>
    </xf>
    <xf numFmtId="0" fontId="57" fillId="38" borderId="30" xfId="0" applyNumberFormat="1" applyFont="1" applyFill="1" applyBorder="1" applyAlignment="1">
      <alignment horizontal="center" vertical="center" wrapText="1"/>
    </xf>
    <xf numFmtId="0" fontId="57" fillId="38" borderId="16" xfId="0" applyNumberFormat="1" applyFont="1" applyFill="1" applyBorder="1" applyAlignment="1">
      <alignment horizontal="center" vertical="center" wrapText="1"/>
    </xf>
    <xf numFmtId="0" fontId="57" fillId="38" borderId="55" xfId="0" applyFont="1" applyFill="1" applyBorder="1" applyAlignment="1">
      <alignment horizontal="left" vertical="center" wrapText="1"/>
    </xf>
    <xf numFmtId="0" fontId="57" fillId="38" borderId="56" xfId="0" applyFont="1" applyFill="1" applyBorder="1" applyAlignment="1">
      <alignment horizontal="left" vertical="center" wrapText="1"/>
    </xf>
    <xf numFmtId="0" fontId="57" fillId="38" borderId="20" xfId="0" applyFont="1" applyFill="1" applyBorder="1" applyAlignment="1">
      <alignment horizontal="left" vertical="center" wrapText="1"/>
    </xf>
    <xf numFmtId="0" fontId="57" fillId="38" borderId="55" xfId="0" applyNumberFormat="1" applyFont="1" applyFill="1" applyBorder="1" applyAlignment="1">
      <alignment horizontal="center" vertical="center" wrapText="1"/>
    </xf>
    <xf numFmtId="0" fontId="57" fillId="38" borderId="56" xfId="0" applyNumberFormat="1" applyFont="1" applyFill="1" applyBorder="1" applyAlignment="1">
      <alignment horizontal="center" vertical="center" wrapText="1"/>
    </xf>
    <xf numFmtId="183" fontId="57" fillId="38" borderId="64" xfId="0" applyNumberFormat="1" applyFont="1" applyFill="1" applyBorder="1" applyAlignment="1">
      <alignment horizontal="center" vertical="center"/>
    </xf>
    <xf numFmtId="183" fontId="57" fillId="38" borderId="56" xfId="0" applyNumberFormat="1" applyFont="1" applyFill="1" applyBorder="1" applyAlignment="1">
      <alignment horizontal="center" vertical="center"/>
    </xf>
    <xf numFmtId="183" fontId="57" fillId="38" borderId="60" xfId="0" applyNumberFormat="1" applyFont="1" applyFill="1" applyBorder="1" applyAlignment="1">
      <alignment horizontal="center" vertical="center"/>
    </xf>
    <xf numFmtId="0" fontId="0" fillId="33" borderId="56" xfId="0" applyFill="1" applyBorder="1" applyAlignment="1">
      <alignment horizontal="center" vertical="center" wrapText="1"/>
    </xf>
    <xf numFmtId="0" fontId="0" fillId="33" borderId="60" xfId="0" applyFill="1" applyBorder="1" applyAlignment="1">
      <alignment horizontal="center" vertical="center" wrapText="1"/>
    </xf>
    <xf numFmtId="0" fontId="57" fillId="38" borderId="19" xfId="0" applyNumberFormat="1" applyFont="1" applyFill="1" applyBorder="1" applyAlignment="1">
      <alignment vertical="center" wrapText="1"/>
    </xf>
    <xf numFmtId="0" fontId="58" fillId="38" borderId="19" xfId="0" applyFont="1" applyFill="1" applyBorder="1" applyAlignment="1">
      <alignment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 fillId="0" borderId="19" xfId="0" applyNumberFormat="1" applyFont="1" applyBorder="1" applyAlignment="1">
      <alignment vertical="center" shrinkToFit="1"/>
    </xf>
    <xf numFmtId="0" fontId="0" fillId="0" borderId="19" xfId="0" applyFont="1" applyBorder="1" applyAlignment="1">
      <alignment vertical="center" shrinkToFit="1"/>
    </xf>
    <xf numFmtId="0" fontId="0" fillId="0" borderId="19" xfId="0" applyFont="1" applyBorder="1" applyAlignment="1">
      <alignment vertical="center" wrapText="1"/>
    </xf>
    <xf numFmtId="176" fontId="2" fillId="0" borderId="18" xfId="0" applyNumberFormat="1" applyFont="1" applyBorder="1" applyAlignment="1">
      <alignment horizontal="right" vertical="center"/>
    </xf>
    <xf numFmtId="176" fontId="2" fillId="0" borderId="19" xfId="0" applyNumberFormat="1" applyFont="1" applyBorder="1" applyAlignment="1">
      <alignment horizontal="right" vertical="center"/>
    </xf>
    <xf numFmtId="176" fontId="2" fillId="0" borderId="21" xfId="0" applyNumberFormat="1" applyFont="1" applyBorder="1" applyAlignment="1">
      <alignment horizontal="right" vertical="center"/>
    </xf>
    <xf numFmtId="183" fontId="2" fillId="34" borderId="18" xfId="0" applyNumberFormat="1" applyFont="1" applyFill="1" applyBorder="1" applyAlignment="1">
      <alignment horizontal="right" vertical="center"/>
    </xf>
    <xf numFmtId="183" fontId="2" fillId="34" borderId="19" xfId="0" applyNumberFormat="1" applyFont="1" applyFill="1" applyBorder="1" applyAlignment="1">
      <alignment horizontal="right" vertical="center"/>
    </xf>
    <xf numFmtId="183" fontId="2" fillId="34" borderId="21" xfId="0" applyNumberFormat="1" applyFont="1" applyFill="1" applyBorder="1" applyAlignment="1">
      <alignment horizontal="right" vertical="center"/>
    </xf>
    <xf numFmtId="201" fontId="2" fillId="34" borderId="18" xfId="0" applyNumberFormat="1" applyFont="1" applyFill="1" applyBorder="1" applyAlignment="1">
      <alignment horizontal="right" vertical="center"/>
    </xf>
    <xf numFmtId="201" fontId="2" fillId="34" borderId="19" xfId="0" applyNumberFormat="1" applyFont="1" applyFill="1" applyBorder="1" applyAlignment="1">
      <alignment horizontal="right" vertical="center"/>
    </xf>
    <xf numFmtId="201" fontId="2" fillId="34" borderId="21" xfId="0" applyNumberFormat="1" applyFont="1" applyFill="1" applyBorder="1" applyAlignment="1">
      <alignment horizontal="right" vertical="center"/>
    </xf>
    <xf numFmtId="0" fontId="0" fillId="34" borderId="20" xfId="0" applyFill="1" applyBorder="1" applyAlignment="1">
      <alignment horizontal="center" vertical="center" wrapText="1"/>
    </xf>
    <xf numFmtId="0" fontId="0" fillId="34" borderId="21" xfId="0" applyFill="1" applyBorder="1" applyAlignment="1">
      <alignment horizontal="center" vertical="center" wrapText="1"/>
    </xf>
    <xf numFmtId="0" fontId="4" fillId="0" borderId="0" xfId="0" applyNumberFormat="1" applyFont="1" applyFill="1" applyBorder="1" applyAlignment="1">
      <alignment horizontal="right" vertical="center"/>
    </xf>
    <xf numFmtId="0" fontId="4" fillId="33" borderId="10" xfId="0" applyNumberFormat="1" applyFont="1" applyFill="1" applyBorder="1" applyAlignment="1">
      <alignment horizontal="center" vertical="center"/>
    </xf>
    <xf numFmtId="0" fontId="4" fillId="33" borderId="11" xfId="0" applyNumberFormat="1" applyFont="1" applyFill="1" applyBorder="1" applyAlignment="1">
      <alignment horizontal="center" vertical="center"/>
    </xf>
    <xf numFmtId="0" fontId="4" fillId="33" borderId="81" xfId="0" applyNumberFormat="1" applyFont="1" applyFill="1" applyBorder="1" applyAlignment="1">
      <alignment horizontal="center" vertical="center"/>
    </xf>
    <xf numFmtId="0" fontId="14" fillId="9" borderId="10" xfId="0" applyNumberFormat="1" applyFont="1" applyFill="1" applyBorder="1" applyAlignment="1">
      <alignment horizontal="center" vertical="center"/>
    </xf>
    <xf numFmtId="0" fontId="14" fillId="9" borderId="11" xfId="0" applyNumberFormat="1" applyFont="1" applyFill="1" applyBorder="1" applyAlignment="1">
      <alignment horizontal="center" vertical="center"/>
    </xf>
    <xf numFmtId="0" fontId="14" fillId="9" borderId="13" xfId="0" applyNumberFormat="1" applyFont="1" applyFill="1" applyBorder="1" applyAlignment="1">
      <alignment horizontal="center" vertical="center"/>
    </xf>
    <xf numFmtId="0" fontId="3" fillId="0" borderId="14" xfId="0" applyNumberFormat="1" applyFont="1" applyBorder="1" applyAlignment="1">
      <alignment vertical="center" textRotation="255" wrapText="1"/>
    </xf>
    <xf numFmtId="0" fontId="3" fillId="0" borderId="15" xfId="0" applyNumberFormat="1" applyFont="1" applyBorder="1" applyAlignment="1">
      <alignment vertical="center" textRotation="255" wrapText="1"/>
    </xf>
    <xf numFmtId="0" fontId="3" fillId="0" borderId="18" xfId="0" applyNumberFormat="1" applyFont="1" applyBorder="1" applyAlignment="1">
      <alignment vertical="center" textRotation="255" wrapText="1"/>
    </xf>
    <xf numFmtId="0" fontId="3" fillId="0" borderId="19" xfId="0" applyNumberFormat="1" applyFont="1" applyBorder="1" applyAlignment="1">
      <alignment vertical="center" textRotation="255" wrapText="1"/>
    </xf>
    <xf numFmtId="0" fontId="2" fillId="0" borderId="15" xfId="0" applyNumberFormat="1" applyFont="1" applyBorder="1" applyAlignment="1">
      <alignment vertical="center" wrapText="1"/>
    </xf>
    <xf numFmtId="0" fontId="0" fillId="0" borderId="15" xfId="0" applyBorder="1" applyAlignment="1">
      <alignment vertical="center" wrapText="1"/>
    </xf>
    <xf numFmtId="0" fontId="2" fillId="0" borderId="15"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29" xfId="0" applyBorder="1" applyAlignment="1">
      <alignment horizontal="center" vertical="center" wrapText="1"/>
    </xf>
    <xf numFmtId="183" fontId="2" fillId="0" borderId="14" xfId="0" applyNumberFormat="1" applyFont="1" applyBorder="1" applyAlignment="1">
      <alignment horizontal="right" vertical="center"/>
    </xf>
    <xf numFmtId="183" fontId="2" fillId="0" borderId="15" xfId="0" applyNumberFormat="1" applyFont="1" applyBorder="1" applyAlignment="1">
      <alignment horizontal="right" vertical="center"/>
    </xf>
    <xf numFmtId="183" fontId="2" fillId="0" borderId="17" xfId="0" applyNumberFormat="1" applyFont="1" applyBorder="1" applyAlignment="1">
      <alignment horizontal="righ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 fillId="0" borderId="82"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7" fillId="0" borderId="0" xfId="0" applyNumberFormat="1" applyFont="1" applyAlignment="1">
      <alignment horizontal="left" vertical="center"/>
    </xf>
    <xf numFmtId="0" fontId="2" fillId="0" borderId="26"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7" fillId="0" borderId="26" xfId="0" applyFont="1" applyBorder="1" applyAlignment="1">
      <alignment horizontal="left" vertical="top"/>
    </xf>
    <xf numFmtId="0" fontId="7" fillId="0" borderId="27" xfId="0" applyFont="1" applyBorder="1" applyAlignment="1">
      <alignment horizontal="left" vertical="top"/>
    </xf>
    <xf numFmtId="0" fontId="7" fillId="0" borderId="28" xfId="0" applyFont="1" applyBorder="1" applyAlignment="1">
      <alignment horizontal="left" vertical="top"/>
    </xf>
    <xf numFmtId="0" fontId="7" fillId="0" borderId="33" xfId="0" applyFont="1" applyBorder="1" applyAlignment="1">
      <alignment horizontal="left" vertical="top"/>
    </xf>
    <xf numFmtId="0" fontId="7" fillId="0" borderId="0" xfId="0" applyFont="1" applyBorder="1" applyAlignment="1">
      <alignment horizontal="left" vertical="top"/>
    </xf>
    <xf numFmtId="0" fontId="7" fillId="0" borderId="34" xfId="0" applyFont="1" applyBorder="1" applyAlignment="1">
      <alignment horizontal="left" vertical="top"/>
    </xf>
    <xf numFmtId="0" fontId="7" fillId="0" borderId="29" xfId="0" applyFont="1" applyBorder="1" applyAlignment="1">
      <alignment horizontal="left" vertical="top"/>
    </xf>
    <xf numFmtId="0" fontId="7" fillId="0" borderId="30" xfId="0" applyFont="1" applyBorder="1" applyAlignment="1">
      <alignment horizontal="left" vertical="top"/>
    </xf>
    <xf numFmtId="0" fontId="7" fillId="0" borderId="16" xfId="0" applyFont="1" applyBorder="1" applyAlignment="1">
      <alignment horizontal="left" vertical="top"/>
    </xf>
    <xf numFmtId="0" fontId="0" fillId="0" borderId="26" xfId="0" applyFont="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0" fontId="0" fillId="0" borderId="33" xfId="0" applyFont="1" applyBorder="1" applyAlignment="1">
      <alignment horizontal="left" vertical="top"/>
    </xf>
    <xf numFmtId="0" fontId="0" fillId="0" borderId="0" xfId="0" applyFont="1" applyBorder="1" applyAlignment="1">
      <alignment horizontal="left" vertical="top"/>
    </xf>
    <xf numFmtId="0" fontId="0" fillId="0" borderId="34"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0" fillId="0" borderId="16" xfId="0" applyFont="1" applyBorder="1" applyAlignment="1">
      <alignment horizontal="left" vertical="top"/>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33" xfId="0" applyFont="1" applyBorder="1" applyAlignment="1">
      <alignment horizontal="left" vertical="top"/>
    </xf>
    <xf numFmtId="0" fontId="2" fillId="0" borderId="0" xfId="0" applyFont="1" applyBorder="1" applyAlignment="1">
      <alignment horizontal="left" vertical="top"/>
    </xf>
    <xf numFmtId="0" fontId="2" fillId="0" borderId="34"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2" fillId="0" borderId="16" xfId="0" applyFont="1" applyBorder="1" applyAlignment="1">
      <alignment horizontal="left" vertical="top"/>
    </xf>
    <xf numFmtId="0" fontId="2" fillId="34" borderId="19"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26" xfId="67" applyFont="1" applyFill="1" applyBorder="1" applyAlignment="1">
      <alignment horizontal="center" vertical="center"/>
      <protection/>
    </xf>
    <xf numFmtId="0" fontId="0" fillId="34" borderId="27" xfId="67" applyFill="1" applyBorder="1" applyAlignment="1">
      <alignment horizontal="center" vertical="center"/>
      <protection/>
    </xf>
    <xf numFmtId="0" fontId="0" fillId="34" borderId="29" xfId="67" applyFill="1" applyBorder="1" applyAlignment="1">
      <alignment horizontal="center" vertical="center"/>
      <protection/>
    </xf>
    <xf numFmtId="0" fontId="0" fillId="34" borderId="30" xfId="67" applyFill="1" applyBorder="1" applyAlignment="1">
      <alignment horizontal="center" vertical="center"/>
      <protection/>
    </xf>
    <xf numFmtId="0" fontId="2" fillId="34" borderId="83" xfId="67" applyFont="1" applyFill="1" applyBorder="1" applyAlignment="1">
      <alignment horizontal="center" vertical="center" shrinkToFit="1"/>
      <protection/>
    </xf>
    <xf numFmtId="0" fontId="2" fillId="34" borderId="84" xfId="67" applyFont="1" applyFill="1" applyBorder="1" applyAlignment="1">
      <alignment horizontal="center" vertical="center" shrinkToFit="1"/>
      <protection/>
    </xf>
    <xf numFmtId="0" fontId="2" fillId="34" borderId="85" xfId="67" applyFont="1" applyFill="1" applyBorder="1" applyAlignment="1">
      <alignment horizontal="center" vertical="center" shrinkToFit="1"/>
      <protection/>
    </xf>
    <xf numFmtId="0" fontId="2" fillId="34" borderId="26" xfId="67" applyFont="1" applyFill="1" applyBorder="1" applyAlignment="1">
      <alignment horizontal="center" vertical="center" shrinkToFit="1"/>
      <protection/>
    </xf>
    <xf numFmtId="0" fontId="2" fillId="34" borderId="27" xfId="67" applyFont="1" applyFill="1" applyBorder="1" applyAlignment="1">
      <alignment horizontal="center" vertical="center" shrinkToFit="1"/>
      <protection/>
    </xf>
    <xf numFmtId="0" fontId="2" fillId="34" borderId="28" xfId="67" applyFont="1" applyFill="1" applyBorder="1" applyAlignment="1">
      <alignment horizontal="center" vertical="center" shrinkToFit="1"/>
      <protection/>
    </xf>
    <xf numFmtId="0" fontId="2" fillId="34" borderId="86" xfId="67" applyFont="1" applyFill="1" applyBorder="1" applyAlignment="1">
      <alignment horizontal="center" vertical="center" shrinkToFit="1"/>
      <protection/>
    </xf>
    <xf numFmtId="0" fontId="2" fillId="34" borderId="31" xfId="67" applyFont="1" applyFill="1" applyBorder="1" applyAlignment="1">
      <alignment horizontal="center" vertical="center" shrinkToFit="1"/>
      <protection/>
    </xf>
    <xf numFmtId="0" fontId="2" fillId="34" borderId="32" xfId="67" applyFont="1" applyFill="1" applyBorder="1" applyAlignment="1">
      <alignment horizontal="center" vertical="center" shrinkToFit="1"/>
      <protection/>
    </xf>
    <xf numFmtId="0" fontId="2" fillId="34" borderId="29" xfId="67" applyFont="1" applyFill="1" applyBorder="1" applyAlignment="1">
      <alignment horizontal="center" vertical="center" shrinkToFit="1"/>
      <protection/>
    </xf>
    <xf numFmtId="0" fontId="2" fillId="34" borderId="30" xfId="67" applyFont="1" applyFill="1" applyBorder="1" applyAlignment="1">
      <alignment horizontal="center" vertical="center" shrinkToFit="1"/>
      <protection/>
    </xf>
    <xf numFmtId="0" fontId="2" fillId="34" borderId="16" xfId="67" applyFont="1" applyFill="1" applyBorder="1" applyAlignment="1">
      <alignment horizontal="center" vertical="center" shrinkToFit="1"/>
      <protection/>
    </xf>
    <xf numFmtId="201" fontId="2" fillId="0" borderId="83" xfId="67" applyNumberFormat="1" applyFont="1" applyBorder="1" applyAlignment="1">
      <alignment horizontal="center" vertical="center"/>
      <protection/>
    </xf>
    <xf numFmtId="201" fontId="2" fillId="0" borderId="84" xfId="67" applyNumberFormat="1" applyFont="1" applyBorder="1" applyAlignment="1">
      <alignment horizontal="center" vertical="center"/>
      <protection/>
    </xf>
    <xf numFmtId="201" fontId="2" fillId="0" borderId="85" xfId="67" applyNumberFormat="1" applyFont="1" applyBorder="1" applyAlignment="1">
      <alignment horizontal="center" vertical="center"/>
      <protection/>
    </xf>
    <xf numFmtId="0" fontId="10" fillId="35" borderId="19"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19" xfId="0" applyFont="1" applyFill="1" applyBorder="1" applyAlignment="1">
      <alignment horizontal="center" vertical="center"/>
    </xf>
    <xf numFmtId="0" fontId="2" fillId="35" borderId="19" xfId="0" applyFont="1" applyFill="1" applyBorder="1" applyAlignment="1">
      <alignment horizontal="center" vertical="center"/>
    </xf>
    <xf numFmtId="0" fontId="4" fillId="0" borderId="19" xfId="0" applyFont="1" applyBorder="1" applyAlignment="1">
      <alignment horizontal="center" vertical="center" wrapText="1"/>
    </xf>
    <xf numFmtId="206" fontId="2" fillId="0" borderId="26" xfId="53" applyNumberFormat="1" applyFont="1" applyBorder="1" applyAlignment="1">
      <alignment horizontal="center" vertical="center"/>
    </xf>
    <xf numFmtId="206" fontId="2" fillId="0" borderId="27" xfId="67" applyNumberFormat="1" applyFont="1" applyBorder="1" applyAlignment="1">
      <alignment horizontal="center" vertical="center"/>
      <protection/>
    </xf>
    <xf numFmtId="206" fontId="2" fillId="0" borderId="83" xfId="67" applyNumberFormat="1" applyFont="1" applyBorder="1" applyAlignment="1">
      <alignment horizontal="center" vertical="center"/>
      <protection/>
    </xf>
    <xf numFmtId="206" fontId="2" fillId="0" borderId="84" xfId="67" applyNumberFormat="1" applyFont="1" applyBorder="1" applyAlignment="1">
      <alignment horizontal="center" vertical="center"/>
      <protection/>
    </xf>
    <xf numFmtId="206" fontId="2" fillId="0" borderId="85" xfId="67" applyNumberFormat="1" applyFont="1" applyBorder="1" applyAlignment="1">
      <alignment horizontal="center" vertical="center"/>
      <protection/>
    </xf>
    <xf numFmtId="206" fontId="2" fillId="0" borderId="29" xfId="67" applyNumberFormat="1" applyFont="1" applyBorder="1" applyAlignment="1">
      <alignment horizontal="center" vertical="center"/>
      <protection/>
    </xf>
    <xf numFmtId="206" fontId="2" fillId="0" borderId="30" xfId="67" applyNumberFormat="1" applyFont="1" applyBorder="1" applyAlignment="1">
      <alignment horizontal="center" vertical="center"/>
      <protection/>
    </xf>
    <xf numFmtId="0" fontId="2" fillId="0" borderId="29" xfId="67" applyFont="1" applyBorder="1" applyAlignment="1">
      <alignment vertical="center"/>
      <protection/>
    </xf>
    <xf numFmtId="0" fontId="2" fillId="0" borderId="30" xfId="67" applyFont="1" applyBorder="1" applyAlignment="1">
      <alignment horizontal="center" vertical="center"/>
      <protection/>
    </xf>
    <xf numFmtId="204" fontId="2" fillId="0" borderId="31" xfId="67" applyNumberFormat="1" applyFont="1" applyBorder="1" applyAlignment="1">
      <alignment horizontal="center" vertical="center"/>
      <protection/>
    </xf>
    <xf numFmtId="0" fontId="2" fillId="0" borderId="30" xfId="67" applyFont="1" applyBorder="1" applyAlignment="1">
      <alignment vertical="center"/>
      <protection/>
    </xf>
    <xf numFmtId="0" fontId="2" fillId="0" borderId="32" xfId="67" applyFont="1" applyBorder="1" applyAlignment="1">
      <alignment vertical="center"/>
      <protection/>
    </xf>
    <xf numFmtId="0" fontId="2" fillId="0" borderId="29" xfId="67" applyFont="1" applyBorder="1" applyAlignment="1">
      <alignment horizontal="center" vertical="center"/>
      <protection/>
    </xf>
    <xf numFmtId="204" fontId="2" fillId="0" borderId="30" xfId="43" applyNumberFormat="1" applyFont="1" applyBorder="1" applyAlignment="1">
      <alignment vertical="center"/>
    </xf>
    <xf numFmtId="204" fontId="2" fillId="0" borderId="31" xfId="43" applyNumberFormat="1" applyFont="1" applyBorder="1" applyAlignment="1">
      <alignment horizontal="center" vertical="center"/>
    </xf>
    <xf numFmtId="204" fontId="2" fillId="0" borderId="31" xfId="43" applyNumberFormat="1" applyFont="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日付4桁" xfId="64"/>
    <cellStyle name="入力" xfId="65"/>
    <cellStyle name="標準 15" xfId="66"/>
    <cellStyle name="標準 2" xfId="67"/>
    <cellStyle name="標準 2 2" xfId="68"/>
    <cellStyle name="標準 3"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285750</xdr:colOff>
      <xdr:row>7</xdr:row>
      <xdr:rowOff>142875</xdr:rowOff>
    </xdr:from>
    <xdr:to>
      <xdr:col>48</xdr:col>
      <xdr:colOff>161925</xdr:colOff>
      <xdr:row>11</xdr:row>
      <xdr:rowOff>114300</xdr:rowOff>
    </xdr:to>
    <xdr:sp>
      <xdr:nvSpPr>
        <xdr:cNvPr id="1" name="AutoShape 14"/>
        <xdr:cNvSpPr>
          <a:spLocks/>
        </xdr:cNvSpPr>
      </xdr:nvSpPr>
      <xdr:spPr>
        <a:xfrm>
          <a:off x="7410450" y="1343025"/>
          <a:ext cx="2619375" cy="657225"/>
        </a:xfrm>
        <a:prstGeom prst="wedgeRoundRectCallout">
          <a:avLst>
            <a:gd name="adj1" fmla="val -60800"/>
            <a:gd name="adj2" fmla="val 17064"/>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設備所有者を代表として１社のみで可。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申請時と同じ印を押印してください。ただし、法人登録印に変更が生じた場合は、変更届出書上の印としてください。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1</xdr:row>
      <xdr:rowOff>0</xdr:rowOff>
    </xdr:from>
    <xdr:to>
      <xdr:col>19</xdr:col>
      <xdr:colOff>142875</xdr:colOff>
      <xdr:row>1</xdr:row>
      <xdr:rowOff>0</xdr:rowOff>
    </xdr:to>
    <xdr:sp fLocksText="0">
      <xdr:nvSpPr>
        <xdr:cNvPr id="1" name="Text Box 1"/>
        <xdr:cNvSpPr txBox="1">
          <a:spLocks noChangeArrowheads="1"/>
        </xdr:cNvSpPr>
      </xdr:nvSpPr>
      <xdr:spPr>
        <a:xfrm>
          <a:off x="2905125" y="247650"/>
          <a:ext cx="1333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xdr:row>
      <xdr:rowOff>0</xdr:rowOff>
    </xdr:from>
    <xdr:to>
      <xdr:col>27</xdr:col>
      <xdr:colOff>0</xdr:colOff>
      <xdr:row>1</xdr:row>
      <xdr:rowOff>0</xdr:rowOff>
    </xdr:to>
    <xdr:sp>
      <xdr:nvSpPr>
        <xdr:cNvPr id="2" name="Text Box 2"/>
        <xdr:cNvSpPr txBox="1">
          <a:spLocks noChangeArrowheads="1"/>
        </xdr:cNvSpPr>
      </xdr:nvSpPr>
      <xdr:spPr>
        <a:xfrm>
          <a:off x="4000500" y="2476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30</xdr:col>
      <xdr:colOff>0</xdr:colOff>
      <xdr:row>1</xdr:row>
      <xdr:rowOff>0</xdr:rowOff>
    </xdr:from>
    <xdr:to>
      <xdr:col>30</xdr:col>
      <xdr:colOff>0</xdr:colOff>
      <xdr:row>1</xdr:row>
      <xdr:rowOff>0</xdr:rowOff>
    </xdr:to>
    <xdr:sp>
      <xdr:nvSpPr>
        <xdr:cNvPr id="3" name="Text Box 3"/>
        <xdr:cNvSpPr txBox="1">
          <a:spLocks noChangeArrowheads="1"/>
        </xdr:cNvSpPr>
      </xdr:nvSpPr>
      <xdr:spPr>
        <a:xfrm>
          <a:off x="4572000" y="247650"/>
          <a:ext cx="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45</xdr:col>
      <xdr:colOff>0</xdr:colOff>
      <xdr:row>1</xdr:row>
      <xdr:rowOff>0</xdr:rowOff>
    </xdr:from>
    <xdr:to>
      <xdr:col>45</xdr:col>
      <xdr:colOff>0</xdr:colOff>
      <xdr:row>1</xdr:row>
      <xdr:rowOff>0</xdr:rowOff>
    </xdr:to>
    <xdr:sp>
      <xdr:nvSpPr>
        <xdr:cNvPr id="4" name="Text Box 6"/>
        <xdr:cNvSpPr txBox="1">
          <a:spLocks noChangeArrowheads="1"/>
        </xdr:cNvSpPr>
      </xdr:nvSpPr>
      <xdr:spPr>
        <a:xfrm>
          <a:off x="8067675" y="247650"/>
          <a:ext cx="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oneCellAnchor>
    <xdr:from>
      <xdr:col>31</xdr:col>
      <xdr:colOff>19050</xdr:colOff>
      <xdr:row>1</xdr:row>
      <xdr:rowOff>0</xdr:rowOff>
    </xdr:from>
    <xdr:ext cx="133350" cy="342900"/>
    <xdr:sp fLocksText="0">
      <xdr:nvSpPr>
        <xdr:cNvPr id="5" name="Text Box 8"/>
        <xdr:cNvSpPr txBox="1">
          <a:spLocks noChangeArrowheads="1"/>
        </xdr:cNvSpPr>
      </xdr:nvSpPr>
      <xdr:spPr>
        <a:xfrm>
          <a:off x="4743450" y="247650"/>
          <a:ext cx="1333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142875</xdr:colOff>
      <xdr:row>1</xdr:row>
      <xdr:rowOff>0</xdr:rowOff>
    </xdr:from>
    <xdr:ext cx="38100" cy="323850"/>
    <xdr:sp fLocksText="0">
      <xdr:nvSpPr>
        <xdr:cNvPr id="6" name="Text Box 8"/>
        <xdr:cNvSpPr txBox="1">
          <a:spLocks noChangeArrowheads="1"/>
        </xdr:cNvSpPr>
      </xdr:nvSpPr>
      <xdr:spPr>
        <a:xfrm>
          <a:off x="4714875" y="247650"/>
          <a:ext cx="3810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285750</xdr:colOff>
      <xdr:row>21</xdr:row>
      <xdr:rowOff>19050</xdr:rowOff>
    </xdr:from>
    <xdr:to>
      <xdr:col>48</xdr:col>
      <xdr:colOff>28575</xdr:colOff>
      <xdr:row>26</xdr:row>
      <xdr:rowOff>161925</xdr:rowOff>
    </xdr:to>
    <xdr:sp>
      <xdr:nvSpPr>
        <xdr:cNvPr id="1" name="AutoShape 26"/>
        <xdr:cNvSpPr>
          <a:spLocks/>
        </xdr:cNvSpPr>
      </xdr:nvSpPr>
      <xdr:spPr>
        <a:xfrm flipV="1">
          <a:off x="7410450" y="3800475"/>
          <a:ext cx="2486025" cy="1000125"/>
        </a:xfrm>
        <a:prstGeom prst="wedgeRoundRectCallout">
          <a:avLst>
            <a:gd name="adj1" fmla="val -58898"/>
            <a:gd name="adj2" fmla="val 9125"/>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今年度見込の省エネルギー量、省エネルギー率について、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別紙３４効果検証計測データシートで、今年度見込を計算（根拠をもとに想定）していただき、その計算結果を記入してください</a:t>
          </a:r>
          <a:r>
            <a:rPr lang="en-US" cap="none" sz="1000" b="0" i="0" u="none" baseline="0">
              <a:solidFill>
                <a:srgbClr val="000000"/>
              </a:solidFill>
            </a:rPr>
            <a:t>.</a:t>
          </a:r>
        </a:p>
      </xdr:txBody>
    </xdr:sp>
    <xdr:clientData/>
  </xdr:twoCellAnchor>
  <xdr:twoCellAnchor>
    <xdr:from>
      <xdr:col>44</xdr:col>
      <xdr:colOff>352425</xdr:colOff>
      <xdr:row>42</xdr:row>
      <xdr:rowOff>38100</xdr:rowOff>
    </xdr:from>
    <xdr:to>
      <xdr:col>48</xdr:col>
      <xdr:colOff>581025</xdr:colOff>
      <xdr:row>47</xdr:row>
      <xdr:rowOff>28575</xdr:rowOff>
    </xdr:to>
    <xdr:sp>
      <xdr:nvSpPr>
        <xdr:cNvPr id="2" name="AutoShape 26"/>
        <xdr:cNvSpPr>
          <a:spLocks/>
        </xdr:cNvSpPr>
      </xdr:nvSpPr>
      <xdr:spPr>
        <a:xfrm flipV="1">
          <a:off x="7477125" y="7439025"/>
          <a:ext cx="2971800" cy="847725"/>
        </a:xfrm>
        <a:prstGeom prst="wedgeRoundRectCallout">
          <a:avLst>
            <a:gd name="adj1" fmla="val -59407"/>
            <a:gd name="adj2" fmla="val 12541"/>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未達理由について、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できる限り詳細に記入してください。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記入欄が足りない場合は、次頁にも記入してください。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必要に応じて、根拠資料を添付してください。</a:t>
          </a:r>
        </a:p>
      </xdr:txBody>
    </xdr:sp>
    <xdr:clientData/>
  </xdr:twoCellAnchor>
  <xdr:twoCellAnchor>
    <xdr:from>
      <xdr:col>44</xdr:col>
      <xdr:colOff>495300</xdr:colOff>
      <xdr:row>64</xdr:row>
      <xdr:rowOff>95250</xdr:rowOff>
    </xdr:from>
    <xdr:to>
      <xdr:col>50</xdr:col>
      <xdr:colOff>76200</xdr:colOff>
      <xdr:row>76</xdr:row>
      <xdr:rowOff>38100</xdr:rowOff>
    </xdr:to>
    <xdr:sp>
      <xdr:nvSpPr>
        <xdr:cNvPr id="3" name="AutoShape 26"/>
        <xdr:cNvSpPr>
          <a:spLocks/>
        </xdr:cNvSpPr>
      </xdr:nvSpPr>
      <xdr:spPr>
        <a:xfrm flipV="1">
          <a:off x="7620000" y="11287125"/>
          <a:ext cx="3695700" cy="2000250"/>
        </a:xfrm>
        <a:prstGeom prst="wedgeRoundRectCallout">
          <a:avLst>
            <a:gd name="adj1" fmla="val -60324"/>
            <a:gd name="adj2" fmla="val 15601"/>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改善策について、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できる限り具体的に記入してください。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記入欄が足りない場合は、広げてください。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例：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適切な稼働を実施する（抽象的表現）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廃熱負荷がある朝６時からの稼働に１時間前倒しする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三方弁の設定を追焚ボイラの設定温度より５度高い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数値に変更し、コージェネの廃熱を優先利用する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必要に応じて、根拠資料を添付してください。</a:t>
          </a:r>
        </a:p>
      </xdr:txBody>
    </xdr:sp>
    <xdr:clientData/>
  </xdr:twoCellAnchor>
  <xdr:twoCellAnchor>
    <xdr:from>
      <xdr:col>44</xdr:col>
      <xdr:colOff>400050</xdr:colOff>
      <xdr:row>90</xdr:row>
      <xdr:rowOff>142875</xdr:rowOff>
    </xdr:from>
    <xdr:to>
      <xdr:col>48</xdr:col>
      <xdr:colOff>628650</xdr:colOff>
      <xdr:row>98</xdr:row>
      <xdr:rowOff>114300</xdr:rowOff>
    </xdr:to>
    <xdr:sp>
      <xdr:nvSpPr>
        <xdr:cNvPr id="4" name="AutoShape 26"/>
        <xdr:cNvSpPr>
          <a:spLocks/>
        </xdr:cNvSpPr>
      </xdr:nvSpPr>
      <xdr:spPr>
        <a:xfrm flipV="1">
          <a:off x="7524750" y="15801975"/>
          <a:ext cx="2971800" cy="1343025"/>
        </a:xfrm>
        <a:prstGeom prst="wedgeRoundRectCallout">
          <a:avLst>
            <a:gd name="adj1" fmla="val -60324"/>
            <a:gd name="adj2" fmla="val 11152"/>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改善効果について、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３．改善策を実施することによる改善効果を、別紙３４効果検証計測データシートにて根拠をもとに想定・計算してください。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別紙３４も添付してください。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改善による効果を具体的に記入してください</a:t>
          </a:r>
          <a:r>
            <a:rPr lang="en-US" cap="none" sz="1000" b="0" i="0" u="none" baseline="0">
              <a:solidFill>
                <a:srgbClr val="000000"/>
              </a:solidFill>
            </a:rPr>
            <a:t>.</a:t>
          </a:r>
        </a:p>
      </xdr:txBody>
    </xdr:sp>
    <xdr:clientData/>
  </xdr:twoCellAnchor>
  <xdr:twoCellAnchor>
    <xdr:from>
      <xdr:col>44</xdr:col>
      <xdr:colOff>190500</xdr:colOff>
      <xdr:row>8</xdr:row>
      <xdr:rowOff>152400</xdr:rowOff>
    </xdr:from>
    <xdr:to>
      <xdr:col>47</xdr:col>
      <xdr:colOff>333375</xdr:colOff>
      <xdr:row>12</xdr:row>
      <xdr:rowOff>133350</xdr:rowOff>
    </xdr:to>
    <xdr:sp>
      <xdr:nvSpPr>
        <xdr:cNvPr id="5" name="AutoShape 14"/>
        <xdr:cNvSpPr>
          <a:spLocks/>
        </xdr:cNvSpPr>
      </xdr:nvSpPr>
      <xdr:spPr>
        <a:xfrm>
          <a:off x="7315200" y="1524000"/>
          <a:ext cx="2200275" cy="666750"/>
        </a:xfrm>
        <a:prstGeom prst="wedgeRoundRectCallout">
          <a:avLst>
            <a:gd name="adj1" fmla="val -57115"/>
            <a:gd name="adj2" fmla="val 21912"/>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設備所有者を代表として１社のみで可。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申請時と同じ印を押印してください。ただし、法人登録印に変更が生じた場合は、変更届出書上の印としてください。</a:t>
          </a:r>
        </a:p>
      </xdr:txBody>
    </xdr:sp>
    <xdr:clientData/>
  </xdr:twoCellAnchor>
  <xdr:twoCellAnchor>
    <xdr:from>
      <xdr:col>44</xdr:col>
      <xdr:colOff>371475</xdr:colOff>
      <xdr:row>111</xdr:row>
      <xdr:rowOff>28575</xdr:rowOff>
    </xdr:from>
    <xdr:to>
      <xdr:col>47</xdr:col>
      <xdr:colOff>514350</xdr:colOff>
      <xdr:row>115</xdr:row>
      <xdr:rowOff>66675</xdr:rowOff>
    </xdr:to>
    <xdr:sp>
      <xdr:nvSpPr>
        <xdr:cNvPr id="6" name="AutoShape 26"/>
        <xdr:cNvSpPr>
          <a:spLocks/>
        </xdr:cNvSpPr>
      </xdr:nvSpPr>
      <xdr:spPr>
        <a:xfrm flipV="1">
          <a:off x="7496175" y="19307175"/>
          <a:ext cx="2200275" cy="723900"/>
        </a:xfrm>
        <a:prstGeom prst="wedgeRoundRectCallout">
          <a:avLst>
            <a:gd name="adj1" fmla="val -64444"/>
            <a:gd name="adj2" fmla="val 9643"/>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記入欄が足りない場合は、広げてください。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必要に応じて、根拠資料を添付してください。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1</xdr:row>
      <xdr:rowOff>0</xdr:rowOff>
    </xdr:from>
    <xdr:to>
      <xdr:col>19</xdr:col>
      <xdr:colOff>142875</xdr:colOff>
      <xdr:row>1</xdr:row>
      <xdr:rowOff>0</xdr:rowOff>
    </xdr:to>
    <xdr:sp fLocksText="0">
      <xdr:nvSpPr>
        <xdr:cNvPr id="1" name="Text Box 1"/>
        <xdr:cNvSpPr txBox="1">
          <a:spLocks noChangeArrowheads="1"/>
        </xdr:cNvSpPr>
      </xdr:nvSpPr>
      <xdr:spPr>
        <a:xfrm>
          <a:off x="2905125" y="247650"/>
          <a:ext cx="1333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xdr:row>
      <xdr:rowOff>0</xdr:rowOff>
    </xdr:from>
    <xdr:to>
      <xdr:col>27</xdr:col>
      <xdr:colOff>0</xdr:colOff>
      <xdr:row>1</xdr:row>
      <xdr:rowOff>0</xdr:rowOff>
    </xdr:to>
    <xdr:sp>
      <xdr:nvSpPr>
        <xdr:cNvPr id="2" name="Text Box 2"/>
        <xdr:cNvSpPr txBox="1">
          <a:spLocks noChangeArrowheads="1"/>
        </xdr:cNvSpPr>
      </xdr:nvSpPr>
      <xdr:spPr>
        <a:xfrm>
          <a:off x="4000500" y="2476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30</xdr:col>
      <xdr:colOff>0</xdr:colOff>
      <xdr:row>1</xdr:row>
      <xdr:rowOff>0</xdr:rowOff>
    </xdr:from>
    <xdr:to>
      <xdr:col>30</xdr:col>
      <xdr:colOff>0</xdr:colOff>
      <xdr:row>1</xdr:row>
      <xdr:rowOff>0</xdr:rowOff>
    </xdr:to>
    <xdr:sp>
      <xdr:nvSpPr>
        <xdr:cNvPr id="3" name="Text Box 3"/>
        <xdr:cNvSpPr txBox="1">
          <a:spLocks noChangeArrowheads="1"/>
        </xdr:cNvSpPr>
      </xdr:nvSpPr>
      <xdr:spPr>
        <a:xfrm>
          <a:off x="4572000" y="247650"/>
          <a:ext cx="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45</xdr:col>
      <xdr:colOff>0</xdr:colOff>
      <xdr:row>1</xdr:row>
      <xdr:rowOff>0</xdr:rowOff>
    </xdr:from>
    <xdr:to>
      <xdr:col>45</xdr:col>
      <xdr:colOff>0</xdr:colOff>
      <xdr:row>1</xdr:row>
      <xdr:rowOff>0</xdr:rowOff>
    </xdr:to>
    <xdr:sp>
      <xdr:nvSpPr>
        <xdr:cNvPr id="4" name="Text Box 6"/>
        <xdr:cNvSpPr txBox="1">
          <a:spLocks noChangeArrowheads="1"/>
        </xdr:cNvSpPr>
      </xdr:nvSpPr>
      <xdr:spPr>
        <a:xfrm>
          <a:off x="8067675" y="247650"/>
          <a:ext cx="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oneCellAnchor>
    <xdr:from>
      <xdr:col>31</xdr:col>
      <xdr:colOff>19050</xdr:colOff>
      <xdr:row>1</xdr:row>
      <xdr:rowOff>0</xdr:rowOff>
    </xdr:from>
    <xdr:ext cx="133350" cy="342900"/>
    <xdr:sp fLocksText="0">
      <xdr:nvSpPr>
        <xdr:cNvPr id="5" name="Text Box 8"/>
        <xdr:cNvSpPr txBox="1">
          <a:spLocks noChangeArrowheads="1"/>
        </xdr:cNvSpPr>
      </xdr:nvSpPr>
      <xdr:spPr>
        <a:xfrm>
          <a:off x="4743450" y="247650"/>
          <a:ext cx="1333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142875</xdr:colOff>
      <xdr:row>1</xdr:row>
      <xdr:rowOff>0</xdr:rowOff>
    </xdr:from>
    <xdr:ext cx="38100" cy="323850"/>
    <xdr:sp fLocksText="0">
      <xdr:nvSpPr>
        <xdr:cNvPr id="6" name="Text Box 8"/>
        <xdr:cNvSpPr txBox="1">
          <a:spLocks noChangeArrowheads="1"/>
        </xdr:cNvSpPr>
      </xdr:nvSpPr>
      <xdr:spPr>
        <a:xfrm>
          <a:off x="4714875" y="247650"/>
          <a:ext cx="3810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361950</xdr:colOff>
      <xdr:row>8</xdr:row>
      <xdr:rowOff>95250</xdr:rowOff>
    </xdr:from>
    <xdr:to>
      <xdr:col>47</xdr:col>
      <xdr:colOff>542925</xdr:colOff>
      <xdr:row>10</xdr:row>
      <xdr:rowOff>152400</xdr:rowOff>
    </xdr:to>
    <xdr:sp>
      <xdr:nvSpPr>
        <xdr:cNvPr id="1" name="AutoShape 14"/>
        <xdr:cNvSpPr>
          <a:spLocks/>
        </xdr:cNvSpPr>
      </xdr:nvSpPr>
      <xdr:spPr>
        <a:xfrm>
          <a:off x="7486650" y="1466850"/>
          <a:ext cx="2238375" cy="400050"/>
        </a:xfrm>
        <a:prstGeom prst="wedgeRoundRectCallout">
          <a:avLst>
            <a:gd name="adj1" fmla="val -64060"/>
            <a:gd name="adj2" fmla="val 22597"/>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氏名及び押印</a:t>
          </a:r>
          <a:r>
            <a:rPr lang="en-US" cap="none" sz="800" b="0" i="0" u="none" baseline="0">
              <a:solidFill>
                <a:srgbClr val="000000"/>
              </a:solidFill>
              <a:latin typeface="ＭＳ Ｐゴシック"/>
              <a:ea typeface="ＭＳ Ｐゴシック"/>
              <a:cs typeface="ＭＳ Ｐゴシック"/>
            </a:rPr>
            <a:t>は、</a:t>
          </a:r>
          <a:r>
            <a:rPr lang="en-US" cap="none" sz="800" b="0" i="0" u="none" baseline="0">
              <a:solidFill>
                <a:srgbClr val="000000"/>
              </a:solidFill>
              <a:latin typeface="ＭＳ Ｐゴシック"/>
              <a:ea typeface="ＭＳ Ｐゴシック"/>
              <a:cs typeface="ＭＳ Ｐゴシック"/>
            </a:rPr>
            <a:t>設備使用者の担当者でも可。</a:t>
          </a:r>
        </a:p>
      </xdr:txBody>
    </xdr:sp>
    <xdr:clientData/>
  </xdr:twoCellAnchor>
  <xdr:twoCellAnchor>
    <xdr:from>
      <xdr:col>44</xdr:col>
      <xdr:colOff>247650</xdr:colOff>
      <xdr:row>19</xdr:row>
      <xdr:rowOff>133350</xdr:rowOff>
    </xdr:from>
    <xdr:to>
      <xdr:col>47</xdr:col>
      <xdr:colOff>447675</xdr:colOff>
      <xdr:row>23</xdr:row>
      <xdr:rowOff>66675</xdr:rowOff>
    </xdr:to>
    <xdr:sp>
      <xdr:nvSpPr>
        <xdr:cNvPr id="2" name="AutoShape 26"/>
        <xdr:cNvSpPr>
          <a:spLocks/>
        </xdr:cNvSpPr>
      </xdr:nvSpPr>
      <xdr:spPr>
        <a:xfrm flipV="1">
          <a:off x="7372350" y="3714750"/>
          <a:ext cx="2257425" cy="619125"/>
        </a:xfrm>
        <a:prstGeom prst="wedgeRoundRectCallout">
          <a:avLst>
            <a:gd name="adj1" fmla="val -57314"/>
            <a:gd name="adj2" fmla="val 1476"/>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エネルギーサービス事業者にて行われた運用改善提案について実施日及び実施内容をご記入下さい。</a:t>
          </a:r>
        </a:p>
      </xdr:txBody>
    </xdr:sp>
    <xdr:clientData/>
  </xdr:twoCellAnchor>
  <xdr:twoCellAnchor>
    <xdr:from>
      <xdr:col>44</xdr:col>
      <xdr:colOff>247650</xdr:colOff>
      <xdr:row>26</xdr:row>
      <xdr:rowOff>9525</xdr:rowOff>
    </xdr:from>
    <xdr:to>
      <xdr:col>47</xdr:col>
      <xdr:colOff>571500</xdr:colOff>
      <xdr:row>28</xdr:row>
      <xdr:rowOff>104775</xdr:rowOff>
    </xdr:to>
    <xdr:sp>
      <xdr:nvSpPr>
        <xdr:cNvPr id="3" name="AutoShape 26"/>
        <xdr:cNvSpPr>
          <a:spLocks/>
        </xdr:cNvSpPr>
      </xdr:nvSpPr>
      <xdr:spPr>
        <a:xfrm flipV="1">
          <a:off x="7372350" y="4791075"/>
          <a:ext cx="2381250" cy="438150"/>
        </a:xfrm>
        <a:prstGeom prst="wedgeRoundRectCallout">
          <a:avLst>
            <a:gd name="adj1" fmla="val -57143"/>
            <a:gd name="adj2" fmla="val -675"/>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運用改善提案に対し、実際に行った日及び実施内容をご記入下さい。</a:t>
          </a:r>
        </a:p>
      </xdr:txBody>
    </xdr:sp>
    <xdr:clientData/>
  </xdr:twoCellAnchor>
  <xdr:twoCellAnchor>
    <xdr:from>
      <xdr:col>44</xdr:col>
      <xdr:colOff>257175</xdr:colOff>
      <xdr:row>31</xdr:row>
      <xdr:rowOff>133350</xdr:rowOff>
    </xdr:from>
    <xdr:to>
      <xdr:col>47</xdr:col>
      <xdr:colOff>504825</xdr:colOff>
      <xdr:row>34</xdr:row>
      <xdr:rowOff>152400</xdr:rowOff>
    </xdr:to>
    <xdr:sp>
      <xdr:nvSpPr>
        <xdr:cNvPr id="4" name="AutoShape 26"/>
        <xdr:cNvSpPr>
          <a:spLocks/>
        </xdr:cNvSpPr>
      </xdr:nvSpPr>
      <xdr:spPr>
        <a:xfrm flipV="1">
          <a:off x="7381875" y="5772150"/>
          <a:ext cx="2305050" cy="533400"/>
        </a:xfrm>
        <a:prstGeom prst="wedgeRoundRectCallout">
          <a:avLst>
            <a:gd name="adj1" fmla="val -58152"/>
            <a:gd name="adj2" fmla="val -10847"/>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実際に行った内容について、改善効果を検証した日及び改善効果をご記入下さい。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asproc.or.jp/Users\isozaki\Downloads\&#65288;1&#65289;H27&#30003;&#35531;&#26360;_besshi5-1&#65288;&#25216;&#34899;&#30340;&#26032;&#35215;&#24615;&#65289;-849K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3">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v>
          </cell>
        </row>
        <row r="125">
          <cell r="B125">
            <v>0.16666666666666666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25"/>
  <sheetViews>
    <sheetView zoomScalePageLayoutView="0" workbookViewId="0" topLeftCell="A107">
      <selection activeCell="C4" sqref="C4:C119"/>
    </sheetView>
  </sheetViews>
  <sheetFormatPr defaultColWidth="9.00390625" defaultRowHeight="13.5"/>
  <cols>
    <col min="1" max="2" width="37.75390625" style="1" customWidth="1"/>
    <col min="3" max="3" width="46.50390625" style="1" customWidth="1"/>
    <col min="4" max="4" width="11.375" style="3" customWidth="1"/>
    <col min="5" max="5" width="18.125" style="1" customWidth="1"/>
    <col min="6" max="16384" width="9.00390625" style="1" customWidth="1"/>
  </cols>
  <sheetData>
    <row r="1" spans="3:5" ht="17.25">
      <c r="C1" s="2" t="s">
        <v>239</v>
      </c>
      <c r="E1" s="2"/>
    </row>
    <row r="2" ht="6.75" customHeight="1" thickBot="1"/>
    <row r="3" spans="1:5" ht="13.5" customHeight="1" thickBot="1">
      <c r="A3" s="4" t="s">
        <v>2</v>
      </c>
      <c r="B3" s="5" t="s">
        <v>3</v>
      </c>
      <c r="C3" s="6" t="s">
        <v>4</v>
      </c>
      <c r="D3" s="7" t="s">
        <v>5</v>
      </c>
      <c r="E3" s="8" t="s">
        <v>6</v>
      </c>
    </row>
    <row r="4" spans="1:5" ht="13.5" customHeight="1">
      <c r="A4" s="9" t="s">
        <v>7</v>
      </c>
      <c r="B4" s="10"/>
      <c r="C4" s="11" t="s">
        <v>8</v>
      </c>
      <c r="D4" s="12" t="s">
        <v>240</v>
      </c>
      <c r="E4" s="13" t="s">
        <v>9</v>
      </c>
    </row>
    <row r="5" spans="1:5" ht="13.5" customHeight="1">
      <c r="A5" s="14" t="s">
        <v>7</v>
      </c>
      <c r="B5" s="15"/>
      <c r="C5" s="16" t="s">
        <v>10</v>
      </c>
      <c r="D5" s="17" t="s">
        <v>11</v>
      </c>
      <c r="E5" s="18" t="s">
        <v>9</v>
      </c>
    </row>
    <row r="6" spans="1:5" ht="13.5" customHeight="1">
      <c r="A6" s="14" t="s">
        <v>12</v>
      </c>
      <c r="B6" s="15"/>
      <c r="C6" s="16" t="s">
        <v>13</v>
      </c>
      <c r="D6" s="17" t="s">
        <v>241</v>
      </c>
      <c r="E6" s="18" t="s">
        <v>9</v>
      </c>
    </row>
    <row r="7" spans="1:5" ht="13.5" customHeight="1">
      <c r="A7" s="14" t="s">
        <v>12</v>
      </c>
      <c r="B7" s="15"/>
      <c r="C7" s="16" t="s">
        <v>14</v>
      </c>
      <c r="D7" s="17" t="s">
        <v>15</v>
      </c>
      <c r="E7" s="18" t="s">
        <v>9</v>
      </c>
    </row>
    <row r="8" spans="1:5" ht="13.5" customHeight="1">
      <c r="A8" s="14" t="s">
        <v>16</v>
      </c>
      <c r="B8" s="15"/>
      <c r="C8" s="16" t="s">
        <v>17</v>
      </c>
      <c r="D8" s="17" t="s">
        <v>243</v>
      </c>
      <c r="E8" s="18" t="s">
        <v>9</v>
      </c>
    </row>
    <row r="9" spans="1:5" ht="13.5" customHeight="1">
      <c r="A9" s="14" t="s">
        <v>18</v>
      </c>
      <c r="B9" s="15"/>
      <c r="C9" s="16" t="s">
        <v>19</v>
      </c>
      <c r="D9" s="17" t="s">
        <v>244</v>
      </c>
      <c r="E9" s="18" t="s">
        <v>9</v>
      </c>
    </row>
    <row r="10" spans="1:5" ht="13.5" customHeight="1">
      <c r="A10" s="14" t="s">
        <v>18</v>
      </c>
      <c r="B10" s="15"/>
      <c r="C10" s="16" t="s">
        <v>20</v>
      </c>
      <c r="D10" s="17" t="s">
        <v>21</v>
      </c>
      <c r="E10" s="18" t="s">
        <v>9</v>
      </c>
    </row>
    <row r="11" spans="1:5" ht="13.5" customHeight="1">
      <c r="A11" s="14" t="s">
        <v>18</v>
      </c>
      <c r="B11" s="15"/>
      <c r="C11" s="16" t="s">
        <v>22</v>
      </c>
      <c r="D11" s="17" t="s">
        <v>23</v>
      </c>
      <c r="E11" s="18" t="s">
        <v>9</v>
      </c>
    </row>
    <row r="12" spans="1:5" ht="13.5" customHeight="1">
      <c r="A12" s="14" t="s">
        <v>24</v>
      </c>
      <c r="B12" s="15"/>
      <c r="C12" s="16" t="s">
        <v>25</v>
      </c>
      <c r="D12" s="17" t="s">
        <v>245</v>
      </c>
      <c r="E12" s="18" t="s">
        <v>9</v>
      </c>
    </row>
    <row r="13" spans="1:5" ht="13.5" customHeight="1">
      <c r="A13" s="14" t="s">
        <v>24</v>
      </c>
      <c r="B13" s="15"/>
      <c r="C13" s="16" t="s">
        <v>26</v>
      </c>
      <c r="D13" s="17" t="s">
        <v>27</v>
      </c>
      <c r="E13" s="18" t="s">
        <v>9</v>
      </c>
    </row>
    <row r="14" spans="1:5" ht="13.5" customHeight="1">
      <c r="A14" s="14" t="s">
        <v>24</v>
      </c>
      <c r="B14" s="15"/>
      <c r="C14" s="16" t="s">
        <v>28</v>
      </c>
      <c r="D14" s="17" t="s">
        <v>29</v>
      </c>
      <c r="E14" s="18" t="s">
        <v>9</v>
      </c>
    </row>
    <row r="15" spans="1:5" ht="13.5" customHeight="1">
      <c r="A15" s="14" t="s">
        <v>24</v>
      </c>
      <c r="B15" s="15"/>
      <c r="C15" s="16" t="s">
        <v>30</v>
      </c>
      <c r="D15" s="17" t="s">
        <v>31</v>
      </c>
      <c r="E15" s="18" t="s">
        <v>9</v>
      </c>
    </row>
    <row r="16" spans="1:5" ht="13.5" customHeight="1">
      <c r="A16" s="14" t="s">
        <v>24</v>
      </c>
      <c r="B16" s="15"/>
      <c r="C16" s="16" t="s">
        <v>32</v>
      </c>
      <c r="D16" s="17" t="s">
        <v>33</v>
      </c>
      <c r="E16" s="18" t="s">
        <v>9</v>
      </c>
    </row>
    <row r="17" spans="1:5" ht="13.5" customHeight="1">
      <c r="A17" s="14" t="s">
        <v>24</v>
      </c>
      <c r="B17" s="15"/>
      <c r="C17" s="16" t="s">
        <v>34</v>
      </c>
      <c r="D17" s="17" t="s">
        <v>35</v>
      </c>
      <c r="E17" s="18" t="s">
        <v>9</v>
      </c>
    </row>
    <row r="18" spans="1:5" ht="13.5" customHeight="1">
      <c r="A18" s="14" t="s">
        <v>24</v>
      </c>
      <c r="B18" s="15"/>
      <c r="C18" s="16" t="s">
        <v>36</v>
      </c>
      <c r="D18" s="17" t="s">
        <v>37</v>
      </c>
      <c r="E18" s="18" t="s">
        <v>9</v>
      </c>
    </row>
    <row r="19" spans="1:5" ht="13.5" customHeight="1">
      <c r="A19" s="14" t="s">
        <v>24</v>
      </c>
      <c r="B19" s="15"/>
      <c r="C19" s="16" t="s">
        <v>38</v>
      </c>
      <c r="D19" s="17" t="s">
        <v>39</v>
      </c>
      <c r="E19" s="18" t="s">
        <v>9</v>
      </c>
    </row>
    <row r="20" spans="1:5" ht="13.5" customHeight="1">
      <c r="A20" s="14" t="s">
        <v>24</v>
      </c>
      <c r="B20" s="15"/>
      <c r="C20" s="16" t="s">
        <v>40</v>
      </c>
      <c r="D20" s="17" t="s">
        <v>41</v>
      </c>
      <c r="E20" s="18" t="s">
        <v>9</v>
      </c>
    </row>
    <row r="21" spans="1:5" ht="13.5" customHeight="1">
      <c r="A21" s="14" t="s">
        <v>24</v>
      </c>
      <c r="B21" s="15"/>
      <c r="C21" s="16" t="s">
        <v>42</v>
      </c>
      <c r="D21" s="17" t="s">
        <v>43</v>
      </c>
      <c r="E21" s="18" t="s">
        <v>9</v>
      </c>
    </row>
    <row r="22" spans="1:5" ht="13.5" customHeight="1">
      <c r="A22" s="14" t="s">
        <v>24</v>
      </c>
      <c r="B22" s="15"/>
      <c r="C22" s="16" t="s">
        <v>44</v>
      </c>
      <c r="D22" s="17" t="s">
        <v>45</v>
      </c>
      <c r="E22" s="18" t="s">
        <v>9</v>
      </c>
    </row>
    <row r="23" spans="1:5" ht="13.5" customHeight="1">
      <c r="A23" s="14" t="s">
        <v>24</v>
      </c>
      <c r="B23" s="15"/>
      <c r="C23" s="16" t="s">
        <v>46</v>
      </c>
      <c r="D23" s="17" t="s">
        <v>47</v>
      </c>
      <c r="E23" s="18" t="s">
        <v>9</v>
      </c>
    </row>
    <row r="24" spans="1:5" ht="13.5" customHeight="1">
      <c r="A24" s="14" t="s">
        <v>24</v>
      </c>
      <c r="B24" s="15"/>
      <c r="C24" s="16" t="s">
        <v>48</v>
      </c>
      <c r="D24" s="17" t="s">
        <v>49</v>
      </c>
      <c r="E24" s="18" t="s">
        <v>9</v>
      </c>
    </row>
    <row r="25" spans="1:5" ht="13.5" customHeight="1">
      <c r="A25" s="14" t="s">
        <v>24</v>
      </c>
      <c r="B25" s="15"/>
      <c r="C25" s="16" t="s">
        <v>50</v>
      </c>
      <c r="D25" s="17" t="s">
        <v>51</v>
      </c>
      <c r="E25" s="18" t="s">
        <v>9</v>
      </c>
    </row>
    <row r="26" spans="1:5" ht="13.5" customHeight="1">
      <c r="A26" s="14" t="s">
        <v>24</v>
      </c>
      <c r="B26" s="15"/>
      <c r="C26" s="16" t="s">
        <v>52</v>
      </c>
      <c r="D26" s="17" t="s">
        <v>53</v>
      </c>
      <c r="E26" s="18" t="s">
        <v>9</v>
      </c>
    </row>
    <row r="27" spans="1:5" ht="13.5" customHeight="1">
      <c r="A27" s="14" t="s">
        <v>24</v>
      </c>
      <c r="B27" s="15"/>
      <c r="C27" s="16" t="s">
        <v>54</v>
      </c>
      <c r="D27" s="17" t="s">
        <v>55</v>
      </c>
      <c r="E27" s="18" t="s">
        <v>9</v>
      </c>
    </row>
    <row r="28" spans="1:5" ht="13.5" customHeight="1">
      <c r="A28" s="14" t="s">
        <v>24</v>
      </c>
      <c r="B28" s="15"/>
      <c r="C28" s="16" t="s">
        <v>56</v>
      </c>
      <c r="D28" s="17" t="s">
        <v>57</v>
      </c>
      <c r="E28" s="18" t="s">
        <v>9</v>
      </c>
    </row>
    <row r="29" spans="1:5" ht="13.5" customHeight="1">
      <c r="A29" s="14" t="s">
        <v>24</v>
      </c>
      <c r="B29" s="15"/>
      <c r="C29" s="16" t="s">
        <v>58</v>
      </c>
      <c r="D29" s="17" t="s">
        <v>59</v>
      </c>
      <c r="E29" s="18" t="s">
        <v>9</v>
      </c>
    </row>
    <row r="30" spans="1:5" ht="13.5" customHeight="1">
      <c r="A30" s="14" t="s">
        <v>24</v>
      </c>
      <c r="B30" s="15"/>
      <c r="C30" s="16" t="s">
        <v>60</v>
      </c>
      <c r="D30" s="17" t="s">
        <v>61</v>
      </c>
      <c r="E30" s="18" t="s">
        <v>9</v>
      </c>
    </row>
    <row r="31" spans="1:5" ht="13.5" customHeight="1">
      <c r="A31" s="14" t="s">
        <v>24</v>
      </c>
      <c r="B31" s="15"/>
      <c r="C31" s="16" t="s">
        <v>62</v>
      </c>
      <c r="D31" s="17" t="s">
        <v>63</v>
      </c>
      <c r="E31" s="18" t="s">
        <v>9</v>
      </c>
    </row>
    <row r="32" spans="1:5" ht="13.5" customHeight="1">
      <c r="A32" s="14" t="s">
        <v>24</v>
      </c>
      <c r="B32" s="15"/>
      <c r="C32" s="16" t="s">
        <v>64</v>
      </c>
      <c r="D32" s="17" t="s">
        <v>65</v>
      </c>
      <c r="E32" s="18" t="s">
        <v>9</v>
      </c>
    </row>
    <row r="33" spans="1:5" ht="13.5" customHeight="1">
      <c r="A33" s="14" t="s">
        <v>24</v>
      </c>
      <c r="B33" s="15"/>
      <c r="C33" s="16" t="s">
        <v>66</v>
      </c>
      <c r="D33" s="17" t="s">
        <v>67</v>
      </c>
      <c r="E33" s="18" t="s">
        <v>9</v>
      </c>
    </row>
    <row r="34" spans="1:5" ht="13.5" customHeight="1">
      <c r="A34" s="14" t="s">
        <v>24</v>
      </c>
      <c r="B34" s="15"/>
      <c r="C34" s="16" t="s">
        <v>68</v>
      </c>
      <c r="D34" s="17" t="s">
        <v>69</v>
      </c>
      <c r="E34" s="18" t="s">
        <v>9</v>
      </c>
    </row>
    <row r="35" spans="1:5" ht="13.5" customHeight="1">
      <c r="A35" s="14" t="s">
        <v>24</v>
      </c>
      <c r="B35" s="15"/>
      <c r="C35" s="16" t="s">
        <v>70</v>
      </c>
      <c r="D35" s="17" t="s">
        <v>71</v>
      </c>
      <c r="E35" s="18" t="s">
        <v>9</v>
      </c>
    </row>
    <row r="36" spans="1:5" ht="13.5" customHeight="1">
      <c r="A36" s="14" t="s">
        <v>72</v>
      </c>
      <c r="B36" s="15"/>
      <c r="C36" s="16" t="s">
        <v>73</v>
      </c>
      <c r="D36" s="17" t="s">
        <v>246</v>
      </c>
      <c r="E36" s="18" t="s">
        <v>9</v>
      </c>
    </row>
    <row r="37" spans="1:5" ht="13.5" customHeight="1">
      <c r="A37" s="14" t="s">
        <v>72</v>
      </c>
      <c r="B37" s="15"/>
      <c r="C37" s="16" t="s">
        <v>74</v>
      </c>
      <c r="D37" s="17" t="s">
        <v>75</v>
      </c>
      <c r="E37" s="18" t="s">
        <v>9</v>
      </c>
    </row>
    <row r="38" spans="1:5" ht="13.5" customHeight="1">
      <c r="A38" s="14" t="s">
        <v>72</v>
      </c>
      <c r="B38" s="15"/>
      <c r="C38" s="16" t="s">
        <v>76</v>
      </c>
      <c r="D38" s="17" t="s">
        <v>77</v>
      </c>
      <c r="E38" s="18" t="s">
        <v>9</v>
      </c>
    </row>
    <row r="39" spans="1:5" ht="13.5" customHeight="1">
      <c r="A39" s="14" t="s">
        <v>72</v>
      </c>
      <c r="B39" s="15"/>
      <c r="C39" s="16" t="s">
        <v>78</v>
      </c>
      <c r="D39" s="17" t="s">
        <v>79</v>
      </c>
      <c r="E39" s="18" t="s">
        <v>9</v>
      </c>
    </row>
    <row r="40" spans="1:5" ht="13.5" customHeight="1">
      <c r="A40" s="14" t="s">
        <v>80</v>
      </c>
      <c r="B40" s="15"/>
      <c r="C40" s="16" t="s">
        <v>81</v>
      </c>
      <c r="D40" s="17" t="s">
        <v>247</v>
      </c>
      <c r="E40" s="18" t="s">
        <v>9</v>
      </c>
    </row>
    <row r="41" spans="1:5" ht="13.5" customHeight="1">
      <c r="A41" s="14" t="s">
        <v>80</v>
      </c>
      <c r="B41" s="15"/>
      <c r="C41" s="16" t="s">
        <v>82</v>
      </c>
      <c r="D41" s="17" t="s">
        <v>83</v>
      </c>
      <c r="E41" s="18" t="s">
        <v>84</v>
      </c>
    </row>
    <row r="42" spans="1:5" ht="13.5" customHeight="1">
      <c r="A42" s="14" t="s">
        <v>80</v>
      </c>
      <c r="B42" s="15"/>
      <c r="C42" s="16" t="s">
        <v>85</v>
      </c>
      <c r="D42" s="17" t="s">
        <v>86</v>
      </c>
      <c r="E42" s="18" t="s">
        <v>84</v>
      </c>
    </row>
    <row r="43" spans="1:5" ht="13.5" customHeight="1">
      <c r="A43" s="14" t="s">
        <v>80</v>
      </c>
      <c r="B43" s="15"/>
      <c r="C43" s="16" t="s">
        <v>87</v>
      </c>
      <c r="D43" s="17" t="s">
        <v>88</v>
      </c>
      <c r="E43" s="18" t="s">
        <v>9</v>
      </c>
    </row>
    <row r="44" spans="1:5" ht="13.5" customHeight="1">
      <c r="A44" s="14" t="s">
        <v>80</v>
      </c>
      <c r="B44" s="15" t="s">
        <v>248</v>
      </c>
      <c r="C44" s="16" t="s">
        <v>89</v>
      </c>
      <c r="D44" s="17" t="s">
        <v>249</v>
      </c>
      <c r="E44" s="18" t="s">
        <v>9</v>
      </c>
    </row>
    <row r="45" spans="1:5" ht="13.5" customHeight="1">
      <c r="A45" s="14" t="s">
        <v>80</v>
      </c>
      <c r="B45" s="15" t="s">
        <v>248</v>
      </c>
      <c r="C45" s="16" t="s">
        <v>90</v>
      </c>
      <c r="D45" s="17" t="s">
        <v>91</v>
      </c>
      <c r="E45" s="18" t="s">
        <v>84</v>
      </c>
    </row>
    <row r="46" spans="1:5" ht="13.5" customHeight="1">
      <c r="A46" s="14" t="s">
        <v>80</v>
      </c>
      <c r="B46" s="15" t="s">
        <v>248</v>
      </c>
      <c r="C46" s="16" t="s">
        <v>92</v>
      </c>
      <c r="D46" s="17" t="s">
        <v>93</v>
      </c>
      <c r="E46" s="18" t="s">
        <v>84</v>
      </c>
    </row>
    <row r="47" spans="1:5" ht="13.5" customHeight="1">
      <c r="A47" s="14" t="s">
        <v>80</v>
      </c>
      <c r="B47" s="15" t="s">
        <v>248</v>
      </c>
      <c r="C47" s="16" t="s">
        <v>94</v>
      </c>
      <c r="D47" s="17" t="s">
        <v>95</v>
      </c>
      <c r="E47" s="18" t="s">
        <v>9</v>
      </c>
    </row>
    <row r="48" spans="1:5" ht="13.5" customHeight="1">
      <c r="A48" s="14" t="s">
        <v>80</v>
      </c>
      <c r="B48" s="15" t="s">
        <v>248</v>
      </c>
      <c r="C48" s="16" t="s">
        <v>96</v>
      </c>
      <c r="D48" s="17" t="s">
        <v>97</v>
      </c>
      <c r="E48" s="18" t="s">
        <v>9</v>
      </c>
    </row>
    <row r="49" spans="1:5" ht="13.5" customHeight="1">
      <c r="A49" s="14" t="s">
        <v>80</v>
      </c>
      <c r="B49" s="15" t="s">
        <v>248</v>
      </c>
      <c r="C49" s="16" t="s">
        <v>98</v>
      </c>
      <c r="D49" s="17" t="s">
        <v>99</v>
      </c>
      <c r="E49" s="18" t="s">
        <v>84</v>
      </c>
    </row>
    <row r="50" spans="1:5" ht="13.5" customHeight="1">
      <c r="A50" s="14" t="s">
        <v>80</v>
      </c>
      <c r="B50" s="15" t="s">
        <v>248</v>
      </c>
      <c r="C50" s="16" t="s">
        <v>100</v>
      </c>
      <c r="D50" s="17" t="s">
        <v>101</v>
      </c>
      <c r="E50" s="18" t="s">
        <v>84</v>
      </c>
    </row>
    <row r="51" spans="1:5" ht="13.5" customHeight="1">
      <c r="A51" s="19" t="s">
        <v>102</v>
      </c>
      <c r="B51" s="15"/>
      <c r="C51" s="16" t="s">
        <v>103</v>
      </c>
      <c r="D51" s="17" t="s">
        <v>250</v>
      </c>
      <c r="E51" s="18" t="s">
        <v>9</v>
      </c>
    </row>
    <row r="52" spans="1:5" ht="13.5" customHeight="1">
      <c r="A52" s="19" t="s">
        <v>102</v>
      </c>
      <c r="B52" s="15"/>
      <c r="C52" s="16" t="s">
        <v>104</v>
      </c>
      <c r="D52" s="17" t="s">
        <v>105</v>
      </c>
      <c r="E52" s="18" t="s">
        <v>9</v>
      </c>
    </row>
    <row r="53" spans="1:5" ht="13.5" customHeight="1">
      <c r="A53" s="19" t="s">
        <v>102</v>
      </c>
      <c r="B53" s="15"/>
      <c r="C53" s="16" t="s">
        <v>106</v>
      </c>
      <c r="D53" s="17" t="s">
        <v>107</v>
      </c>
      <c r="E53" s="18" t="s">
        <v>9</v>
      </c>
    </row>
    <row r="54" spans="1:5" ht="13.5" customHeight="1">
      <c r="A54" s="19" t="s">
        <v>102</v>
      </c>
      <c r="B54" s="15"/>
      <c r="C54" s="16" t="s">
        <v>108</v>
      </c>
      <c r="D54" s="17" t="s">
        <v>109</v>
      </c>
      <c r="E54" s="18" t="s">
        <v>9</v>
      </c>
    </row>
    <row r="55" spans="1:5" ht="13.5" customHeight="1">
      <c r="A55" s="19" t="s">
        <v>102</v>
      </c>
      <c r="B55" s="15"/>
      <c r="C55" s="16" t="s">
        <v>110</v>
      </c>
      <c r="D55" s="17" t="s">
        <v>111</v>
      </c>
      <c r="E55" s="18" t="s">
        <v>9</v>
      </c>
    </row>
    <row r="56" spans="1:5" ht="13.5" customHeight="1">
      <c r="A56" s="19" t="s">
        <v>102</v>
      </c>
      <c r="B56" s="15"/>
      <c r="C56" s="16" t="s">
        <v>112</v>
      </c>
      <c r="D56" s="17" t="s">
        <v>113</v>
      </c>
      <c r="E56" s="18" t="s">
        <v>9</v>
      </c>
    </row>
    <row r="57" spans="1:5" ht="13.5" customHeight="1">
      <c r="A57" s="19" t="s">
        <v>102</v>
      </c>
      <c r="B57" s="15"/>
      <c r="C57" s="16" t="s">
        <v>114</v>
      </c>
      <c r="D57" s="17" t="s">
        <v>115</v>
      </c>
      <c r="E57" s="18" t="s">
        <v>9</v>
      </c>
    </row>
    <row r="58" spans="1:5" ht="13.5" customHeight="1">
      <c r="A58" s="19" t="s">
        <v>102</v>
      </c>
      <c r="B58" s="15"/>
      <c r="C58" s="16" t="s">
        <v>116</v>
      </c>
      <c r="D58" s="17" t="s">
        <v>117</v>
      </c>
      <c r="E58" s="18" t="s">
        <v>9</v>
      </c>
    </row>
    <row r="59" spans="1:5" ht="13.5" customHeight="1">
      <c r="A59" s="14" t="s">
        <v>118</v>
      </c>
      <c r="B59" s="15"/>
      <c r="C59" s="16" t="s">
        <v>119</v>
      </c>
      <c r="D59" s="17" t="s">
        <v>251</v>
      </c>
      <c r="E59" s="18" t="s">
        <v>120</v>
      </c>
    </row>
    <row r="60" spans="1:5" ht="13.5" customHeight="1">
      <c r="A60" s="14" t="s">
        <v>118</v>
      </c>
      <c r="B60" s="15"/>
      <c r="C60" s="16" t="s">
        <v>121</v>
      </c>
      <c r="D60" s="17" t="s">
        <v>122</v>
      </c>
      <c r="E60" s="18" t="s">
        <v>120</v>
      </c>
    </row>
    <row r="61" spans="1:5" ht="13.5" customHeight="1">
      <c r="A61" s="14" t="s">
        <v>118</v>
      </c>
      <c r="B61" s="15"/>
      <c r="C61" s="16" t="s">
        <v>123</v>
      </c>
      <c r="D61" s="17" t="s">
        <v>124</v>
      </c>
      <c r="E61" s="18" t="s">
        <v>120</v>
      </c>
    </row>
    <row r="62" spans="1:5" ht="13.5" customHeight="1">
      <c r="A62" s="14" t="s">
        <v>118</v>
      </c>
      <c r="B62" s="15"/>
      <c r="C62" s="16" t="s">
        <v>125</v>
      </c>
      <c r="D62" s="17" t="s">
        <v>126</v>
      </c>
      <c r="E62" s="18" t="s">
        <v>120</v>
      </c>
    </row>
    <row r="63" spans="1:5" ht="13.5" customHeight="1">
      <c r="A63" s="14" t="s">
        <v>118</v>
      </c>
      <c r="B63" s="15"/>
      <c r="C63" s="16" t="s">
        <v>127</v>
      </c>
      <c r="D63" s="17" t="s">
        <v>128</v>
      </c>
      <c r="E63" s="18" t="s">
        <v>120</v>
      </c>
    </row>
    <row r="64" spans="1:5" ht="13.5" customHeight="1">
      <c r="A64" s="14" t="s">
        <v>118</v>
      </c>
      <c r="B64" s="15"/>
      <c r="C64" s="16" t="s">
        <v>129</v>
      </c>
      <c r="D64" s="17" t="s">
        <v>130</v>
      </c>
      <c r="E64" s="18" t="s">
        <v>120</v>
      </c>
    </row>
    <row r="65" spans="1:5" ht="13.5" customHeight="1">
      <c r="A65" s="14" t="s">
        <v>118</v>
      </c>
      <c r="B65" s="15"/>
      <c r="C65" s="16" t="s">
        <v>131</v>
      </c>
      <c r="D65" s="17" t="s">
        <v>132</v>
      </c>
      <c r="E65" s="18" t="s">
        <v>133</v>
      </c>
    </row>
    <row r="66" spans="1:5" ht="13.5" customHeight="1">
      <c r="A66" s="14" t="s">
        <v>118</v>
      </c>
      <c r="B66" s="15"/>
      <c r="C66" s="16" t="s">
        <v>134</v>
      </c>
      <c r="D66" s="17" t="s">
        <v>135</v>
      </c>
      <c r="E66" s="18" t="s">
        <v>133</v>
      </c>
    </row>
    <row r="67" spans="1:5" ht="13.5" customHeight="1">
      <c r="A67" s="14" t="s">
        <v>118</v>
      </c>
      <c r="B67" s="15"/>
      <c r="C67" s="16" t="s">
        <v>136</v>
      </c>
      <c r="D67" s="17" t="s">
        <v>137</v>
      </c>
      <c r="E67" s="18" t="s">
        <v>133</v>
      </c>
    </row>
    <row r="68" spans="1:5" ht="13.5" customHeight="1">
      <c r="A68" s="14" t="s">
        <v>118</v>
      </c>
      <c r="B68" s="15"/>
      <c r="C68" s="16" t="s">
        <v>138</v>
      </c>
      <c r="D68" s="17" t="s">
        <v>139</v>
      </c>
      <c r="E68" s="18" t="s">
        <v>133</v>
      </c>
    </row>
    <row r="69" spans="1:5" ht="13.5" customHeight="1">
      <c r="A69" s="14" t="s">
        <v>118</v>
      </c>
      <c r="B69" s="15"/>
      <c r="C69" s="16" t="s">
        <v>140</v>
      </c>
      <c r="D69" s="17" t="s">
        <v>141</v>
      </c>
      <c r="E69" s="18" t="s">
        <v>133</v>
      </c>
    </row>
    <row r="70" spans="1:5" ht="13.5" customHeight="1">
      <c r="A70" s="14" t="s">
        <v>118</v>
      </c>
      <c r="B70" s="15"/>
      <c r="C70" s="16" t="s">
        <v>142</v>
      </c>
      <c r="D70" s="17" t="s">
        <v>143</v>
      </c>
      <c r="E70" s="18" t="s">
        <v>133</v>
      </c>
    </row>
    <row r="71" spans="1:5" ht="13.5" customHeight="1">
      <c r="A71" s="14" t="s">
        <v>144</v>
      </c>
      <c r="B71" s="15"/>
      <c r="C71" s="16" t="s">
        <v>145</v>
      </c>
      <c r="D71" s="17" t="s">
        <v>252</v>
      </c>
      <c r="E71" s="18" t="s">
        <v>9</v>
      </c>
    </row>
    <row r="72" spans="1:5" ht="13.5" customHeight="1">
      <c r="A72" s="14" t="s">
        <v>144</v>
      </c>
      <c r="B72" s="15"/>
      <c r="C72" s="16" t="s">
        <v>146</v>
      </c>
      <c r="D72" s="17" t="s">
        <v>147</v>
      </c>
      <c r="E72" s="18" t="s">
        <v>9</v>
      </c>
    </row>
    <row r="73" spans="1:5" ht="13.5" customHeight="1">
      <c r="A73" s="14" t="s">
        <v>144</v>
      </c>
      <c r="B73" s="15"/>
      <c r="C73" s="16" t="s">
        <v>148</v>
      </c>
      <c r="D73" s="17" t="s">
        <v>149</v>
      </c>
      <c r="E73" s="18" t="s">
        <v>9</v>
      </c>
    </row>
    <row r="74" spans="1:5" ht="13.5" customHeight="1">
      <c r="A74" s="14" t="s">
        <v>144</v>
      </c>
      <c r="B74" s="15"/>
      <c r="C74" s="16" t="s">
        <v>150</v>
      </c>
      <c r="D74" s="17" t="s">
        <v>151</v>
      </c>
      <c r="E74" s="18" t="s">
        <v>9</v>
      </c>
    </row>
    <row r="75" spans="1:5" ht="13.5" customHeight="1">
      <c r="A75" s="14" t="s">
        <v>144</v>
      </c>
      <c r="B75" s="15"/>
      <c r="C75" s="16" t="s">
        <v>152</v>
      </c>
      <c r="D75" s="17" t="s">
        <v>153</v>
      </c>
      <c r="E75" s="18" t="s">
        <v>9</v>
      </c>
    </row>
    <row r="76" spans="1:5" ht="13.5" customHeight="1">
      <c r="A76" s="14" t="s">
        <v>144</v>
      </c>
      <c r="B76" s="15"/>
      <c r="C76" s="16" t="s">
        <v>154</v>
      </c>
      <c r="D76" s="17" t="s">
        <v>155</v>
      </c>
      <c r="E76" s="18" t="s">
        <v>9</v>
      </c>
    </row>
    <row r="77" spans="1:5" ht="13.5" customHeight="1">
      <c r="A77" s="14" t="s">
        <v>156</v>
      </c>
      <c r="B77" s="15"/>
      <c r="C77" s="16" t="s">
        <v>157</v>
      </c>
      <c r="D77" s="17" t="s">
        <v>253</v>
      </c>
      <c r="E77" s="18" t="s">
        <v>9</v>
      </c>
    </row>
    <row r="78" spans="1:5" ht="13.5" customHeight="1">
      <c r="A78" s="14" t="s">
        <v>156</v>
      </c>
      <c r="B78" s="15" t="s">
        <v>254</v>
      </c>
      <c r="C78" s="16" t="s">
        <v>89</v>
      </c>
      <c r="D78" s="17" t="s">
        <v>255</v>
      </c>
      <c r="E78" s="18" t="s">
        <v>9</v>
      </c>
    </row>
    <row r="79" spans="1:5" ht="13.5" customHeight="1">
      <c r="A79" s="14" t="s">
        <v>156</v>
      </c>
      <c r="B79" s="15" t="s">
        <v>254</v>
      </c>
      <c r="C79" s="16" t="s">
        <v>158</v>
      </c>
      <c r="D79" s="17" t="s">
        <v>159</v>
      </c>
      <c r="E79" s="18" t="s">
        <v>9</v>
      </c>
    </row>
    <row r="80" spans="1:5" ht="13.5" customHeight="1">
      <c r="A80" s="14" t="s">
        <v>156</v>
      </c>
      <c r="B80" s="15" t="s">
        <v>254</v>
      </c>
      <c r="C80" s="16" t="s">
        <v>256</v>
      </c>
      <c r="D80" s="17" t="s">
        <v>160</v>
      </c>
      <c r="E80" s="18" t="s">
        <v>9</v>
      </c>
    </row>
    <row r="81" spans="1:5" ht="13.5" customHeight="1">
      <c r="A81" s="14" t="s">
        <v>156</v>
      </c>
      <c r="B81" s="15" t="s">
        <v>254</v>
      </c>
      <c r="C81" s="16" t="s">
        <v>161</v>
      </c>
      <c r="D81" s="17" t="s">
        <v>162</v>
      </c>
      <c r="E81" s="18" t="s">
        <v>84</v>
      </c>
    </row>
    <row r="82" spans="1:5" ht="13.5" customHeight="1">
      <c r="A82" s="14" t="s">
        <v>156</v>
      </c>
      <c r="B82" s="15" t="s">
        <v>254</v>
      </c>
      <c r="C82" s="16" t="s">
        <v>163</v>
      </c>
      <c r="D82" s="17" t="s">
        <v>164</v>
      </c>
      <c r="E82" s="18" t="s">
        <v>9</v>
      </c>
    </row>
    <row r="83" spans="1:5" ht="13.5" customHeight="1">
      <c r="A83" s="14" t="s">
        <v>156</v>
      </c>
      <c r="B83" s="15" t="s">
        <v>254</v>
      </c>
      <c r="C83" s="16" t="s">
        <v>165</v>
      </c>
      <c r="D83" s="17" t="s">
        <v>166</v>
      </c>
      <c r="E83" s="18" t="s">
        <v>84</v>
      </c>
    </row>
    <row r="84" spans="1:5" ht="13.5" customHeight="1">
      <c r="A84" s="19" t="s">
        <v>167</v>
      </c>
      <c r="B84" s="15"/>
      <c r="C84" s="16" t="s">
        <v>168</v>
      </c>
      <c r="D84" s="17" t="s">
        <v>257</v>
      </c>
      <c r="E84" s="18" t="s">
        <v>84</v>
      </c>
    </row>
    <row r="85" spans="1:5" ht="13.5" customHeight="1">
      <c r="A85" s="19" t="s">
        <v>167</v>
      </c>
      <c r="B85" s="15"/>
      <c r="C85" s="16" t="s">
        <v>169</v>
      </c>
      <c r="D85" s="17" t="s">
        <v>170</v>
      </c>
      <c r="E85" s="18" t="s">
        <v>84</v>
      </c>
    </row>
    <row r="86" spans="1:5" ht="13.5" customHeight="1">
      <c r="A86" s="19" t="s">
        <v>167</v>
      </c>
      <c r="B86" s="15"/>
      <c r="C86" s="16" t="s">
        <v>171</v>
      </c>
      <c r="D86" s="17" t="s">
        <v>172</v>
      </c>
      <c r="E86" s="18" t="s">
        <v>84</v>
      </c>
    </row>
    <row r="87" spans="1:5" ht="13.5" customHeight="1">
      <c r="A87" s="19" t="s">
        <v>167</v>
      </c>
      <c r="B87" s="15"/>
      <c r="C87" s="16" t="s">
        <v>173</v>
      </c>
      <c r="D87" s="17" t="s">
        <v>174</v>
      </c>
      <c r="E87" s="18" t="s">
        <v>84</v>
      </c>
    </row>
    <row r="88" spans="1:5" ht="13.5" customHeight="1">
      <c r="A88" s="14" t="s">
        <v>175</v>
      </c>
      <c r="B88" s="15"/>
      <c r="C88" s="16" t="s">
        <v>176</v>
      </c>
      <c r="D88" s="17" t="s">
        <v>258</v>
      </c>
      <c r="E88" s="18" t="s">
        <v>84</v>
      </c>
    </row>
    <row r="89" spans="1:5" ht="13.5" customHeight="1">
      <c r="A89" s="14" t="s">
        <v>175</v>
      </c>
      <c r="B89" s="15"/>
      <c r="C89" s="16" t="s">
        <v>177</v>
      </c>
      <c r="D89" s="17" t="s">
        <v>178</v>
      </c>
      <c r="E89" s="18" t="s">
        <v>133</v>
      </c>
    </row>
    <row r="90" spans="1:5" ht="13.5" customHeight="1">
      <c r="A90" s="14" t="s">
        <v>175</v>
      </c>
      <c r="B90" s="15"/>
      <c r="C90" s="16" t="s">
        <v>179</v>
      </c>
      <c r="D90" s="17" t="s">
        <v>180</v>
      </c>
      <c r="E90" s="18" t="s">
        <v>133</v>
      </c>
    </row>
    <row r="91" spans="1:5" ht="13.5" customHeight="1">
      <c r="A91" s="14" t="s">
        <v>181</v>
      </c>
      <c r="B91" s="15"/>
      <c r="C91" s="16" t="s">
        <v>182</v>
      </c>
      <c r="D91" s="17" t="s">
        <v>259</v>
      </c>
      <c r="E91" s="18" t="s">
        <v>84</v>
      </c>
    </row>
    <row r="92" spans="1:5" ht="13.5" customHeight="1">
      <c r="A92" s="14" t="s">
        <v>181</v>
      </c>
      <c r="B92" s="15" t="s">
        <v>260</v>
      </c>
      <c r="C92" s="16" t="s">
        <v>89</v>
      </c>
      <c r="D92" s="17" t="s">
        <v>261</v>
      </c>
      <c r="E92" s="18" t="s">
        <v>84</v>
      </c>
    </row>
    <row r="93" spans="1:5" ht="13.5" customHeight="1">
      <c r="A93" s="14" t="s">
        <v>181</v>
      </c>
      <c r="B93" s="15" t="s">
        <v>260</v>
      </c>
      <c r="C93" s="16" t="s">
        <v>183</v>
      </c>
      <c r="D93" s="17" t="s">
        <v>184</v>
      </c>
      <c r="E93" s="18" t="s">
        <v>9</v>
      </c>
    </row>
    <row r="94" spans="1:5" ht="13.5" customHeight="1">
      <c r="A94" s="14" t="s">
        <v>181</v>
      </c>
      <c r="B94" s="15" t="s">
        <v>260</v>
      </c>
      <c r="C94" s="16" t="s">
        <v>185</v>
      </c>
      <c r="D94" s="17" t="s">
        <v>186</v>
      </c>
      <c r="E94" s="18" t="s">
        <v>84</v>
      </c>
    </row>
    <row r="95" spans="1:5" ht="13.5" customHeight="1">
      <c r="A95" s="14" t="s">
        <v>181</v>
      </c>
      <c r="B95" s="15" t="s">
        <v>260</v>
      </c>
      <c r="C95" s="16" t="s">
        <v>187</v>
      </c>
      <c r="D95" s="17" t="s">
        <v>188</v>
      </c>
      <c r="E95" s="18" t="s">
        <v>84</v>
      </c>
    </row>
    <row r="96" spans="1:5" ht="13.5" customHeight="1">
      <c r="A96" s="14" t="s">
        <v>181</v>
      </c>
      <c r="B96" s="15" t="s">
        <v>260</v>
      </c>
      <c r="C96" s="16" t="s">
        <v>189</v>
      </c>
      <c r="D96" s="17" t="s">
        <v>190</v>
      </c>
      <c r="E96" s="18" t="s">
        <v>84</v>
      </c>
    </row>
    <row r="97" spans="1:5" ht="13.5" customHeight="1">
      <c r="A97" s="14" t="s">
        <v>181</v>
      </c>
      <c r="B97" s="15" t="s">
        <v>260</v>
      </c>
      <c r="C97" s="16" t="s">
        <v>191</v>
      </c>
      <c r="D97" s="17" t="s">
        <v>192</v>
      </c>
      <c r="E97" s="18" t="s">
        <v>84</v>
      </c>
    </row>
    <row r="98" spans="1:5" ht="13.5" customHeight="1">
      <c r="A98" s="14" t="s">
        <v>181</v>
      </c>
      <c r="B98" s="15" t="s">
        <v>260</v>
      </c>
      <c r="C98" s="16" t="s">
        <v>193</v>
      </c>
      <c r="D98" s="17" t="s">
        <v>194</v>
      </c>
      <c r="E98" s="18" t="s">
        <v>84</v>
      </c>
    </row>
    <row r="99" spans="1:5" ht="13.5" customHeight="1">
      <c r="A99" s="14" t="s">
        <v>181</v>
      </c>
      <c r="B99" s="15" t="s">
        <v>260</v>
      </c>
      <c r="C99" s="16" t="s">
        <v>195</v>
      </c>
      <c r="D99" s="17" t="s">
        <v>262</v>
      </c>
      <c r="E99" s="18" t="s">
        <v>84</v>
      </c>
    </row>
    <row r="100" spans="1:5" ht="13.5" customHeight="1">
      <c r="A100" s="14" t="s">
        <v>181</v>
      </c>
      <c r="B100" s="15" t="s">
        <v>260</v>
      </c>
      <c r="C100" s="16" t="s">
        <v>196</v>
      </c>
      <c r="D100" s="17" t="s">
        <v>197</v>
      </c>
      <c r="E100" s="18" t="s">
        <v>84</v>
      </c>
    </row>
    <row r="101" spans="1:5" ht="13.5" customHeight="1">
      <c r="A101" s="19" t="s">
        <v>198</v>
      </c>
      <c r="B101" s="15"/>
      <c r="C101" s="16" t="s">
        <v>199</v>
      </c>
      <c r="D101" s="17" t="s">
        <v>263</v>
      </c>
      <c r="E101" s="18" t="s">
        <v>84</v>
      </c>
    </row>
    <row r="102" spans="1:5" ht="13.5" customHeight="1">
      <c r="A102" s="19" t="s">
        <v>198</v>
      </c>
      <c r="B102" s="15"/>
      <c r="C102" s="16" t="s">
        <v>200</v>
      </c>
      <c r="D102" s="17" t="s">
        <v>201</v>
      </c>
      <c r="E102" s="18" t="s">
        <v>84</v>
      </c>
    </row>
    <row r="103" spans="1:5" ht="13.5" customHeight="1">
      <c r="A103" s="14" t="s">
        <v>202</v>
      </c>
      <c r="B103" s="15"/>
      <c r="C103" s="16" t="s">
        <v>242</v>
      </c>
      <c r="D103" s="17" t="s">
        <v>264</v>
      </c>
      <c r="E103" s="18" t="s">
        <v>84</v>
      </c>
    </row>
    <row r="104" spans="1:5" ht="13.5" customHeight="1">
      <c r="A104" s="14" t="s">
        <v>202</v>
      </c>
      <c r="B104" s="15"/>
      <c r="C104" s="16" t="s">
        <v>203</v>
      </c>
      <c r="D104" s="17" t="s">
        <v>204</v>
      </c>
      <c r="E104" s="18" t="s">
        <v>84</v>
      </c>
    </row>
    <row r="105" spans="1:5" ht="13.5" customHeight="1">
      <c r="A105" s="14" t="s">
        <v>202</v>
      </c>
      <c r="B105" s="15"/>
      <c r="C105" s="16" t="s">
        <v>205</v>
      </c>
      <c r="D105" s="17" t="s">
        <v>206</v>
      </c>
      <c r="E105" s="18" t="s">
        <v>84</v>
      </c>
    </row>
    <row r="106" spans="1:5" ht="13.5" customHeight="1">
      <c r="A106" s="14" t="s">
        <v>207</v>
      </c>
      <c r="B106" s="15"/>
      <c r="C106" s="16" t="s">
        <v>208</v>
      </c>
      <c r="D106" s="17" t="s">
        <v>265</v>
      </c>
      <c r="E106" s="18" t="s">
        <v>84</v>
      </c>
    </row>
    <row r="107" spans="1:7" ht="13.5" customHeight="1">
      <c r="A107" s="14" t="s">
        <v>207</v>
      </c>
      <c r="B107" s="15"/>
      <c r="C107" s="16" t="s">
        <v>209</v>
      </c>
      <c r="D107" s="17" t="s">
        <v>210</v>
      </c>
      <c r="E107" s="18" t="s">
        <v>84</v>
      </c>
      <c r="G107" s="20"/>
    </row>
    <row r="108" spans="1:5" ht="13.5" customHeight="1">
      <c r="A108" s="14" t="s">
        <v>211</v>
      </c>
      <c r="B108" s="15"/>
      <c r="C108" s="16" t="s">
        <v>212</v>
      </c>
      <c r="D108" s="17" t="s">
        <v>266</v>
      </c>
      <c r="E108" s="18" t="s">
        <v>84</v>
      </c>
    </row>
    <row r="109" spans="1:5" ht="13.5" customHeight="1">
      <c r="A109" s="14" t="s">
        <v>211</v>
      </c>
      <c r="B109" s="15"/>
      <c r="C109" s="16" t="s">
        <v>213</v>
      </c>
      <c r="D109" s="17" t="s">
        <v>214</v>
      </c>
      <c r="E109" s="18" t="s">
        <v>84</v>
      </c>
    </row>
    <row r="110" spans="1:5" ht="13.5" customHeight="1">
      <c r="A110" s="14" t="s">
        <v>211</v>
      </c>
      <c r="B110" s="15"/>
      <c r="C110" s="16" t="s">
        <v>215</v>
      </c>
      <c r="D110" s="17" t="s">
        <v>216</v>
      </c>
      <c r="E110" s="18" t="s">
        <v>84</v>
      </c>
    </row>
    <row r="111" spans="1:5" ht="13.5" customHeight="1">
      <c r="A111" s="14" t="s">
        <v>211</v>
      </c>
      <c r="B111" s="15"/>
      <c r="C111" s="16" t="s">
        <v>217</v>
      </c>
      <c r="D111" s="17" t="s">
        <v>218</v>
      </c>
      <c r="E111" s="18" t="s">
        <v>84</v>
      </c>
    </row>
    <row r="112" spans="1:5" ht="13.5" customHeight="1">
      <c r="A112" s="14" t="s">
        <v>211</v>
      </c>
      <c r="B112" s="15"/>
      <c r="C112" s="16" t="s">
        <v>219</v>
      </c>
      <c r="D112" s="17" t="s">
        <v>220</v>
      </c>
      <c r="E112" s="18" t="s">
        <v>84</v>
      </c>
    </row>
    <row r="113" spans="1:5" ht="13.5" customHeight="1">
      <c r="A113" s="14" t="s">
        <v>211</v>
      </c>
      <c r="B113" s="15"/>
      <c r="C113" s="16" t="s">
        <v>221</v>
      </c>
      <c r="D113" s="17" t="s">
        <v>222</v>
      </c>
      <c r="E113" s="18" t="s">
        <v>84</v>
      </c>
    </row>
    <row r="114" spans="1:5" ht="13.5" customHeight="1">
      <c r="A114" s="14" t="s">
        <v>211</v>
      </c>
      <c r="B114" s="15"/>
      <c r="C114" s="16" t="s">
        <v>223</v>
      </c>
      <c r="D114" s="17" t="s">
        <v>224</v>
      </c>
      <c r="E114" s="18" t="s">
        <v>84</v>
      </c>
    </row>
    <row r="115" spans="1:5" ht="13.5" customHeight="1">
      <c r="A115" s="14" t="s">
        <v>211</v>
      </c>
      <c r="B115" s="15"/>
      <c r="C115" s="16" t="s">
        <v>225</v>
      </c>
      <c r="D115" s="17" t="s">
        <v>226</v>
      </c>
      <c r="E115" s="18" t="s">
        <v>84</v>
      </c>
    </row>
    <row r="116" spans="1:5" ht="13.5" customHeight="1">
      <c r="A116" s="14" t="s">
        <v>211</v>
      </c>
      <c r="B116" s="15"/>
      <c r="C116" s="16" t="s">
        <v>227</v>
      </c>
      <c r="D116" s="17" t="s">
        <v>228</v>
      </c>
      <c r="E116" s="18" t="s">
        <v>84</v>
      </c>
    </row>
    <row r="117" spans="1:5" ht="13.5" customHeight="1">
      <c r="A117" s="14" t="s">
        <v>229</v>
      </c>
      <c r="B117" s="15"/>
      <c r="C117" s="16" t="s">
        <v>230</v>
      </c>
      <c r="D117" s="17" t="s">
        <v>267</v>
      </c>
      <c r="E117" s="18" t="s">
        <v>9</v>
      </c>
    </row>
    <row r="118" spans="1:5" ht="13.5" customHeight="1">
      <c r="A118" s="14" t="s">
        <v>229</v>
      </c>
      <c r="B118" s="15"/>
      <c r="C118" s="16" t="s">
        <v>231</v>
      </c>
      <c r="D118" s="17" t="s">
        <v>232</v>
      </c>
      <c r="E118" s="18" t="s">
        <v>9</v>
      </c>
    </row>
    <row r="119" spans="1:5" ht="13.5" customHeight="1" thickBot="1">
      <c r="A119" s="21" t="s">
        <v>233</v>
      </c>
      <c r="B119" s="22"/>
      <c r="C119" s="23" t="s">
        <v>233</v>
      </c>
      <c r="D119" s="24" t="s">
        <v>268</v>
      </c>
      <c r="E119" s="25" t="s">
        <v>9</v>
      </c>
    </row>
    <row r="120" spans="3:5" ht="5.25" customHeight="1">
      <c r="C120" s="26"/>
      <c r="D120" s="27"/>
      <c r="E120" s="26"/>
    </row>
    <row r="121" ht="13.5">
      <c r="D121" s="3" t="s">
        <v>234</v>
      </c>
    </row>
    <row r="123" spans="1:2" ht="13.5">
      <c r="A123" s="28"/>
      <c r="B123" s="28">
        <v>0.5</v>
      </c>
    </row>
    <row r="124" spans="1:2" ht="13.5">
      <c r="A124" s="28"/>
      <c r="B124" s="28">
        <v>0.3333333333333333</v>
      </c>
    </row>
    <row r="125" spans="1:2" ht="13.5">
      <c r="A125" s="28"/>
      <c r="B125" s="28">
        <v>0.16666666666666666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AR40"/>
  <sheetViews>
    <sheetView tabSelected="1" view="pageBreakPreview" zoomScaleSheetLayoutView="100" zoomScalePageLayoutView="0" workbookViewId="0" topLeftCell="A1">
      <selection activeCell="AU20" sqref="AU20"/>
    </sheetView>
  </sheetViews>
  <sheetFormatPr defaultColWidth="9.00390625" defaultRowHeight="13.5"/>
  <cols>
    <col min="1" max="44" width="2.125" style="32" customWidth="1"/>
    <col min="45" max="16384" width="9.00390625" style="32" customWidth="1"/>
  </cols>
  <sheetData>
    <row r="1" ht="13.5">
      <c r="C1" s="32" t="s">
        <v>315</v>
      </c>
    </row>
    <row r="2" spans="3:44" ht="13.5">
      <c r="C2" s="139" t="s">
        <v>310</v>
      </c>
      <c r="D2" s="140"/>
      <c r="E2" s="140"/>
      <c r="F2" s="140"/>
      <c r="G2" s="140"/>
      <c r="H2" s="140"/>
      <c r="I2" s="140"/>
      <c r="J2" s="140"/>
      <c r="K2" s="140"/>
      <c r="L2" s="140"/>
      <c r="M2" s="140"/>
      <c r="N2" s="140"/>
      <c r="O2" s="140"/>
      <c r="P2" s="140"/>
      <c r="Q2" s="140"/>
      <c r="R2" s="140"/>
      <c r="S2" s="140"/>
      <c r="T2" s="141"/>
      <c r="AC2" s="33"/>
      <c r="AD2" s="33"/>
      <c r="AE2" s="33"/>
      <c r="AF2" s="33"/>
      <c r="AG2" s="33"/>
      <c r="AH2" s="33"/>
      <c r="AI2" s="33"/>
      <c r="AJ2" s="33"/>
      <c r="AK2" s="33"/>
      <c r="AL2" s="33"/>
      <c r="AM2" s="33"/>
      <c r="AN2" s="33"/>
      <c r="AO2" s="33"/>
      <c r="AP2" s="33"/>
      <c r="AQ2" s="33"/>
      <c r="AR2" s="33"/>
    </row>
    <row r="3" spans="3:44" ht="13.5">
      <c r="C3" s="142"/>
      <c r="D3" s="143"/>
      <c r="E3" s="146"/>
      <c r="F3" s="146"/>
      <c r="G3" s="146"/>
      <c r="H3" s="146"/>
      <c r="I3" s="146"/>
      <c r="J3" s="146"/>
      <c r="K3" s="146"/>
      <c r="L3" s="146"/>
      <c r="M3" s="148"/>
      <c r="N3" s="143"/>
      <c r="O3" s="150"/>
      <c r="P3" s="151"/>
      <c r="Q3" s="150"/>
      <c r="R3" s="154"/>
      <c r="S3" s="151"/>
      <c r="T3" s="156"/>
      <c r="AC3" s="34"/>
      <c r="AD3" s="34"/>
      <c r="AE3" s="34"/>
      <c r="AF3" s="34"/>
      <c r="AG3" s="34"/>
      <c r="AH3" s="34"/>
      <c r="AI3" s="34"/>
      <c r="AJ3" s="34"/>
      <c r="AK3" s="34"/>
      <c r="AL3" s="34"/>
      <c r="AM3" s="34"/>
      <c r="AN3" s="34"/>
      <c r="AO3" s="34"/>
      <c r="AP3" s="34"/>
      <c r="AQ3" s="34"/>
      <c r="AR3" s="34"/>
    </row>
    <row r="4" spans="3:32" ht="13.5">
      <c r="C4" s="144"/>
      <c r="D4" s="145"/>
      <c r="E4" s="147"/>
      <c r="F4" s="147"/>
      <c r="G4" s="147"/>
      <c r="H4" s="147"/>
      <c r="I4" s="147"/>
      <c r="J4" s="147"/>
      <c r="K4" s="147"/>
      <c r="L4" s="147"/>
      <c r="M4" s="149"/>
      <c r="N4" s="145"/>
      <c r="O4" s="152"/>
      <c r="P4" s="153"/>
      <c r="Q4" s="152"/>
      <c r="R4" s="155"/>
      <c r="S4" s="153"/>
      <c r="T4" s="148"/>
      <c r="AC4" s="34"/>
      <c r="AD4" s="34"/>
      <c r="AE4" s="34"/>
      <c r="AF4" s="34"/>
    </row>
    <row r="5" spans="29:43" ht="13.5">
      <c r="AC5" s="34"/>
      <c r="AD5" s="34"/>
      <c r="AE5" s="34"/>
      <c r="AF5" s="35"/>
      <c r="AG5" s="34"/>
      <c r="AI5" s="31"/>
      <c r="AJ5" s="31"/>
      <c r="AK5" s="31"/>
      <c r="AL5" s="31"/>
      <c r="AM5" s="31"/>
      <c r="AN5" s="31"/>
      <c r="AO5" s="31"/>
      <c r="AP5" s="31"/>
      <c r="AQ5" s="34"/>
    </row>
    <row r="6" spans="29:42" ht="13.5">
      <c r="AC6" s="34"/>
      <c r="AD6" s="34"/>
      <c r="AE6" s="34"/>
      <c r="AF6" s="48"/>
      <c r="AG6" s="36"/>
      <c r="AH6" s="36"/>
      <c r="AI6" s="162" t="s">
        <v>238</v>
      </c>
      <c r="AJ6" s="162"/>
      <c r="AK6" s="162"/>
      <c r="AL6" s="162"/>
      <c r="AM6" s="162"/>
      <c r="AN6" s="162"/>
      <c r="AO6" s="162"/>
      <c r="AP6" s="162"/>
    </row>
    <row r="7" spans="29:42" ht="13.5">
      <c r="AC7" s="34"/>
      <c r="AD7" s="34"/>
      <c r="AE7" s="34"/>
      <c r="AF7" s="39"/>
      <c r="AG7" s="40"/>
      <c r="AH7" s="40"/>
      <c r="AI7" s="41"/>
      <c r="AJ7" s="41"/>
      <c r="AK7" s="41"/>
      <c r="AL7" s="41"/>
      <c r="AM7" s="41"/>
      <c r="AN7" s="41"/>
      <c r="AO7" s="41"/>
      <c r="AP7" s="41"/>
    </row>
    <row r="8" spans="3:44" ht="13.5">
      <c r="C8" s="32" t="s">
        <v>309</v>
      </c>
      <c r="AC8" s="34"/>
      <c r="AD8" s="34"/>
      <c r="AE8" s="34"/>
      <c r="AF8" s="34"/>
      <c r="AG8" s="34"/>
      <c r="AH8" s="34"/>
      <c r="AI8" s="34"/>
      <c r="AJ8" s="34"/>
      <c r="AK8" s="34"/>
      <c r="AL8" s="34"/>
      <c r="AM8" s="34"/>
      <c r="AN8" s="34"/>
      <c r="AO8" s="34"/>
      <c r="AP8" s="34"/>
      <c r="AQ8" s="34"/>
      <c r="AR8" s="34"/>
    </row>
    <row r="9" spans="29:44" ht="13.5">
      <c r="AC9" s="34"/>
      <c r="AD9" s="34"/>
      <c r="AE9" s="34"/>
      <c r="AF9" s="34"/>
      <c r="AG9" s="34"/>
      <c r="AH9" s="34"/>
      <c r="AI9" s="34"/>
      <c r="AJ9" s="34"/>
      <c r="AK9" s="34"/>
      <c r="AL9" s="34"/>
      <c r="AM9" s="34"/>
      <c r="AN9" s="34"/>
      <c r="AO9" s="34"/>
      <c r="AP9" s="34"/>
      <c r="AQ9" s="34"/>
      <c r="AR9" s="34"/>
    </row>
    <row r="10" spans="29:44" ht="13.5">
      <c r="AC10" s="34"/>
      <c r="AD10" s="34"/>
      <c r="AE10" s="34"/>
      <c r="AF10" s="34"/>
      <c r="AG10" s="34"/>
      <c r="AH10" s="34"/>
      <c r="AI10" s="34"/>
      <c r="AJ10" s="34"/>
      <c r="AK10" s="34"/>
      <c r="AL10" s="34"/>
      <c r="AM10" s="34"/>
      <c r="AN10" s="34"/>
      <c r="AO10" s="34"/>
      <c r="AP10" s="34"/>
      <c r="AQ10" s="34"/>
      <c r="AR10" s="34"/>
    </row>
    <row r="11" spans="15:42" s="30" customFormat="1" ht="13.5" customHeight="1">
      <c r="O11" s="163" t="s">
        <v>311</v>
      </c>
      <c r="P11" s="163"/>
      <c r="Q11" s="163"/>
      <c r="R11" s="163"/>
      <c r="S11" s="163"/>
      <c r="T11" s="163"/>
      <c r="U11" s="159" t="s">
        <v>235</v>
      </c>
      <c r="V11" s="159"/>
      <c r="W11" s="159"/>
      <c r="X11" s="159"/>
      <c r="Y11" s="159"/>
      <c r="Z11" s="159"/>
      <c r="AA11" s="159"/>
      <c r="AB11" s="159"/>
      <c r="AC11" s="159"/>
      <c r="AD11" s="159"/>
      <c r="AE11" s="159"/>
      <c r="AF11" s="159"/>
      <c r="AG11" s="159"/>
      <c r="AH11" s="159"/>
      <c r="AI11" s="159"/>
      <c r="AJ11" s="159"/>
      <c r="AK11" s="159"/>
      <c r="AL11" s="159"/>
      <c r="AM11" s="159"/>
      <c r="AN11" s="164" t="s">
        <v>1</v>
      </c>
      <c r="AO11" s="164"/>
      <c r="AP11" s="164"/>
    </row>
    <row r="12" spans="21:42" s="30" customFormat="1" ht="13.5" customHeight="1">
      <c r="U12" s="159"/>
      <c r="V12" s="159"/>
      <c r="W12" s="159"/>
      <c r="X12" s="159"/>
      <c r="Y12" s="159"/>
      <c r="Z12" s="159"/>
      <c r="AA12" s="159"/>
      <c r="AB12" s="159"/>
      <c r="AC12" s="159"/>
      <c r="AD12" s="159"/>
      <c r="AE12" s="159"/>
      <c r="AF12" s="159"/>
      <c r="AG12" s="159"/>
      <c r="AH12" s="159"/>
      <c r="AI12" s="159"/>
      <c r="AJ12" s="159"/>
      <c r="AK12" s="159"/>
      <c r="AL12" s="159"/>
      <c r="AM12" s="159"/>
      <c r="AN12" s="164"/>
      <c r="AO12" s="164"/>
      <c r="AP12" s="164"/>
    </row>
    <row r="13" spans="21:42" s="30" customFormat="1" ht="13.5">
      <c r="U13" s="165" t="s">
        <v>307</v>
      </c>
      <c r="V13" s="165"/>
      <c r="W13" s="165"/>
      <c r="X13" s="165"/>
      <c r="Y13" s="165"/>
      <c r="Z13" s="165"/>
      <c r="AA13" s="165"/>
      <c r="AB13" s="165"/>
      <c r="AC13" s="165"/>
      <c r="AD13" s="165"/>
      <c r="AE13" s="165"/>
      <c r="AF13" s="165"/>
      <c r="AG13" s="165"/>
      <c r="AH13" s="165"/>
      <c r="AI13" s="165"/>
      <c r="AJ13" s="165"/>
      <c r="AK13" s="165"/>
      <c r="AL13" s="165"/>
      <c r="AM13" s="165"/>
      <c r="AN13" s="164"/>
      <c r="AO13" s="164"/>
      <c r="AP13" s="164"/>
    </row>
    <row r="14" spans="21:42" s="30" customFormat="1" ht="15.75" customHeight="1">
      <c r="U14" s="165" t="s">
        <v>308</v>
      </c>
      <c r="V14" s="165"/>
      <c r="W14" s="165"/>
      <c r="X14" s="165"/>
      <c r="Y14" s="165"/>
      <c r="Z14" s="165"/>
      <c r="AA14" s="165"/>
      <c r="AB14" s="165"/>
      <c r="AC14" s="165"/>
      <c r="AD14" s="165"/>
      <c r="AE14" s="165"/>
      <c r="AF14" s="165"/>
      <c r="AG14" s="165"/>
      <c r="AH14" s="165"/>
      <c r="AI14" s="165"/>
      <c r="AJ14" s="165"/>
      <c r="AK14" s="165"/>
      <c r="AL14" s="165"/>
      <c r="AM14" s="165"/>
      <c r="AN14" s="164"/>
      <c r="AO14" s="164"/>
      <c r="AP14" s="164"/>
    </row>
    <row r="15" spans="21:42" ht="12.75" customHeight="1">
      <c r="U15" s="31"/>
      <c r="V15" s="36"/>
      <c r="W15" s="36"/>
      <c r="X15" s="36"/>
      <c r="Y15" s="36"/>
      <c r="Z15" s="36"/>
      <c r="AA15" s="36"/>
      <c r="AB15" s="36"/>
      <c r="AC15" s="36"/>
      <c r="AD15" s="36"/>
      <c r="AE15" s="36"/>
      <c r="AF15" s="36"/>
      <c r="AG15" s="36"/>
      <c r="AH15" s="36"/>
      <c r="AI15" s="36"/>
      <c r="AJ15" s="36"/>
      <c r="AK15" s="36"/>
      <c r="AL15" s="36"/>
      <c r="AM15" s="36"/>
      <c r="AN15" s="37"/>
      <c r="AO15" s="37"/>
      <c r="AP15" s="37"/>
    </row>
    <row r="16" spans="21:42" ht="12.75" customHeight="1">
      <c r="U16" s="31"/>
      <c r="V16" s="36"/>
      <c r="W16" s="36"/>
      <c r="X16" s="36"/>
      <c r="Y16" s="36"/>
      <c r="Z16" s="36"/>
      <c r="AA16" s="36"/>
      <c r="AB16" s="36"/>
      <c r="AC16" s="36"/>
      <c r="AD16" s="36"/>
      <c r="AE16" s="36"/>
      <c r="AF16" s="36"/>
      <c r="AG16" s="36"/>
      <c r="AH16" s="36"/>
      <c r="AI16" s="36"/>
      <c r="AJ16" s="36"/>
      <c r="AK16" s="36"/>
      <c r="AL16" s="36"/>
      <c r="AM16" s="36"/>
      <c r="AN16" s="37"/>
      <c r="AO16" s="37"/>
      <c r="AP16" s="37"/>
    </row>
    <row r="17" spans="1:44" ht="19.5" customHeight="1">
      <c r="A17" s="157" t="s">
        <v>314</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row>
    <row r="18" spans="1:44" ht="19.5" customHeight="1">
      <c r="A18" s="158" t="s">
        <v>382</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row>
    <row r="19" spans="1:44" s="30" customFormat="1" ht="12.75" customHeight="1">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row>
    <row r="20" spans="1:44" s="30" customFormat="1" ht="12.75" customHeight="1">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row>
    <row r="21" spans="2:44" s="30" customFormat="1" ht="15.75" customHeight="1">
      <c r="B21" s="43"/>
      <c r="C21" s="159" t="s">
        <v>316</v>
      </c>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43"/>
      <c r="AR21" s="43"/>
    </row>
    <row r="22" spans="1:44" s="30" customFormat="1" ht="15.75" customHeight="1">
      <c r="A22" s="43"/>
      <c r="B22" s="43"/>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43"/>
      <c r="AR22" s="43"/>
    </row>
    <row r="23" spans="1:44" s="30" customFormat="1" ht="15" customHeight="1">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row>
    <row r="24" spans="1:44" s="30" customFormat="1" ht="15" customHeight="1">
      <c r="A24" s="161" t="s">
        <v>0</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row>
    <row r="25" s="30" customFormat="1" ht="15" customHeight="1"/>
    <row r="26" spans="3:43" s="30" customFormat="1" ht="15" customHeight="1">
      <c r="C26" s="30" t="s">
        <v>317</v>
      </c>
      <c r="AF26" s="49"/>
      <c r="AG26" s="49"/>
      <c r="AH26" s="49"/>
      <c r="AI26" s="49"/>
      <c r="AJ26" s="49"/>
      <c r="AK26" s="49"/>
      <c r="AL26" s="49"/>
      <c r="AM26" s="49"/>
      <c r="AN26" s="49"/>
      <c r="AO26" s="49"/>
      <c r="AP26" s="32"/>
      <c r="AQ26" s="36"/>
    </row>
    <row r="27" spans="6:42" s="30" customFormat="1" ht="13.5" customHeight="1">
      <c r="F27" s="30" t="s">
        <v>318</v>
      </c>
      <c r="AD27" s="31"/>
      <c r="AE27" s="36"/>
      <c r="AF27" s="36"/>
      <c r="AG27" s="36"/>
      <c r="AH27" s="36"/>
      <c r="AI27" s="36"/>
      <c r="AJ27" s="36"/>
      <c r="AK27" s="36"/>
      <c r="AL27" s="36"/>
      <c r="AM27" s="36"/>
      <c r="AN27" s="36"/>
      <c r="AO27" s="36"/>
      <c r="AP27" s="32"/>
    </row>
    <row r="28" spans="1:44" s="30" customFormat="1" ht="13.5" customHeight="1">
      <c r="A28" s="42"/>
      <c r="B28" s="42"/>
      <c r="C28" s="42"/>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row>
    <row r="29" spans="3:44" s="30" customFormat="1" ht="15" customHeight="1">
      <c r="C29" s="32" t="s">
        <v>319</v>
      </c>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6"/>
      <c r="AR29" s="32"/>
    </row>
    <row r="30" spans="3:43" s="30" customFormat="1" ht="13.5" customHeight="1">
      <c r="C30" s="31"/>
      <c r="D30" s="31"/>
      <c r="E30" s="31"/>
      <c r="F30" s="32" t="s">
        <v>320</v>
      </c>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2"/>
      <c r="AQ30" s="36"/>
    </row>
    <row r="31" spans="3:31" s="30" customFormat="1" ht="13.5"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row>
    <row r="32" spans="3:43" s="30" customFormat="1" ht="15" customHeight="1">
      <c r="C32" s="32" t="s">
        <v>321</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2"/>
      <c r="AQ32" s="36"/>
    </row>
    <row r="33" spans="3:43" s="30" customFormat="1" ht="13.5" customHeight="1">
      <c r="C33" s="31"/>
      <c r="D33" s="31"/>
      <c r="E33" s="31"/>
      <c r="F33" s="32" t="s">
        <v>322</v>
      </c>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2"/>
      <c r="AQ33" s="36"/>
    </row>
    <row r="34" s="30" customFormat="1" ht="13.5" customHeight="1">
      <c r="F34" s="30" t="s">
        <v>369</v>
      </c>
    </row>
    <row r="35" s="30" customFormat="1" ht="13.5" customHeight="1"/>
    <row r="36" spans="3:43" s="30" customFormat="1" ht="15" customHeight="1">
      <c r="C36" s="30" t="s">
        <v>323</v>
      </c>
      <c r="AF36" s="31"/>
      <c r="AG36" s="31"/>
      <c r="AH36" s="31"/>
      <c r="AI36" s="31"/>
      <c r="AJ36" s="31"/>
      <c r="AK36" s="31"/>
      <c r="AL36" s="31"/>
      <c r="AM36" s="31"/>
      <c r="AN36" s="31"/>
      <c r="AO36" s="31"/>
      <c r="AP36" s="32"/>
      <c r="AQ36" s="36"/>
    </row>
    <row r="37" spans="3:43" s="30" customFormat="1" ht="13.5" customHeight="1">
      <c r="C37" s="31"/>
      <c r="D37" s="31"/>
      <c r="E37" s="32"/>
      <c r="F37" s="32" t="s">
        <v>324</v>
      </c>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6"/>
    </row>
    <row r="38" spans="32:42" s="30" customFormat="1" ht="13.5">
      <c r="AF38" s="31"/>
      <c r="AG38" s="31"/>
      <c r="AH38" s="31"/>
      <c r="AI38" s="31"/>
      <c r="AJ38" s="31"/>
      <c r="AK38" s="31"/>
      <c r="AL38" s="31"/>
      <c r="AM38" s="31"/>
      <c r="AN38" s="31"/>
      <c r="AO38" s="31"/>
      <c r="AP38" s="32"/>
    </row>
    <row r="39" spans="2:44" ht="15" customHeight="1">
      <c r="B39" s="38"/>
      <c r="C39" s="32" t="s">
        <v>436</v>
      </c>
      <c r="D39" s="38"/>
      <c r="E39" s="45"/>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1"/>
      <c r="AG39" s="31"/>
      <c r="AH39" s="31"/>
      <c r="AI39" s="31"/>
      <c r="AJ39" s="31"/>
      <c r="AK39" s="31"/>
      <c r="AL39" s="31"/>
      <c r="AM39" s="31"/>
      <c r="AN39" s="31"/>
      <c r="AO39" s="31"/>
      <c r="AQ39" s="38"/>
      <c r="AR39" s="38"/>
    </row>
    <row r="40" ht="13.5">
      <c r="E40" s="32" t="s">
        <v>437</v>
      </c>
    </row>
  </sheetData>
  <sheetProtection/>
  <mergeCells count="20">
    <mergeCell ref="A17:AR17"/>
    <mergeCell ref="A18:AR18"/>
    <mergeCell ref="C21:AP22"/>
    <mergeCell ref="A24:AR24"/>
    <mergeCell ref="AI6:AP6"/>
    <mergeCell ref="O11:T11"/>
    <mergeCell ref="U11:AM12"/>
    <mergeCell ref="AN11:AP14"/>
    <mergeCell ref="U13:AM13"/>
    <mergeCell ref="U14:AM14"/>
    <mergeCell ref="C2:T2"/>
    <mergeCell ref="C3:D4"/>
    <mergeCell ref="E3:F4"/>
    <mergeCell ref="G3:H4"/>
    <mergeCell ref="I3:J4"/>
    <mergeCell ref="K3:L4"/>
    <mergeCell ref="M3:N4"/>
    <mergeCell ref="O3:P4"/>
    <mergeCell ref="Q3:R4"/>
    <mergeCell ref="S3:T4"/>
  </mergeCells>
  <dataValidations count="1">
    <dataValidation allowBlank="1" showInputMessage="1" showErrorMessage="1" imeMode="halfAlpha" sqref="AI5:AP7 AK8:AR10"/>
  </dataValidations>
  <printOptions horizontalCentered="1"/>
  <pageMargins left="0.5118110236220472" right="0.4724409448818898" top="0.5905511811023623"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BE47"/>
  <sheetViews>
    <sheetView view="pageBreakPreview" zoomScale="80" zoomScaleNormal="60" zoomScaleSheetLayoutView="80" zoomScalePageLayoutView="0" workbookViewId="0" topLeftCell="A1">
      <selection activeCell="AZ23" sqref="AZ23"/>
    </sheetView>
  </sheetViews>
  <sheetFormatPr defaultColWidth="9.00390625" defaultRowHeight="13.5"/>
  <cols>
    <col min="1" max="44" width="2.00390625" style="29" customWidth="1"/>
    <col min="45" max="45" width="17.875" style="29" customWidth="1"/>
    <col min="46" max="57" width="8.625" style="29" customWidth="1"/>
    <col min="58" max="16384" width="9.00390625" style="29" customWidth="1"/>
  </cols>
  <sheetData>
    <row r="1" spans="1:57" ht="19.5" customHeight="1">
      <c r="A1" s="29" t="s">
        <v>338</v>
      </c>
      <c r="AS1" s="76" t="s">
        <v>339</v>
      </c>
      <c r="AT1" s="204"/>
      <c r="AU1" s="206"/>
      <c r="AV1" s="76" t="s">
        <v>409</v>
      </c>
      <c r="AW1" s="204"/>
      <c r="AX1" s="205"/>
      <c r="AY1" s="205"/>
      <c r="AZ1" s="206"/>
      <c r="BA1" s="384" t="s">
        <v>340</v>
      </c>
      <c r="BB1" s="386"/>
      <c r="BC1" s="387"/>
      <c r="BD1" s="387"/>
      <c r="BE1" s="388"/>
    </row>
    <row r="2" spans="1:57" s="56" customFormat="1" ht="19.5" customHeight="1">
      <c r="A2" s="389" t="s">
        <v>383</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79"/>
      <c r="AS2" s="57"/>
      <c r="AV2" s="76" t="s">
        <v>410</v>
      </c>
      <c r="AW2" s="204"/>
      <c r="AX2" s="205"/>
      <c r="AY2" s="205"/>
      <c r="AZ2" s="206"/>
      <c r="BA2" s="385"/>
      <c r="BB2" s="231"/>
      <c r="BC2" s="232"/>
      <c r="BD2" s="232"/>
      <c r="BE2" s="233"/>
    </row>
    <row r="3" spans="1:57" s="56" customFormat="1" ht="9" customHeight="1" thickBo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57"/>
      <c r="AV3" s="130"/>
      <c r="AW3" s="131"/>
      <c r="AX3" s="131"/>
      <c r="AY3" s="131"/>
      <c r="AZ3" s="131"/>
      <c r="BA3" s="132"/>
      <c r="BB3" s="131"/>
      <c r="BC3" s="131"/>
      <c r="BD3" s="131"/>
      <c r="BE3" s="131"/>
    </row>
    <row r="4" spans="1:48" s="56" customFormat="1" ht="19.5" customHeight="1" thickBot="1">
      <c r="A4" s="363" t="s">
        <v>269</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78"/>
      <c r="AS4" s="129" t="s">
        <v>424</v>
      </c>
      <c r="AT4" s="123">
        <v>45</v>
      </c>
      <c r="AU4" s="124" t="s">
        <v>425</v>
      </c>
      <c r="AV4" s="138"/>
    </row>
    <row r="5" spans="1:57" ht="18" customHeight="1" thickBot="1">
      <c r="A5" s="364" t="s">
        <v>312</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6"/>
      <c r="AG5" s="367" t="s">
        <v>430</v>
      </c>
      <c r="AH5" s="368"/>
      <c r="AI5" s="368"/>
      <c r="AJ5" s="368"/>
      <c r="AK5" s="368"/>
      <c r="AL5" s="368"/>
      <c r="AM5" s="368"/>
      <c r="AN5" s="368"/>
      <c r="AO5" s="369"/>
      <c r="AP5" s="136"/>
      <c r="AQ5" s="71"/>
      <c r="AR5" s="80"/>
      <c r="AS5" s="137" t="s">
        <v>411</v>
      </c>
      <c r="AT5" s="121" t="s">
        <v>341</v>
      </c>
      <c r="AU5" s="122" t="s">
        <v>342</v>
      </c>
      <c r="AV5" s="72" t="s">
        <v>343</v>
      </c>
      <c r="AW5" s="72" t="s">
        <v>344</v>
      </c>
      <c r="AX5" s="72" t="s">
        <v>345</v>
      </c>
      <c r="AY5" s="72" t="s">
        <v>346</v>
      </c>
      <c r="AZ5" s="72" t="s">
        <v>347</v>
      </c>
      <c r="BA5" s="72" t="s">
        <v>348</v>
      </c>
      <c r="BB5" s="72" t="s">
        <v>349</v>
      </c>
      <c r="BC5" s="72" t="s">
        <v>350</v>
      </c>
      <c r="BD5" s="72" t="s">
        <v>351</v>
      </c>
      <c r="BE5" s="73" t="s">
        <v>352</v>
      </c>
    </row>
    <row r="6" spans="1:57" ht="18" customHeight="1">
      <c r="A6" s="370" t="s">
        <v>270</v>
      </c>
      <c r="B6" s="371"/>
      <c r="C6" s="374" t="s">
        <v>429</v>
      </c>
      <c r="D6" s="375"/>
      <c r="E6" s="375"/>
      <c r="F6" s="375"/>
      <c r="G6" s="375"/>
      <c r="H6" s="375"/>
      <c r="I6" s="375"/>
      <c r="J6" s="375"/>
      <c r="K6" s="375"/>
      <c r="L6" s="375"/>
      <c r="M6" s="375"/>
      <c r="N6" s="375"/>
      <c r="O6" s="375"/>
      <c r="P6" s="375"/>
      <c r="Q6" s="375"/>
      <c r="R6" s="375"/>
      <c r="S6" s="375"/>
      <c r="T6" s="375"/>
      <c r="U6" s="375"/>
      <c r="V6" s="375"/>
      <c r="W6" s="375"/>
      <c r="X6" s="375"/>
      <c r="Y6" s="375"/>
      <c r="Z6" s="375"/>
      <c r="AA6" s="375"/>
      <c r="AB6" s="376" t="s">
        <v>353</v>
      </c>
      <c r="AC6" s="377"/>
      <c r="AD6" s="377"/>
      <c r="AE6" s="377"/>
      <c r="AF6" s="378"/>
      <c r="AG6" s="379"/>
      <c r="AH6" s="380"/>
      <c r="AI6" s="380"/>
      <c r="AJ6" s="380"/>
      <c r="AK6" s="380"/>
      <c r="AL6" s="380"/>
      <c r="AM6" s="380"/>
      <c r="AN6" s="380"/>
      <c r="AO6" s="381"/>
      <c r="AP6" s="382" t="s">
        <v>354</v>
      </c>
      <c r="AQ6" s="383"/>
      <c r="AR6" s="81"/>
      <c r="AS6" s="125" t="s">
        <v>421</v>
      </c>
      <c r="AT6" s="117" t="s">
        <v>420</v>
      </c>
      <c r="AU6" s="120" t="s">
        <v>420</v>
      </c>
      <c r="AV6" s="120" t="s">
        <v>420</v>
      </c>
      <c r="AW6" s="120" t="s">
        <v>420</v>
      </c>
      <c r="AX6" s="120" t="s">
        <v>420</v>
      </c>
      <c r="AY6" s="120" t="s">
        <v>420</v>
      </c>
      <c r="AZ6" s="120" t="s">
        <v>420</v>
      </c>
      <c r="BA6" s="120" t="s">
        <v>420</v>
      </c>
      <c r="BB6" s="120" t="s">
        <v>420</v>
      </c>
      <c r="BC6" s="120" t="s">
        <v>420</v>
      </c>
      <c r="BD6" s="120" t="s">
        <v>420</v>
      </c>
      <c r="BE6" s="120" t="s">
        <v>420</v>
      </c>
    </row>
    <row r="7" spans="1:57" ht="18" customHeight="1">
      <c r="A7" s="372"/>
      <c r="B7" s="373"/>
      <c r="C7" s="294" t="s">
        <v>271</v>
      </c>
      <c r="D7" s="291"/>
      <c r="E7" s="291"/>
      <c r="F7" s="291"/>
      <c r="G7" s="291"/>
      <c r="H7" s="291"/>
      <c r="I7" s="291"/>
      <c r="J7" s="291"/>
      <c r="K7" s="291"/>
      <c r="L7" s="291"/>
      <c r="M7" s="291"/>
      <c r="N7" s="291"/>
      <c r="O7" s="291"/>
      <c r="P7" s="291"/>
      <c r="Q7" s="291"/>
      <c r="R7" s="291"/>
      <c r="S7" s="291"/>
      <c r="T7" s="291"/>
      <c r="U7" s="291"/>
      <c r="V7" s="291"/>
      <c r="W7" s="291"/>
      <c r="X7" s="291"/>
      <c r="Y7" s="291"/>
      <c r="Z7" s="291"/>
      <c r="AA7" s="291"/>
      <c r="AB7" s="295" t="s">
        <v>353</v>
      </c>
      <c r="AC7" s="296"/>
      <c r="AD7" s="296"/>
      <c r="AE7" s="296"/>
      <c r="AF7" s="297"/>
      <c r="AG7" s="310"/>
      <c r="AH7" s="311"/>
      <c r="AI7" s="311"/>
      <c r="AJ7" s="311"/>
      <c r="AK7" s="311"/>
      <c r="AL7" s="311"/>
      <c r="AM7" s="311"/>
      <c r="AN7" s="311"/>
      <c r="AO7" s="312"/>
      <c r="AP7" s="347" t="s">
        <v>355</v>
      </c>
      <c r="AQ7" s="348"/>
      <c r="AR7" s="81"/>
      <c r="AS7" s="126" t="s">
        <v>420</v>
      </c>
      <c r="AT7" s="118" t="s">
        <v>420</v>
      </c>
      <c r="AU7" s="119" t="s">
        <v>420</v>
      </c>
      <c r="AV7" s="119" t="s">
        <v>420</v>
      </c>
      <c r="AW7" s="119" t="s">
        <v>420</v>
      </c>
      <c r="AX7" s="119" t="s">
        <v>420</v>
      </c>
      <c r="AY7" s="119" t="s">
        <v>420</v>
      </c>
      <c r="AZ7" s="119" t="s">
        <v>420</v>
      </c>
      <c r="BA7" s="119" t="s">
        <v>420</v>
      </c>
      <c r="BB7" s="119" t="s">
        <v>420</v>
      </c>
      <c r="BC7" s="119" t="s">
        <v>420</v>
      </c>
      <c r="BD7" s="119" t="s">
        <v>420</v>
      </c>
      <c r="BE7" s="119" t="s">
        <v>420</v>
      </c>
    </row>
    <row r="8" spans="1:57" ht="18" customHeight="1">
      <c r="A8" s="372"/>
      <c r="B8" s="373"/>
      <c r="C8" s="294" t="s">
        <v>272</v>
      </c>
      <c r="D8" s="291"/>
      <c r="E8" s="291"/>
      <c r="F8" s="291"/>
      <c r="G8" s="291"/>
      <c r="H8" s="291"/>
      <c r="I8" s="291"/>
      <c r="J8" s="291"/>
      <c r="K8" s="291"/>
      <c r="L8" s="291"/>
      <c r="M8" s="291"/>
      <c r="N8" s="291"/>
      <c r="O8" s="291"/>
      <c r="P8" s="291"/>
      <c r="Q8" s="291"/>
      <c r="R8" s="291"/>
      <c r="S8" s="291"/>
      <c r="T8" s="291"/>
      <c r="U8" s="291"/>
      <c r="V8" s="291"/>
      <c r="W8" s="291"/>
      <c r="X8" s="291"/>
      <c r="Y8" s="291"/>
      <c r="Z8" s="291"/>
      <c r="AA8" s="291"/>
      <c r="AB8" s="295" t="s">
        <v>353</v>
      </c>
      <c r="AC8" s="296"/>
      <c r="AD8" s="296"/>
      <c r="AE8" s="296"/>
      <c r="AF8" s="297"/>
      <c r="AG8" s="310"/>
      <c r="AH8" s="311"/>
      <c r="AI8" s="311"/>
      <c r="AJ8" s="311"/>
      <c r="AK8" s="311"/>
      <c r="AL8" s="311"/>
      <c r="AM8" s="311"/>
      <c r="AN8" s="311"/>
      <c r="AO8" s="312"/>
      <c r="AP8" s="347" t="s">
        <v>356</v>
      </c>
      <c r="AQ8" s="348"/>
      <c r="AR8" s="81"/>
      <c r="AS8" s="126" t="s">
        <v>420</v>
      </c>
      <c r="AT8" s="118" t="s">
        <v>420</v>
      </c>
      <c r="AU8" s="119" t="s">
        <v>420</v>
      </c>
      <c r="AV8" s="119" t="s">
        <v>420</v>
      </c>
      <c r="AW8" s="119" t="s">
        <v>420</v>
      </c>
      <c r="AX8" s="119" t="s">
        <v>420</v>
      </c>
      <c r="AY8" s="119" t="s">
        <v>420</v>
      </c>
      <c r="AZ8" s="119" t="s">
        <v>420</v>
      </c>
      <c r="BA8" s="119" t="s">
        <v>420</v>
      </c>
      <c r="BB8" s="119" t="s">
        <v>420</v>
      </c>
      <c r="BC8" s="119" t="s">
        <v>420</v>
      </c>
      <c r="BD8" s="119" t="s">
        <v>420</v>
      </c>
      <c r="BE8" s="119" t="s">
        <v>420</v>
      </c>
    </row>
    <row r="9" spans="1:57" ht="18" customHeight="1">
      <c r="A9" s="372"/>
      <c r="B9" s="373"/>
      <c r="C9" s="294" t="s">
        <v>273</v>
      </c>
      <c r="D9" s="291"/>
      <c r="E9" s="291"/>
      <c r="F9" s="291"/>
      <c r="G9" s="291"/>
      <c r="H9" s="291"/>
      <c r="I9" s="291"/>
      <c r="J9" s="291"/>
      <c r="K9" s="291"/>
      <c r="L9" s="291"/>
      <c r="M9" s="291"/>
      <c r="N9" s="291"/>
      <c r="O9" s="291"/>
      <c r="P9" s="291"/>
      <c r="Q9" s="291"/>
      <c r="R9" s="291"/>
      <c r="S9" s="291"/>
      <c r="T9" s="291"/>
      <c r="U9" s="291"/>
      <c r="V9" s="291"/>
      <c r="W9" s="291"/>
      <c r="X9" s="291"/>
      <c r="Y9" s="291"/>
      <c r="Z9" s="291"/>
      <c r="AA9" s="291"/>
      <c r="AB9" s="295" t="s">
        <v>353</v>
      </c>
      <c r="AC9" s="296"/>
      <c r="AD9" s="296"/>
      <c r="AE9" s="296"/>
      <c r="AF9" s="297"/>
      <c r="AG9" s="310"/>
      <c r="AH9" s="311"/>
      <c r="AI9" s="311"/>
      <c r="AJ9" s="311"/>
      <c r="AK9" s="311"/>
      <c r="AL9" s="311"/>
      <c r="AM9" s="311"/>
      <c r="AN9" s="311"/>
      <c r="AO9" s="312"/>
      <c r="AP9" s="347" t="s">
        <v>357</v>
      </c>
      <c r="AQ9" s="348"/>
      <c r="AR9" s="81"/>
      <c r="AS9" s="126" t="s">
        <v>420</v>
      </c>
      <c r="AT9" s="118" t="s">
        <v>420</v>
      </c>
      <c r="AU9" s="134" t="s">
        <v>435</v>
      </c>
      <c r="AV9" s="119" t="s">
        <v>420</v>
      </c>
      <c r="AW9" s="119" t="s">
        <v>420</v>
      </c>
      <c r="AX9" s="119" t="s">
        <v>420</v>
      </c>
      <c r="AY9" s="119" t="s">
        <v>420</v>
      </c>
      <c r="AZ9" s="119" t="s">
        <v>420</v>
      </c>
      <c r="BA9" s="119" t="s">
        <v>420</v>
      </c>
      <c r="BB9" s="119" t="s">
        <v>420</v>
      </c>
      <c r="BC9" s="119" t="s">
        <v>420</v>
      </c>
      <c r="BD9" s="119" t="s">
        <v>420</v>
      </c>
      <c r="BE9" s="119" t="s">
        <v>420</v>
      </c>
    </row>
    <row r="10" spans="1:57" ht="18" customHeight="1">
      <c r="A10" s="323"/>
      <c r="B10" s="322"/>
      <c r="C10" s="178" t="s">
        <v>358</v>
      </c>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80" t="s">
        <v>359</v>
      </c>
      <c r="AC10" s="181"/>
      <c r="AD10" s="181"/>
      <c r="AE10" s="181"/>
      <c r="AF10" s="182"/>
      <c r="AG10" s="358">
        <f>IF(AG9="",0,AG6/AG9*100)</f>
        <v>0</v>
      </c>
      <c r="AH10" s="359"/>
      <c r="AI10" s="359"/>
      <c r="AJ10" s="359"/>
      <c r="AK10" s="359"/>
      <c r="AL10" s="359"/>
      <c r="AM10" s="359"/>
      <c r="AN10" s="359"/>
      <c r="AO10" s="360"/>
      <c r="AP10" s="361" t="s">
        <v>385</v>
      </c>
      <c r="AQ10" s="362"/>
      <c r="AR10" s="81"/>
      <c r="AS10" s="126" t="s">
        <v>420</v>
      </c>
      <c r="AT10" s="133" t="s">
        <v>420</v>
      </c>
      <c r="AU10" s="119" t="s">
        <v>420</v>
      </c>
      <c r="AV10" s="118" t="s">
        <v>420</v>
      </c>
      <c r="AW10" s="119" t="s">
        <v>420</v>
      </c>
      <c r="AX10" s="119" t="s">
        <v>420</v>
      </c>
      <c r="AY10" s="119" t="s">
        <v>420</v>
      </c>
      <c r="AZ10" s="119" t="s">
        <v>420</v>
      </c>
      <c r="BA10" s="119" t="s">
        <v>420</v>
      </c>
      <c r="BB10" s="119" t="s">
        <v>420</v>
      </c>
      <c r="BC10" s="119" t="s">
        <v>420</v>
      </c>
      <c r="BD10" s="119" t="s">
        <v>420</v>
      </c>
      <c r="BE10" s="119" t="s">
        <v>420</v>
      </c>
    </row>
    <row r="11" spans="1:57" ht="18" customHeight="1">
      <c r="A11" s="172" t="s">
        <v>274</v>
      </c>
      <c r="B11" s="173"/>
      <c r="C11" s="294" t="s">
        <v>275</v>
      </c>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5" t="s">
        <v>276</v>
      </c>
      <c r="AC11" s="296"/>
      <c r="AD11" s="296"/>
      <c r="AE11" s="296"/>
      <c r="AF11" s="297"/>
      <c r="AG11" s="352"/>
      <c r="AH11" s="353"/>
      <c r="AI11" s="353"/>
      <c r="AJ11" s="353"/>
      <c r="AK11" s="353"/>
      <c r="AL11" s="353"/>
      <c r="AM11" s="353"/>
      <c r="AN11" s="353"/>
      <c r="AO11" s="354"/>
      <c r="AP11" s="347" t="s">
        <v>386</v>
      </c>
      <c r="AQ11" s="348"/>
      <c r="AR11" s="81"/>
      <c r="AS11" s="86">
        <f aca="true" t="shared" si="0" ref="AS11:AS16">SUM(AT11:BE11)</f>
        <v>0</v>
      </c>
      <c r="AT11" s="93"/>
      <c r="AU11" s="135"/>
      <c r="AV11" s="94"/>
      <c r="AW11" s="94"/>
      <c r="AX11" s="94"/>
      <c r="AY11" s="94"/>
      <c r="AZ11" s="94"/>
      <c r="BA11" s="94"/>
      <c r="BB11" s="94"/>
      <c r="BC11" s="94"/>
      <c r="BD11" s="94"/>
      <c r="BE11" s="95"/>
    </row>
    <row r="12" spans="1:57" ht="18" customHeight="1">
      <c r="A12" s="174"/>
      <c r="B12" s="175"/>
      <c r="C12" s="295" t="s">
        <v>428</v>
      </c>
      <c r="D12" s="295"/>
      <c r="E12" s="178" t="s">
        <v>236</v>
      </c>
      <c r="F12" s="179"/>
      <c r="G12" s="179"/>
      <c r="H12" s="179"/>
      <c r="I12" s="179"/>
      <c r="J12" s="179"/>
      <c r="K12" s="179"/>
      <c r="L12" s="179"/>
      <c r="M12" s="179"/>
      <c r="N12" s="179"/>
      <c r="O12" s="179"/>
      <c r="P12" s="179"/>
      <c r="Q12" s="179"/>
      <c r="R12" s="179"/>
      <c r="S12" s="179"/>
      <c r="T12" s="179"/>
      <c r="U12" s="179"/>
      <c r="V12" s="179"/>
      <c r="W12" s="179"/>
      <c r="X12" s="179"/>
      <c r="Y12" s="179"/>
      <c r="Z12" s="179"/>
      <c r="AA12" s="179"/>
      <c r="AB12" s="180" t="s">
        <v>278</v>
      </c>
      <c r="AC12" s="181"/>
      <c r="AD12" s="181"/>
      <c r="AE12" s="181"/>
      <c r="AF12" s="182"/>
      <c r="AG12" s="355">
        <f>SUM(AG13:AO16)</f>
        <v>0</v>
      </c>
      <c r="AH12" s="356"/>
      <c r="AI12" s="356"/>
      <c r="AJ12" s="356"/>
      <c r="AK12" s="356"/>
      <c r="AL12" s="356"/>
      <c r="AM12" s="356"/>
      <c r="AN12" s="356"/>
      <c r="AO12" s="357"/>
      <c r="AP12" s="345" t="s">
        <v>387</v>
      </c>
      <c r="AQ12" s="346"/>
      <c r="AR12" s="81"/>
      <c r="AS12" s="87">
        <f t="shared" si="0"/>
        <v>0</v>
      </c>
      <c r="AT12" s="96">
        <f>SUM(AT13:AT16)</f>
        <v>0</v>
      </c>
      <c r="AU12" s="97">
        <f aca="true" t="shared" si="1" ref="AU12:BE12">SUM(AU13:AU16)</f>
        <v>0</v>
      </c>
      <c r="AV12" s="97">
        <f t="shared" si="1"/>
        <v>0</v>
      </c>
      <c r="AW12" s="97">
        <f t="shared" si="1"/>
        <v>0</v>
      </c>
      <c r="AX12" s="97">
        <f t="shared" si="1"/>
        <v>0</v>
      </c>
      <c r="AY12" s="97">
        <f t="shared" si="1"/>
        <v>0</v>
      </c>
      <c r="AZ12" s="97">
        <f t="shared" si="1"/>
        <v>0</v>
      </c>
      <c r="BA12" s="97">
        <f t="shared" si="1"/>
        <v>0</v>
      </c>
      <c r="BB12" s="97">
        <f t="shared" si="1"/>
        <v>0</v>
      </c>
      <c r="BC12" s="97">
        <f t="shared" si="1"/>
        <v>0</v>
      </c>
      <c r="BD12" s="97">
        <f t="shared" si="1"/>
        <v>0</v>
      </c>
      <c r="BE12" s="98">
        <f t="shared" si="1"/>
        <v>0</v>
      </c>
    </row>
    <row r="13" spans="1:57" ht="18" customHeight="1">
      <c r="A13" s="174"/>
      <c r="B13" s="175"/>
      <c r="C13" s="295"/>
      <c r="D13" s="295"/>
      <c r="E13" s="294" t="s">
        <v>431</v>
      </c>
      <c r="F13" s="291"/>
      <c r="G13" s="291"/>
      <c r="H13" s="291"/>
      <c r="I13" s="291"/>
      <c r="J13" s="291"/>
      <c r="K13" s="291"/>
      <c r="L13" s="291"/>
      <c r="M13" s="349" t="s">
        <v>279</v>
      </c>
      <c r="N13" s="350"/>
      <c r="O13" s="350"/>
      <c r="P13" s="350"/>
      <c r="Q13" s="350"/>
      <c r="R13" s="350"/>
      <c r="S13" s="350"/>
      <c r="T13" s="350"/>
      <c r="U13" s="350"/>
      <c r="V13" s="350"/>
      <c r="W13" s="350"/>
      <c r="X13" s="350"/>
      <c r="Y13" s="350"/>
      <c r="Z13" s="350"/>
      <c r="AA13" s="350"/>
      <c r="AB13" s="295" t="s">
        <v>278</v>
      </c>
      <c r="AC13" s="296"/>
      <c r="AD13" s="296"/>
      <c r="AE13" s="296"/>
      <c r="AF13" s="297"/>
      <c r="AG13" s="310"/>
      <c r="AH13" s="311"/>
      <c r="AI13" s="311"/>
      <c r="AJ13" s="311"/>
      <c r="AK13" s="311"/>
      <c r="AL13" s="311"/>
      <c r="AM13" s="311"/>
      <c r="AN13" s="311"/>
      <c r="AO13" s="312"/>
      <c r="AP13" s="347" t="s">
        <v>388</v>
      </c>
      <c r="AQ13" s="348"/>
      <c r="AR13" s="81"/>
      <c r="AS13" s="87">
        <f t="shared" si="0"/>
        <v>0</v>
      </c>
      <c r="AT13" s="99"/>
      <c r="AU13" s="100"/>
      <c r="AV13" s="100"/>
      <c r="AW13" s="100"/>
      <c r="AX13" s="100"/>
      <c r="AY13" s="100"/>
      <c r="AZ13" s="100"/>
      <c r="BA13" s="100"/>
      <c r="BB13" s="100"/>
      <c r="BC13" s="100"/>
      <c r="BD13" s="100"/>
      <c r="BE13" s="101"/>
    </row>
    <row r="14" spans="1:57" ht="18" customHeight="1">
      <c r="A14" s="174"/>
      <c r="B14" s="175"/>
      <c r="C14" s="295"/>
      <c r="D14" s="295"/>
      <c r="E14" s="291"/>
      <c r="F14" s="291"/>
      <c r="G14" s="291"/>
      <c r="H14" s="291"/>
      <c r="I14" s="291"/>
      <c r="J14" s="291"/>
      <c r="K14" s="291"/>
      <c r="L14" s="291"/>
      <c r="M14" s="294" t="s">
        <v>280</v>
      </c>
      <c r="N14" s="351"/>
      <c r="O14" s="351"/>
      <c r="P14" s="351"/>
      <c r="Q14" s="351"/>
      <c r="R14" s="351"/>
      <c r="S14" s="351"/>
      <c r="T14" s="351"/>
      <c r="U14" s="351"/>
      <c r="V14" s="351"/>
      <c r="W14" s="351"/>
      <c r="X14" s="351"/>
      <c r="Y14" s="351"/>
      <c r="Z14" s="351"/>
      <c r="AA14" s="351"/>
      <c r="AB14" s="295" t="s">
        <v>278</v>
      </c>
      <c r="AC14" s="296"/>
      <c r="AD14" s="296"/>
      <c r="AE14" s="296"/>
      <c r="AF14" s="297"/>
      <c r="AG14" s="310"/>
      <c r="AH14" s="311"/>
      <c r="AI14" s="311"/>
      <c r="AJ14" s="311"/>
      <c r="AK14" s="311"/>
      <c r="AL14" s="311"/>
      <c r="AM14" s="311"/>
      <c r="AN14" s="311"/>
      <c r="AO14" s="312"/>
      <c r="AP14" s="347" t="s">
        <v>389</v>
      </c>
      <c r="AQ14" s="348"/>
      <c r="AR14" s="81"/>
      <c r="AS14" s="87">
        <f t="shared" si="0"/>
        <v>0</v>
      </c>
      <c r="AT14" s="99"/>
      <c r="AU14" s="100"/>
      <c r="AV14" s="100"/>
      <c r="AW14" s="100"/>
      <c r="AX14" s="100"/>
      <c r="AY14" s="100"/>
      <c r="AZ14" s="100"/>
      <c r="BA14" s="100"/>
      <c r="BB14" s="100"/>
      <c r="BC14" s="100"/>
      <c r="BD14" s="100"/>
      <c r="BE14" s="101"/>
    </row>
    <row r="15" spans="1:57" ht="18" customHeight="1">
      <c r="A15" s="174"/>
      <c r="B15" s="175"/>
      <c r="C15" s="295"/>
      <c r="D15" s="295"/>
      <c r="E15" s="291"/>
      <c r="F15" s="291"/>
      <c r="G15" s="291"/>
      <c r="H15" s="291"/>
      <c r="I15" s="291"/>
      <c r="J15" s="291"/>
      <c r="K15" s="291"/>
      <c r="L15" s="291"/>
      <c r="M15" s="294" t="s">
        <v>281</v>
      </c>
      <c r="N15" s="291"/>
      <c r="O15" s="291"/>
      <c r="P15" s="291"/>
      <c r="Q15" s="291"/>
      <c r="R15" s="291"/>
      <c r="S15" s="291"/>
      <c r="T15" s="291"/>
      <c r="U15" s="291"/>
      <c r="V15" s="291"/>
      <c r="W15" s="291"/>
      <c r="X15" s="291"/>
      <c r="Y15" s="291"/>
      <c r="Z15" s="291"/>
      <c r="AA15" s="291"/>
      <c r="AB15" s="295" t="s">
        <v>278</v>
      </c>
      <c r="AC15" s="296"/>
      <c r="AD15" s="296"/>
      <c r="AE15" s="296"/>
      <c r="AF15" s="297"/>
      <c r="AG15" s="310"/>
      <c r="AH15" s="311"/>
      <c r="AI15" s="311"/>
      <c r="AJ15" s="311"/>
      <c r="AK15" s="311"/>
      <c r="AL15" s="311"/>
      <c r="AM15" s="311"/>
      <c r="AN15" s="311"/>
      <c r="AO15" s="312"/>
      <c r="AP15" s="347" t="s">
        <v>390</v>
      </c>
      <c r="AQ15" s="348"/>
      <c r="AR15" s="81"/>
      <c r="AS15" s="87">
        <f t="shared" si="0"/>
        <v>0</v>
      </c>
      <c r="AT15" s="99"/>
      <c r="AU15" s="100"/>
      <c r="AV15" s="100"/>
      <c r="AW15" s="100"/>
      <c r="AX15" s="100"/>
      <c r="AY15" s="100"/>
      <c r="AZ15" s="100"/>
      <c r="BA15" s="100"/>
      <c r="BB15" s="100"/>
      <c r="BC15" s="100"/>
      <c r="BD15" s="100"/>
      <c r="BE15" s="101"/>
    </row>
    <row r="16" spans="1:57" ht="18" customHeight="1">
      <c r="A16" s="174"/>
      <c r="B16" s="175"/>
      <c r="C16" s="295"/>
      <c r="D16" s="295"/>
      <c r="E16" s="294" t="s">
        <v>432</v>
      </c>
      <c r="F16" s="294"/>
      <c r="G16" s="294"/>
      <c r="H16" s="294"/>
      <c r="I16" s="294"/>
      <c r="J16" s="294"/>
      <c r="K16" s="294"/>
      <c r="L16" s="294"/>
      <c r="M16" s="294"/>
      <c r="N16" s="294"/>
      <c r="O16" s="294"/>
      <c r="P16" s="294"/>
      <c r="Q16" s="294"/>
      <c r="R16" s="294"/>
      <c r="S16" s="294"/>
      <c r="T16" s="294"/>
      <c r="U16" s="294"/>
      <c r="V16" s="294"/>
      <c r="W16" s="294"/>
      <c r="X16" s="294"/>
      <c r="Y16" s="294"/>
      <c r="Z16" s="294"/>
      <c r="AA16" s="294"/>
      <c r="AB16" s="295" t="s">
        <v>278</v>
      </c>
      <c r="AC16" s="296"/>
      <c r="AD16" s="296"/>
      <c r="AE16" s="296"/>
      <c r="AF16" s="297"/>
      <c r="AG16" s="310"/>
      <c r="AH16" s="311"/>
      <c r="AI16" s="311"/>
      <c r="AJ16" s="311"/>
      <c r="AK16" s="311"/>
      <c r="AL16" s="311"/>
      <c r="AM16" s="311"/>
      <c r="AN16" s="311"/>
      <c r="AO16" s="312"/>
      <c r="AP16" s="347" t="s">
        <v>391</v>
      </c>
      <c r="AQ16" s="348"/>
      <c r="AR16" s="81"/>
      <c r="AS16" s="87">
        <f t="shared" si="0"/>
        <v>0</v>
      </c>
      <c r="AT16" s="99"/>
      <c r="AU16" s="100"/>
      <c r="AV16" s="100"/>
      <c r="AW16" s="100"/>
      <c r="AX16" s="100"/>
      <c r="AY16" s="100"/>
      <c r="AZ16" s="100"/>
      <c r="BA16" s="100"/>
      <c r="BB16" s="100"/>
      <c r="BC16" s="100"/>
      <c r="BD16" s="100"/>
      <c r="BE16" s="101"/>
    </row>
    <row r="17" spans="1:57" ht="18" customHeight="1">
      <c r="A17" s="174"/>
      <c r="B17" s="175"/>
      <c r="C17" s="343" t="s">
        <v>414</v>
      </c>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13" t="s">
        <v>282</v>
      </c>
      <c r="AC17" s="314"/>
      <c r="AD17" s="314"/>
      <c r="AE17" s="314"/>
      <c r="AF17" s="315"/>
      <c r="AG17" s="316">
        <f>AG7*AG11*0.0036</f>
        <v>0</v>
      </c>
      <c r="AH17" s="317"/>
      <c r="AI17" s="317"/>
      <c r="AJ17" s="317"/>
      <c r="AK17" s="317"/>
      <c r="AL17" s="317"/>
      <c r="AM17" s="317"/>
      <c r="AN17" s="317"/>
      <c r="AO17" s="318"/>
      <c r="AP17" s="345" t="s">
        <v>392</v>
      </c>
      <c r="AQ17" s="346"/>
      <c r="AR17" s="81"/>
      <c r="AS17" s="126" t="s">
        <v>420</v>
      </c>
      <c r="AT17" s="118" t="s">
        <v>420</v>
      </c>
      <c r="AU17" s="119" t="s">
        <v>420</v>
      </c>
      <c r="AV17" s="119" t="s">
        <v>420</v>
      </c>
      <c r="AW17" s="119" t="s">
        <v>420</v>
      </c>
      <c r="AX17" s="119" t="s">
        <v>420</v>
      </c>
      <c r="AY17" s="119" t="s">
        <v>420</v>
      </c>
      <c r="AZ17" s="119" t="s">
        <v>420</v>
      </c>
      <c r="BA17" s="119" t="s">
        <v>420</v>
      </c>
      <c r="BB17" s="119" t="s">
        <v>420</v>
      </c>
      <c r="BC17" s="119" t="s">
        <v>420</v>
      </c>
      <c r="BD17" s="119" t="s">
        <v>420</v>
      </c>
      <c r="BE17" s="119" t="s">
        <v>420</v>
      </c>
    </row>
    <row r="18" spans="1:57" ht="18" customHeight="1">
      <c r="A18" s="174"/>
      <c r="B18" s="175"/>
      <c r="C18" s="343" t="s">
        <v>415</v>
      </c>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13" t="s">
        <v>282</v>
      </c>
      <c r="AC18" s="314"/>
      <c r="AD18" s="314"/>
      <c r="AE18" s="314"/>
      <c r="AF18" s="315"/>
      <c r="AG18" s="316">
        <f>AG8*AG11*0.0036</f>
        <v>0</v>
      </c>
      <c r="AH18" s="317"/>
      <c r="AI18" s="317"/>
      <c r="AJ18" s="317"/>
      <c r="AK18" s="317"/>
      <c r="AL18" s="317"/>
      <c r="AM18" s="317"/>
      <c r="AN18" s="317"/>
      <c r="AO18" s="318"/>
      <c r="AP18" s="345" t="s">
        <v>393</v>
      </c>
      <c r="AQ18" s="346"/>
      <c r="AR18" s="81"/>
      <c r="AS18" s="126" t="s">
        <v>420</v>
      </c>
      <c r="AT18" s="118" t="s">
        <v>420</v>
      </c>
      <c r="AU18" s="119" t="s">
        <v>420</v>
      </c>
      <c r="AV18" s="119" t="s">
        <v>420</v>
      </c>
      <c r="AW18" s="119" t="s">
        <v>420</v>
      </c>
      <c r="AX18" s="119" t="s">
        <v>420</v>
      </c>
      <c r="AY18" s="119" t="s">
        <v>420</v>
      </c>
      <c r="AZ18" s="119" t="s">
        <v>420</v>
      </c>
      <c r="BA18" s="119" t="s">
        <v>420</v>
      </c>
      <c r="BB18" s="119" t="s">
        <v>420</v>
      </c>
      <c r="BC18" s="119" t="s">
        <v>420</v>
      </c>
      <c r="BD18" s="119" t="s">
        <v>420</v>
      </c>
      <c r="BE18" s="119" t="s">
        <v>420</v>
      </c>
    </row>
    <row r="19" spans="1:57" ht="18" customHeight="1">
      <c r="A19" s="174"/>
      <c r="B19" s="175"/>
      <c r="C19" s="324" t="s">
        <v>273</v>
      </c>
      <c r="D19" s="325"/>
      <c r="E19" s="325"/>
      <c r="F19" s="325"/>
      <c r="G19" s="325"/>
      <c r="H19" s="325"/>
      <c r="I19" s="325"/>
      <c r="J19" s="325"/>
      <c r="K19" s="325"/>
      <c r="L19" s="325"/>
      <c r="M19" s="326"/>
      <c r="N19" s="333" t="s">
        <v>423</v>
      </c>
      <c r="O19" s="334"/>
      <c r="P19" s="334"/>
      <c r="Q19" s="334"/>
      <c r="R19" s="334"/>
      <c r="S19" s="334"/>
      <c r="T19" s="334"/>
      <c r="U19" s="334"/>
      <c r="V19" s="334"/>
      <c r="W19" s="334"/>
      <c r="X19" s="334"/>
      <c r="Y19" s="334"/>
      <c r="Z19" s="334"/>
      <c r="AA19" s="335"/>
      <c r="AB19" s="336" t="s">
        <v>426</v>
      </c>
      <c r="AC19" s="337"/>
      <c r="AD19" s="337"/>
      <c r="AE19" s="337"/>
      <c r="AF19" s="337"/>
      <c r="AG19" s="338" t="s">
        <v>421</v>
      </c>
      <c r="AH19" s="339"/>
      <c r="AI19" s="339"/>
      <c r="AJ19" s="339"/>
      <c r="AK19" s="339"/>
      <c r="AL19" s="339"/>
      <c r="AM19" s="339"/>
      <c r="AN19" s="339"/>
      <c r="AO19" s="340"/>
      <c r="AP19" s="341" t="s">
        <v>394</v>
      </c>
      <c r="AQ19" s="342"/>
      <c r="AR19" s="81"/>
      <c r="AS19" s="87">
        <f>SUM(AT19:BE19)</f>
        <v>0</v>
      </c>
      <c r="AT19" s="105"/>
      <c r="AU19" s="105"/>
      <c r="AV19" s="105"/>
      <c r="AW19" s="105"/>
      <c r="AX19" s="105"/>
      <c r="AY19" s="105"/>
      <c r="AZ19" s="115"/>
      <c r="BA19" s="115"/>
      <c r="BB19" s="115"/>
      <c r="BC19" s="115"/>
      <c r="BD19" s="115"/>
      <c r="BE19" s="116"/>
    </row>
    <row r="20" spans="1:57" ht="18" customHeight="1">
      <c r="A20" s="174"/>
      <c r="B20" s="175"/>
      <c r="C20" s="327"/>
      <c r="D20" s="328"/>
      <c r="E20" s="328"/>
      <c r="F20" s="328"/>
      <c r="G20" s="328"/>
      <c r="H20" s="328"/>
      <c r="I20" s="328"/>
      <c r="J20" s="328"/>
      <c r="K20" s="328"/>
      <c r="L20" s="328"/>
      <c r="M20" s="329"/>
      <c r="N20" s="319" t="s">
        <v>416</v>
      </c>
      <c r="O20" s="319"/>
      <c r="P20" s="319"/>
      <c r="Q20" s="319"/>
      <c r="R20" s="319"/>
      <c r="S20" s="319"/>
      <c r="T20" s="319"/>
      <c r="U20" s="319"/>
      <c r="V20" s="319"/>
      <c r="W20" s="319"/>
      <c r="X20" s="319"/>
      <c r="Y20" s="319"/>
      <c r="Z20" s="319"/>
      <c r="AA20" s="319"/>
      <c r="AB20" s="313" t="s">
        <v>282</v>
      </c>
      <c r="AC20" s="314"/>
      <c r="AD20" s="314"/>
      <c r="AE20" s="314"/>
      <c r="AF20" s="315"/>
      <c r="AG20" s="316">
        <f>AG9*AG11*0.0036</f>
        <v>0</v>
      </c>
      <c r="AH20" s="317"/>
      <c r="AI20" s="317"/>
      <c r="AJ20" s="317"/>
      <c r="AK20" s="317"/>
      <c r="AL20" s="317"/>
      <c r="AM20" s="317"/>
      <c r="AN20" s="317"/>
      <c r="AO20" s="318"/>
      <c r="AP20" s="341" t="s">
        <v>395</v>
      </c>
      <c r="AQ20" s="342"/>
      <c r="AR20" s="81"/>
      <c r="AS20" s="87">
        <f>SUM(AT20:BE20)</f>
        <v>0</v>
      </c>
      <c r="AT20" s="102">
        <f>AT19/1000*$AT$4</f>
        <v>0</v>
      </c>
      <c r="AU20" s="102">
        <f aca="true" t="shared" si="2" ref="AU20:BE20">AU19/1000*$AT$4</f>
        <v>0</v>
      </c>
      <c r="AV20" s="102">
        <f t="shared" si="2"/>
        <v>0</v>
      </c>
      <c r="AW20" s="102">
        <f t="shared" si="2"/>
        <v>0</v>
      </c>
      <c r="AX20" s="102">
        <f t="shared" si="2"/>
        <v>0</v>
      </c>
      <c r="AY20" s="102">
        <f t="shared" si="2"/>
        <v>0</v>
      </c>
      <c r="AZ20" s="102">
        <f t="shared" si="2"/>
        <v>0</v>
      </c>
      <c r="BA20" s="102">
        <f t="shared" si="2"/>
        <v>0</v>
      </c>
      <c r="BB20" s="102">
        <f t="shared" si="2"/>
        <v>0</v>
      </c>
      <c r="BC20" s="102">
        <f t="shared" si="2"/>
        <v>0</v>
      </c>
      <c r="BD20" s="102">
        <f t="shared" si="2"/>
        <v>0</v>
      </c>
      <c r="BE20" s="102">
        <f t="shared" si="2"/>
        <v>0</v>
      </c>
    </row>
    <row r="21" spans="1:57" ht="18" customHeight="1">
      <c r="A21" s="174"/>
      <c r="B21" s="175"/>
      <c r="C21" s="330"/>
      <c r="D21" s="331"/>
      <c r="E21" s="331"/>
      <c r="F21" s="331"/>
      <c r="G21" s="331"/>
      <c r="H21" s="331"/>
      <c r="I21" s="331"/>
      <c r="J21" s="331"/>
      <c r="K21" s="331"/>
      <c r="L21" s="331"/>
      <c r="M21" s="332"/>
      <c r="N21" s="319" t="s">
        <v>422</v>
      </c>
      <c r="O21" s="319"/>
      <c r="P21" s="319"/>
      <c r="Q21" s="319"/>
      <c r="R21" s="319"/>
      <c r="S21" s="319"/>
      <c r="T21" s="319"/>
      <c r="U21" s="319"/>
      <c r="V21" s="319"/>
      <c r="W21" s="319"/>
      <c r="X21" s="319"/>
      <c r="Y21" s="319"/>
      <c r="Z21" s="319"/>
      <c r="AA21" s="319"/>
      <c r="AB21" s="313" t="s">
        <v>283</v>
      </c>
      <c r="AC21" s="314"/>
      <c r="AD21" s="314"/>
      <c r="AE21" s="314"/>
      <c r="AF21" s="315"/>
      <c r="AG21" s="316">
        <f>AG20*0.0258</f>
        <v>0</v>
      </c>
      <c r="AH21" s="317"/>
      <c r="AI21" s="317"/>
      <c r="AJ21" s="317"/>
      <c r="AK21" s="317"/>
      <c r="AL21" s="317"/>
      <c r="AM21" s="317"/>
      <c r="AN21" s="317"/>
      <c r="AO21" s="318"/>
      <c r="AP21" s="170" t="s">
        <v>396</v>
      </c>
      <c r="AQ21" s="171"/>
      <c r="AR21" s="81"/>
      <c r="AS21" s="87">
        <f>SUM(AT21:BE21)</f>
        <v>0</v>
      </c>
      <c r="AT21" s="102">
        <f>AT20*0.0258</f>
        <v>0</v>
      </c>
      <c r="AU21" s="103">
        <f aca="true" t="shared" si="3" ref="AU21:BE21">AU20*0.0258</f>
        <v>0</v>
      </c>
      <c r="AV21" s="103">
        <f t="shared" si="3"/>
        <v>0</v>
      </c>
      <c r="AW21" s="103">
        <f t="shared" si="3"/>
        <v>0</v>
      </c>
      <c r="AX21" s="103">
        <f t="shared" si="3"/>
        <v>0</v>
      </c>
      <c r="AY21" s="103">
        <f t="shared" si="3"/>
        <v>0</v>
      </c>
      <c r="AZ21" s="103">
        <f t="shared" si="3"/>
        <v>0</v>
      </c>
      <c r="BA21" s="103">
        <f t="shared" si="3"/>
        <v>0</v>
      </c>
      <c r="BB21" s="103">
        <f t="shared" si="3"/>
        <v>0</v>
      </c>
      <c r="BC21" s="103">
        <f t="shared" si="3"/>
        <v>0</v>
      </c>
      <c r="BD21" s="103">
        <f t="shared" si="3"/>
        <v>0</v>
      </c>
      <c r="BE21" s="104">
        <f t="shared" si="3"/>
        <v>0</v>
      </c>
    </row>
    <row r="22" spans="1:57" ht="18" customHeight="1">
      <c r="A22" s="176"/>
      <c r="B22" s="177"/>
      <c r="C22" s="178" t="s">
        <v>358</v>
      </c>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80" t="s">
        <v>359</v>
      </c>
      <c r="AC22" s="181"/>
      <c r="AD22" s="181"/>
      <c r="AE22" s="181"/>
      <c r="AF22" s="182"/>
      <c r="AG22" s="183">
        <f>IF(AG20=0,0,AG12/(AG20/3.6)*100)</f>
        <v>0</v>
      </c>
      <c r="AH22" s="184"/>
      <c r="AI22" s="184"/>
      <c r="AJ22" s="184"/>
      <c r="AK22" s="184"/>
      <c r="AL22" s="184"/>
      <c r="AM22" s="184"/>
      <c r="AN22" s="184"/>
      <c r="AO22" s="185"/>
      <c r="AP22" s="170" t="s">
        <v>397</v>
      </c>
      <c r="AQ22" s="171"/>
      <c r="AR22" s="81"/>
      <c r="AS22" s="87">
        <f>IF(AS20=0,0,AS12/(AS20/3.6)*100)</f>
        <v>0</v>
      </c>
      <c r="AT22" s="102">
        <f>IF(AT20=0,0,AT12/(AT20/3.6)*100)</f>
        <v>0</v>
      </c>
      <c r="AU22" s="102">
        <f aca="true" t="shared" si="4" ref="AU22:BE22">IF(AU20=0,0,AU12/(AU20/3.6)*100)</f>
        <v>0</v>
      </c>
      <c r="AV22" s="102">
        <f t="shared" si="4"/>
        <v>0</v>
      </c>
      <c r="AW22" s="102">
        <f t="shared" si="4"/>
        <v>0</v>
      </c>
      <c r="AX22" s="102">
        <f t="shared" si="4"/>
        <v>0</v>
      </c>
      <c r="AY22" s="102">
        <f t="shared" si="4"/>
        <v>0</v>
      </c>
      <c r="AZ22" s="102">
        <f t="shared" si="4"/>
        <v>0</v>
      </c>
      <c r="BA22" s="102">
        <f t="shared" si="4"/>
        <v>0</v>
      </c>
      <c r="BB22" s="102">
        <f t="shared" si="4"/>
        <v>0</v>
      </c>
      <c r="BC22" s="102">
        <f t="shared" si="4"/>
        <v>0</v>
      </c>
      <c r="BD22" s="102">
        <f t="shared" si="4"/>
        <v>0</v>
      </c>
      <c r="BE22" s="102">
        <f t="shared" si="4"/>
        <v>0</v>
      </c>
    </row>
    <row r="23" spans="1:57" ht="18" customHeight="1">
      <c r="A23" s="290" t="s">
        <v>284</v>
      </c>
      <c r="B23" s="322"/>
      <c r="C23" s="294" t="s">
        <v>285</v>
      </c>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5" t="s">
        <v>282</v>
      </c>
      <c r="AC23" s="296"/>
      <c r="AD23" s="296"/>
      <c r="AE23" s="296"/>
      <c r="AF23" s="297"/>
      <c r="AG23" s="310"/>
      <c r="AH23" s="311"/>
      <c r="AI23" s="311"/>
      <c r="AJ23" s="311"/>
      <c r="AK23" s="311"/>
      <c r="AL23" s="311"/>
      <c r="AM23" s="311"/>
      <c r="AN23" s="311"/>
      <c r="AO23" s="312"/>
      <c r="AP23" s="306" t="s">
        <v>398</v>
      </c>
      <c r="AQ23" s="307"/>
      <c r="AR23" s="81"/>
      <c r="AS23" s="87">
        <f>SUM(AT23:BE23)</f>
        <v>0</v>
      </c>
      <c r="AT23" s="99"/>
      <c r="AU23" s="100"/>
      <c r="AV23" s="100"/>
      <c r="AW23" s="100"/>
      <c r="AX23" s="100"/>
      <c r="AY23" s="100"/>
      <c r="AZ23" s="100"/>
      <c r="BA23" s="100"/>
      <c r="BB23" s="100"/>
      <c r="BC23" s="100"/>
      <c r="BD23" s="100"/>
      <c r="BE23" s="101"/>
    </row>
    <row r="24" spans="1:57" ht="18" customHeight="1">
      <c r="A24" s="323"/>
      <c r="B24" s="322"/>
      <c r="C24" s="294" t="s">
        <v>286</v>
      </c>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5" t="s">
        <v>282</v>
      </c>
      <c r="AC24" s="296"/>
      <c r="AD24" s="296"/>
      <c r="AE24" s="296"/>
      <c r="AF24" s="297"/>
      <c r="AG24" s="310"/>
      <c r="AH24" s="311"/>
      <c r="AI24" s="311"/>
      <c r="AJ24" s="311"/>
      <c r="AK24" s="311"/>
      <c r="AL24" s="311"/>
      <c r="AM24" s="311"/>
      <c r="AN24" s="311"/>
      <c r="AO24" s="312"/>
      <c r="AP24" s="166" t="s">
        <v>399</v>
      </c>
      <c r="AQ24" s="167"/>
      <c r="AR24" s="81"/>
      <c r="AS24" s="87">
        <f>SUM(AT24:BE24)</f>
        <v>0</v>
      </c>
      <c r="AT24" s="99"/>
      <c r="AU24" s="100"/>
      <c r="AV24" s="100"/>
      <c r="AW24" s="100"/>
      <c r="AX24" s="100"/>
      <c r="AY24" s="100"/>
      <c r="AZ24" s="100"/>
      <c r="BA24" s="100"/>
      <c r="BB24" s="100"/>
      <c r="BC24" s="100"/>
      <c r="BD24" s="100"/>
      <c r="BE24" s="101"/>
    </row>
    <row r="25" spans="1:57" ht="18" customHeight="1">
      <c r="A25" s="323"/>
      <c r="B25" s="322"/>
      <c r="C25" s="294" t="s">
        <v>287</v>
      </c>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5" t="s">
        <v>282</v>
      </c>
      <c r="AC25" s="296"/>
      <c r="AD25" s="296"/>
      <c r="AE25" s="296"/>
      <c r="AF25" s="297"/>
      <c r="AG25" s="310"/>
      <c r="AH25" s="311"/>
      <c r="AI25" s="311"/>
      <c r="AJ25" s="311"/>
      <c r="AK25" s="311"/>
      <c r="AL25" s="311"/>
      <c r="AM25" s="311"/>
      <c r="AN25" s="311"/>
      <c r="AO25" s="312"/>
      <c r="AP25" s="166" t="s">
        <v>400</v>
      </c>
      <c r="AQ25" s="167"/>
      <c r="AR25" s="81"/>
      <c r="AS25" s="87">
        <f>SUM(AT25:BE25)</f>
        <v>0</v>
      </c>
      <c r="AT25" s="99"/>
      <c r="AU25" s="100"/>
      <c r="AV25" s="100"/>
      <c r="AW25" s="100"/>
      <c r="AX25" s="100"/>
      <c r="AY25" s="100"/>
      <c r="AZ25" s="100"/>
      <c r="BA25" s="100"/>
      <c r="BB25" s="100"/>
      <c r="BC25" s="100"/>
      <c r="BD25" s="100"/>
      <c r="BE25" s="101"/>
    </row>
    <row r="26" spans="1:57" ht="18" customHeight="1">
      <c r="A26" s="290" t="s">
        <v>288</v>
      </c>
      <c r="B26" s="291"/>
      <c r="C26" s="268" t="s">
        <v>277</v>
      </c>
      <c r="D26" s="269"/>
      <c r="E26" s="293" t="s">
        <v>289</v>
      </c>
      <c r="F26" s="293"/>
      <c r="G26" s="293"/>
      <c r="H26" s="293"/>
      <c r="I26" s="293"/>
      <c r="J26" s="293"/>
      <c r="K26" s="293"/>
      <c r="L26" s="293"/>
      <c r="M26" s="320" t="s">
        <v>279</v>
      </c>
      <c r="N26" s="321"/>
      <c r="O26" s="321"/>
      <c r="P26" s="321"/>
      <c r="Q26" s="321"/>
      <c r="R26" s="321"/>
      <c r="S26" s="321"/>
      <c r="T26" s="321"/>
      <c r="U26" s="321"/>
      <c r="V26" s="321"/>
      <c r="W26" s="321"/>
      <c r="X26" s="321"/>
      <c r="Y26" s="321"/>
      <c r="Z26" s="321"/>
      <c r="AA26" s="321"/>
      <c r="AB26" s="268" t="s">
        <v>360</v>
      </c>
      <c r="AC26" s="269"/>
      <c r="AD26" s="269"/>
      <c r="AE26" s="269"/>
      <c r="AF26" s="270"/>
      <c r="AG26" s="303">
        <v>9.97</v>
      </c>
      <c r="AH26" s="304"/>
      <c r="AI26" s="304"/>
      <c r="AJ26" s="304"/>
      <c r="AK26" s="304"/>
      <c r="AL26" s="304"/>
      <c r="AM26" s="304"/>
      <c r="AN26" s="304"/>
      <c r="AO26" s="305"/>
      <c r="AP26" s="168" t="s">
        <v>401</v>
      </c>
      <c r="AQ26" s="169"/>
      <c r="AR26" s="82"/>
      <c r="AS26" s="127">
        <f aca="true" t="shared" si="5" ref="AS26:BE26">$AG26</f>
        <v>9.97</v>
      </c>
      <c r="AT26" s="106">
        <f t="shared" si="5"/>
        <v>9.97</v>
      </c>
      <c r="AU26" s="107">
        <f t="shared" si="5"/>
        <v>9.97</v>
      </c>
      <c r="AV26" s="107">
        <f t="shared" si="5"/>
        <v>9.97</v>
      </c>
      <c r="AW26" s="107">
        <f t="shared" si="5"/>
        <v>9.97</v>
      </c>
      <c r="AX26" s="107">
        <f t="shared" si="5"/>
        <v>9.97</v>
      </c>
      <c r="AY26" s="107">
        <f t="shared" si="5"/>
        <v>9.97</v>
      </c>
      <c r="AZ26" s="107">
        <f t="shared" si="5"/>
        <v>9.97</v>
      </c>
      <c r="BA26" s="107">
        <f t="shared" si="5"/>
        <v>9.97</v>
      </c>
      <c r="BB26" s="107">
        <f t="shared" si="5"/>
        <v>9.97</v>
      </c>
      <c r="BC26" s="107">
        <f t="shared" si="5"/>
        <v>9.97</v>
      </c>
      <c r="BD26" s="107">
        <f t="shared" si="5"/>
        <v>9.97</v>
      </c>
      <c r="BE26" s="108">
        <f t="shared" si="5"/>
        <v>9.97</v>
      </c>
    </row>
    <row r="27" spans="1:57" ht="18" customHeight="1">
      <c r="A27" s="292"/>
      <c r="B27" s="291"/>
      <c r="C27" s="269"/>
      <c r="D27" s="269"/>
      <c r="E27" s="293"/>
      <c r="F27" s="293"/>
      <c r="G27" s="293"/>
      <c r="H27" s="293"/>
      <c r="I27" s="293"/>
      <c r="J27" s="293"/>
      <c r="K27" s="293"/>
      <c r="L27" s="293"/>
      <c r="M27" s="309" t="s">
        <v>290</v>
      </c>
      <c r="N27" s="309"/>
      <c r="O27" s="309"/>
      <c r="P27" s="309"/>
      <c r="Q27" s="309"/>
      <c r="R27" s="309"/>
      <c r="S27" s="309"/>
      <c r="T27" s="309"/>
      <c r="U27" s="309"/>
      <c r="V27" s="309"/>
      <c r="W27" s="309"/>
      <c r="X27" s="309"/>
      <c r="Y27" s="309"/>
      <c r="Z27" s="309"/>
      <c r="AA27" s="309"/>
      <c r="AB27" s="268" t="s">
        <v>360</v>
      </c>
      <c r="AC27" s="269"/>
      <c r="AD27" s="269"/>
      <c r="AE27" s="269"/>
      <c r="AF27" s="270"/>
      <c r="AG27" s="303">
        <f>AG26*1.3</f>
        <v>12.961000000000002</v>
      </c>
      <c r="AH27" s="304"/>
      <c r="AI27" s="304"/>
      <c r="AJ27" s="304"/>
      <c r="AK27" s="304"/>
      <c r="AL27" s="304"/>
      <c r="AM27" s="304"/>
      <c r="AN27" s="304"/>
      <c r="AO27" s="305"/>
      <c r="AP27" s="168" t="s">
        <v>402</v>
      </c>
      <c r="AQ27" s="169"/>
      <c r="AR27" s="82"/>
      <c r="AS27" s="127">
        <f aca="true" t="shared" si="6" ref="AS27:BE32">$AG27</f>
        <v>12.961000000000002</v>
      </c>
      <c r="AT27" s="106">
        <f t="shared" si="6"/>
        <v>12.961000000000002</v>
      </c>
      <c r="AU27" s="107">
        <f t="shared" si="6"/>
        <v>12.961000000000002</v>
      </c>
      <c r="AV27" s="107">
        <f t="shared" si="6"/>
        <v>12.961000000000002</v>
      </c>
      <c r="AW27" s="107">
        <f t="shared" si="6"/>
        <v>12.961000000000002</v>
      </c>
      <c r="AX27" s="107">
        <f t="shared" si="6"/>
        <v>12.961000000000002</v>
      </c>
      <c r="AY27" s="107">
        <f t="shared" si="6"/>
        <v>12.961000000000002</v>
      </c>
      <c r="AZ27" s="107">
        <f t="shared" si="6"/>
        <v>12.961000000000002</v>
      </c>
      <c r="BA27" s="107">
        <f t="shared" si="6"/>
        <v>12.961000000000002</v>
      </c>
      <c r="BB27" s="107">
        <f t="shared" si="6"/>
        <v>12.961000000000002</v>
      </c>
      <c r="BC27" s="107">
        <f t="shared" si="6"/>
        <v>12.961000000000002</v>
      </c>
      <c r="BD27" s="107">
        <f t="shared" si="6"/>
        <v>12.961000000000002</v>
      </c>
      <c r="BE27" s="108">
        <f t="shared" si="6"/>
        <v>12.961000000000002</v>
      </c>
    </row>
    <row r="28" spans="1:57" ht="18" customHeight="1">
      <c r="A28" s="292"/>
      <c r="B28" s="291"/>
      <c r="C28" s="269"/>
      <c r="D28" s="269"/>
      <c r="E28" s="293"/>
      <c r="F28" s="293"/>
      <c r="G28" s="293"/>
      <c r="H28" s="293"/>
      <c r="I28" s="293"/>
      <c r="J28" s="293"/>
      <c r="K28" s="293"/>
      <c r="L28" s="293"/>
      <c r="M28" s="293" t="s">
        <v>291</v>
      </c>
      <c r="N28" s="267"/>
      <c r="O28" s="267"/>
      <c r="P28" s="267"/>
      <c r="Q28" s="267"/>
      <c r="R28" s="267"/>
      <c r="S28" s="267"/>
      <c r="T28" s="267"/>
      <c r="U28" s="267"/>
      <c r="V28" s="267"/>
      <c r="W28" s="267"/>
      <c r="X28" s="267"/>
      <c r="Y28" s="267"/>
      <c r="Z28" s="267"/>
      <c r="AA28" s="267"/>
      <c r="AB28" s="268" t="s">
        <v>360</v>
      </c>
      <c r="AC28" s="269"/>
      <c r="AD28" s="269"/>
      <c r="AE28" s="269"/>
      <c r="AF28" s="270"/>
      <c r="AG28" s="303">
        <v>9.28</v>
      </c>
      <c r="AH28" s="304"/>
      <c r="AI28" s="304"/>
      <c r="AJ28" s="304"/>
      <c r="AK28" s="304"/>
      <c r="AL28" s="304"/>
      <c r="AM28" s="304"/>
      <c r="AN28" s="304"/>
      <c r="AO28" s="305"/>
      <c r="AP28" s="170" t="s">
        <v>403</v>
      </c>
      <c r="AQ28" s="171"/>
      <c r="AR28" s="82"/>
      <c r="AS28" s="127">
        <f t="shared" si="6"/>
        <v>9.28</v>
      </c>
      <c r="AT28" s="106">
        <f t="shared" si="6"/>
        <v>9.28</v>
      </c>
      <c r="AU28" s="107">
        <f t="shared" si="6"/>
        <v>9.28</v>
      </c>
      <c r="AV28" s="107">
        <f t="shared" si="6"/>
        <v>9.28</v>
      </c>
      <c r="AW28" s="107">
        <f t="shared" si="6"/>
        <v>9.28</v>
      </c>
      <c r="AX28" s="107">
        <f t="shared" si="6"/>
        <v>9.28</v>
      </c>
      <c r="AY28" s="107">
        <f t="shared" si="6"/>
        <v>9.28</v>
      </c>
      <c r="AZ28" s="107">
        <f t="shared" si="6"/>
        <v>9.28</v>
      </c>
      <c r="BA28" s="107">
        <f t="shared" si="6"/>
        <v>9.28</v>
      </c>
      <c r="BB28" s="107">
        <f t="shared" si="6"/>
        <v>9.28</v>
      </c>
      <c r="BC28" s="107">
        <f t="shared" si="6"/>
        <v>9.28</v>
      </c>
      <c r="BD28" s="107">
        <f t="shared" si="6"/>
        <v>9.28</v>
      </c>
      <c r="BE28" s="108">
        <f t="shared" si="6"/>
        <v>9.28</v>
      </c>
    </row>
    <row r="29" spans="1:57" ht="18" customHeight="1">
      <c r="A29" s="292"/>
      <c r="B29" s="291"/>
      <c r="C29" s="269"/>
      <c r="D29" s="269"/>
      <c r="E29" s="308" t="s">
        <v>292</v>
      </c>
      <c r="F29" s="308"/>
      <c r="G29" s="308"/>
      <c r="H29" s="308"/>
      <c r="I29" s="308"/>
      <c r="J29" s="308"/>
      <c r="K29" s="308"/>
      <c r="L29" s="308"/>
      <c r="M29" s="308"/>
      <c r="N29" s="308"/>
      <c r="O29" s="308"/>
      <c r="P29" s="308"/>
      <c r="Q29" s="308"/>
      <c r="R29" s="308"/>
      <c r="S29" s="308"/>
      <c r="T29" s="308"/>
      <c r="U29" s="308"/>
      <c r="V29" s="308"/>
      <c r="W29" s="308"/>
      <c r="X29" s="308"/>
      <c r="Y29" s="308"/>
      <c r="Z29" s="308"/>
      <c r="AA29" s="308"/>
      <c r="AB29" s="268" t="s">
        <v>360</v>
      </c>
      <c r="AC29" s="269"/>
      <c r="AD29" s="269"/>
      <c r="AE29" s="269"/>
      <c r="AF29" s="270"/>
      <c r="AG29" s="303">
        <v>9.76</v>
      </c>
      <c r="AH29" s="304"/>
      <c r="AI29" s="304"/>
      <c r="AJ29" s="304"/>
      <c r="AK29" s="304"/>
      <c r="AL29" s="304"/>
      <c r="AM29" s="304"/>
      <c r="AN29" s="304"/>
      <c r="AO29" s="305"/>
      <c r="AP29" s="170" t="s">
        <v>404</v>
      </c>
      <c r="AQ29" s="171"/>
      <c r="AR29" s="82"/>
      <c r="AS29" s="127">
        <f t="shared" si="6"/>
        <v>9.76</v>
      </c>
      <c r="AT29" s="106">
        <f t="shared" si="6"/>
        <v>9.76</v>
      </c>
      <c r="AU29" s="107">
        <f t="shared" si="6"/>
        <v>9.76</v>
      </c>
      <c r="AV29" s="107">
        <f>$AG29</f>
        <v>9.76</v>
      </c>
      <c r="AW29" s="107">
        <f t="shared" si="6"/>
        <v>9.76</v>
      </c>
      <c r="AX29" s="107">
        <f t="shared" si="6"/>
        <v>9.76</v>
      </c>
      <c r="AY29" s="107">
        <f t="shared" si="6"/>
        <v>9.76</v>
      </c>
      <c r="AZ29" s="107">
        <f t="shared" si="6"/>
        <v>9.76</v>
      </c>
      <c r="BA29" s="107">
        <f t="shared" si="6"/>
        <v>9.76</v>
      </c>
      <c r="BB29" s="107">
        <f t="shared" si="6"/>
        <v>9.76</v>
      </c>
      <c r="BC29" s="107">
        <f t="shared" si="6"/>
        <v>9.76</v>
      </c>
      <c r="BD29" s="107">
        <f t="shared" si="6"/>
        <v>9.76</v>
      </c>
      <c r="BE29" s="108">
        <f t="shared" si="6"/>
        <v>9.76</v>
      </c>
    </row>
    <row r="30" spans="1:57" ht="18" customHeight="1">
      <c r="A30" s="292"/>
      <c r="B30" s="291"/>
      <c r="C30" s="294" t="s">
        <v>293</v>
      </c>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5" t="s">
        <v>361</v>
      </c>
      <c r="AC30" s="296"/>
      <c r="AD30" s="296"/>
      <c r="AE30" s="296"/>
      <c r="AF30" s="297"/>
      <c r="AG30" s="298"/>
      <c r="AH30" s="299"/>
      <c r="AI30" s="299"/>
      <c r="AJ30" s="299"/>
      <c r="AK30" s="299"/>
      <c r="AL30" s="299"/>
      <c r="AM30" s="299"/>
      <c r="AN30" s="299"/>
      <c r="AO30" s="300"/>
      <c r="AP30" s="306" t="s">
        <v>405</v>
      </c>
      <c r="AQ30" s="307"/>
      <c r="AR30" s="81"/>
      <c r="AS30" s="128">
        <f aca="true" t="shared" si="7" ref="AS30:AT32">$AG30</f>
        <v>0</v>
      </c>
      <c r="AT30" s="109">
        <f t="shared" si="7"/>
        <v>0</v>
      </c>
      <c r="AU30" s="110">
        <f t="shared" si="6"/>
        <v>0</v>
      </c>
      <c r="AV30" s="110">
        <f t="shared" si="6"/>
        <v>0</v>
      </c>
      <c r="AW30" s="110">
        <f t="shared" si="6"/>
        <v>0</v>
      </c>
      <c r="AX30" s="110">
        <f t="shared" si="6"/>
        <v>0</v>
      </c>
      <c r="AY30" s="110">
        <f t="shared" si="6"/>
        <v>0</v>
      </c>
      <c r="AZ30" s="110">
        <f t="shared" si="6"/>
        <v>0</v>
      </c>
      <c r="BA30" s="110">
        <f t="shared" si="6"/>
        <v>0</v>
      </c>
      <c r="BB30" s="110">
        <f t="shared" si="6"/>
        <v>0</v>
      </c>
      <c r="BC30" s="110">
        <f t="shared" si="6"/>
        <v>0</v>
      </c>
      <c r="BD30" s="110">
        <f t="shared" si="6"/>
        <v>0</v>
      </c>
      <c r="BE30" s="111">
        <f t="shared" si="6"/>
        <v>0</v>
      </c>
    </row>
    <row r="31" spans="1:57" ht="18" customHeight="1">
      <c r="A31" s="292"/>
      <c r="B31" s="291"/>
      <c r="C31" s="294" t="s">
        <v>294</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5" t="s">
        <v>361</v>
      </c>
      <c r="AC31" s="296"/>
      <c r="AD31" s="296"/>
      <c r="AE31" s="296"/>
      <c r="AF31" s="297"/>
      <c r="AG31" s="298"/>
      <c r="AH31" s="299"/>
      <c r="AI31" s="299"/>
      <c r="AJ31" s="299"/>
      <c r="AK31" s="299"/>
      <c r="AL31" s="299"/>
      <c r="AM31" s="299"/>
      <c r="AN31" s="299"/>
      <c r="AO31" s="300"/>
      <c r="AP31" s="301" t="s">
        <v>406</v>
      </c>
      <c r="AQ31" s="302"/>
      <c r="AR31" s="81"/>
      <c r="AS31" s="128">
        <f t="shared" si="7"/>
        <v>0</v>
      </c>
      <c r="AT31" s="109">
        <f t="shared" si="7"/>
        <v>0</v>
      </c>
      <c r="AU31" s="110">
        <f t="shared" si="6"/>
        <v>0</v>
      </c>
      <c r="AV31" s="110">
        <f t="shared" si="6"/>
        <v>0</v>
      </c>
      <c r="AW31" s="110">
        <f t="shared" si="6"/>
        <v>0</v>
      </c>
      <c r="AX31" s="110">
        <f t="shared" si="6"/>
        <v>0</v>
      </c>
      <c r="AY31" s="110">
        <f t="shared" si="6"/>
        <v>0</v>
      </c>
      <c r="AZ31" s="110">
        <f t="shared" si="6"/>
        <v>0</v>
      </c>
      <c r="BA31" s="110">
        <f t="shared" si="6"/>
        <v>0</v>
      </c>
      <c r="BB31" s="110">
        <f t="shared" si="6"/>
        <v>0</v>
      </c>
      <c r="BC31" s="110">
        <f t="shared" si="6"/>
        <v>0</v>
      </c>
      <c r="BD31" s="110">
        <f t="shared" si="6"/>
        <v>0</v>
      </c>
      <c r="BE31" s="111">
        <f t="shared" si="6"/>
        <v>0</v>
      </c>
    </row>
    <row r="32" spans="1:57" ht="18" customHeight="1">
      <c r="A32" s="292"/>
      <c r="B32" s="291"/>
      <c r="C32" s="294" t="s">
        <v>295</v>
      </c>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5" t="s">
        <v>361</v>
      </c>
      <c r="AC32" s="296"/>
      <c r="AD32" s="296"/>
      <c r="AE32" s="296"/>
      <c r="AF32" s="297"/>
      <c r="AG32" s="298"/>
      <c r="AH32" s="299"/>
      <c r="AI32" s="299"/>
      <c r="AJ32" s="299"/>
      <c r="AK32" s="299"/>
      <c r="AL32" s="299"/>
      <c r="AM32" s="299"/>
      <c r="AN32" s="299"/>
      <c r="AO32" s="300"/>
      <c r="AP32" s="166" t="s">
        <v>407</v>
      </c>
      <c r="AQ32" s="167"/>
      <c r="AR32" s="81"/>
      <c r="AS32" s="128">
        <f t="shared" si="7"/>
        <v>0</v>
      </c>
      <c r="AT32" s="109">
        <f t="shared" si="7"/>
        <v>0</v>
      </c>
      <c r="AU32" s="110">
        <f t="shared" si="6"/>
        <v>0</v>
      </c>
      <c r="AV32" s="110">
        <f t="shared" si="6"/>
        <v>0</v>
      </c>
      <c r="AW32" s="110">
        <f t="shared" si="6"/>
        <v>0</v>
      </c>
      <c r="AX32" s="110">
        <f t="shared" si="6"/>
        <v>0</v>
      </c>
      <c r="AY32" s="110">
        <f t="shared" si="6"/>
        <v>0</v>
      </c>
      <c r="AZ32" s="110">
        <f t="shared" si="6"/>
        <v>0</v>
      </c>
      <c r="BA32" s="110">
        <f t="shared" si="6"/>
        <v>0</v>
      </c>
      <c r="BB32" s="110">
        <f t="shared" si="6"/>
        <v>0</v>
      </c>
      <c r="BC32" s="110">
        <f t="shared" si="6"/>
        <v>0</v>
      </c>
      <c r="BD32" s="110">
        <f t="shared" si="6"/>
        <v>0</v>
      </c>
      <c r="BE32" s="111">
        <f t="shared" si="6"/>
        <v>0</v>
      </c>
    </row>
    <row r="33" spans="1:57" ht="18" customHeight="1">
      <c r="A33" s="266" t="s">
        <v>296</v>
      </c>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8" t="s">
        <v>282</v>
      </c>
      <c r="AC33" s="269"/>
      <c r="AD33" s="269"/>
      <c r="AE33" s="269"/>
      <c r="AF33" s="270"/>
      <c r="AG33" s="287">
        <f>AG13*AG26+AG14*AG27+AG15*AG28+AG16*AG29+AG23*AG30+AG24*AG31+AG25*AG32</f>
        <v>0</v>
      </c>
      <c r="AH33" s="288"/>
      <c r="AI33" s="288"/>
      <c r="AJ33" s="288"/>
      <c r="AK33" s="288"/>
      <c r="AL33" s="288"/>
      <c r="AM33" s="288"/>
      <c r="AN33" s="288"/>
      <c r="AO33" s="289"/>
      <c r="AP33" s="168" t="s">
        <v>408</v>
      </c>
      <c r="AQ33" s="169"/>
      <c r="AR33" s="83"/>
      <c r="AS33" s="88">
        <f>SUM(AT33:BE33)</f>
        <v>0</v>
      </c>
      <c r="AT33" s="102">
        <f>AT13*AT26+AT14*AT27+AT15*AT28+AT16*AT29+AT23*AT30+AT24*AT31+AT25*AT32</f>
        <v>0</v>
      </c>
      <c r="AU33" s="103">
        <f>AU13*AU26+AU14*AU27+AU15*AU28+AU23*AU30+AU24*AU31+AU25*AU32+AU16*AU29</f>
        <v>0</v>
      </c>
      <c r="AV33" s="103">
        <f>AV13*AV26+AV14*AV27+AV15*AV28+AV23*AV30+AV24*AV31+AV25*AV32+AV16*AV29</f>
        <v>0</v>
      </c>
      <c r="AW33" s="103">
        <f aca="true" t="shared" si="8" ref="AW33:BE33">AW13*AW26+AW14*AW27+AW15*AW28+AW23*AW30+AW24*AW31+AW25*AW32+AW16*AW29</f>
        <v>0</v>
      </c>
      <c r="AX33" s="103">
        <f t="shared" si="8"/>
        <v>0</v>
      </c>
      <c r="AY33" s="103">
        <f t="shared" si="8"/>
        <v>0</v>
      </c>
      <c r="AZ33" s="103">
        <f t="shared" si="8"/>
        <v>0</v>
      </c>
      <c r="BA33" s="103">
        <f t="shared" si="8"/>
        <v>0</v>
      </c>
      <c r="BB33" s="103">
        <f t="shared" si="8"/>
        <v>0</v>
      </c>
      <c r="BC33" s="103">
        <f t="shared" si="8"/>
        <v>0</v>
      </c>
      <c r="BD33" s="103">
        <f t="shared" si="8"/>
        <v>0</v>
      </c>
      <c r="BE33" s="104">
        <f t="shared" si="8"/>
        <v>0</v>
      </c>
    </row>
    <row r="34" spans="1:57" ht="18" customHeight="1">
      <c r="A34" s="286"/>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8" t="s">
        <v>283</v>
      </c>
      <c r="AC34" s="269"/>
      <c r="AD34" s="269"/>
      <c r="AE34" s="269"/>
      <c r="AF34" s="270"/>
      <c r="AG34" s="271">
        <f>AG33*0.0258</f>
        <v>0</v>
      </c>
      <c r="AH34" s="272"/>
      <c r="AI34" s="272"/>
      <c r="AJ34" s="272"/>
      <c r="AK34" s="272"/>
      <c r="AL34" s="272"/>
      <c r="AM34" s="272"/>
      <c r="AN34" s="272"/>
      <c r="AO34" s="273"/>
      <c r="AP34" s="168" t="s">
        <v>418</v>
      </c>
      <c r="AQ34" s="169"/>
      <c r="AR34" s="82"/>
      <c r="AS34" s="89">
        <f>SUM(AT34:BE34)</f>
        <v>0</v>
      </c>
      <c r="AT34" s="102">
        <f>AT33*0.0258</f>
        <v>0</v>
      </c>
      <c r="AU34" s="103">
        <f>AU33*0.0258</f>
        <v>0</v>
      </c>
      <c r="AV34" s="103">
        <f aca="true" t="shared" si="9" ref="AV34:BE34">AV33*0.0258</f>
        <v>0</v>
      </c>
      <c r="AW34" s="103">
        <f t="shared" si="9"/>
        <v>0</v>
      </c>
      <c r="AX34" s="103">
        <f t="shared" si="9"/>
        <v>0</v>
      </c>
      <c r="AY34" s="103">
        <f t="shared" si="9"/>
        <v>0</v>
      </c>
      <c r="AZ34" s="103">
        <f>AZ33*0.0258</f>
        <v>0</v>
      </c>
      <c r="BA34" s="103">
        <f t="shared" si="9"/>
        <v>0</v>
      </c>
      <c r="BB34" s="103">
        <f>BB33*0.0258</f>
        <v>0</v>
      </c>
      <c r="BC34" s="103">
        <f t="shared" si="9"/>
        <v>0</v>
      </c>
      <c r="BD34" s="103">
        <f>BD33*0.0258</f>
        <v>0</v>
      </c>
      <c r="BE34" s="104">
        <f t="shared" si="9"/>
        <v>0</v>
      </c>
    </row>
    <row r="35" spans="1:57" ht="18" customHeight="1">
      <c r="A35" s="266" t="s">
        <v>297</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8" t="s">
        <v>283</v>
      </c>
      <c r="AC35" s="269"/>
      <c r="AD35" s="269"/>
      <c r="AE35" s="269"/>
      <c r="AF35" s="270"/>
      <c r="AG35" s="271">
        <f>AG34-AG21</f>
        <v>0</v>
      </c>
      <c r="AH35" s="272"/>
      <c r="AI35" s="272"/>
      <c r="AJ35" s="272"/>
      <c r="AK35" s="272"/>
      <c r="AL35" s="272"/>
      <c r="AM35" s="272"/>
      <c r="AN35" s="272"/>
      <c r="AO35" s="273"/>
      <c r="AP35" s="274" t="s">
        <v>419</v>
      </c>
      <c r="AQ35" s="275"/>
      <c r="AR35" s="82"/>
      <c r="AS35" s="89">
        <f>SUM(AT35:BE35)</f>
        <v>0</v>
      </c>
      <c r="AT35" s="102">
        <f>AT34-AT21</f>
        <v>0</v>
      </c>
      <c r="AU35" s="103">
        <f>AU34-AU21</f>
        <v>0</v>
      </c>
      <c r="AV35" s="103">
        <f>AV34-AV21</f>
        <v>0</v>
      </c>
      <c r="AW35" s="103">
        <f aca="true" t="shared" si="10" ref="AW35:BE35">AW34-AW21</f>
        <v>0</v>
      </c>
      <c r="AX35" s="103">
        <f t="shared" si="10"/>
        <v>0</v>
      </c>
      <c r="AY35" s="103">
        <f t="shared" si="10"/>
        <v>0</v>
      </c>
      <c r="AZ35" s="103">
        <f t="shared" si="10"/>
        <v>0</v>
      </c>
      <c r="BA35" s="103">
        <f t="shared" si="10"/>
        <v>0</v>
      </c>
      <c r="BB35" s="103">
        <f t="shared" si="10"/>
        <v>0</v>
      </c>
      <c r="BC35" s="103">
        <f t="shared" si="10"/>
        <v>0</v>
      </c>
      <c r="BD35" s="103">
        <f t="shared" si="10"/>
        <v>0</v>
      </c>
      <c r="BE35" s="104">
        <f t="shared" si="10"/>
        <v>0</v>
      </c>
    </row>
    <row r="36" spans="1:57" ht="18" customHeight="1" thickBot="1">
      <c r="A36" s="276" t="s">
        <v>298</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8" t="s">
        <v>362</v>
      </c>
      <c r="AC36" s="279"/>
      <c r="AD36" s="279"/>
      <c r="AE36" s="279"/>
      <c r="AF36" s="280"/>
      <c r="AG36" s="281">
        <f>IF(AG35=0,0,AG35/AG34*100)</f>
        <v>0</v>
      </c>
      <c r="AH36" s="282"/>
      <c r="AI36" s="282"/>
      <c r="AJ36" s="282"/>
      <c r="AK36" s="282"/>
      <c r="AL36" s="282"/>
      <c r="AM36" s="282"/>
      <c r="AN36" s="282"/>
      <c r="AO36" s="283"/>
      <c r="AP36" s="284" t="s">
        <v>427</v>
      </c>
      <c r="AQ36" s="285"/>
      <c r="AR36" s="82"/>
      <c r="AS36" s="90">
        <f>IF(AS35=0,0,AS35/AS34*100)</f>
        <v>0</v>
      </c>
      <c r="AT36" s="112">
        <f>IF(AT35=0,0,AT35/AT34*100)</f>
        <v>0</v>
      </c>
      <c r="AU36" s="113">
        <f>IF(AU35=0,0,AU35/AU34*100)</f>
        <v>0</v>
      </c>
      <c r="AV36" s="113">
        <f aca="true" t="shared" si="11" ref="AV36:BA36">IF(AV35=0,0,AV35/AV34*100)</f>
        <v>0</v>
      </c>
      <c r="AW36" s="113">
        <f t="shared" si="11"/>
        <v>0</v>
      </c>
      <c r="AX36" s="113">
        <f t="shared" si="11"/>
        <v>0</v>
      </c>
      <c r="AY36" s="113">
        <f t="shared" si="11"/>
        <v>0</v>
      </c>
      <c r="AZ36" s="113">
        <f t="shared" si="11"/>
        <v>0</v>
      </c>
      <c r="BA36" s="113">
        <f t="shared" si="11"/>
        <v>0</v>
      </c>
      <c r="BB36" s="113">
        <f>IF(BB35=0,0,BB35/BB34*100)</f>
        <v>0</v>
      </c>
      <c r="BC36" s="113">
        <f>IF(BC35=0,0,BC35/BC34*100)</f>
        <v>0</v>
      </c>
      <c r="BD36" s="113">
        <f>IF(BD35=0,0,BD35/BD34*100)</f>
        <v>0</v>
      </c>
      <c r="BE36" s="114">
        <f>IF(BE35=0,0,BE35/BE34*100)</f>
        <v>0</v>
      </c>
    </row>
    <row r="37" spans="1:45" s="46" customFormat="1" ht="18" customHeight="1">
      <c r="A37" s="262" t="s">
        <v>299</v>
      </c>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84"/>
      <c r="AS37" s="77"/>
    </row>
    <row r="38" spans="1:46" ht="9.75" customHeight="1">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85"/>
      <c r="AS38" s="59"/>
      <c r="AT38" s="70"/>
    </row>
    <row r="39" spans="1:45" ht="18" customHeight="1" thickBot="1">
      <c r="A39" s="264" t="s">
        <v>417</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60"/>
      <c r="AS39" s="60"/>
    </row>
    <row r="40" spans="1:54" ht="13.5" customHeight="1">
      <c r="A40" s="253" t="s">
        <v>363</v>
      </c>
      <c r="B40" s="239"/>
      <c r="C40" s="237" t="s">
        <v>300</v>
      </c>
      <c r="D40" s="238"/>
      <c r="E40" s="238"/>
      <c r="F40" s="238"/>
      <c r="G40" s="238"/>
      <c r="H40" s="239"/>
      <c r="I40" s="237" t="s">
        <v>301</v>
      </c>
      <c r="J40" s="238"/>
      <c r="K40" s="238"/>
      <c r="L40" s="238"/>
      <c r="M40" s="238"/>
      <c r="N40" s="238"/>
      <c r="O40" s="238"/>
      <c r="P40" s="239"/>
      <c r="Q40" s="237" t="s">
        <v>237</v>
      </c>
      <c r="R40" s="238"/>
      <c r="S40" s="239"/>
      <c r="T40" s="237" t="s">
        <v>302</v>
      </c>
      <c r="U40" s="248"/>
      <c r="V40" s="248"/>
      <c r="W40" s="248"/>
      <c r="X40" s="248"/>
      <c r="Y40" s="254"/>
      <c r="Z40" s="237" t="s">
        <v>303</v>
      </c>
      <c r="AA40" s="238"/>
      <c r="AB40" s="238"/>
      <c r="AC40" s="239"/>
      <c r="AD40" s="237" t="s">
        <v>304</v>
      </c>
      <c r="AE40" s="238"/>
      <c r="AF40" s="238"/>
      <c r="AG40" s="238"/>
      <c r="AH40" s="239"/>
      <c r="AI40" s="237" t="s">
        <v>305</v>
      </c>
      <c r="AJ40" s="238"/>
      <c r="AK40" s="238"/>
      <c r="AL40" s="238"/>
      <c r="AM40" s="239"/>
      <c r="AN40" s="237" t="s">
        <v>306</v>
      </c>
      <c r="AO40" s="238"/>
      <c r="AP40" s="243"/>
      <c r="AQ40" s="244"/>
      <c r="AR40" s="91"/>
      <c r="AS40" s="58"/>
      <c r="AT40" s="247"/>
      <c r="AU40" s="248"/>
      <c r="AV40" s="249"/>
      <c r="AW40" s="253" t="s">
        <v>412</v>
      </c>
      <c r="AX40" s="254"/>
      <c r="AY40" s="256" t="s">
        <v>413</v>
      </c>
      <c r="AZ40" s="257"/>
      <c r="BA40" s="260" t="s">
        <v>364</v>
      </c>
      <c r="BB40" s="249"/>
    </row>
    <row r="41" spans="1:54" ht="18" customHeight="1" thickBot="1">
      <c r="A41" s="265"/>
      <c r="B41" s="242"/>
      <c r="C41" s="240"/>
      <c r="D41" s="241"/>
      <c r="E41" s="241"/>
      <c r="F41" s="241"/>
      <c r="G41" s="241"/>
      <c r="H41" s="242"/>
      <c r="I41" s="240"/>
      <c r="J41" s="241"/>
      <c r="K41" s="241"/>
      <c r="L41" s="241"/>
      <c r="M41" s="241"/>
      <c r="N41" s="241"/>
      <c r="O41" s="241"/>
      <c r="P41" s="242"/>
      <c r="Q41" s="240"/>
      <c r="R41" s="241"/>
      <c r="S41" s="242"/>
      <c r="T41" s="261"/>
      <c r="U41" s="251"/>
      <c r="V41" s="251"/>
      <c r="W41" s="251"/>
      <c r="X41" s="251"/>
      <c r="Y41" s="255"/>
      <c r="Z41" s="240"/>
      <c r="AA41" s="241"/>
      <c r="AB41" s="241"/>
      <c r="AC41" s="242"/>
      <c r="AD41" s="240"/>
      <c r="AE41" s="241"/>
      <c r="AF41" s="241"/>
      <c r="AG41" s="241"/>
      <c r="AH41" s="242"/>
      <c r="AI41" s="240"/>
      <c r="AJ41" s="241"/>
      <c r="AK41" s="241"/>
      <c r="AL41" s="241"/>
      <c r="AM41" s="242"/>
      <c r="AN41" s="240"/>
      <c r="AO41" s="241"/>
      <c r="AP41" s="245"/>
      <c r="AQ41" s="246"/>
      <c r="AR41" s="91"/>
      <c r="AS41" s="58"/>
      <c r="AT41" s="250"/>
      <c r="AU41" s="251"/>
      <c r="AV41" s="252"/>
      <c r="AW41" s="250"/>
      <c r="AX41" s="255"/>
      <c r="AY41" s="258"/>
      <c r="AZ41" s="259"/>
      <c r="BA41" s="261"/>
      <c r="BB41" s="252"/>
    </row>
    <row r="42" spans="1:54" ht="18" customHeight="1">
      <c r="A42" s="230"/>
      <c r="B42" s="222"/>
      <c r="C42" s="220"/>
      <c r="D42" s="221"/>
      <c r="E42" s="221"/>
      <c r="F42" s="221"/>
      <c r="G42" s="221"/>
      <c r="H42" s="222"/>
      <c r="I42" s="220"/>
      <c r="J42" s="221"/>
      <c r="K42" s="221"/>
      <c r="L42" s="221"/>
      <c r="M42" s="221"/>
      <c r="N42" s="221"/>
      <c r="O42" s="221"/>
      <c r="P42" s="222"/>
      <c r="Q42" s="220"/>
      <c r="R42" s="221"/>
      <c r="S42" s="222"/>
      <c r="T42" s="231"/>
      <c r="U42" s="232"/>
      <c r="V42" s="232"/>
      <c r="W42" s="232"/>
      <c r="X42" s="232"/>
      <c r="Y42" s="233"/>
      <c r="Z42" s="234"/>
      <c r="AA42" s="235"/>
      <c r="AB42" s="235"/>
      <c r="AC42" s="236"/>
      <c r="AD42" s="220"/>
      <c r="AE42" s="221"/>
      <c r="AF42" s="221"/>
      <c r="AG42" s="221"/>
      <c r="AH42" s="222"/>
      <c r="AI42" s="220"/>
      <c r="AJ42" s="221"/>
      <c r="AK42" s="221"/>
      <c r="AL42" s="221"/>
      <c r="AM42" s="222"/>
      <c r="AN42" s="220"/>
      <c r="AO42" s="223"/>
      <c r="AP42" s="223"/>
      <c r="AQ42" s="224"/>
      <c r="AR42" s="92"/>
      <c r="AS42" s="61"/>
      <c r="AT42" s="225" t="s">
        <v>297</v>
      </c>
      <c r="AU42" s="226"/>
      <c r="AV42" s="74" t="s">
        <v>283</v>
      </c>
      <c r="AW42" s="227">
        <f>AG35</f>
        <v>0</v>
      </c>
      <c r="AX42" s="228"/>
      <c r="AY42" s="229">
        <f>AS35</f>
        <v>0</v>
      </c>
      <c r="AZ42" s="229"/>
      <c r="BA42" s="218">
        <f>IF(AY42=0,0,AY42/AW42)</f>
        <v>0</v>
      </c>
      <c r="BB42" s="219"/>
    </row>
    <row r="43" spans="1:54" ht="18" customHeight="1" thickBot="1">
      <c r="A43" s="203"/>
      <c r="B43" s="202"/>
      <c r="C43" s="186"/>
      <c r="D43" s="201"/>
      <c r="E43" s="201"/>
      <c r="F43" s="201"/>
      <c r="G43" s="201"/>
      <c r="H43" s="202"/>
      <c r="I43" s="186"/>
      <c r="J43" s="201"/>
      <c r="K43" s="201"/>
      <c r="L43" s="201"/>
      <c r="M43" s="201"/>
      <c r="N43" s="201"/>
      <c r="O43" s="201"/>
      <c r="P43" s="202"/>
      <c r="Q43" s="186"/>
      <c r="R43" s="201"/>
      <c r="S43" s="202"/>
      <c r="T43" s="204"/>
      <c r="U43" s="205"/>
      <c r="V43" s="205"/>
      <c r="W43" s="205"/>
      <c r="X43" s="205"/>
      <c r="Y43" s="206"/>
      <c r="Z43" s="207"/>
      <c r="AA43" s="208"/>
      <c r="AB43" s="208"/>
      <c r="AC43" s="209"/>
      <c r="AD43" s="186"/>
      <c r="AE43" s="201"/>
      <c r="AF43" s="201"/>
      <c r="AG43" s="201"/>
      <c r="AH43" s="202"/>
      <c r="AI43" s="186"/>
      <c r="AJ43" s="201"/>
      <c r="AK43" s="201"/>
      <c r="AL43" s="201"/>
      <c r="AM43" s="202"/>
      <c r="AN43" s="186"/>
      <c r="AO43" s="187"/>
      <c r="AP43" s="187"/>
      <c r="AQ43" s="188"/>
      <c r="AR43" s="61"/>
      <c r="AS43" s="61"/>
      <c r="AT43" s="210" t="s">
        <v>298</v>
      </c>
      <c r="AU43" s="211"/>
      <c r="AV43" s="75" t="s">
        <v>362</v>
      </c>
      <c r="AW43" s="212">
        <f>AG36</f>
        <v>0</v>
      </c>
      <c r="AX43" s="213"/>
      <c r="AY43" s="214">
        <f>AS36</f>
        <v>0</v>
      </c>
      <c r="AZ43" s="215"/>
      <c r="BA43" s="216">
        <f>IF(AY43=0,0,AY43/AW43)</f>
        <v>0</v>
      </c>
      <c r="BB43" s="217"/>
    </row>
    <row r="44" spans="1:45" ht="18" customHeight="1">
      <c r="A44" s="203"/>
      <c r="B44" s="202"/>
      <c r="C44" s="186"/>
      <c r="D44" s="201"/>
      <c r="E44" s="201"/>
      <c r="F44" s="201"/>
      <c r="G44" s="201"/>
      <c r="H44" s="202"/>
      <c r="I44" s="186"/>
      <c r="J44" s="201"/>
      <c r="K44" s="201"/>
      <c r="L44" s="201"/>
      <c r="M44" s="201"/>
      <c r="N44" s="201"/>
      <c r="O44" s="201"/>
      <c r="P44" s="202"/>
      <c r="Q44" s="186"/>
      <c r="R44" s="201"/>
      <c r="S44" s="202"/>
      <c r="T44" s="204"/>
      <c r="U44" s="205"/>
      <c r="V44" s="205"/>
      <c r="W44" s="205"/>
      <c r="X44" s="205"/>
      <c r="Y44" s="206"/>
      <c r="Z44" s="207"/>
      <c r="AA44" s="208"/>
      <c r="AB44" s="208"/>
      <c r="AC44" s="209"/>
      <c r="AD44" s="186"/>
      <c r="AE44" s="201"/>
      <c r="AF44" s="201"/>
      <c r="AG44" s="201"/>
      <c r="AH44" s="202"/>
      <c r="AI44" s="186"/>
      <c r="AJ44" s="201"/>
      <c r="AK44" s="201"/>
      <c r="AL44" s="201"/>
      <c r="AM44" s="202"/>
      <c r="AN44" s="186"/>
      <c r="AO44" s="187"/>
      <c r="AP44" s="187"/>
      <c r="AQ44" s="188"/>
      <c r="AR44" s="61"/>
      <c r="AS44" s="61"/>
    </row>
    <row r="45" spans="1:46" ht="18" customHeight="1">
      <c r="A45" s="203"/>
      <c r="B45" s="202"/>
      <c r="C45" s="186"/>
      <c r="D45" s="201"/>
      <c r="E45" s="201"/>
      <c r="F45" s="201"/>
      <c r="G45" s="201"/>
      <c r="H45" s="202"/>
      <c r="I45" s="186"/>
      <c r="J45" s="201"/>
      <c r="K45" s="201"/>
      <c r="L45" s="201"/>
      <c r="M45" s="201"/>
      <c r="N45" s="201"/>
      <c r="O45" s="201"/>
      <c r="P45" s="202"/>
      <c r="Q45" s="186"/>
      <c r="R45" s="201"/>
      <c r="S45" s="202"/>
      <c r="T45" s="204"/>
      <c r="U45" s="205"/>
      <c r="V45" s="205"/>
      <c r="W45" s="205"/>
      <c r="X45" s="205"/>
      <c r="Y45" s="206"/>
      <c r="Z45" s="207"/>
      <c r="AA45" s="208"/>
      <c r="AB45" s="208"/>
      <c r="AC45" s="209"/>
      <c r="AD45" s="186"/>
      <c r="AE45" s="201"/>
      <c r="AF45" s="201"/>
      <c r="AG45" s="201"/>
      <c r="AH45" s="202"/>
      <c r="AI45" s="186"/>
      <c r="AJ45" s="201"/>
      <c r="AK45" s="201"/>
      <c r="AL45" s="201"/>
      <c r="AM45" s="202"/>
      <c r="AN45" s="186"/>
      <c r="AO45" s="187"/>
      <c r="AP45" s="187"/>
      <c r="AQ45" s="188"/>
      <c r="AR45" s="61"/>
      <c r="AS45" s="61"/>
      <c r="AT45" s="29" t="s">
        <v>433</v>
      </c>
    </row>
    <row r="46" spans="1:46" ht="18" customHeight="1">
      <c r="A46" s="203"/>
      <c r="B46" s="202"/>
      <c r="C46" s="186"/>
      <c r="D46" s="201"/>
      <c r="E46" s="201"/>
      <c r="F46" s="201"/>
      <c r="G46" s="201"/>
      <c r="H46" s="202"/>
      <c r="I46" s="186"/>
      <c r="J46" s="201"/>
      <c r="K46" s="201"/>
      <c r="L46" s="201"/>
      <c r="M46" s="201"/>
      <c r="N46" s="201"/>
      <c r="O46" s="201"/>
      <c r="P46" s="202"/>
      <c r="Q46" s="186"/>
      <c r="R46" s="201"/>
      <c r="S46" s="202"/>
      <c r="T46" s="204"/>
      <c r="U46" s="205"/>
      <c r="V46" s="205"/>
      <c r="W46" s="205"/>
      <c r="X46" s="205"/>
      <c r="Y46" s="206"/>
      <c r="Z46" s="207"/>
      <c r="AA46" s="208"/>
      <c r="AB46" s="208"/>
      <c r="AC46" s="209"/>
      <c r="AD46" s="186"/>
      <c r="AE46" s="201"/>
      <c r="AF46" s="201"/>
      <c r="AG46" s="201"/>
      <c r="AH46" s="202"/>
      <c r="AI46" s="186"/>
      <c r="AJ46" s="201"/>
      <c r="AK46" s="201"/>
      <c r="AL46" s="201"/>
      <c r="AM46" s="202"/>
      <c r="AN46" s="186"/>
      <c r="AO46" s="187"/>
      <c r="AP46" s="187"/>
      <c r="AQ46" s="188"/>
      <c r="AR46" s="61"/>
      <c r="AS46" s="61"/>
      <c r="AT46" s="29" t="s">
        <v>434</v>
      </c>
    </row>
    <row r="47" spans="1:45" ht="18" customHeight="1" thickBot="1">
      <c r="A47" s="189"/>
      <c r="B47" s="190"/>
      <c r="C47" s="191"/>
      <c r="D47" s="192"/>
      <c r="E47" s="192"/>
      <c r="F47" s="192"/>
      <c r="G47" s="192"/>
      <c r="H47" s="190"/>
      <c r="I47" s="191"/>
      <c r="J47" s="192"/>
      <c r="K47" s="192"/>
      <c r="L47" s="192"/>
      <c r="M47" s="192"/>
      <c r="N47" s="192"/>
      <c r="O47" s="192"/>
      <c r="P47" s="190"/>
      <c r="Q47" s="191"/>
      <c r="R47" s="192"/>
      <c r="S47" s="190"/>
      <c r="T47" s="193"/>
      <c r="U47" s="194"/>
      <c r="V47" s="194"/>
      <c r="W47" s="194"/>
      <c r="X47" s="194"/>
      <c r="Y47" s="195"/>
      <c r="Z47" s="196"/>
      <c r="AA47" s="197"/>
      <c r="AB47" s="197"/>
      <c r="AC47" s="198"/>
      <c r="AD47" s="191"/>
      <c r="AE47" s="192"/>
      <c r="AF47" s="192"/>
      <c r="AG47" s="192"/>
      <c r="AH47" s="190"/>
      <c r="AI47" s="191"/>
      <c r="AJ47" s="192"/>
      <c r="AK47" s="192"/>
      <c r="AL47" s="192"/>
      <c r="AM47" s="190"/>
      <c r="AN47" s="191"/>
      <c r="AO47" s="199"/>
      <c r="AP47" s="199"/>
      <c r="AQ47" s="200"/>
      <c r="AR47" s="61"/>
      <c r="AS47" s="61"/>
    </row>
  </sheetData>
  <sheetProtection/>
  <mergeCells count="219">
    <mergeCell ref="AT1:AU1"/>
    <mergeCell ref="AW1:AZ1"/>
    <mergeCell ref="BA1:BA2"/>
    <mergeCell ref="BB1:BE2"/>
    <mergeCell ref="A2:AQ2"/>
    <mergeCell ref="AW2:AZ2"/>
    <mergeCell ref="A4:AQ4"/>
    <mergeCell ref="A5:AF5"/>
    <mergeCell ref="AG5:AO5"/>
    <mergeCell ref="A6:B10"/>
    <mergeCell ref="C6:AA6"/>
    <mergeCell ref="AB6:AF6"/>
    <mergeCell ref="AG6:AO6"/>
    <mergeCell ref="AP6:AQ6"/>
    <mergeCell ref="C7:AA7"/>
    <mergeCell ref="AB7:AF7"/>
    <mergeCell ref="AG7:AO7"/>
    <mergeCell ref="AP7:AQ7"/>
    <mergeCell ref="C8:AA8"/>
    <mergeCell ref="AB8:AF8"/>
    <mergeCell ref="AG8:AO8"/>
    <mergeCell ref="AP8:AQ8"/>
    <mergeCell ref="C9:AA9"/>
    <mergeCell ref="AB9:AF9"/>
    <mergeCell ref="AG9:AO9"/>
    <mergeCell ref="AP9:AQ9"/>
    <mergeCell ref="C10:AA10"/>
    <mergeCell ref="AB10:AF10"/>
    <mergeCell ref="AG10:AO10"/>
    <mergeCell ref="AP10:AQ10"/>
    <mergeCell ref="M15:AA15"/>
    <mergeCell ref="C11:AA11"/>
    <mergeCell ref="AB11:AF11"/>
    <mergeCell ref="AG11:AO11"/>
    <mergeCell ref="AP11:AQ11"/>
    <mergeCell ref="C12:D16"/>
    <mergeCell ref="E12:AA12"/>
    <mergeCell ref="AB12:AF12"/>
    <mergeCell ref="AG12:AO12"/>
    <mergeCell ref="AP12:AQ12"/>
    <mergeCell ref="AG13:AO13"/>
    <mergeCell ref="AP13:AQ13"/>
    <mergeCell ref="M14:AA14"/>
    <mergeCell ref="AB14:AF14"/>
    <mergeCell ref="AG14:AO14"/>
    <mergeCell ref="AP14:AQ14"/>
    <mergeCell ref="AB15:AF15"/>
    <mergeCell ref="AG15:AO15"/>
    <mergeCell ref="AP15:AQ15"/>
    <mergeCell ref="E16:AA16"/>
    <mergeCell ref="AB16:AF16"/>
    <mergeCell ref="AG16:AO16"/>
    <mergeCell ref="AP16:AQ16"/>
    <mergeCell ref="E13:L15"/>
    <mergeCell ref="M13:AA13"/>
    <mergeCell ref="AB13:AF13"/>
    <mergeCell ref="C17:AA17"/>
    <mergeCell ref="AB17:AF17"/>
    <mergeCell ref="AG17:AO17"/>
    <mergeCell ref="AP17:AQ17"/>
    <mergeCell ref="C18:AA18"/>
    <mergeCell ref="AB18:AF18"/>
    <mergeCell ref="AG18:AO18"/>
    <mergeCell ref="AP18:AQ18"/>
    <mergeCell ref="AB19:AF19"/>
    <mergeCell ref="AG19:AO19"/>
    <mergeCell ref="AP19:AQ19"/>
    <mergeCell ref="N20:AA20"/>
    <mergeCell ref="AB20:AF20"/>
    <mergeCell ref="AG20:AO20"/>
    <mergeCell ref="AP20:AQ20"/>
    <mergeCell ref="AP21:AQ21"/>
    <mergeCell ref="A23:B25"/>
    <mergeCell ref="C23:AA23"/>
    <mergeCell ref="AB23:AF23"/>
    <mergeCell ref="AG23:AO23"/>
    <mergeCell ref="AP23:AQ23"/>
    <mergeCell ref="C24:AA24"/>
    <mergeCell ref="AB24:AF24"/>
    <mergeCell ref="C19:M21"/>
    <mergeCell ref="N19:AA19"/>
    <mergeCell ref="C32:AA32"/>
    <mergeCell ref="AG24:AO24"/>
    <mergeCell ref="C25:AA25"/>
    <mergeCell ref="AB25:AF25"/>
    <mergeCell ref="AG25:AO25"/>
    <mergeCell ref="AB21:AF21"/>
    <mergeCell ref="AG21:AO21"/>
    <mergeCell ref="N21:AA21"/>
    <mergeCell ref="M26:AA26"/>
    <mergeCell ref="AB26:AF26"/>
    <mergeCell ref="AB30:AF30"/>
    <mergeCell ref="AG30:AO30"/>
    <mergeCell ref="AP30:AQ30"/>
    <mergeCell ref="AG26:AO26"/>
    <mergeCell ref="E29:AA29"/>
    <mergeCell ref="AB29:AF29"/>
    <mergeCell ref="AG29:AO29"/>
    <mergeCell ref="M27:AA27"/>
    <mergeCell ref="AB27:AF27"/>
    <mergeCell ref="AG27:AO27"/>
    <mergeCell ref="AG31:AO31"/>
    <mergeCell ref="AP31:AQ31"/>
    <mergeCell ref="AB32:AF32"/>
    <mergeCell ref="AG32:AO32"/>
    <mergeCell ref="AP27:AQ27"/>
    <mergeCell ref="M28:AA28"/>
    <mergeCell ref="AB28:AF28"/>
    <mergeCell ref="AG28:AO28"/>
    <mergeCell ref="AP28:AQ28"/>
    <mergeCell ref="C30:AA30"/>
    <mergeCell ref="A33:AA34"/>
    <mergeCell ref="AB33:AF33"/>
    <mergeCell ref="AG33:AO33"/>
    <mergeCell ref="AB34:AF34"/>
    <mergeCell ref="AG34:AO34"/>
    <mergeCell ref="A26:B32"/>
    <mergeCell ref="C26:D29"/>
    <mergeCell ref="E26:L28"/>
    <mergeCell ref="C31:AA31"/>
    <mergeCell ref="AB31:AF31"/>
    <mergeCell ref="A35:AA35"/>
    <mergeCell ref="AB35:AF35"/>
    <mergeCell ref="AG35:AO35"/>
    <mergeCell ref="AP35:AQ35"/>
    <mergeCell ref="A36:AA36"/>
    <mergeCell ref="AB36:AF36"/>
    <mergeCell ref="AG36:AO36"/>
    <mergeCell ref="AP36:AQ36"/>
    <mergeCell ref="A37:AQ37"/>
    <mergeCell ref="A38:AQ38"/>
    <mergeCell ref="A39:AQ39"/>
    <mergeCell ref="A40:B41"/>
    <mergeCell ref="C40:H41"/>
    <mergeCell ref="I40:P41"/>
    <mergeCell ref="Q40:S41"/>
    <mergeCell ref="T40:Y41"/>
    <mergeCell ref="Z40:AC41"/>
    <mergeCell ref="AD40:AH41"/>
    <mergeCell ref="AI40:AM41"/>
    <mergeCell ref="AN40:AQ41"/>
    <mergeCell ref="AT40:AV41"/>
    <mergeCell ref="AW40:AX41"/>
    <mergeCell ref="AY40:AZ41"/>
    <mergeCell ref="BA40:BB41"/>
    <mergeCell ref="A42:B42"/>
    <mergeCell ref="C42:H42"/>
    <mergeCell ref="I42:P42"/>
    <mergeCell ref="Q42:S42"/>
    <mergeCell ref="T42:Y42"/>
    <mergeCell ref="Z42:AC42"/>
    <mergeCell ref="AD42:AH42"/>
    <mergeCell ref="AI42:AM42"/>
    <mergeCell ref="AN42:AQ42"/>
    <mergeCell ref="AT42:AU42"/>
    <mergeCell ref="AW42:AX42"/>
    <mergeCell ref="AY42:AZ42"/>
    <mergeCell ref="BA42:BB42"/>
    <mergeCell ref="A43:B43"/>
    <mergeCell ref="C43:H43"/>
    <mergeCell ref="I43:P43"/>
    <mergeCell ref="Q43:S43"/>
    <mergeCell ref="T43:Y43"/>
    <mergeCell ref="Z43:AC43"/>
    <mergeCell ref="AD43:AH43"/>
    <mergeCell ref="AI43:AM43"/>
    <mergeCell ref="AN43:AQ43"/>
    <mergeCell ref="AT43:AU43"/>
    <mergeCell ref="AW43:AX43"/>
    <mergeCell ref="AY43:AZ43"/>
    <mergeCell ref="BA43:BB43"/>
    <mergeCell ref="A44:B44"/>
    <mergeCell ref="C44:H44"/>
    <mergeCell ref="I44:P44"/>
    <mergeCell ref="Q44:S44"/>
    <mergeCell ref="T44:Y44"/>
    <mergeCell ref="Z44:AC44"/>
    <mergeCell ref="AD44:AH44"/>
    <mergeCell ref="AI44:AM44"/>
    <mergeCell ref="AN44:AQ44"/>
    <mergeCell ref="A45:B45"/>
    <mergeCell ref="C45:H45"/>
    <mergeCell ref="I45:P45"/>
    <mergeCell ref="Q45:S45"/>
    <mergeCell ref="T45:Y45"/>
    <mergeCell ref="Z45:AC45"/>
    <mergeCell ref="AD45:AH45"/>
    <mergeCell ref="A46:B46"/>
    <mergeCell ref="C46:H46"/>
    <mergeCell ref="I46:P46"/>
    <mergeCell ref="Q46:S46"/>
    <mergeCell ref="T46:Y46"/>
    <mergeCell ref="Z46:AC46"/>
    <mergeCell ref="Z47:AC47"/>
    <mergeCell ref="AD47:AH47"/>
    <mergeCell ref="AI47:AM47"/>
    <mergeCell ref="AN47:AQ47"/>
    <mergeCell ref="AI45:AM45"/>
    <mergeCell ref="AN45:AQ45"/>
    <mergeCell ref="AD46:AH46"/>
    <mergeCell ref="AI46:AM46"/>
    <mergeCell ref="A11:B22"/>
    <mergeCell ref="C22:AA22"/>
    <mergeCell ref="AB22:AF22"/>
    <mergeCell ref="AG22:AO22"/>
    <mergeCell ref="AN46:AQ46"/>
    <mergeCell ref="A47:B47"/>
    <mergeCell ref="C47:H47"/>
    <mergeCell ref="I47:P47"/>
    <mergeCell ref="Q47:S47"/>
    <mergeCell ref="T47:Y47"/>
    <mergeCell ref="AP25:AQ25"/>
    <mergeCell ref="AP24:AQ24"/>
    <mergeCell ref="AP34:AQ34"/>
    <mergeCell ref="AP33:AQ33"/>
    <mergeCell ref="AP32:AQ32"/>
    <mergeCell ref="AP22:AQ22"/>
    <mergeCell ref="AP29:AQ29"/>
    <mergeCell ref="AP26:AQ26"/>
  </mergeCells>
  <dataValidations count="1">
    <dataValidation type="list" allowBlank="1" showInputMessage="1" showErrorMessage="1" sqref="Z42:Z47">
      <formula1>"電力,蒸気,温水,冷水"</formula1>
    </dataValidation>
  </dataValidations>
  <printOptions/>
  <pageMargins left="0.5118110236220472" right="0.31496062992125984" top="0.7480314960629921" bottom="0.35433070866141736" header="0.31496062992125984" footer="0.31496062992125984"/>
  <pageSetup horizontalDpi="600" verticalDpi="600" orientation="landscape" paperSize="9" scale="67" r:id="rId4"/>
  <drawing r:id="rId3"/>
  <legacyDrawing r:id="rId2"/>
</worksheet>
</file>

<file path=xl/worksheets/sheet4.xml><?xml version="1.0" encoding="utf-8"?>
<worksheet xmlns="http://schemas.openxmlformats.org/spreadsheetml/2006/main" xmlns:r="http://schemas.openxmlformats.org/officeDocument/2006/relationships">
  <sheetPr>
    <tabColor theme="9" tint="0.5999900102615356"/>
  </sheetPr>
  <dimension ref="A1:AR118"/>
  <sheetViews>
    <sheetView view="pageBreakPreview" zoomScaleSheetLayoutView="100" zoomScalePageLayoutView="0" workbookViewId="0" topLeftCell="A1">
      <selection activeCell="AU20" sqref="AU20"/>
    </sheetView>
  </sheetViews>
  <sheetFormatPr defaultColWidth="9.00390625" defaultRowHeight="13.5"/>
  <cols>
    <col min="1" max="44" width="2.125" style="30" customWidth="1"/>
    <col min="45" max="16384" width="9.00390625" style="30" customWidth="1"/>
  </cols>
  <sheetData>
    <row r="1" ht="13.5">
      <c r="C1" s="30" t="s">
        <v>325</v>
      </c>
    </row>
    <row r="2" spans="3:44" ht="13.5">
      <c r="C2" s="139" t="s">
        <v>310</v>
      </c>
      <c r="D2" s="140"/>
      <c r="E2" s="140"/>
      <c r="F2" s="140"/>
      <c r="G2" s="140"/>
      <c r="H2" s="140"/>
      <c r="I2" s="140"/>
      <c r="J2" s="140"/>
      <c r="K2" s="140"/>
      <c r="L2" s="140"/>
      <c r="M2" s="140"/>
      <c r="N2" s="140"/>
      <c r="O2" s="140"/>
      <c r="P2" s="140"/>
      <c r="Q2" s="140"/>
      <c r="R2" s="140"/>
      <c r="S2" s="140"/>
      <c r="T2" s="141"/>
      <c r="AC2" s="33"/>
      <c r="AD2" s="33"/>
      <c r="AE2" s="33"/>
      <c r="AF2" s="33"/>
      <c r="AG2" s="33"/>
      <c r="AH2" s="33"/>
      <c r="AI2" s="33"/>
      <c r="AJ2" s="33"/>
      <c r="AK2" s="33"/>
      <c r="AL2" s="33"/>
      <c r="AM2" s="33"/>
      <c r="AN2" s="33"/>
      <c r="AO2" s="33"/>
      <c r="AP2" s="33"/>
      <c r="AQ2" s="33"/>
      <c r="AR2" s="33"/>
    </row>
    <row r="3" spans="3:44" ht="13.5">
      <c r="C3" s="142"/>
      <c r="D3" s="143"/>
      <c r="E3" s="146"/>
      <c r="F3" s="146"/>
      <c r="G3" s="146"/>
      <c r="H3" s="146"/>
      <c r="I3" s="146"/>
      <c r="J3" s="146"/>
      <c r="K3" s="146"/>
      <c r="L3" s="146"/>
      <c r="M3" s="148"/>
      <c r="N3" s="143"/>
      <c r="O3" s="150"/>
      <c r="P3" s="151"/>
      <c r="Q3" s="150"/>
      <c r="R3" s="154"/>
      <c r="S3" s="151"/>
      <c r="T3" s="156"/>
      <c r="AC3" s="34"/>
      <c r="AD3" s="34"/>
      <c r="AE3" s="34"/>
      <c r="AF3" s="34"/>
      <c r="AG3" s="34"/>
      <c r="AH3" s="34"/>
      <c r="AI3" s="34"/>
      <c r="AJ3" s="34"/>
      <c r="AK3" s="34"/>
      <c r="AL3" s="34"/>
      <c r="AM3" s="34"/>
      <c r="AN3" s="34"/>
      <c r="AO3" s="34"/>
      <c r="AP3" s="34"/>
      <c r="AQ3" s="34"/>
      <c r="AR3" s="34"/>
    </row>
    <row r="4" spans="3:32" ht="13.5">
      <c r="C4" s="144"/>
      <c r="D4" s="145"/>
      <c r="E4" s="147"/>
      <c r="F4" s="147"/>
      <c r="G4" s="147"/>
      <c r="H4" s="147"/>
      <c r="I4" s="147"/>
      <c r="J4" s="147"/>
      <c r="K4" s="147"/>
      <c r="L4" s="147"/>
      <c r="M4" s="149"/>
      <c r="N4" s="145"/>
      <c r="O4" s="152"/>
      <c r="P4" s="153"/>
      <c r="Q4" s="152"/>
      <c r="R4" s="155"/>
      <c r="S4" s="153"/>
      <c r="T4" s="148"/>
      <c r="AC4" s="34"/>
      <c r="AD4" s="34"/>
      <c r="AE4" s="34"/>
      <c r="AF4" s="34"/>
    </row>
    <row r="5" spans="29:43" ht="13.5">
      <c r="AC5" s="34"/>
      <c r="AD5" s="34"/>
      <c r="AE5" s="34"/>
      <c r="AF5" s="35"/>
      <c r="AG5" s="34"/>
      <c r="AI5" s="31"/>
      <c r="AJ5" s="31"/>
      <c r="AK5" s="31"/>
      <c r="AL5" s="31"/>
      <c r="AM5" s="31"/>
      <c r="AN5" s="31"/>
      <c r="AO5" s="31"/>
      <c r="AP5" s="31"/>
      <c r="AQ5" s="34"/>
    </row>
    <row r="6" spans="29:42" ht="13.5">
      <c r="AC6" s="34"/>
      <c r="AD6" s="34"/>
      <c r="AE6" s="34"/>
      <c r="AF6" s="48"/>
      <c r="AG6" s="36"/>
      <c r="AH6" s="36"/>
      <c r="AI6" s="162" t="s">
        <v>238</v>
      </c>
      <c r="AJ6" s="162"/>
      <c r="AK6" s="162"/>
      <c r="AL6" s="162"/>
      <c r="AM6" s="162"/>
      <c r="AN6" s="162"/>
      <c r="AO6" s="162"/>
      <c r="AP6" s="162"/>
    </row>
    <row r="7" spans="29:42" ht="13.5">
      <c r="AC7" s="34"/>
      <c r="AD7" s="34"/>
      <c r="AE7" s="34"/>
      <c r="AF7" s="39"/>
      <c r="AG7" s="40"/>
      <c r="AH7" s="40"/>
      <c r="AI7" s="41"/>
      <c r="AJ7" s="41"/>
      <c r="AK7" s="41"/>
      <c r="AL7" s="41"/>
      <c r="AM7" s="41"/>
      <c r="AN7" s="41"/>
      <c r="AO7" s="41"/>
      <c r="AP7" s="41"/>
    </row>
    <row r="8" spans="3:44" ht="13.5">
      <c r="C8" s="30" t="s">
        <v>309</v>
      </c>
      <c r="AC8" s="34"/>
      <c r="AD8" s="34"/>
      <c r="AE8" s="34"/>
      <c r="AF8" s="34"/>
      <c r="AG8" s="34"/>
      <c r="AH8" s="34"/>
      <c r="AI8" s="34"/>
      <c r="AJ8" s="34"/>
      <c r="AK8" s="34"/>
      <c r="AL8" s="34"/>
      <c r="AM8" s="34"/>
      <c r="AN8" s="34"/>
      <c r="AO8" s="34"/>
      <c r="AP8" s="34"/>
      <c r="AQ8" s="34"/>
      <c r="AR8" s="34"/>
    </row>
    <row r="9" spans="29:44" ht="13.5">
      <c r="AC9" s="34"/>
      <c r="AD9" s="34"/>
      <c r="AE9" s="34"/>
      <c r="AF9" s="34"/>
      <c r="AG9" s="34"/>
      <c r="AH9" s="34"/>
      <c r="AI9" s="34"/>
      <c r="AJ9" s="34"/>
      <c r="AK9" s="34"/>
      <c r="AL9" s="34"/>
      <c r="AM9" s="34"/>
      <c r="AN9" s="34"/>
      <c r="AO9" s="34"/>
      <c r="AP9" s="34"/>
      <c r="AQ9" s="34"/>
      <c r="AR9" s="34"/>
    </row>
    <row r="10" spans="29:44" ht="13.5">
      <c r="AC10" s="34"/>
      <c r="AD10" s="34"/>
      <c r="AE10" s="34"/>
      <c r="AF10" s="34"/>
      <c r="AG10" s="34"/>
      <c r="AH10" s="34"/>
      <c r="AI10" s="34"/>
      <c r="AJ10" s="34"/>
      <c r="AK10" s="34"/>
      <c r="AL10" s="34"/>
      <c r="AM10" s="34"/>
      <c r="AN10" s="34"/>
      <c r="AO10" s="34"/>
      <c r="AP10" s="34"/>
      <c r="AQ10" s="34"/>
      <c r="AR10" s="34"/>
    </row>
    <row r="11" spans="15:42" ht="13.5" customHeight="1">
      <c r="O11" s="163" t="s">
        <v>311</v>
      </c>
      <c r="P11" s="163"/>
      <c r="Q11" s="163"/>
      <c r="R11" s="163"/>
      <c r="S11" s="163"/>
      <c r="T11" s="163"/>
      <c r="U11" s="159" t="s">
        <v>235</v>
      </c>
      <c r="V11" s="159"/>
      <c r="W11" s="159"/>
      <c r="X11" s="159"/>
      <c r="Y11" s="159"/>
      <c r="Z11" s="159"/>
      <c r="AA11" s="159"/>
      <c r="AB11" s="159"/>
      <c r="AC11" s="159"/>
      <c r="AD11" s="159"/>
      <c r="AE11" s="159"/>
      <c r="AF11" s="159"/>
      <c r="AG11" s="159"/>
      <c r="AH11" s="159"/>
      <c r="AI11" s="159"/>
      <c r="AJ11" s="159"/>
      <c r="AK11" s="159"/>
      <c r="AL11" s="159"/>
      <c r="AM11" s="159"/>
      <c r="AN11" s="164" t="s">
        <v>1</v>
      </c>
      <c r="AO11" s="164"/>
      <c r="AP11" s="164"/>
    </row>
    <row r="12" spans="21:42" ht="13.5" customHeight="1">
      <c r="U12" s="159"/>
      <c r="V12" s="159"/>
      <c r="W12" s="159"/>
      <c r="X12" s="159"/>
      <c r="Y12" s="159"/>
      <c r="Z12" s="159"/>
      <c r="AA12" s="159"/>
      <c r="AB12" s="159"/>
      <c r="AC12" s="159"/>
      <c r="AD12" s="159"/>
      <c r="AE12" s="159"/>
      <c r="AF12" s="159"/>
      <c r="AG12" s="159"/>
      <c r="AH12" s="159"/>
      <c r="AI12" s="159"/>
      <c r="AJ12" s="159"/>
      <c r="AK12" s="159"/>
      <c r="AL12" s="159"/>
      <c r="AM12" s="159"/>
      <c r="AN12" s="164"/>
      <c r="AO12" s="164"/>
      <c r="AP12" s="164"/>
    </row>
    <row r="13" spans="21:42" ht="13.5">
      <c r="U13" s="165" t="s">
        <v>307</v>
      </c>
      <c r="V13" s="165"/>
      <c r="W13" s="165"/>
      <c r="X13" s="165"/>
      <c r="Y13" s="165"/>
      <c r="Z13" s="165"/>
      <c r="AA13" s="165"/>
      <c r="AB13" s="165"/>
      <c r="AC13" s="165"/>
      <c r="AD13" s="165"/>
      <c r="AE13" s="165"/>
      <c r="AF13" s="165"/>
      <c r="AG13" s="165"/>
      <c r="AH13" s="165"/>
      <c r="AI13" s="165"/>
      <c r="AJ13" s="165"/>
      <c r="AK13" s="165"/>
      <c r="AL13" s="165"/>
      <c r="AM13" s="165"/>
      <c r="AN13" s="164"/>
      <c r="AO13" s="164"/>
      <c r="AP13" s="164"/>
    </row>
    <row r="14" spans="21:42" ht="15.75" customHeight="1">
      <c r="U14" s="165" t="s">
        <v>308</v>
      </c>
      <c r="V14" s="165"/>
      <c r="W14" s="165"/>
      <c r="X14" s="165"/>
      <c r="Y14" s="165"/>
      <c r="Z14" s="165"/>
      <c r="AA14" s="165"/>
      <c r="AB14" s="165"/>
      <c r="AC14" s="165"/>
      <c r="AD14" s="165"/>
      <c r="AE14" s="165"/>
      <c r="AF14" s="165"/>
      <c r="AG14" s="165"/>
      <c r="AH14" s="165"/>
      <c r="AI14" s="165"/>
      <c r="AJ14" s="165"/>
      <c r="AK14" s="165"/>
      <c r="AL14" s="165"/>
      <c r="AM14" s="165"/>
      <c r="AN14" s="164"/>
      <c r="AO14" s="164"/>
      <c r="AP14" s="164"/>
    </row>
    <row r="15" spans="21:42" ht="12.75" customHeight="1">
      <c r="U15" s="31"/>
      <c r="V15" s="36"/>
      <c r="W15" s="36"/>
      <c r="X15" s="36"/>
      <c r="Y15" s="36"/>
      <c r="Z15" s="36"/>
      <c r="AA15" s="36"/>
      <c r="AB15" s="36"/>
      <c r="AC15" s="36"/>
      <c r="AD15" s="36"/>
      <c r="AE15" s="36"/>
      <c r="AF15" s="36"/>
      <c r="AG15" s="36"/>
      <c r="AH15" s="36"/>
      <c r="AI15" s="36"/>
      <c r="AJ15" s="36"/>
      <c r="AK15" s="36"/>
      <c r="AL15" s="36"/>
      <c r="AM15" s="36"/>
      <c r="AN15" s="37"/>
      <c r="AO15" s="37"/>
      <c r="AP15" s="37"/>
    </row>
    <row r="16" spans="21:42" ht="12.75" customHeight="1">
      <c r="U16" s="31"/>
      <c r="V16" s="36"/>
      <c r="W16" s="36"/>
      <c r="X16" s="36"/>
      <c r="Y16" s="36"/>
      <c r="Z16" s="36"/>
      <c r="AA16" s="36"/>
      <c r="AB16" s="36"/>
      <c r="AC16" s="36"/>
      <c r="AD16" s="36"/>
      <c r="AE16" s="36"/>
      <c r="AF16" s="36"/>
      <c r="AG16" s="36"/>
      <c r="AH16" s="36"/>
      <c r="AI16" s="36"/>
      <c r="AJ16" s="36"/>
      <c r="AK16" s="36"/>
      <c r="AL16" s="36"/>
      <c r="AM16" s="36"/>
      <c r="AN16" s="37"/>
      <c r="AO16" s="37"/>
      <c r="AP16" s="37"/>
    </row>
    <row r="17" spans="1:44" ht="19.5" customHeight="1">
      <c r="A17" s="157" t="s">
        <v>314</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row>
    <row r="18" spans="1:44" ht="19.5" customHeight="1">
      <c r="A18" s="158" t="s">
        <v>384</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row>
    <row r="19" spans="1:44" ht="13.5" customHeight="1">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row>
    <row r="20" ht="13.5" customHeight="1"/>
    <row r="21" ht="15" customHeight="1">
      <c r="C21" s="30" t="s">
        <v>326</v>
      </c>
    </row>
    <row r="22" spans="3:42" ht="13.5" customHeight="1">
      <c r="C22" s="421" t="s">
        <v>313</v>
      </c>
      <c r="D22" s="421"/>
      <c r="E22" s="421"/>
      <c r="F22" s="421"/>
      <c r="G22" s="421"/>
      <c r="H22" s="421"/>
      <c r="I22" s="421"/>
      <c r="J22" s="421"/>
      <c r="K22" s="421"/>
      <c r="L22" s="422" t="s">
        <v>327</v>
      </c>
      <c r="M22" s="423"/>
      <c r="N22" s="423"/>
      <c r="O22" s="424"/>
      <c r="P22" s="428" t="s">
        <v>328</v>
      </c>
      <c r="Q22" s="429"/>
      <c r="R22" s="429"/>
      <c r="S22" s="429"/>
      <c r="T22" s="429"/>
      <c r="U22" s="429"/>
      <c r="V22" s="429"/>
      <c r="W22" s="432" t="s">
        <v>329</v>
      </c>
      <c r="X22" s="433"/>
      <c r="Y22" s="433"/>
      <c r="Z22" s="433"/>
      <c r="AA22" s="433"/>
      <c r="AB22" s="433"/>
      <c r="AC22" s="433"/>
      <c r="AD22" s="433"/>
      <c r="AE22" s="433"/>
      <c r="AF22" s="434"/>
      <c r="AG22" s="435" t="s">
        <v>330</v>
      </c>
      <c r="AH22" s="436"/>
      <c r="AI22" s="436"/>
      <c r="AJ22" s="436"/>
      <c r="AK22" s="436"/>
      <c r="AL22" s="436"/>
      <c r="AM22" s="436"/>
      <c r="AN22" s="436"/>
      <c r="AO22" s="436"/>
      <c r="AP22" s="437"/>
    </row>
    <row r="23" spans="3:42" ht="13.5" customHeight="1">
      <c r="C23" s="421"/>
      <c r="D23" s="421"/>
      <c r="E23" s="421"/>
      <c r="F23" s="421"/>
      <c r="G23" s="421"/>
      <c r="H23" s="421"/>
      <c r="I23" s="421"/>
      <c r="J23" s="421"/>
      <c r="K23" s="421"/>
      <c r="L23" s="425"/>
      <c r="M23" s="426"/>
      <c r="N23" s="426"/>
      <c r="O23" s="427"/>
      <c r="P23" s="430"/>
      <c r="Q23" s="431"/>
      <c r="R23" s="431"/>
      <c r="S23" s="431"/>
      <c r="T23" s="431"/>
      <c r="U23" s="431"/>
      <c r="V23" s="431"/>
      <c r="W23" s="438" t="s">
        <v>331</v>
      </c>
      <c r="X23" s="439"/>
      <c r="Y23" s="439"/>
      <c r="Z23" s="439"/>
      <c r="AA23" s="439"/>
      <c r="AB23" s="439"/>
      <c r="AC23" s="439"/>
      <c r="AD23" s="439"/>
      <c r="AE23" s="439"/>
      <c r="AF23" s="440"/>
      <c r="AG23" s="441" t="s">
        <v>331</v>
      </c>
      <c r="AH23" s="442"/>
      <c r="AI23" s="442"/>
      <c r="AJ23" s="442"/>
      <c r="AK23" s="442"/>
      <c r="AL23" s="442"/>
      <c r="AM23" s="442"/>
      <c r="AN23" s="442"/>
      <c r="AO23" s="442"/>
      <c r="AP23" s="443"/>
    </row>
    <row r="24" spans="1:44" ht="13.5" customHeight="1">
      <c r="A24" s="47"/>
      <c r="B24" s="47"/>
      <c r="C24" s="421" t="s">
        <v>297</v>
      </c>
      <c r="D24" s="421"/>
      <c r="E24" s="421"/>
      <c r="F24" s="421"/>
      <c r="G24" s="421"/>
      <c r="H24" s="421"/>
      <c r="I24" s="421"/>
      <c r="J24" s="421"/>
      <c r="K24" s="421"/>
      <c r="L24" s="421" t="s">
        <v>283</v>
      </c>
      <c r="M24" s="421"/>
      <c r="N24" s="421"/>
      <c r="O24" s="421"/>
      <c r="P24" s="452">
        <f>'別34'!AW42</f>
        <v>0</v>
      </c>
      <c r="Q24" s="453"/>
      <c r="R24" s="453"/>
      <c r="S24" s="453"/>
      <c r="T24" s="453"/>
      <c r="U24" s="453"/>
      <c r="V24" s="453"/>
      <c r="W24" s="444">
        <f>'別34'!AY42</f>
        <v>0</v>
      </c>
      <c r="X24" s="445"/>
      <c r="Y24" s="445"/>
      <c r="Z24" s="445"/>
      <c r="AA24" s="445"/>
      <c r="AB24" s="445"/>
      <c r="AC24" s="445"/>
      <c r="AD24" s="445"/>
      <c r="AE24" s="445"/>
      <c r="AF24" s="446"/>
      <c r="AG24" s="454">
        <f>'別34 (今年度見込み)'!AY42</f>
        <v>0</v>
      </c>
      <c r="AH24" s="455"/>
      <c r="AI24" s="455"/>
      <c r="AJ24" s="455"/>
      <c r="AK24" s="455"/>
      <c r="AL24" s="455"/>
      <c r="AM24" s="455"/>
      <c r="AN24" s="455"/>
      <c r="AO24" s="455"/>
      <c r="AP24" s="456"/>
      <c r="AQ24" s="47"/>
      <c r="AR24" s="47"/>
    </row>
    <row r="25" spans="1:44" ht="13.5" customHeight="1">
      <c r="A25" s="47"/>
      <c r="B25" s="47"/>
      <c r="C25" s="421"/>
      <c r="D25" s="421"/>
      <c r="E25" s="421"/>
      <c r="F25" s="421"/>
      <c r="G25" s="421"/>
      <c r="H25" s="421"/>
      <c r="I25" s="421"/>
      <c r="J25" s="421"/>
      <c r="K25" s="421"/>
      <c r="L25" s="421"/>
      <c r="M25" s="421"/>
      <c r="N25" s="421"/>
      <c r="O25" s="421"/>
      <c r="P25" s="457"/>
      <c r="Q25" s="458"/>
      <c r="R25" s="458"/>
      <c r="S25" s="458"/>
      <c r="T25" s="458"/>
      <c r="U25" s="458"/>
      <c r="V25" s="458"/>
      <c r="W25" s="459">
        <f>IF(ISERROR(W24/G24),"",W24/G24)</f>
      </c>
      <c r="X25" s="460" t="s">
        <v>332</v>
      </c>
      <c r="Y25" s="461" t="e">
        <f>W24/P24</f>
        <v>#DIV/0!</v>
      </c>
      <c r="Z25" s="461"/>
      <c r="AA25" s="461"/>
      <c r="AB25" s="461"/>
      <c r="AC25" s="461"/>
      <c r="AD25" s="461"/>
      <c r="AE25" s="462" t="s">
        <v>366</v>
      </c>
      <c r="AF25" s="463"/>
      <c r="AG25" s="464"/>
      <c r="AH25" s="465" t="s">
        <v>367</v>
      </c>
      <c r="AI25" s="466" t="e">
        <f>AG24/P24</f>
        <v>#DIV/0!</v>
      </c>
      <c r="AJ25" s="466"/>
      <c r="AK25" s="466"/>
      <c r="AL25" s="466"/>
      <c r="AM25" s="466"/>
      <c r="AN25" s="466"/>
      <c r="AO25" s="62" t="s">
        <v>365</v>
      </c>
      <c r="AP25" s="63"/>
      <c r="AQ25" s="47"/>
      <c r="AR25" s="47"/>
    </row>
    <row r="26" spans="1:44" ht="13.5" customHeight="1">
      <c r="A26" s="47"/>
      <c r="B26" s="47"/>
      <c r="C26" s="421" t="s">
        <v>298</v>
      </c>
      <c r="D26" s="421"/>
      <c r="E26" s="421"/>
      <c r="F26" s="421"/>
      <c r="G26" s="421"/>
      <c r="H26" s="421"/>
      <c r="I26" s="421"/>
      <c r="J26" s="421"/>
      <c r="K26" s="421"/>
      <c r="L26" s="421" t="s">
        <v>368</v>
      </c>
      <c r="M26" s="421"/>
      <c r="N26" s="421"/>
      <c r="O26" s="421"/>
      <c r="P26" s="452">
        <f>'別34'!AW43</f>
        <v>0</v>
      </c>
      <c r="Q26" s="453"/>
      <c r="R26" s="453"/>
      <c r="S26" s="453"/>
      <c r="T26" s="453"/>
      <c r="U26" s="453"/>
      <c r="V26" s="453"/>
      <c r="W26" s="444">
        <f>'別34'!AY43</f>
        <v>0</v>
      </c>
      <c r="X26" s="445"/>
      <c r="Y26" s="445"/>
      <c r="Z26" s="445"/>
      <c r="AA26" s="445"/>
      <c r="AB26" s="445"/>
      <c r="AC26" s="445"/>
      <c r="AD26" s="445"/>
      <c r="AE26" s="445"/>
      <c r="AF26" s="446"/>
      <c r="AG26" s="444">
        <f>'別34 (今年度見込み)'!AY43</f>
        <v>0</v>
      </c>
      <c r="AH26" s="445"/>
      <c r="AI26" s="445"/>
      <c r="AJ26" s="445"/>
      <c r="AK26" s="445"/>
      <c r="AL26" s="445"/>
      <c r="AM26" s="445"/>
      <c r="AN26" s="445"/>
      <c r="AO26" s="445"/>
      <c r="AP26" s="446"/>
      <c r="AQ26" s="47"/>
      <c r="AR26" s="47"/>
    </row>
    <row r="27" spans="1:44" ht="13.5" customHeight="1">
      <c r="A27" s="47"/>
      <c r="B27" s="47"/>
      <c r="C27" s="421"/>
      <c r="D27" s="421"/>
      <c r="E27" s="421"/>
      <c r="F27" s="421"/>
      <c r="G27" s="421"/>
      <c r="H27" s="421"/>
      <c r="I27" s="421"/>
      <c r="J27" s="421"/>
      <c r="K27" s="421"/>
      <c r="L27" s="421"/>
      <c r="M27" s="421"/>
      <c r="N27" s="421"/>
      <c r="O27" s="421"/>
      <c r="P27" s="457"/>
      <c r="Q27" s="458"/>
      <c r="R27" s="458"/>
      <c r="S27" s="458"/>
      <c r="T27" s="458"/>
      <c r="U27" s="458"/>
      <c r="V27" s="458"/>
      <c r="W27" s="459">
        <f>IF(ISERROR(W26/G26),"",W26/G26)</f>
      </c>
      <c r="X27" s="460" t="s">
        <v>332</v>
      </c>
      <c r="Y27" s="461" t="e">
        <f>W26/P26</f>
        <v>#DIV/0!</v>
      </c>
      <c r="Z27" s="461"/>
      <c r="AA27" s="461"/>
      <c r="AB27" s="461"/>
      <c r="AC27" s="461"/>
      <c r="AD27" s="461"/>
      <c r="AE27" s="462" t="s">
        <v>365</v>
      </c>
      <c r="AF27" s="463"/>
      <c r="AG27" s="464"/>
      <c r="AH27" s="467" t="s">
        <v>367</v>
      </c>
      <c r="AI27" s="466" t="e">
        <f>AG26/P26</f>
        <v>#DIV/0!</v>
      </c>
      <c r="AJ27" s="466"/>
      <c r="AK27" s="466"/>
      <c r="AL27" s="466"/>
      <c r="AM27" s="466"/>
      <c r="AN27" s="466"/>
      <c r="AO27" s="64" t="s">
        <v>365</v>
      </c>
      <c r="AP27" s="65"/>
      <c r="AQ27" s="47"/>
      <c r="AR27" s="47"/>
    </row>
    <row r="28" spans="1:44" ht="13.5" customHeight="1">
      <c r="A28" s="47"/>
      <c r="B28" s="47"/>
      <c r="C28" s="47"/>
      <c r="D28" s="47"/>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7"/>
      <c r="AR28" s="47"/>
    </row>
    <row r="29" ht="15" customHeight="1">
      <c r="C29" s="30" t="s">
        <v>333</v>
      </c>
    </row>
    <row r="30" spans="3:42" ht="13.5" customHeight="1">
      <c r="C30" s="390"/>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6"/>
    </row>
    <row r="31" spans="3:42" ht="13.5" customHeight="1">
      <c r="C31" s="391"/>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3"/>
    </row>
    <row r="32" spans="3:42" ht="13.5" customHeight="1">
      <c r="C32" s="391"/>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3"/>
    </row>
    <row r="33" spans="3:42" ht="13.5" customHeight="1">
      <c r="C33" s="391"/>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3"/>
    </row>
    <row r="34" spans="3:42" ht="13.5" customHeight="1">
      <c r="C34" s="391"/>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3"/>
    </row>
    <row r="35" spans="3:42" ht="13.5" customHeight="1">
      <c r="C35" s="391"/>
      <c r="D35" s="392"/>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3"/>
    </row>
    <row r="36" spans="3:42" ht="13.5" customHeight="1">
      <c r="C36" s="391"/>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3"/>
    </row>
    <row r="37" spans="3:42" ht="13.5" customHeight="1">
      <c r="C37" s="391"/>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3"/>
    </row>
    <row r="38" spans="3:42" ht="13.5" customHeight="1">
      <c r="C38" s="391"/>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3"/>
    </row>
    <row r="39" spans="3:42" ht="13.5" customHeight="1">
      <c r="C39" s="391"/>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3"/>
    </row>
    <row r="40" spans="3:42" ht="13.5" customHeight="1">
      <c r="C40" s="391"/>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3"/>
    </row>
    <row r="41" spans="3:42" ht="13.5" customHeight="1">
      <c r="C41" s="391"/>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3"/>
    </row>
    <row r="42" spans="3:42" ht="13.5" customHeight="1">
      <c r="C42" s="391"/>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3"/>
    </row>
    <row r="43" spans="3:42" ht="13.5" customHeight="1">
      <c r="C43" s="391"/>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3"/>
    </row>
    <row r="44" spans="3:42" ht="13.5" customHeight="1">
      <c r="C44" s="391"/>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3"/>
    </row>
    <row r="45" spans="3:42" ht="13.5" customHeight="1">
      <c r="C45" s="391"/>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3"/>
    </row>
    <row r="46" spans="3:42" ht="13.5" customHeight="1">
      <c r="C46" s="391"/>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c r="AJ46" s="392"/>
      <c r="AK46" s="392"/>
      <c r="AL46" s="392"/>
      <c r="AM46" s="392"/>
      <c r="AN46" s="392"/>
      <c r="AO46" s="392"/>
      <c r="AP46" s="393"/>
    </row>
    <row r="47" spans="3:42" ht="13.5" customHeight="1">
      <c r="C47" s="391"/>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3"/>
    </row>
    <row r="48" spans="3:42" ht="13.5" customHeight="1">
      <c r="C48" s="391"/>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c r="AL48" s="392"/>
      <c r="AM48" s="392"/>
      <c r="AN48" s="392"/>
      <c r="AO48" s="392"/>
      <c r="AP48" s="393"/>
    </row>
    <row r="49" spans="3:42" ht="13.5" customHeight="1">
      <c r="C49" s="391"/>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3"/>
    </row>
    <row r="50" spans="3:42" ht="13.5" customHeight="1">
      <c r="C50" s="391"/>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L50" s="392"/>
      <c r="AM50" s="392"/>
      <c r="AN50" s="392"/>
      <c r="AO50" s="392"/>
      <c r="AP50" s="393"/>
    </row>
    <row r="51" spans="3:42" ht="13.5" customHeight="1">
      <c r="C51" s="391"/>
      <c r="D51" s="392"/>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2"/>
      <c r="AG51" s="392"/>
      <c r="AH51" s="392"/>
      <c r="AI51" s="392"/>
      <c r="AJ51" s="392"/>
      <c r="AK51" s="392"/>
      <c r="AL51" s="392"/>
      <c r="AM51" s="392"/>
      <c r="AN51" s="392"/>
      <c r="AO51" s="392"/>
      <c r="AP51" s="393"/>
    </row>
    <row r="52" spans="3:42" ht="13.5" customHeight="1">
      <c r="C52" s="391"/>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3"/>
    </row>
    <row r="53" spans="3:42" ht="13.5" customHeight="1">
      <c r="C53" s="391"/>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s="392"/>
      <c r="AL53" s="392"/>
      <c r="AM53" s="392"/>
      <c r="AN53" s="392"/>
      <c r="AO53" s="392"/>
      <c r="AP53" s="393"/>
    </row>
    <row r="54" spans="3:42" ht="13.5" customHeight="1">
      <c r="C54" s="391"/>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392"/>
      <c r="AH54" s="392"/>
      <c r="AI54" s="392"/>
      <c r="AJ54" s="392"/>
      <c r="AK54" s="392"/>
      <c r="AL54" s="392"/>
      <c r="AM54" s="392"/>
      <c r="AN54" s="392"/>
      <c r="AO54" s="392"/>
      <c r="AP54" s="393"/>
    </row>
    <row r="55" spans="3:42" ht="13.5" customHeight="1">
      <c r="C55" s="391"/>
      <c r="D55" s="392"/>
      <c r="E55" s="392"/>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2"/>
      <c r="AL55" s="392"/>
      <c r="AM55" s="392"/>
      <c r="AN55" s="392"/>
      <c r="AO55" s="392"/>
      <c r="AP55" s="393"/>
    </row>
    <row r="56" spans="3:42" ht="13.5" customHeight="1">
      <c r="C56" s="391"/>
      <c r="D56" s="392"/>
      <c r="E56" s="392"/>
      <c r="F56" s="392"/>
      <c r="G56" s="392"/>
      <c r="H56" s="392"/>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2"/>
      <c r="AH56" s="392"/>
      <c r="AI56" s="392"/>
      <c r="AJ56" s="392"/>
      <c r="AK56" s="392"/>
      <c r="AL56" s="392"/>
      <c r="AM56" s="392"/>
      <c r="AN56" s="392"/>
      <c r="AO56" s="392"/>
      <c r="AP56" s="393"/>
    </row>
    <row r="57" spans="3:42" ht="13.5" customHeight="1">
      <c r="C57" s="391"/>
      <c r="D57" s="392"/>
      <c r="E57" s="392"/>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3"/>
    </row>
    <row r="58" spans="3:42" ht="13.5" customHeight="1">
      <c r="C58" s="391"/>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3"/>
    </row>
    <row r="59" spans="3:42" ht="13.5" customHeight="1">
      <c r="C59" s="14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48"/>
    </row>
    <row r="60" spans="1:44" ht="13.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row>
    <row r="61" ht="15" customHeight="1">
      <c r="C61" s="30" t="s">
        <v>334</v>
      </c>
    </row>
    <row r="62" spans="1:44" ht="13.5" customHeight="1">
      <c r="A62" s="47"/>
      <c r="B62" s="47"/>
      <c r="C62" s="394"/>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6"/>
      <c r="AQ62" s="47"/>
      <c r="AR62" s="47"/>
    </row>
    <row r="63" spans="1:44" ht="13.5" customHeight="1">
      <c r="A63" s="47"/>
      <c r="B63" s="47"/>
      <c r="C63" s="397"/>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9"/>
      <c r="AQ63" s="47"/>
      <c r="AR63" s="47"/>
    </row>
    <row r="64" spans="1:44" ht="13.5" customHeight="1">
      <c r="A64" s="47"/>
      <c r="B64" s="47"/>
      <c r="C64" s="397"/>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9"/>
      <c r="AQ64" s="47"/>
      <c r="AR64" s="47"/>
    </row>
    <row r="65" spans="1:44" ht="13.5" customHeight="1">
      <c r="A65" s="47"/>
      <c r="B65" s="47"/>
      <c r="C65" s="397"/>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9"/>
      <c r="AQ65" s="47"/>
      <c r="AR65" s="47"/>
    </row>
    <row r="66" spans="1:44" ht="13.5" customHeight="1">
      <c r="A66" s="47"/>
      <c r="B66" s="47"/>
      <c r="C66" s="397"/>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9"/>
      <c r="AQ66" s="47"/>
      <c r="AR66" s="47"/>
    </row>
    <row r="67" spans="1:44" ht="13.5" customHeight="1">
      <c r="A67" s="47"/>
      <c r="B67" s="47"/>
      <c r="C67" s="397"/>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9"/>
      <c r="AQ67" s="47"/>
      <c r="AR67" s="47"/>
    </row>
    <row r="68" spans="1:44" ht="13.5" customHeight="1">
      <c r="A68" s="47"/>
      <c r="B68" s="47"/>
      <c r="C68" s="397"/>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9"/>
      <c r="AQ68" s="47"/>
      <c r="AR68" s="47"/>
    </row>
    <row r="69" spans="1:44" ht="13.5" customHeight="1">
      <c r="A69" s="47"/>
      <c r="B69" s="47"/>
      <c r="C69" s="397"/>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9"/>
      <c r="AQ69" s="47"/>
      <c r="AR69" s="47"/>
    </row>
    <row r="70" spans="1:44" ht="13.5" customHeight="1">
      <c r="A70" s="47"/>
      <c r="B70" s="47"/>
      <c r="C70" s="397"/>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9"/>
      <c r="AQ70" s="47"/>
      <c r="AR70" s="47"/>
    </row>
    <row r="71" spans="1:44" ht="13.5" customHeight="1">
      <c r="A71" s="47"/>
      <c r="B71" s="47"/>
      <c r="C71" s="397"/>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9"/>
      <c r="AQ71" s="47"/>
      <c r="AR71" s="47"/>
    </row>
    <row r="72" spans="1:44" ht="13.5" customHeight="1">
      <c r="A72" s="47"/>
      <c r="B72" s="47"/>
      <c r="C72" s="397"/>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9"/>
      <c r="AQ72" s="47"/>
      <c r="AR72" s="47"/>
    </row>
    <row r="73" spans="1:44" ht="13.5" customHeight="1">
      <c r="A73" s="47"/>
      <c r="B73" s="47"/>
      <c r="C73" s="397"/>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9"/>
      <c r="AQ73" s="47"/>
      <c r="AR73" s="47"/>
    </row>
    <row r="74" spans="1:44" ht="13.5" customHeight="1">
      <c r="A74" s="47"/>
      <c r="B74" s="47"/>
      <c r="C74" s="397"/>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399"/>
      <c r="AQ74" s="47"/>
      <c r="AR74" s="47"/>
    </row>
    <row r="75" spans="1:44" ht="13.5" customHeight="1">
      <c r="A75" s="47"/>
      <c r="B75" s="47"/>
      <c r="C75" s="397"/>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399"/>
      <c r="AQ75" s="47"/>
      <c r="AR75" s="47"/>
    </row>
    <row r="76" spans="1:44" ht="13.5" customHeight="1">
      <c r="A76" s="47"/>
      <c r="B76" s="47"/>
      <c r="C76" s="397"/>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399"/>
      <c r="AQ76" s="47"/>
      <c r="AR76" s="47"/>
    </row>
    <row r="77" spans="1:44" ht="13.5" customHeight="1">
      <c r="A77" s="47"/>
      <c r="B77" s="47"/>
      <c r="C77" s="397"/>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9"/>
      <c r="AQ77" s="47"/>
      <c r="AR77" s="47"/>
    </row>
    <row r="78" spans="1:44" ht="13.5" customHeight="1">
      <c r="A78" s="47"/>
      <c r="B78" s="47"/>
      <c r="C78" s="397"/>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8"/>
      <c r="AK78" s="398"/>
      <c r="AL78" s="398"/>
      <c r="AM78" s="398"/>
      <c r="AN78" s="398"/>
      <c r="AO78" s="398"/>
      <c r="AP78" s="399"/>
      <c r="AQ78" s="47"/>
      <c r="AR78" s="47"/>
    </row>
    <row r="79" spans="1:44" ht="13.5" customHeight="1">
      <c r="A79" s="47"/>
      <c r="B79" s="47"/>
      <c r="C79" s="397"/>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399"/>
      <c r="AQ79" s="47"/>
      <c r="AR79" s="47"/>
    </row>
    <row r="80" spans="1:44" ht="13.5" customHeight="1">
      <c r="A80" s="47"/>
      <c r="B80" s="47"/>
      <c r="C80" s="397"/>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398"/>
      <c r="AP80" s="399"/>
      <c r="AQ80" s="47"/>
      <c r="AR80" s="47"/>
    </row>
    <row r="81" spans="1:44" ht="13.5" customHeight="1">
      <c r="A81" s="47"/>
      <c r="B81" s="47"/>
      <c r="C81" s="397"/>
      <c r="D81" s="398"/>
      <c r="E81" s="398"/>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398"/>
      <c r="AK81" s="398"/>
      <c r="AL81" s="398"/>
      <c r="AM81" s="398"/>
      <c r="AN81" s="398"/>
      <c r="AO81" s="398"/>
      <c r="AP81" s="399"/>
      <c r="AQ81" s="47"/>
      <c r="AR81" s="47"/>
    </row>
    <row r="82" spans="1:44" ht="13.5" customHeight="1">
      <c r="A82" s="47"/>
      <c r="B82" s="47"/>
      <c r="C82" s="397"/>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398"/>
      <c r="AP82" s="399"/>
      <c r="AQ82" s="47"/>
      <c r="AR82" s="47"/>
    </row>
    <row r="83" spans="1:44" ht="13.5" customHeight="1">
      <c r="A83" s="47"/>
      <c r="B83" s="47"/>
      <c r="C83" s="400"/>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2"/>
      <c r="AQ83" s="47"/>
      <c r="AR83" s="47"/>
    </row>
    <row r="84" spans="1:44" ht="13.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row>
    <row r="85" ht="15" customHeight="1">
      <c r="C85" s="30" t="s">
        <v>335</v>
      </c>
    </row>
    <row r="86" spans="1:44" ht="12.75" customHeight="1">
      <c r="A86" s="47"/>
      <c r="B86" s="47"/>
      <c r="C86" s="32" t="s">
        <v>336</v>
      </c>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row>
    <row r="87" spans="2:44" ht="13.5" customHeight="1">
      <c r="B87" s="38"/>
      <c r="C87" s="403"/>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5"/>
      <c r="AQ87" s="38"/>
      <c r="AR87" s="38"/>
    </row>
    <row r="88" spans="3:42" ht="13.5" customHeight="1">
      <c r="C88" s="406"/>
      <c r="D88" s="407"/>
      <c r="E88" s="407"/>
      <c r="F88" s="407"/>
      <c r="G88" s="407"/>
      <c r="H88" s="407"/>
      <c r="I88" s="407"/>
      <c r="J88" s="407"/>
      <c r="K88" s="407"/>
      <c r="L88" s="407"/>
      <c r="M88" s="407"/>
      <c r="N88" s="407"/>
      <c r="O88" s="407"/>
      <c r="P88" s="407"/>
      <c r="Q88" s="407"/>
      <c r="R88" s="407"/>
      <c r="S88" s="407"/>
      <c r="T88" s="407"/>
      <c r="U88" s="407"/>
      <c r="V88" s="407"/>
      <c r="W88" s="407"/>
      <c r="X88" s="407"/>
      <c r="Y88" s="407"/>
      <c r="Z88" s="407"/>
      <c r="AA88" s="407"/>
      <c r="AB88" s="407"/>
      <c r="AC88" s="407"/>
      <c r="AD88" s="407"/>
      <c r="AE88" s="407"/>
      <c r="AF88" s="407"/>
      <c r="AG88" s="407"/>
      <c r="AH88" s="407"/>
      <c r="AI88" s="407"/>
      <c r="AJ88" s="407"/>
      <c r="AK88" s="407"/>
      <c r="AL88" s="407"/>
      <c r="AM88" s="407"/>
      <c r="AN88" s="407"/>
      <c r="AO88" s="407"/>
      <c r="AP88" s="408"/>
    </row>
    <row r="89" spans="3:42" ht="13.5" customHeight="1">
      <c r="C89" s="406"/>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407"/>
      <c r="AL89" s="407"/>
      <c r="AM89" s="407"/>
      <c r="AN89" s="407"/>
      <c r="AO89" s="407"/>
      <c r="AP89" s="408"/>
    </row>
    <row r="90" spans="3:42" ht="13.5" customHeight="1">
      <c r="C90" s="406"/>
      <c r="D90" s="407"/>
      <c r="E90" s="407"/>
      <c r="F90" s="407"/>
      <c r="G90" s="407"/>
      <c r="H90" s="407"/>
      <c r="I90" s="407"/>
      <c r="J90" s="407"/>
      <c r="K90" s="407"/>
      <c r="L90" s="407"/>
      <c r="M90" s="407"/>
      <c r="N90" s="407"/>
      <c r="O90" s="407"/>
      <c r="P90" s="407"/>
      <c r="Q90" s="407"/>
      <c r="R90" s="407"/>
      <c r="S90" s="407"/>
      <c r="T90" s="407"/>
      <c r="U90" s="407"/>
      <c r="V90" s="407"/>
      <c r="W90" s="407"/>
      <c r="X90" s="407"/>
      <c r="Y90" s="407"/>
      <c r="Z90" s="407"/>
      <c r="AA90" s="407"/>
      <c r="AB90" s="407"/>
      <c r="AC90" s="407"/>
      <c r="AD90" s="407"/>
      <c r="AE90" s="407"/>
      <c r="AF90" s="407"/>
      <c r="AG90" s="407"/>
      <c r="AH90" s="407"/>
      <c r="AI90" s="407"/>
      <c r="AJ90" s="407"/>
      <c r="AK90" s="407"/>
      <c r="AL90" s="407"/>
      <c r="AM90" s="407"/>
      <c r="AN90" s="407"/>
      <c r="AO90" s="407"/>
      <c r="AP90" s="408"/>
    </row>
    <row r="91" spans="3:42" ht="13.5" customHeight="1">
      <c r="C91" s="406"/>
      <c r="D91" s="407"/>
      <c r="E91" s="407"/>
      <c r="F91" s="407"/>
      <c r="G91" s="407"/>
      <c r="H91" s="407"/>
      <c r="I91" s="407"/>
      <c r="J91" s="407"/>
      <c r="K91" s="407"/>
      <c r="L91" s="407"/>
      <c r="M91" s="407"/>
      <c r="N91" s="407"/>
      <c r="O91" s="407"/>
      <c r="P91" s="407"/>
      <c r="Q91" s="407"/>
      <c r="R91" s="407"/>
      <c r="S91" s="407"/>
      <c r="T91" s="407"/>
      <c r="U91" s="407"/>
      <c r="V91" s="407"/>
      <c r="W91" s="407"/>
      <c r="X91" s="407"/>
      <c r="Y91" s="407"/>
      <c r="Z91" s="407"/>
      <c r="AA91" s="407"/>
      <c r="AB91" s="407"/>
      <c r="AC91" s="407"/>
      <c r="AD91" s="407"/>
      <c r="AE91" s="407"/>
      <c r="AF91" s="407"/>
      <c r="AG91" s="407"/>
      <c r="AH91" s="407"/>
      <c r="AI91" s="407"/>
      <c r="AJ91" s="407"/>
      <c r="AK91" s="407"/>
      <c r="AL91" s="407"/>
      <c r="AM91" s="407"/>
      <c r="AN91" s="407"/>
      <c r="AO91" s="407"/>
      <c r="AP91" s="408"/>
    </row>
    <row r="92" spans="3:42" ht="13.5" customHeight="1">
      <c r="C92" s="406"/>
      <c r="D92" s="407"/>
      <c r="E92" s="407"/>
      <c r="F92" s="407"/>
      <c r="G92" s="407"/>
      <c r="H92" s="407"/>
      <c r="I92" s="407"/>
      <c r="J92" s="407"/>
      <c r="K92" s="407"/>
      <c r="L92" s="407"/>
      <c r="M92" s="407"/>
      <c r="N92" s="407"/>
      <c r="O92" s="407"/>
      <c r="P92" s="407"/>
      <c r="Q92" s="407"/>
      <c r="R92" s="407"/>
      <c r="S92" s="407"/>
      <c r="T92" s="407"/>
      <c r="U92" s="407"/>
      <c r="V92" s="407"/>
      <c r="W92" s="407"/>
      <c r="X92" s="407"/>
      <c r="Y92" s="407"/>
      <c r="Z92" s="407"/>
      <c r="AA92" s="407"/>
      <c r="AB92" s="407"/>
      <c r="AC92" s="407"/>
      <c r="AD92" s="407"/>
      <c r="AE92" s="407"/>
      <c r="AF92" s="407"/>
      <c r="AG92" s="407"/>
      <c r="AH92" s="407"/>
      <c r="AI92" s="407"/>
      <c r="AJ92" s="407"/>
      <c r="AK92" s="407"/>
      <c r="AL92" s="407"/>
      <c r="AM92" s="407"/>
      <c r="AN92" s="407"/>
      <c r="AO92" s="407"/>
      <c r="AP92" s="408"/>
    </row>
    <row r="93" spans="3:42" ht="13.5" customHeight="1">
      <c r="C93" s="406"/>
      <c r="D93" s="407"/>
      <c r="E93" s="407"/>
      <c r="F93" s="407"/>
      <c r="G93" s="407"/>
      <c r="H93" s="407"/>
      <c r="I93" s="407"/>
      <c r="J93" s="407"/>
      <c r="K93" s="407"/>
      <c r="L93" s="407"/>
      <c r="M93" s="407"/>
      <c r="N93" s="407"/>
      <c r="O93" s="407"/>
      <c r="P93" s="407"/>
      <c r="Q93" s="407"/>
      <c r="R93" s="407"/>
      <c r="S93" s="407"/>
      <c r="T93" s="407"/>
      <c r="U93" s="407"/>
      <c r="V93" s="407"/>
      <c r="W93" s="407"/>
      <c r="X93" s="407"/>
      <c r="Y93" s="407"/>
      <c r="Z93" s="407"/>
      <c r="AA93" s="407"/>
      <c r="AB93" s="407"/>
      <c r="AC93" s="407"/>
      <c r="AD93" s="407"/>
      <c r="AE93" s="407"/>
      <c r="AF93" s="407"/>
      <c r="AG93" s="407"/>
      <c r="AH93" s="407"/>
      <c r="AI93" s="407"/>
      <c r="AJ93" s="407"/>
      <c r="AK93" s="407"/>
      <c r="AL93" s="407"/>
      <c r="AM93" s="407"/>
      <c r="AN93" s="407"/>
      <c r="AO93" s="407"/>
      <c r="AP93" s="408"/>
    </row>
    <row r="94" spans="3:42" ht="13.5" customHeight="1">
      <c r="C94" s="406"/>
      <c r="D94" s="407"/>
      <c r="E94" s="407"/>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407"/>
      <c r="AL94" s="407"/>
      <c r="AM94" s="407"/>
      <c r="AN94" s="407"/>
      <c r="AO94" s="407"/>
      <c r="AP94" s="408"/>
    </row>
    <row r="95" spans="3:42" ht="13.5" customHeight="1">
      <c r="C95" s="406"/>
      <c r="D95" s="407"/>
      <c r="E95" s="407"/>
      <c r="F95" s="407"/>
      <c r="G95" s="407"/>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7"/>
      <c r="AF95" s="407"/>
      <c r="AG95" s="407"/>
      <c r="AH95" s="407"/>
      <c r="AI95" s="407"/>
      <c r="AJ95" s="407"/>
      <c r="AK95" s="407"/>
      <c r="AL95" s="407"/>
      <c r="AM95" s="407"/>
      <c r="AN95" s="407"/>
      <c r="AO95" s="407"/>
      <c r="AP95" s="408"/>
    </row>
    <row r="96" spans="3:42" ht="13.5" customHeight="1">
      <c r="C96" s="406"/>
      <c r="D96" s="407"/>
      <c r="E96" s="407"/>
      <c r="F96" s="407"/>
      <c r="G96" s="407"/>
      <c r="H96" s="407"/>
      <c r="I96" s="407"/>
      <c r="J96" s="407"/>
      <c r="K96" s="407"/>
      <c r="L96" s="407"/>
      <c r="M96" s="407"/>
      <c r="N96" s="407"/>
      <c r="O96" s="407"/>
      <c r="P96" s="407"/>
      <c r="Q96" s="407"/>
      <c r="R96" s="407"/>
      <c r="S96" s="407"/>
      <c r="T96" s="407"/>
      <c r="U96" s="407"/>
      <c r="V96" s="407"/>
      <c r="W96" s="407"/>
      <c r="X96" s="407"/>
      <c r="Y96" s="407"/>
      <c r="Z96" s="407"/>
      <c r="AA96" s="407"/>
      <c r="AB96" s="407"/>
      <c r="AC96" s="407"/>
      <c r="AD96" s="407"/>
      <c r="AE96" s="407"/>
      <c r="AF96" s="407"/>
      <c r="AG96" s="407"/>
      <c r="AH96" s="407"/>
      <c r="AI96" s="407"/>
      <c r="AJ96" s="407"/>
      <c r="AK96" s="407"/>
      <c r="AL96" s="407"/>
      <c r="AM96" s="407"/>
      <c r="AN96" s="407"/>
      <c r="AO96" s="407"/>
      <c r="AP96" s="408"/>
    </row>
    <row r="97" spans="3:42" ht="13.5" customHeight="1">
      <c r="C97" s="406"/>
      <c r="D97" s="407"/>
      <c r="E97" s="407"/>
      <c r="F97" s="407"/>
      <c r="G97" s="407"/>
      <c r="H97" s="407"/>
      <c r="I97" s="407"/>
      <c r="J97" s="407"/>
      <c r="K97" s="407"/>
      <c r="L97" s="407"/>
      <c r="M97" s="407"/>
      <c r="N97" s="407"/>
      <c r="O97" s="407"/>
      <c r="P97" s="407"/>
      <c r="Q97" s="407"/>
      <c r="R97" s="407"/>
      <c r="S97" s="407"/>
      <c r="T97" s="407"/>
      <c r="U97" s="407"/>
      <c r="V97" s="407"/>
      <c r="W97" s="407"/>
      <c r="X97" s="407"/>
      <c r="Y97" s="407"/>
      <c r="Z97" s="407"/>
      <c r="AA97" s="407"/>
      <c r="AB97" s="407"/>
      <c r="AC97" s="407"/>
      <c r="AD97" s="407"/>
      <c r="AE97" s="407"/>
      <c r="AF97" s="407"/>
      <c r="AG97" s="407"/>
      <c r="AH97" s="407"/>
      <c r="AI97" s="407"/>
      <c r="AJ97" s="407"/>
      <c r="AK97" s="407"/>
      <c r="AL97" s="407"/>
      <c r="AM97" s="407"/>
      <c r="AN97" s="407"/>
      <c r="AO97" s="407"/>
      <c r="AP97" s="408"/>
    </row>
    <row r="98" spans="3:42" ht="13.5" customHeight="1">
      <c r="C98" s="406"/>
      <c r="D98" s="407"/>
      <c r="E98" s="407"/>
      <c r="F98" s="407"/>
      <c r="G98" s="407"/>
      <c r="H98" s="407"/>
      <c r="I98" s="407"/>
      <c r="J98" s="407"/>
      <c r="K98" s="407"/>
      <c r="L98" s="407"/>
      <c r="M98" s="407"/>
      <c r="N98" s="407"/>
      <c r="O98" s="407"/>
      <c r="P98" s="407"/>
      <c r="Q98" s="407"/>
      <c r="R98" s="407"/>
      <c r="S98" s="407"/>
      <c r="T98" s="407"/>
      <c r="U98" s="407"/>
      <c r="V98" s="407"/>
      <c r="W98" s="407"/>
      <c r="X98" s="407"/>
      <c r="Y98" s="407"/>
      <c r="Z98" s="407"/>
      <c r="AA98" s="407"/>
      <c r="AB98" s="407"/>
      <c r="AC98" s="407"/>
      <c r="AD98" s="407"/>
      <c r="AE98" s="407"/>
      <c r="AF98" s="407"/>
      <c r="AG98" s="407"/>
      <c r="AH98" s="407"/>
      <c r="AI98" s="407"/>
      <c r="AJ98" s="407"/>
      <c r="AK98" s="407"/>
      <c r="AL98" s="407"/>
      <c r="AM98" s="407"/>
      <c r="AN98" s="407"/>
      <c r="AO98" s="407"/>
      <c r="AP98" s="408"/>
    </row>
    <row r="99" spans="3:42" ht="13.5" customHeight="1">
      <c r="C99" s="406"/>
      <c r="D99" s="407"/>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7"/>
      <c r="AP99" s="408"/>
    </row>
    <row r="100" spans="3:42" ht="13.5" customHeight="1">
      <c r="C100" s="406"/>
      <c r="D100" s="407"/>
      <c r="E100" s="407"/>
      <c r="F100" s="407"/>
      <c r="G100" s="407"/>
      <c r="H100" s="407"/>
      <c r="I100" s="407"/>
      <c r="J100" s="407"/>
      <c r="K100" s="407"/>
      <c r="L100" s="407"/>
      <c r="M100" s="407"/>
      <c r="N100" s="407"/>
      <c r="O100" s="407"/>
      <c r="P100" s="407"/>
      <c r="Q100" s="407"/>
      <c r="R100" s="407"/>
      <c r="S100" s="407"/>
      <c r="T100" s="407"/>
      <c r="U100" s="407"/>
      <c r="V100" s="407"/>
      <c r="W100" s="407"/>
      <c r="X100" s="407"/>
      <c r="Y100" s="407"/>
      <c r="Z100" s="407"/>
      <c r="AA100" s="407"/>
      <c r="AB100" s="407"/>
      <c r="AC100" s="407"/>
      <c r="AD100" s="407"/>
      <c r="AE100" s="407"/>
      <c r="AF100" s="407"/>
      <c r="AG100" s="407"/>
      <c r="AH100" s="407"/>
      <c r="AI100" s="407"/>
      <c r="AJ100" s="407"/>
      <c r="AK100" s="407"/>
      <c r="AL100" s="407"/>
      <c r="AM100" s="407"/>
      <c r="AN100" s="407"/>
      <c r="AO100" s="407"/>
      <c r="AP100" s="408"/>
    </row>
    <row r="101" spans="3:42" ht="13.5" customHeight="1">
      <c r="C101" s="406"/>
      <c r="D101" s="407"/>
      <c r="E101" s="407"/>
      <c r="F101" s="407"/>
      <c r="G101" s="407"/>
      <c r="H101" s="407"/>
      <c r="I101" s="407"/>
      <c r="J101" s="407"/>
      <c r="K101" s="407"/>
      <c r="L101" s="407"/>
      <c r="M101" s="407"/>
      <c r="N101" s="407"/>
      <c r="O101" s="407"/>
      <c r="P101" s="407"/>
      <c r="Q101" s="407"/>
      <c r="R101" s="407"/>
      <c r="S101" s="407"/>
      <c r="T101" s="407"/>
      <c r="U101" s="407"/>
      <c r="V101" s="407"/>
      <c r="W101" s="407"/>
      <c r="X101" s="407"/>
      <c r="Y101" s="407"/>
      <c r="Z101" s="407"/>
      <c r="AA101" s="407"/>
      <c r="AB101" s="407"/>
      <c r="AC101" s="407"/>
      <c r="AD101" s="407"/>
      <c r="AE101" s="407"/>
      <c r="AF101" s="407"/>
      <c r="AG101" s="407"/>
      <c r="AH101" s="407"/>
      <c r="AI101" s="407"/>
      <c r="AJ101" s="407"/>
      <c r="AK101" s="407"/>
      <c r="AL101" s="407"/>
      <c r="AM101" s="407"/>
      <c r="AN101" s="407"/>
      <c r="AO101" s="407"/>
      <c r="AP101" s="408"/>
    </row>
    <row r="102" spans="3:42" ht="13.5" customHeight="1">
      <c r="C102" s="406"/>
      <c r="D102" s="407"/>
      <c r="E102" s="407"/>
      <c r="F102" s="407"/>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407"/>
      <c r="AK102" s="407"/>
      <c r="AL102" s="407"/>
      <c r="AM102" s="407"/>
      <c r="AN102" s="407"/>
      <c r="AO102" s="407"/>
      <c r="AP102" s="408"/>
    </row>
    <row r="103" spans="3:42" ht="13.5" customHeight="1">
      <c r="C103" s="406"/>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c r="AJ103" s="407"/>
      <c r="AK103" s="407"/>
      <c r="AL103" s="407"/>
      <c r="AM103" s="407"/>
      <c r="AN103" s="407"/>
      <c r="AO103" s="407"/>
      <c r="AP103" s="408"/>
    </row>
    <row r="104" spans="3:42" ht="13.5" customHeight="1">
      <c r="C104" s="406"/>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c r="Z104" s="407"/>
      <c r="AA104" s="407"/>
      <c r="AB104" s="407"/>
      <c r="AC104" s="407"/>
      <c r="AD104" s="407"/>
      <c r="AE104" s="407"/>
      <c r="AF104" s="407"/>
      <c r="AG104" s="407"/>
      <c r="AH104" s="407"/>
      <c r="AI104" s="407"/>
      <c r="AJ104" s="407"/>
      <c r="AK104" s="407"/>
      <c r="AL104" s="407"/>
      <c r="AM104" s="407"/>
      <c r="AN104" s="407"/>
      <c r="AO104" s="407"/>
      <c r="AP104" s="408"/>
    </row>
    <row r="105" spans="3:42" ht="13.5" customHeight="1">
      <c r="C105" s="406"/>
      <c r="D105" s="407"/>
      <c r="E105" s="407"/>
      <c r="F105" s="407"/>
      <c r="G105" s="407"/>
      <c r="H105" s="407"/>
      <c r="I105" s="407"/>
      <c r="J105" s="407"/>
      <c r="K105" s="407"/>
      <c r="L105" s="407"/>
      <c r="M105" s="407"/>
      <c r="N105" s="407"/>
      <c r="O105" s="407"/>
      <c r="P105" s="407"/>
      <c r="Q105" s="407"/>
      <c r="R105" s="407"/>
      <c r="S105" s="407"/>
      <c r="T105" s="407"/>
      <c r="U105" s="407"/>
      <c r="V105" s="407"/>
      <c r="W105" s="407"/>
      <c r="X105" s="407"/>
      <c r="Y105" s="407"/>
      <c r="Z105" s="407"/>
      <c r="AA105" s="407"/>
      <c r="AB105" s="407"/>
      <c r="AC105" s="407"/>
      <c r="AD105" s="407"/>
      <c r="AE105" s="407"/>
      <c r="AF105" s="407"/>
      <c r="AG105" s="407"/>
      <c r="AH105" s="407"/>
      <c r="AI105" s="407"/>
      <c r="AJ105" s="407"/>
      <c r="AK105" s="407"/>
      <c r="AL105" s="407"/>
      <c r="AM105" s="407"/>
      <c r="AN105" s="407"/>
      <c r="AO105" s="407"/>
      <c r="AP105" s="408"/>
    </row>
    <row r="106" spans="3:42" ht="13.5" customHeight="1">
      <c r="C106" s="406"/>
      <c r="D106" s="407"/>
      <c r="E106" s="407"/>
      <c r="F106" s="407"/>
      <c r="G106" s="407"/>
      <c r="H106" s="407"/>
      <c r="I106" s="407"/>
      <c r="J106" s="407"/>
      <c r="K106" s="407"/>
      <c r="L106" s="407"/>
      <c r="M106" s="407"/>
      <c r="N106" s="407"/>
      <c r="O106" s="407"/>
      <c r="P106" s="407"/>
      <c r="Q106" s="407"/>
      <c r="R106" s="407"/>
      <c r="S106" s="407"/>
      <c r="T106" s="407"/>
      <c r="U106" s="407"/>
      <c r="V106" s="407"/>
      <c r="W106" s="407"/>
      <c r="X106" s="407"/>
      <c r="Y106" s="407"/>
      <c r="Z106" s="407"/>
      <c r="AA106" s="407"/>
      <c r="AB106" s="407"/>
      <c r="AC106" s="407"/>
      <c r="AD106" s="407"/>
      <c r="AE106" s="407"/>
      <c r="AF106" s="407"/>
      <c r="AG106" s="407"/>
      <c r="AH106" s="407"/>
      <c r="AI106" s="407"/>
      <c r="AJ106" s="407"/>
      <c r="AK106" s="407"/>
      <c r="AL106" s="407"/>
      <c r="AM106" s="407"/>
      <c r="AN106" s="407"/>
      <c r="AO106" s="407"/>
      <c r="AP106" s="408"/>
    </row>
    <row r="107" spans="3:42" ht="13.5" customHeight="1">
      <c r="C107" s="406"/>
      <c r="D107" s="407"/>
      <c r="E107" s="407"/>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c r="AF107" s="407"/>
      <c r="AG107" s="407"/>
      <c r="AH107" s="407"/>
      <c r="AI107" s="407"/>
      <c r="AJ107" s="407"/>
      <c r="AK107" s="407"/>
      <c r="AL107" s="407"/>
      <c r="AM107" s="407"/>
      <c r="AN107" s="407"/>
      <c r="AO107" s="407"/>
      <c r="AP107" s="408"/>
    </row>
    <row r="108" spans="3:42" ht="13.5" customHeight="1">
      <c r="C108" s="409"/>
      <c r="D108" s="410"/>
      <c r="E108" s="410"/>
      <c r="F108" s="410"/>
      <c r="G108" s="410"/>
      <c r="H108" s="410"/>
      <c r="I108" s="410"/>
      <c r="J108" s="410"/>
      <c r="K108" s="410"/>
      <c r="L108" s="410"/>
      <c r="M108" s="410"/>
      <c r="N108" s="410"/>
      <c r="O108" s="410"/>
      <c r="P108" s="410"/>
      <c r="Q108" s="410"/>
      <c r="R108" s="410"/>
      <c r="S108" s="410"/>
      <c r="T108" s="410"/>
      <c r="U108" s="410"/>
      <c r="V108" s="410"/>
      <c r="W108" s="410"/>
      <c r="X108" s="410"/>
      <c r="Y108" s="410"/>
      <c r="Z108" s="410"/>
      <c r="AA108" s="410"/>
      <c r="AB108" s="410"/>
      <c r="AC108" s="410"/>
      <c r="AD108" s="410"/>
      <c r="AE108" s="410"/>
      <c r="AF108" s="410"/>
      <c r="AG108" s="410"/>
      <c r="AH108" s="410"/>
      <c r="AI108" s="410"/>
      <c r="AJ108" s="410"/>
      <c r="AK108" s="410"/>
      <c r="AL108" s="410"/>
      <c r="AM108" s="410"/>
      <c r="AN108" s="410"/>
      <c r="AO108" s="410"/>
      <c r="AP108" s="411"/>
    </row>
    <row r="109" ht="13.5" customHeight="1"/>
    <row r="110" ht="15" customHeight="1">
      <c r="C110" s="30" t="s">
        <v>337</v>
      </c>
    </row>
    <row r="111" spans="3:42" ht="13.5" customHeight="1">
      <c r="C111" s="412"/>
      <c r="D111" s="413"/>
      <c r="E111" s="413"/>
      <c r="F111" s="413"/>
      <c r="G111" s="413"/>
      <c r="H111" s="413"/>
      <c r="I111" s="413"/>
      <c r="J111" s="413"/>
      <c r="K111" s="413"/>
      <c r="L111" s="413"/>
      <c r="M111" s="413"/>
      <c r="N111" s="413"/>
      <c r="O111" s="413"/>
      <c r="P111" s="413"/>
      <c r="Q111" s="413"/>
      <c r="R111" s="413"/>
      <c r="S111" s="413"/>
      <c r="T111" s="413"/>
      <c r="U111" s="413"/>
      <c r="V111" s="413"/>
      <c r="W111" s="413"/>
      <c r="X111" s="413"/>
      <c r="Y111" s="413"/>
      <c r="Z111" s="413"/>
      <c r="AA111" s="413"/>
      <c r="AB111" s="413"/>
      <c r="AC111" s="413"/>
      <c r="AD111" s="413"/>
      <c r="AE111" s="413"/>
      <c r="AF111" s="413"/>
      <c r="AG111" s="413"/>
      <c r="AH111" s="413"/>
      <c r="AI111" s="413"/>
      <c r="AJ111" s="413"/>
      <c r="AK111" s="413"/>
      <c r="AL111" s="413"/>
      <c r="AM111" s="413"/>
      <c r="AN111" s="413"/>
      <c r="AO111" s="413"/>
      <c r="AP111" s="414"/>
    </row>
    <row r="112" spans="3:42" ht="13.5" customHeight="1">
      <c r="C112" s="415"/>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16"/>
      <c r="AE112" s="416"/>
      <c r="AF112" s="416"/>
      <c r="AG112" s="416"/>
      <c r="AH112" s="416"/>
      <c r="AI112" s="416"/>
      <c r="AJ112" s="416"/>
      <c r="AK112" s="416"/>
      <c r="AL112" s="416"/>
      <c r="AM112" s="416"/>
      <c r="AN112" s="416"/>
      <c r="AO112" s="416"/>
      <c r="AP112" s="417"/>
    </row>
    <row r="113" spans="3:42" ht="13.5" customHeight="1">
      <c r="C113" s="415"/>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16"/>
      <c r="AE113" s="416"/>
      <c r="AF113" s="416"/>
      <c r="AG113" s="416"/>
      <c r="AH113" s="416"/>
      <c r="AI113" s="416"/>
      <c r="AJ113" s="416"/>
      <c r="AK113" s="416"/>
      <c r="AL113" s="416"/>
      <c r="AM113" s="416"/>
      <c r="AN113" s="416"/>
      <c r="AO113" s="416"/>
      <c r="AP113" s="417"/>
    </row>
    <row r="114" spans="3:42" ht="13.5" customHeight="1">
      <c r="C114" s="415"/>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16"/>
      <c r="AE114" s="416"/>
      <c r="AF114" s="416"/>
      <c r="AG114" s="416"/>
      <c r="AH114" s="416"/>
      <c r="AI114" s="416"/>
      <c r="AJ114" s="416"/>
      <c r="AK114" s="416"/>
      <c r="AL114" s="416"/>
      <c r="AM114" s="416"/>
      <c r="AN114" s="416"/>
      <c r="AO114" s="416"/>
      <c r="AP114" s="417"/>
    </row>
    <row r="115" spans="3:42" ht="13.5" customHeight="1">
      <c r="C115" s="415"/>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16"/>
      <c r="AD115" s="416"/>
      <c r="AE115" s="416"/>
      <c r="AF115" s="416"/>
      <c r="AG115" s="416"/>
      <c r="AH115" s="416"/>
      <c r="AI115" s="416"/>
      <c r="AJ115" s="416"/>
      <c r="AK115" s="416"/>
      <c r="AL115" s="416"/>
      <c r="AM115" s="416"/>
      <c r="AN115" s="416"/>
      <c r="AO115" s="416"/>
      <c r="AP115" s="417"/>
    </row>
    <row r="116" spans="3:42" ht="13.5" customHeight="1">
      <c r="C116" s="415"/>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16"/>
      <c r="AD116" s="416"/>
      <c r="AE116" s="416"/>
      <c r="AF116" s="416"/>
      <c r="AG116" s="416"/>
      <c r="AH116" s="416"/>
      <c r="AI116" s="416"/>
      <c r="AJ116" s="416"/>
      <c r="AK116" s="416"/>
      <c r="AL116" s="416"/>
      <c r="AM116" s="416"/>
      <c r="AN116" s="416"/>
      <c r="AO116" s="416"/>
      <c r="AP116" s="417"/>
    </row>
    <row r="117" spans="3:42" ht="13.5" customHeight="1">
      <c r="C117" s="415"/>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16"/>
      <c r="Z117" s="416"/>
      <c r="AA117" s="416"/>
      <c r="AB117" s="416"/>
      <c r="AC117" s="416"/>
      <c r="AD117" s="416"/>
      <c r="AE117" s="416"/>
      <c r="AF117" s="416"/>
      <c r="AG117" s="416"/>
      <c r="AH117" s="416"/>
      <c r="AI117" s="416"/>
      <c r="AJ117" s="416"/>
      <c r="AK117" s="416"/>
      <c r="AL117" s="416"/>
      <c r="AM117" s="416"/>
      <c r="AN117" s="416"/>
      <c r="AO117" s="416"/>
      <c r="AP117" s="417"/>
    </row>
    <row r="118" spans="3:42" ht="13.5" customHeight="1">
      <c r="C118" s="418"/>
      <c r="D118" s="419"/>
      <c r="E118" s="419"/>
      <c r="F118" s="419"/>
      <c r="G118" s="419"/>
      <c r="H118" s="419"/>
      <c r="I118" s="419"/>
      <c r="J118" s="419"/>
      <c r="K118" s="419"/>
      <c r="L118" s="419"/>
      <c r="M118" s="419"/>
      <c r="N118" s="419"/>
      <c r="O118" s="419"/>
      <c r="P118" s="419"/>
      <c r="Q118" s="419"/>
      <c r="R118" s="419"/>
      <c r="S118" s="419"/>
      <c r="T118" s="419"/>
      <c r="U118" s="419"/>
      <c r="V118" s="419"/>
      <c r="W118" s="419"/>
      <c r="X118" s="419"/>
      <c r="Y118" s="419"/>
      <c r="Z118" s="419"/>
      <c r="AA118" s="419"/>
      <c r="AB118" s="419"/>
      <c r="AC118" s="419"/>
      <c r="AD118" s="419"/>
      <c r="AE118" s="419"/>
      <c r="AF118" s="419"/>
      <c r="AG118" s="419"/>
      <c r="AH118" s="419"/>
      <c r="AI118" s="419"/>
      <c r="AJ118" s="419"/>
      <c r="AK118" s="419"/>
      <c r="AL118" s="419"/>
      <c r="AM118" s="419"/>
      <c r="AN118" s="419"/>
      <c r="AO118" s="419"/>
      <c r="AP118" s="420"/>
    </row>
    <row r="119" ht="13.5" customHeight="1"/>
  </sheetData>
  <sheetProtection/>
  <mergeCells count="43">
    <mergeCell ref="C26:K27"/>
    <mergeCell ref="L26:O27"/>
    <mergeCell ref="P26:V27"/>
    <mergeCell ref="W26:AF26"/>
    <mergeCell ref="Y27:AD27"/>
    <mergeCell ref="AI27:AN27"/>
    <mergeCell ref="AG26:AP26"/>
    <mergeCell ref="AG22:AP22"/>
    <mergeCell ref="W23:AF23"/>
    <mergeCell ref="AG23:AP23"/>
    <mergeCell ref="C24:K25"/>
    <mergeCell ref="L24:O25"/>
    <mergeCell ref="P24:V25"/>
    <mergeCell ref="W24:AF24"/>
    <mergeCell ref="AG24:AP24"/>
    <mergeCell ref="Y25:AD25"/>
    <mergeCell ref="AI25:AN25"/>
    <mergeCell ref="C30:AP59"/>
    <mergeCell ref="C62:AP83"/>
    <mergeCell ref="C87:AP108"/>
    <mergeCell ref="C111:AP118"/>
    <mergeCell ref="A17:AR17"/>
    <mergeCell ref="A18:AR18"/>
    <mergeCell ref="C22:K23"/>
    <mergeCell ref="L22:O23"/>
    <mergeCell ref="P22:V23"/>
    <mergeCell ref="W22:AF22"/>
    <mergeCell ref="AI6:AP6"/>
    <mergeCell ref="O11:T11"/>
    <mergeCell ref="U11:AM12"/>
    <mergeCell ref="AN11:AP14"/>
    <mergeCell ref="U13:AM13"/>
    <mergeCell ref="U14:AM14"/>
    <mergeCell ref="C2:T2"/>
    <mergeCell ref="C3:D4"/>
    <mergeCell ref="E3:F4"/>
    <mergeCell ref="G3:H4"/>
    <mergeCell ref="I3:J4"/>
    <mergeCell ref="K3:L4"/>
    <mergeCell ref="M3:N4"/>
    <mergeCell ref="O3:P4"/>
    <mergeCell ref="Q3:R4"/>
    <mergeCell ref="S3:T4"/>
  </mergeCells>
  <dataValidations count="1">
    <dataValidation allowBlank="1" showInputMessage="1" showErrorMessage="1" imeMode="halfAlpha" sqref="AI5:AP7 AK8:AR10"/>
  </dataValidations>
  <printOptions horizontalCentered="1"/>
  <pageMargins left="0.5118110236220472" right="0.4724409448818898" top="0.5905511811023623" bottom="0.3937007874015748" header="0.31496062992125984" footer="0.31496062992125984"/>
  <pageSetup horizontalDpi="600" verticalDpi="600" orientation="portrait" paperSize="9" r:id="rId2"/>
  <rowBreaks count="1" manualBreakCount="1">
    <brk id="60" max="255" man="1"/>
  </rowBreaks>
  <drawing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BE47"/>
  <sheetViews>
    <sheetView view="pageBreakPreview" zoomScale="80" zoomScaleNormal="60" zoomScaleSheetLayoutView="80" zoomScalePageLayoutView="0" workbookViewId="0" topLeftCell="A1">
      <selection activeCell="BD43" sqref="BD43"/>
    </sheetView>
  </sheetViews>
  <sheetFormatPr defaultColWidth="9.00390625" defaultRowHeight="13.5"/>
  <cols>
    <col min="1" max="44" width="2.00390625" style="29" customWidth="1"/>
    <col min="45" max="45" width="17.875" style="29" customWidth="1"/>
    <col min="46" max="57" width="8.625" style="29" customWidth="1"/>
    <col min="58" max="16384" width="9.00390625" style="29" customWidth="1"/>
  </cols>
  <sheetData>
    <row r="1" spans="1:57" ht="19.5" customHeight="1">
      <c r="A1" s="29" t="s">
        <v>338</v>
      </c>
      <c r="AS1" s="76" t="s">
        <v>339</v>
      </c>
      <c r="AT1" s="204"/>
      <c r="AU1" s="206"/>
      <c r="AV1" s="76" t="s">
        <v>409</v>
      </c>
      <c r="AW1" s="204"/>
      <c r="AX1" s="205"/>
      <c r="AY1" s="205"/>
      <c r="AZ1" s="206"/>
      <c r="BA1" s="384" t="s">
        <v>340</v>
      </c>
      <c r="BB1" s="386"/>
      <c r="BC1" s="387"/>
      <c r="BD1" s="387"/>
      <c r="BE1" s="388"/>
    </row>
    <row r="2" spans="1:57" s="56" customFormat="1" ht="19.5" customHeight="1">
      <c r="A2" s="389" t="s">
        <v>438</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79"/>
      <c r="AS2" s="57"/>
      <c r="AV2" s="76" t="s">
        <v>410</v>
      </c>
      <c r="AW2" s="204"/>
      <c r="AX2" s="205"/>
      <c r="AY2" s="205"/>
      <c r="AZ2" s="206"/>
      <c r="BA2" s="385"/>
      <c r="BB2" s="231"/>
      <c r="BC2" s="232"/>
      <c r="BD2" s="232"/>
      <c r="BE2" s="233"/>
    </row>
    <row r="3" spans="1:57" s="56" customFormat="1" ht="9" customHeight="1" thickBo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57"/>
      <c r="AV3" s="130"/>
      <c r="AW3" s="131"/>
      <c r="AX3" s="131"/>
      <c r="AY3" s="131"/>
      <c r="AZ3" s="131"/>
      <c r="BA3" s="132"/>
      <c r="BB3" s="131"/>
      <c r="BC3" s="131"/>
      <c r="BD3" s="131"/>
      <c r="BE3" s="131"/>
    </row>
    <row r="4" spans="1:48" s="56" customFormat="1" ht="19.5" customHeight="1" thickBot="1">
      <c r="A4" s="363" t="s">
        <v>269</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78"/>
      <c r="AS4" s="129" t="s">
        <v>424</v>
      </c>
      <c r="AT4" s="123">
        <v>45</v>
      </c>
      <c r="AU4" s="124" t="s">
        <v>425</v>
      </c>
      <c r="AV4" s="138"/>
    </row>
    <row r="5" spans="1:57" ht="18" customHeight="1" thickBot="1">
      <c r="A5" s="364" t="s">
        <v>312</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6"/>
      <c r="AG5" s="367" t="s">
        <v>430</v>
      </c>
      <c r="AH5" s="368"/>
      <c r="AI5" s="368"/>
      <c r="AJ5" s="368"/>
      <c r="AK5" s="368"/>
      <c r="AL5" s="368"/>
      <c r="AM5" s="368"/>
      <c r="AN5" s="368"/>
      <c r="AO5" s="369"/>
      <c r="AP5" s="136"/>
      <c r="AQ5" s="71"/>
      <c r="AR5" s="80"/>
      <c r="AS5" s="137" t="s">
        <v>411</v>
      </c>
      <c r="AT5" s="121" t="s">
        <v>341</v>
      </c>
      <c r="AU5" s="122" t="s">
        <v>342</v>
      </c>
      <c r="AV5" s="72" t="s">
        <v>343</v>
      </c>
      <c r="AW5" s="72" t="s">
        <v>344</v>
      </c>
      <c r="AX5" s="72" t="s">
        <v>345</v>
      </c>
      <c r="AY5" s="72" t="s">
        <v>346</v>
      </c>
      <c r="AZ5" s="72" t="s">
        <v>347</v>
      </c>
      <c r="BA5" s="72" t="s">
        <v>348</v>
      </c>
      <c r="BB5" s="72" t="s">
        <v>349</v>
      </c>
      <c r="BC5" s="72" t="s">
        <v>350</v>
      </c>
      <c r="BD5" s="72" t="s">
        <v>351</v>
      </c>
      <c r="BE5" s="73" t="s">
        <v>352</v>
      </c>
    </row>
    <row r="6" spans="1:57" ht="18" customHeight="1">
      <c r="A6" s="370" t="s">
        <v>270</v>
      </c>
      <c r="B6" s="371"/>
      <c r="C6" s="374" t="s">
        <v>429</v>
      </c>
      <c r="D6" s="375"/>
      <c r="E6" s="375"/>
      <c r="F6" s="375"/>
      <c r="G6" s="375"/>
      <c r="H6" s="375"/>
      <c r="I6" s="375"/>
      <c r="J6" s="375"/>
      <c r="K6" s="375"/>
      <c r="L6" s="375"/>
      <c r="M6" s="375"/>
      <c r="N6" s="375"/>
      <c r="O6" s="375"/>
      <c r="P6" s="375"/>
      <c r="Q6" s="375"/>
      <c r="R6" s="375"/>
      <c r="S6" s="375"/>
      <c r="T6" s="375"/>
      <c r="U6" s="375"/>
      <c r="V6" s="375"/>
      <c r="W6" s="375"/>
      <c r="X6" s="375"/>
      <c r="Y6" s="375"/>
      <c r="Z6" s="375"/>
      <c r="AA6" s="375"/>
      <c r="AB6" s="376" t="s">
        <v>353</v>
      </c>
      <c r="AC6" s="377"/>
      <c r="AD6" s="377"/>
      <c r="AE6" s="377"/>
      <c r="AF6" s="378"/>
      <c r="AG6" s="379"/>
      <c r="AH6" s="380"/>
      <c r="AI6" s="380"/>
      <c r="AJ6" s="380"/>
      <c r="AK6" s="380"/>
      <c r="AL6" s="380"/>
      <c r="AM6" s="380"/>
      <c r="AN6" s="380"/>
      <c r="AO6" s="381"/>
      <c r="AP6" s="382" t="s">
        <v>354</v>
      </c>
      <c r="AQ6" s="383"/>
      <c r="AR6" s="81"/>
      <c r="AS6" s="125" t="s">
        <v>421</v>
      </c>
      <c r="AT6" s="117" t="s">
        <v>420</v>
      </c>
      <c r="AU6" s="120" t="s">
        <v>420</v>
      </c>
      <c r="AV6" s="120" t="s">
        <v>420</v>
      </c>
      <c r="AW6" s="120" t="s">
        <v>420</v>
      </c>
      <c r="AX6" s="120" t="s">
        <v>420</v>
      </c>
      <c r="AY6" s="120" t="s">
        <v>420</v>
      </c>
      <c r="AZ6" s="120" t="s">
        <v>420</v>
      </c>
      <c r="BA6" s="120" t="s">
        <v>420</v>
      </c>
      <c r="BB6" s="120" t="s">
        <v>420</v>
      </c>
      <c r="BC6" s="120" t="s">
        <v>420</v>
      </c>
      <c r="BD6" s="120" t="s">
        <v>420</v>
      </c>
      <c r="BE6" s="120" t="s">
        <v>420</v>
      </c>
    </row>
    <row r="7" spans="1:57" ht="18" customHeight="1">
      <c r="A7" s="372"/>
      <c r="B7" s="373"/>
      <c r="C7" s="294" t="s">
        <v>271</v>
      </c>
      <c r="D7" s="291"/>
      <c r="E7" s="291"/>
      <c r="F7" s="291"/>
      <c r="G7" s="291"/>
      <c r="H7" s="291"/>
      <c r="I7" s="291"/>
      <c r="J7" s="291"/>
      <c r="K7" s="291"/>
      <c r="L7" s="291"/>
      <c r="M7" s="291"/>
      <c r="N7" s="291"/>
      <c r="O7" s="291"/>
      <c r="P7" s="291"/>
      <c r="Q7" s="291"/>
      <c r="R7" s="291"/>
      <c r="S7" s="291"/>
      <c r="T7" s="291"/>
      <c r="U7" s="291"/>
      <c r="V7" s="291"/>
      <c r="W7" s="291"/>
      <c r="X7" s="291"/>
      <c r="Y7" s="291"/>
      <c r="Z7" s="291"/>
      <c r="AA7" s="291"/>
      <c r="AB7" s="295" t="s">
        <v>353</v>
      </c>
      <c r="AC7" s="296"/>
      <c r="AD7" s="296"/>
      <c r="AE7" s="296"/>
      <c r="AF7" s="297"/>
      <c r="AG7" s="310"/>
      <c r="AH7" s="311"/>
      <c r="AI7" s="311"/>
      <c r="AJ7" s="311"/>
      <c r="AK7" s="311"/>
      <c r="AL7" s="311"/>
      <c r="AM7" s="311"/>
      <c r="AN7" s="311"/>
      <c r="AO7" s="312"/>
      <c r="AP7" s="347" t="s">
        <v>355</v>
      </c>
      <c r="AQ7" s="348"/>
      <c r="AR7" s="81"/>
      <c r="AS7" s="126" t="s">
        <v>420</v>
      </c>
      <c r="AT7" s="118" t="s">
        <v>420</v>
      </c>
      <c r="AU7" s="119" t="s">
        <v>420</v>
      </c>
      <c r="AV7" s="119" t="s">
        <v>420</v>
      </c>
      <c r="AW7" s="119" t="s">
        <v>420</v>
      </c>
      <c r="AX7" s="119" t="s">
        <v>420</v>
      </c>
      <c r="AY7" s="119" t="s">
        <v>420</v>
      </c>
      <c r="AZ7" s="119" t="s">
        <v>420</v>
      </c>
      <c r="BA7" s="119" t="s">
        <v>420</v>
      </c>
      <c r="BB7" s="119" t="s">
        <v>420</v>
      </c>
      <c r="BC7" s="119" t="s">
        <v>420</v>
      </c>
      <c r="BD7" s="119" t="s">
        <v>420</v>
      </c>
      <c r="BE7" s="119" t="s">
        <v>420</v>
      </c>
    </row>
    <row r="8" spans="1:57" ht="18" customHeight="1">
      <c r="A8" s="372"/>
      <c r="B8" s="373"/>
      <c r="C8" s="294" t="s">
        <v>272</v>
      </c>
      <c r="D8" s="291"/>
      <c r="E8" s="291"/>
      <c r="F8" s="291"/>
      <c r="G8" s="291"/>
      <c r="H8" s="291"/>
      <c r="I8" s="291"/>
      <c r="J8" s="291"/>
      <c r="K8" s="291"/>
      <c r="L8" s="291"/>
      <c r="M8" s="291"/>
      <c r="N8" s="291"/>
      <c r="O8" s="291"/>
      <c r="P8" s="291"/>
      <c r="Q8" s="291"/>
      <c r="R8" s="291"/>
      <c r="S8" s="291"/>
      <c r="T8" s="291"/>
      <c r="U8" s="291"/>
      <c r="V8" s="291"/>
      <c r="W8" s="291"/>
      <c r="X8" s="291"/>
      <c r="Y8" s="291"/>
      <c r="Z8" s="291"/>
      <c r="AA8" s="291"/>
      <c r="AB8" s="295" t="s">
        <v>353</v>
      </c>
      <c r="AC8" s="296"/>
      <c r="AD8" s="296"/>
      <c r="AE8" s="296"/>
      <c r="AF8" s="297"/>
      <c r="AG8" s="310"/>
      <c r="AH8" s="311"/>
      <c r="AI8" s="311"/>
      <c r="AJ8" s="311"/>
      <c r="AK8" s="311"/>
      <c r="AL8" s="311"/>
      <c r="AM8" s="311"/>
      <c r="AN8" s="311"/>
      <c r="AO8" s="312"/>
      <c r="AP8" s="347" t="s">
        <v>356</v>
      </c>
      <c r="AQ8" s="348"/>
      <c r="AR8" s="81"/>
      <c r="AS8" s="126" t="s">
        <v>420</v>
      </c>
      <c r="AT8" s="118" t="s">
        <v>420</v>
      </c>
      <c r="AU8" s="119" t="s">
        <v>420</v>
      </c>
      <c r="AV8" s="119" t="s">
        <v>420</v>
      </c>
      <c r="AW8" s="119" t="s">
        <v>420</v>
      </c>
      <c r="AX8" s="119" t="s">
        <v>420</v>
      </c>
      <c r="AY8" s="119" t="s">
        <v>420</v>
      </c>
      <c r="AZ8" s="119" t="s">
        <v>420</v>
      </c>
      <c r="BA8" s="119" t="s">
        <v>420</v>
      </c>
      <c r="BB8" s="119" t="s">
        <v>420</v>
      </c>
      <c r="BC8" s="119" t="s">
        <v>420</v>
      </c>
      <c r="BD8" s="119" t="s">
        <v>420</v>
      </c>
      <c r="BE8" s="119" t="s">
        <v>420</v>
      </c>
    </row>
    <row r="9" spans="1:57" ht="18" customHeight="1">
      <c r="A9" s="372"/>
      <c r="B9" s="373"/>
      <c r="C9" s="294" t="s">
        <v>273</v>
      </c>
      <c r="D9" s="291"/>
      <c r="E9" s="291"/>
      <c r="F9" s="291"/>
      <c r="G9" s="291"/>
      <c r="H9" s="291"/>
      <c r="I9" s="291"/>
      <c r="J9" s="291"/>
      <c r="K9" s="291"/>
      <c r="L9" s="291"/>
      <c r="M9" s="291"/>
      <c r="N9" s="291"/>
      <c r="O9" s="291"/>
      <c r="P9" s="291"/>
      <c r="Q9" s="291"/>
      <c r="R9" s="291"/>
      <c r="S9" s="291"/>
      <c r="T9" s="291"/>
      <c r="U9" s="291"/>
      <c r="V9" s="291"/>
      <c r="W9" s="291"/>
      <c r="X9" s="291"/>
      <c r="Y9" s="291"/>
      <c r="Z9" s="291"/>
      <c r="AA9" s="291"/>
      <c r="AB9" s="295" t="s">
        <v>353</v>
      </c>
      <c r="AC9" s="296"/>
      <c r="AD9" s="296"/>
      <c r="AE9" s="296"/>
      <c r="AF9" s="297"/>
      <c r="AG9" s="310"/>
      <c r="AH9" s="311"/>
      <c r="AI9" s="311"/>
      <c r="AJ9" s="311"/>
      <c r="AK9" s="311"/>
      <c r="AL9" s="311"/>
      <c r="AM9" s="311"/>
      <c r="AN9" s="311"/>
      <c r="AO9" s="312"/>
      <c r="AP9" s="347" t="s">
        <v>357</v>
      </c>
      <c r="AQ9" s="348"/>
      <c r="AR9" s="81"/>
      <c r="AS9" s="126" t="s">
        <v>420</v>
      </c>
      <c r="AT9" s="118" t="s">
        <v>420</v>
      </c>
      <c r="AU9" s="134" t="s">
        <v>421</v>
      </c>
      <c r="AV9" s="119" t="s">
        <v>420</v>
      </c>
      <c r="AW9" s="119" t="s">
        <v>420</v>
      </c>
      <c r="AX9" s="119" t="s">
        <v>420</v>
      </c>
      <c r="AY9" s="119" t="s">
        <v>420</v>
      </c>
      <c r="AZ9" s="119" t="s">
        <v>420</v>
      </c>
      <c r="BA9" s="119" t="s">
        <v>420</v>
      </c>
      <c r="BB9" s="119" t="s">
        <v>420</v>
      </c>
      <c r="BC9" s="119" t="s">
        <v>420</v>
      </c>
      <c r="BD9" s="119" t="s">
        <v>420</v>
      </c>
      <c r="BE9" s="119" t="s">
        <v>420</v>
      </c>
    </row>
    <row r="10" spans="1:57" ht="18" customHeight="1">
      <c r="A10" s="323"/>
      <c r="B10" s="322"/>
      <c r="C10" s="178" t="s">
        <v>358</v>
      </c>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80" t="s">
        <v>359</v>
      </c>
      <c r="AC10" s="181"/>
      <c r="AD10" s="181"/>
      <c r="AE10" s="181"/>
      <c r="AF10" s="182"/>
      <c r="AG10" s="358">
        <f>IF(AG9="",0,AG6/AG9*100)</f>
        <v>0</v>
      </c>
      <c r="AH10" s="359"/>
      <c r="AI10" s="359"/>
      <c r="AJ10" s="359"/>
      <c r="AK10" s="359"/>
      <c r="AL10" s="359"/>
      <c r="AM10" s="359"/>
      <c r="AN10" s="359"/>
      <c r="AO10" s="360"/>
      <c r="AP10" s="361" t="s">
        <v>385</v>
      </c>
      <c r="AQ10" s="362"/>
      <c r="AR10" s="81"/>
      <c r="AS10" s="126" t="s">
        <v>420</v>
      </c>
      <c r="AT10" s="133" t="s">
        <v>420</v>
      </c>
      <c r="AU10" s="119" t="s">
        <v>420</v>
      </c>
      <c r="AV10" s="118" t="s">
        <v>420</v>
      </c>
      <c r="AW10" s="119" t="s">
        <v>420</v>
      </c>
      <c r="AX10" s="119" t="s">
        <v>420</v>
      </c>
      <c r="AY10" s="119" t="s">
        <v>420</v>
      </c>
      <c r="AZ10" s="119" t="s">
        <v>420</v>
      </c>
      <c r="BA10" s="119" t="s">
        <v>420</v>
      </c>
      <c r="BB10" s="119" t="s">
        <v>420</v>
      </c>
      <c r="BC10" s="119" t="s">
        <v>420</v>
      </c>
      <c r="BD10" s="119" t="s">
        <v>420</v>
      </c>
      <c r="BE10" s="119" t="s">
        <v>420</v>
      </c>
    </row>
    <row r="11" spans="1:57" ht="18" customHeight="1">
      <c r="A11" s="172" t="s">
        <v>274</v>
      </c>
      <c r="B11" s="173"/>
      <c r="C11" s="294" t="s">
        <v>275</v>
      </c>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5" t="s">
        <v>276</v>
      </c>
      <c r="AC11" s="296"/>
      <c r="AD11" s="296"/>
      <c r="AE11" s="296"/>
      <c r="AF11" s="297"/>
      <c r="AG11" s="352"/>
      <c r="AH11" s="353"/>
      <c r="AI11" s="353"/>
      <c r="AJ11" s="353"/>
      <c r="AK11" s="353"/>
      <c r="AL11" s="353"/>
      <c r="AM11" s="353"/>
      <c r="AN11" s="353"/>
      <c r="AO11" s="354"/>
      <c r="AP11" s="347" t="s">
        <v>386</v>
      </c>
      <c r="AQ11" s="348"/>
      <c r="AR11" s="81"/>
      <c r="AS11" s="86">
        <f aca="true" t="shared" si="0" ref="AS11:AS16">SUM(AT11:BE11)</f>
        <v>0</v>
      </c>
      <c r="AT11" s="93"/>
      <c r="AU11" s="135"/>
      <c r="AV11" s="94"/>
      <c r="AW11" s="94"/>
      <c r="AX11" s="94"/>
      <c r="AY11" s="94"/>
      <c r="AZ11" s="94"/>
      <c r="BA11" s="94"/>
      <c r="BB11" s="94"/>
      <c r="BC11" s="94"/>
      <c r="BD11" s="94"/>
      <c r="BE11" s="95"/>
    </row>
    <row r="12" spans="1:57" ht="18" customHeight="1">
      <c r="A12" s="174"/>
      <c r="B12" s="175"/>
      <c r="C12" s="295" t="s">
        <v>428</v>
      </c>
      <c r="D12" s="295"/>
      <c r="E12" s="178" t="s">
        <v>236</v>
      </c>
      <c r="F12" s="179"/>
      <c r="G12" s="179"/>
      <c r="H12" s="179"/>
      <c r="I12" s="179"/>
      <c r="J12" s="179"/>
      <c r="K12" s="179"/>
      <c r="L12" s="179"/>
      <c r="M12" s="179"/>
      <c r="N12" s="179"/>
      <c r="O12" s="179"/>
      <c r="P12" s="179"/>
      <c r="Q12" s="179"/>
      <c r="R12" s="179"/>
      <c r="S12" s="179"/>
      <c r="T12" s="179"/>
      <c r="U12" s="179"/>
      <c r="V12" s="179"/>
      <c r="W12" s="179"/>
      <c r="X12" s="179"/>
      <c r="Y12" s="179"/>
      <c r="Z12" s="179"/>
      <c r="AA12" s="179"/>
      <c r="AB12" s="180" t="s">
        <v>278</v>
      </c>
      <c r="AC12" s="181"/>
      <c r="AD12" s="181"/>
      <c r="AE12" s="181"/>
      <c r="AF12" s="182"/>
      <c r="AG12" s="355">
        <f>SUM(AG13:AO16)</f>
        <v>0</v>
      </c>
      <c r="AH12" s="356"/>
      <c r="AI12" s="356"/>
      <c r="AJ12" s="356"/>
      <c r="AK12" s="356"/>
      <c r="AL12" s="356"/>
      <c r="AM12" s="356"/>
      <c r="AN12" s="356"/>
      <c r="AO12" s="357"/>
      <c r="AP12" s="345" t="s">
        <v>387</v>
      </c>
      <c r="AQ12" s="346"/>
      <c r="AR12" s="81"/>
      <c r="AS12" s="87">
        <f t="shared" si="0"/>
        <v>0</v>
      </c>
      <c r="AT12" s="96">
        <f>SUM(AT13:AT16)</f>
        <v>0</v>
      </c>
      <c r="AU12" s="97">
        <f aca="true" t="shared" si="1" ref="AU12:BE12">SUM(AU13:AU16)</f>
        <v>0</v>
      </c>
      <c r="AV12" s="97">
        <f t="shared" si="1"/>
        <v>0</v>
      </c>
      <c r="AW12" s="97">
        <f t="shared" si="1"/>
        <v>0</v>
      </c>
      <c r="AX12" s="97">
        <f t="shared" si="1"/>
        <v>0</v>
      </c>
      <c r="AY12" s="97">
        <f t="shared" si="1"/>
        <v>0</v>
      </c>
      <c r="AZ12" s="97">
        <f t="shared" si="1"/>
        <v>0</v>
      </c>
      <c r="BA12" s="97">
        <f t="shared" si="1"/>
        <v>0</v>
      </c>
      <c r="BB12" s="97">
        <f t="shared" si="1"/>
        <v>0</v>
      </c>
      <c r="BC12" s="97">
        <f t="shared" si="1"/>
        <v>0</v>
      </c>
      <c r="BD12" s="97">
        <f t="shared" si="1"/>
        <v>0</v>
      </c>
      <c r="BE12" s="98">
        <f t="shared" si="1"/>
        <v>0</v>
      </c>
    </row>
    <row r="13" spans="1:57" ht="18" customHeight="1">
      <c r="A13" s="174"/>
      <c r="B13" s="175"/>
      <c r="C13" s="295"/>
      <c r="D13" s="295"/>
      <c r="E13" s="294" t="s">
        <v>431</v>
      </c>
      <c r="F13" s="291"/>
      <c r="G13" s="291"/>
      <c r="H13" s="291"/>
      <c r="I13" s="291"/>
      <c r="J13" s="291"/>
      <c r="K13" s="291"/>
      <c r="L13" s="291"/>
      <c r="M13" s="349" t="s">
        <v>279</v>
      </c>
      <c r="N13" s="350"/>
      <c r="O13" s="350"/>
      <c r="P13" s="350"/>
      <c r="Q13" s="350"/>
      <c r="R13" s="350"/>
      <c r="S13" s="350"/>
      <c r="T13" s="350"/>
      <c r="U13" s="350"/>
      <c r="V13" s="350"/>
      <c r="W13" s="350"/>
      <c r="X13" s="350"/>
      <c r="Y13" s="350"/>
      <c r="Z13" s="350"/>
      <c r="AA13" s="350"/>
      <c r="AB13" s="295" t="s">
        <v>278</v>
      </c>
      <c r="AC13" s="296"/>
      <c r="AD13" s="296"/>
      <c r="AE13" s="296"/>
      <c r="AF13" s="297"/>
      <c r="AG13" s="310"/>
      <c r="AH13" s="311"/>
      <c r="AI13" s="311"/>
      <c r="AJ13" s="311"/>
      <c r="AK13" s="311"/>
      <c r="AL13" s="311"/>
      <c r="AM13" s="311"/>
      <c r="AN13" s="311"/>
      <c r="AO13" s="312"/>
      <c r="AP13" s="347" t="s">
        <v>388</v>
      </c>
      <c r="AQ13" s="348"/>
      <c r="AR13" s="81"/>
      <c r="AS13" s="87">
        <f t="shared" si="0"/>
        <v>0</v>
      </c>
      <c r="AT13" s="99"/>
      <c r="AU13" s="100"/>
      <c r="AV13" s="100"/>
      <c r="AW13" s="100"/>
      <c r="AX13" s="100"/>
      <c r="AY13" s="100"/>
      <c r="AZ13" s="100"/>
      <c r="BA13" s="100"/>
      <c r="BB13" s="100"/>
      <c r="BC13" s="100"/>
      <c r="BD13" s="100"/>
      <c r="BE13" s="101"/>
    </row>
    <row r="14" spans="1:57" ht="18" customHeight="1">
      <c r="A14" s="174"/>
      <c r="B14" s="175"/>
      <c r="C14" s="295"/>
      <c r="D14" s="295"/>
      <c r="E14" s="291"/>
      <c r="F14" s="291"/>
      <c r="G14" s="291"/>
      <c r="H14" s="291"/>
      <c r="I14" s="291"/>
      <c r="J14" s="291"/>
      <c r="K14" s="291"/>
      <c r="L14" s="291"/>
      <c r="M14" s="294" t="s">
        <v>280</v>
      </c>
      <c r="N14" s="351"/>
      <c r="O14" s="351"/>
      <c r="P14" s="351"/>
      <c r="Q14" s="351"/>
      <c r="R14" s="351"/>
      <c r="S14" s="351"/>
      <c r="T14" s="351"/>
      <c r="U14" s="351"/>
      <c r="V14" s="351"/>
      <c r="W14" s="351"/>
      <c r="X14" s="351"/>
      <c r="Y14" s="351"/>
      <c r="Z14" s="351"/>
      <c r="AA14" s="351"/>
      <c r="AB14" s="295" t="s">
        <v>278</v>
      </c>
      <c r="AC14" s="296"/>
      <c r="AD14" s="296"/>
      <c r="AE14" s="296"/>
      <c r="AF14" s="297"/>
      <c r="AG14" s="310"/>
      <c r="AH14" s="311"/>
      <c r="AI14" s="311"/>
      <c r="AJ14" s="311"/>
      <c r="AK14" s="311"/>
      <c r="AL14" s="311"/>
      <c r="AM14" s="311"/>
      <c r="AN14" s="311"/>
      <c r="AO14" s="312"/>
      <c r="AP14" s="347" t="s">
        <v>389</v>
      </c>
      <c r="AQ14" s="348"/>
      <c r="AR14" s="81"/>
      <c r="AS14" s="87">
        <f t="shared" si="0"/>
        <v>0</v>
      </c>
      <c r="AT14" s="99"/>
      <c r="AU14" s="100"/>
      <c r="AV14" s="100"/>
      <c r="AW14" s="100"/>
      <c r="AX14" s="100"/>
      <c r="AY14" s="100"/>
      <c r="AZ14" s="100"/>
      <c r="BA14" s="100"/>
      <c r="BB14" s="100"/>
      <c r="BC14" s="100"/>
      <c r="BD14" s="100"/>
      <c r="BE14" s="101"/>
    </row>
    <row r="15" spans="1:57" ht="18" customHeight="1">
      <c r="A15" s="174"/>
      <c r="B15" s="175"/>
      <c r="C15" s="295"/>
      <c r="D15" s="295"/>
      <c r="E15" s="291"/>
      <c r="F15" s="291"/>
      <c r="G15" s="291"/>
      <c r="H15" s="291"/>
      <c r="I15" s="291"/>
      <c r="J15" s="291"/>
      <c r="K15" s="291"/>
      <c r="L15" s="291"/>
      <c r="M15" s="294" t="s">
        <v>281</v>
      </c>
      <c r="N15" s="291"/>
      <c r="O15" s="291"/>
      <c r="P15" s="291"/>
      <c r="Q15" s="291"/>
      <c r="R15" s="291"/>
      <c r="S15" s="291"/>
      <c r="T15" s="291"/>
      <c r="U15" s="291"/>
      <c r="V15" s="291"/>
      <c r="W15" s="291"/>
      <c r="X15" s="291"/>
      <c r="Y15" s="291"/>
      <c r="Z15" s="291"/>
      <c r="AA15" s="291"/>
      <c r="AB15" s="295" t="s">
        <v>278</v>
      </c>
      <c r="AC15" s="296"/>
      <c r="AD15" s="296"/>
      <c r="AE15" s="296"/>
      <c r="AF15" s="297"/>
      <c r="AG15" s="310"/>
      <c r="AH15" s="311"/>
      <c r="AI15" s="311"/>
      <c r="AJ15" s="311"/>
      <c r="AK15" s="311"/>
      <c r="AL15" s="311"/>
      <c r="AM15" s="311"/>
      <c r="AN15" s="311"/>
      <c r="AO15" s="312"/>
      <c r="AP15" s="347" t="s">
        <v>390</v>
      </c>
      <c r="AQ15" s="348"/>
      <c r="AR15" s="81"/>
      <c r="AS15" s="87">
        <f t="shared" si="0"/>
        <v>0</v>
      </c>
      <c r="AT15" s="99"/>
      <c r="AU15" s="100"/>
      <c r="AV15" s="100"/>
      <c r="AW15" s="100"/>
      <c r="AX15" s="100"/>
      <c r="AY15" s="100"/>
      <c r="AZ15" s="100"/>
      <c r="BA15" s="100"/>
      <c r="BB15" s="100"/>
      <c r="BC15" s="100"/>
      <c r="BD15" s="100"/>
      <c r="BE15" s="101"/>
    </row>
    <row r="16" spans="1:57" ht="18" customHeight="1">
      <c r="A16" s="174"/>
      <c r="B16" s="175"/>
      <c r="C16" s="295"/>
      <c r="D16" s="295"/>
      <c r="E16" s="294" t="s">
        <v>432</v>
      </c>
      <c r="F16" s="294"/>
      <c r="G16" s="294"/>
      <c r="H16" s="294"/>
      <c r="I16" s="294"/>
      <c r="J16" s="294"/>
      <c r="K16" s="294"/>
      <c r="L16" s="294"/>
      <c r="M16" s="294"/>
      <c r="N16" s="294"/>
      <c r="O16" s="294"/>
      <c r="P16" s="294"/>
      <c r="Q16" s="294"/>
      <c r="R16" s="294"/>
      <c r="S16" s="294"/>
      <c r="T16" s="294"/>
      <c r="U16" s="294"/>
      <c r="V16" s="294"/>
      <c r="W16" s="294"/>
      <c r="X16" s="294"/>
      <c r="Y16" s="294"/>
      <c r="Z16" s="294"/>
      <c r="AA16" s="294"/>
      <c r="AB16" s="295" t="s">
        <v>278</v>
      </c>
      <c r="AC16" s="296"/>
      <c r="AD16" s="296"/>
      <c r="AE16" s="296"/>
      <c r="AF16" s="297"/>
      <c r="AG16" s="310"/>
      <c r="AH16" s="311"/>
      <c r="AI16" s="311"/>
      <c r="AJ16" s="311"/>
      <c r="AK16" s="311"/>
      <c r="AL16" s="311"/>
      <c r="AM16" s="311"/>
      <c r="AN16" s="311"/>
      <c r="AO16" s="312"/>
      <c r="AP16" s="347" t="s">
        <v>391</v>
      </c>
      <c r="AQ16" s="348"/>
      <c r="AR16" s="81"/>
      <c r="AS16" s="87">
        <f t="shared" si="0"/>
        <v>0</v>
      </c>
      <c r="AT16" s="99"/>
      <c r="AU16" s="100"/>
      <c r="AV16" s="100"/>
      <c r="AW16" s="100"/>
      <c r="AX16" s="100"/>
      <c r="AY16" s="100"/>
      <c r="AZ16" s="100"/>
      <c r="BA16" s="100"/>
      <c r="BB16" s="100"/>
      <c r="BC16" s="100"/>
      <c r="BD16" s="100"/>
      <c r="BE16" s="101"/>
    </row>
    <row r="17" spans="1:57" ht="18" customHeight="1">
      <c r="A17" s="174"/>
      <c r="B17" s="175"/>
      <c r="C17" s="343" t="s">
        <v>414</v>
      </c>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13" t="s">
        <v>282</v>
      </c>
      <c r="AC17" s="314"/>
      <c r="AD17" s="314"/>
      <c r="AE17" s="314"/>
      <c r="AF17" s="315"/>
      <c r="AG17" s="316">
        <f>AG7*AG11*0.0036</f>
        <v>0</v>
      </c>
      <c r="AH17" s="317"/>
      <c r="AI17" s="317"/>
      <c r="AJ17" s="317"/>
      <c r="AK17" s="317"/>
      <c r="AL17" s="317"/>
      <c r="AM17" s="317"/>
      <c r="AN17" s="317"/>
      <c r="AO17" s="318"/>
      <c r="AP17" s="345" t="s">
        <v>392</v>
      </c>
      <c r="AQ17" s="346"/>
      <c r="AR17" s="81"/>
      <c r="AS17" s="126" t="s">
        <v>420</v>
      </c>
      <c r="AT17" s="118" t="s">
        <v>420</v>
      </c>
      <c r="AU17" s="119" t="s">
        <v>420</v>
      </c>
      <c r="AV17" s="119" t="s">
        <v>420</v>
      </c>
      <c r="AW17" s="119" t="s">
        <v>420</v>
      </c>
      <c r="AX17" s="119" t="s">
        <v>420</v>
      </c>
      <c r="AY17" s="119" t="s">
        <v>420</v>
      </c>
      <c r="AZ17" s="119" t="s">
        <v>420</v>
      </c>
      <c r="BA17" s="119" t="s">
        <v>420</v>
      </c>
      <c r="BB17" s="119" t="s">
        <v>420</v>
      </c>
      <c r="BC17" s="119" t="s">
        <v>420</v>
      </c>
      <c r="BD17" s="119" t="s">
        <v>420</v>
      </c>
      <c r="BE17" s="119" t="s">
        <v>420</v>
      </c>
    </row>
    <row r="18" spans="1:57" ht="18" customHeight="1">
      <c r="A18" s="174"/>
      <c r="B18" s="175"/>
      <c r="C18" s="343" t="s">
        <v>415</v>
      </c>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13" t="s">
        <v>282</v>
      </c>
      <c r="AC18" s="314"/>
      <c r="AD18" s="314"/>
      <c r="AE18" s="314"/>
      <c r="AF18" s="315"/>
      <c r="AG18" s="316">
        <f>AG8*AG11*0.0036</f>
        <v>0</v>
      </c>
      <c r="AH18" s="317"/>
      <c r="AI18" s="317"/>
      <c r="AJ18" s="317"/>
      <c r="AK18" s="317"/>
      <c r="AL18" s="317"/>
      <c r="AM18" s="317"/>
      <c r="AN18" s="317"/>
      <c r="AO18" s="318"/>
      <c r="AP18" s="345" t="s">
        <v>393</v>
      </c>
      <c r="AQ18" s="346"/>
      <c r="AR18" s="81"/>
      <c r="AS18" s="126" t="s">
        <v>420</v>
      </c>
      <c r="AT18" s="118" t="s">
        <v>420</v>
      </c>
      <c r="AU18" s="119" t="s">
        <v>420</v>
      </c>
      <c r="AV18" s="119" t="s">
        <v>420</v>
      </c>
      <c r="AW18" s="119" t="s">
        <v>420</v>
      </c>
      <c r="AX18" s="119" t="s">
        <v>420</v>
      </c>
      <c r="AY18" s="119" t="s">
        <v>420</v>
      </c>
      <c r="AZ18" s="119" t="s">
        <v>420</v>
      </c>
      <c r="BA18" s="119" t="s">
        <v>420</v>
      </c>
      <c r="BB18" s="119" t="s">
        <v>420</v>
      </c>
      <c r="BC18" s="119" t="s">
        <v>420</v>
      </c>
      <c r="BD18" s="119" t="s">
        <v>420</v>
      </c>
      <c r="BE18" s="119" t="s">
        <v>420</v>
      </c>
    </row>
    <row r="19" spans="1:57" ht="18" customHeight="1">
      <c r="A19" s="174"/>
      <c r="B19" s="175"/>
      <c r="C19" s="324" t="s">
        <v>273</v>
      </c>
      <c r="D19" s="325"/>
      <c r="E19" s="325"/>
      <c r="F19" s="325"/>
      <c r="G19" s="325"/>
      <c r="H19" s="325"/>
      <c r="I19" s="325"/>
      <c r="J19" s="325"/>
      <c r="K19" s="325"/>
      <c r="L19" s="325"/>
      <c r="M19" s="326"/>
      <c r="N19" s="333" t="s">
        <v>423</v>
      </c>
      <c r="O19" s="334"/>
      <c r="P19" s="334"/>
      <c r="Q19" s="334"/>
      <c r="R19" s="334"/>
      <c r="S19" s="334"/>
      <c r="T19" s="334"/>
      <c r="U19" s="334"/>
      <c r="V19" s="334"/>
      <c r="W19" s="334"/>
      <c r="X19" s="334"/>
      <c r="Y19" s="334"/>
      <c r="Z19" s="334"/>
      <c r="AA19" s="335"/>
      <c r="AB19" s="336" t="s">
        <v>426</v>
      </c>
      <c r="AC19" s="337"/>
      <c r="AD19" s="337"/>
      <c r="AE19" s="337"/>
      <c r="AF19" s="337"/>
      <c r="AG19" s="338" t="s">
        <v>421</v>
      </c>
      <c r="AH19" s="339"/>
      <c r="AI19" s="339"/>
      <c r="AJ19" s="339"/>
      <c r="AK19" s="339"/>
      <c r="AL19" s="339"/>
      <c r="AM19" s="339"/>
      <c r="AN19" s="339"/>
      <c r="AO19" s="340"/>
      <c r="AP19" s="341" t="s">
        <v>394</v>
      </c>
      <c r="AQ19" s="342"/>
      <c r="AR19" s="81"/>
      <c r="AS19" s="87">
        <f>SUM(AT19:BE19)</f>
        <v>0</v>
      </c>
      <c r="AT19" s="105"/>
      <c r="AU19" s="105"/>
      <c r="AV19" s="105"/>
      <c r="AW19" s="105"/>
      <c r="AX19" s="105"/>
      <c r="AY19" s="105"/>
      <c r="AZ19" s="115"/>
      <c r="BA19" s="115"/>
      <c r="BB19" s="115"/>
      <c r="BC19" s="115"/>
      <c r="BD19" s="115"/>
      <c r="BE19" s="116"/>
    </row>
    <row r="20" spans="1:57" ht="18" customHeight="1">
      <c r="A20" s="174"/>
      <c r="B20" s="175"/>
      <c r="C20" s="327"/>
      <c r="D20" s="328"/>
      <c r="E20" s="328"/>
      <c r="F20" s="328"/>
      <c r="G20" s="328"/>
      <c r="H20" s="328"/>
      <c r="I20" s="328"/>
      <c r="J20" s="328"/>
      <c r="K20" s="328"/>
      <c r="L20" s="328"/>
      <c r="M20" s="329"/>
      <c r="N20" s="319" t="s">
        <v>416</v>
      </c>
      <c r="O20" s="319"/>
      <c r="P20" s="319"/>
      <c r="Q20" s="319"/>
      <c r="R20" s="319"/>
      <c r="S20" s="319"/>
      <c r="T20" s="319"/>
      <c r="U20" s="319"/>
      <c r="V20" s="319"/>
      <c r="W20" s="319"/>
      <c r="X20" s="319"/>
      <c r="Y20" s="319"/>
      <c r="Z20" s="319"/>
      <c r="AA20" s="319"/>
      <c r="AB20" s="313" t="s">
        <v>282</v>
      </c>
      <c r="AC20" s="314"/>
      <c r="AD20" s="314"/>
      <c r="AE20" s="314"/>
      <c r="AF20" s="315"/>
      <c r="AG20" s="316">
        <f>AG9*AG11*0.0036</f>
        <v>0</v>
      </c>
      <c r="AH20" s="317"/>
      <c r="AI20" s="317"/>
      <c r="AJ20" s="317"/>
      <c r="AK20" s="317"/>
      <c r="AL20" s="317"/>
      <c r="AM20" s="317"/>
      <c r="AN20" s="317"/>
      <c r="AO20" s="318"/>
      <c r="AP20" s="341" t="s">
        <v>395</v>
      </c>
      <c r="AQ20" s="342"/>
      <c r="AR20" s="81"/>
      <c r="AS20" s="87">
        <f>SUM(AT20:BE20)</f>
        <v>0</v>
      </c>
      <c r="AT20" s="102">
        <f>AT19/1000*$AT$4</f>
        <v>0</v>
      </c>
      <c r="AU20" s="102">
        <f aca="true" t="shared" si="2" ref="AU20:BE20">AU19/1000*$AT$4</f>
        <v>0</v>
      </c>
      <c r="AV20" s="102">
        <f t="shared" si="2"/>
        <v>0</v>
      </c>
      <c r="AW20" s="102">
        <f t="shared" si="2"/>
        <v>0</v>
      </c>
      <c r="AX20" s="102">
        <f t="shared" si="2"/>
        <v>0</v>
      </c>
      <c r="AY20" s="102">
        <f t="shared" si="2"/>
        <v>0</v>
      </c>
      <c r="AZ20" s="102">
        <f t="shared" si="2"/>
        <v>0</v>
      </c>
      <c r="BA20" s="102">
        <f t="shared" si="2"/>
        <v>0</v>
      </c>
      <c r="BB20" s="102">
        <f t="shared" si="2"/>
        <v>0</v>
      </c>
      <c r="BC20" s="102">
        <f t="shared" si="2"/>
        <v>0</v>
      </c>
      <c r="BD20" s="102">
        <f t="shared" si="2"/>
        <v>0</v>
      </c>
      <c r="BE20" s="102">
        <f t="shared" si="2"/>
        <v>0</v>
      </c>
    </row>
    <row r="21" spans="1:57" ht="18" customHeight="1">
      <c r="A21" s="174"/>
      <c r="B21" s="175"/>
      <c r="C21" s="330"/>
      <c r="D21" s="331"/>
      <c r="E21" s="331"/>
      <c r="F21" s="331"/>
      <c r="G21" s="331"/>
      <c r="H21" s="331"/>
      <c r="I21" s="331"/>
      <c r="J21" s="331"/>
      <c r="K21" s="331"/>
      <c r="L21" s="331"/>
      <c r="M21" s="332"/>
      <c r="N21" s="319" t="s">
        <v>422</v>
      </c>
      <c r="O21" s="319"/>
      <c r="P21" s="319"/>
      <c r="Q21" s="319"/>
      <c r="R21" s="319"/>
      <c r="S21" s="319"/>
      <c r="T21" s="319"/>
      <c r="U21" s="319"/>
      <c r="V21" s="319"/>
      <c r="W21" s="319"/>
      <c r="X21" s="319"/>
      <c r="Y21" s="319"/>
      <c r="Z21" s="319"/>
      <c r="AA21" s="319"/>
      <c r="AB21" s="313" t="s">
        <v>283</v>
      </c>
      <c r="AC21" s="314"/>
      <c r="AD21" s="314"/>
      <c r="AE21" s="314"/>
      <c r="AF21" s="315"/>
      <c r="AG21" s="316">
        <f>AG20*0.0258</f>
        <v>0</v>
      </c>
      <c r="AH21" s="317"/>
      <c r="AI21" s="317"/>
      <c r="AJ21" s="317"/>
      <c r="AK21" s="317"/>
      <c r="AL21" s="317"/>
      <c r="AM21" s="317"/>
      <c r="AN21" s="317"/>
      <c r="AO21" s="318"/>
      <c r="AP21" s="170" t="s">
        <v>396</v>
      </c>
      <c r="AQ21" s="171"/>
      <c r="AR21" s="81"/>
      <c r="AS21" s="87">
        <f>SUM(AT21:BE21)</f>
        <v>0</v>
      </c>
      <c r="AT21" s="102">
        <f>AT20*0.0258</f>
        <v>0</v>
      </c>
      <c r="AU21" s="103">
        <f aca="true" t="shared" si="3" ref="AU21:BE21">AU20*0.0258</f>
        <v>0</v>
      </c>
      <c r="AV21" s="103">
        <f t="shared" si="3"/>
        <v>0</v>
      </c>
      <c r="AW21" s="103">
        <f t="shared" si="3"/>
        <v>0</v>
      </c>
      <c r="AX21" s="103">
        <f t="shared" si="3"/>
        <v>0</v>
      </c>
      <c r="AY21" s="103">
        <f t="shared" si="3"/>
        <v>0</v>
      </c>
      <c r="AZ21" s="103">
        <f t="shared" si="3"/>
        <v>0</v>
      </c>
      <c r="BA21" s="103">
        <f t="shared" si="3"/>
        <v>0</v>
      </c>
      <c r="BB21" s="103">
        <f t="shared" si="3"/>
        <v>0</v>
      </c>
      <c r="BC21" s="103">
        <f t="shared" si="3"/>
        <v>0</v>
      </c>
      <c r="BD21" s="103">
        <f t="shared" si="3"/>
        <v>0</v>
      </c>
      <c r="BE21" s="104">
        <f t="shared" si="3"/>
        <v>0</v>
      </c>
    </row>
    <row r="22" spans="1:57" ht="18" customHeight="1">
      <c r="A22" s="176"/>
      <c r="B22" s="177"/>
      <c r="C22" s="178" t="s">
        <v>358</v>
      </c>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80" t="s">
        <v>359</v>
      </c>
      <c r="AC22" s="181"/>
      <c r="AD22" s="181"/>
      <c r="AE22" s="181"/>
      <c r="AF22" s="182"/>
      <c r="AG22" s="183">
        <f>IF(AG20=0,0,AG12/(AG20/3.6)*100)</f>
        <v>0</v>
      </c>
      <c r="AH22" s="184"/>
      <c r="AI22" s="184"/>
      <c r="AJ22" s="184"/>
      <c r="AK22" s="184"/>
      <c r="AL22" s="184"/>
      <c r="AM22" s="184"/>
      <c r="AN22" s="184"/>
      <c r="AO22" s="185"/>
      <c r="AP22" s="170" t="s">
        <v>397</v>
      </c>
      <c r="AQ22" s="171"/>
      <c r="AR22" s="81"/>
      <c r="AS22" s="87">
        <f>IF(AS20=0,0,AS12/(AS20/3.6)*100)</f>
        <v>0</v>
      </c>
      <c r="AT22" s="102">
        <f>IF(AT20=0,0,AT12/(AT20/3.6)*100)</f>
        <v>0</v>
      </c>
      <c r="AU22" s="102">
        <f aca="true" t="shared" si="4" ref="AU22:BE22">IF(AU20=0,0,AU12/(AU20/3.6)*100)</f>
        <v>0</v>
      </c>
      <c r="AV22" s="102">
        <f t="shared" si="4"/>
        <v>0</v>
      </c>
      <c r="AW22" s="102">
        <f t="shared" si="4"/>
        <v>0</v>
      </c>
      <c r="AX22" s="102">
        <f t="shared" si="4"/>
        <v>0</v>
      </c>
      <c r="AY22" s="102">
        <f t="shared" si="4"/>
        <v>0</v>
      </c>
      <c r="AZ22" s="102">
        <f t="shared" si="4"/>
        <v>0</v>
      </c>
      <c r="BA22" s="102">
        <f t="shared" si="4"/>
        <v>0</v>
      </c>
      <c r="BB22" s="102">
        <f t="shared" si="4"/>
        <v>0</v>
      </c>
      <c r="BC22" s="102">
        <f t="shared" si="4"/>
        <v>0</v>
      </c>
      <c r="BD22" s="102">
        <f t="shared" si="4"/>
        <v>0</v>
      </c>
      <c r="BE22" s="102">
        <f t="shared" si="4"/>
        <v>0</v>
      </c>
    </row>
    <row r="23" spans="1:57" ht="18" customHeight="1">
      <c r="A23" s="290" t="s">
        <v>284</v>
      </c>
      <c r="B23" s="322"/>
      <c r="C23" s="294" t="s">
        <v>285</v>
      </c>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5" t="s">
        <v>282</v>
      </c>
      <c r="AC23" s="296"/>
      <c r="AD23" s="296"/>
      <c r="AE23" s="296"/>
      <c r="AF23" s="297"/>
      <c r="AG23" s="310"/>
      <c r="AH23" s="311"/>
      <c r="AI23" s="311"/>
      <c r="AJ23" s="311"/>
      <c r="AK23" s="311"/>
      <c r="AL23" s="311"/>
      <c r="AM23" s="311"/>
      <c r="AN23" s="311"/>
      <c r="AO23" s="312"/>
      <c r="AP23" s="306" t="s">
        <v>398</v>
      </c>
      <c r="AQ23" s="307"/>
      <c r="AR23" s="81"/>
      <c r="AS23" s="87">
        <f>SUM(AT23:BE23)</f>
        <v>0</v>
      </c>
      <c r="AT23" s="99"/>
      <c r="AU23" s="100"/>
      <c r="AV23" s="100"/>
      <c r="AW23" s="100"/>
      <c r="AX23" s="100"/>
      <c r="AY23" s="100"/>
      <c r="AZ23" s="100"/>
      <c r="BA23" s="100"/>
      <c r="BB23" s="100"/>
      <c r="BC23" s="100"/>
      <c r="BD23" s="100"/>
      <c r="BE23" s="101"/>
    </row>
    <row r="24" spans="1:57" ht="18" customHeight="1">
      <c r="A24" s="323"/>
      <c r="B24" s="322"/>
      <c r="C24" s="294" t="s">
        <v>286</v>
      </c>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5" t="s">
        <v>282</v>
      </c>
      <c r="AC24" s="296"/>
      <c r="AD24" s="296"/>
      <c r="AE24" s="296"/>
      <c r="AF24" s="297"/>
      <c r="AG24" s="310"/>
      <c r="AH24" s="311"/>
      <c r="AI24" s="311"/>
      <c r="AJ24" s="311"/>
      <c r="AK24" s="311"/>
      <c r="AL24" s="311"/>
      <c r="AM24" s="311"/>
      <c r="AN24" s="311"/>
      <c r="AO24" s="312"/>
      <c r="AP24" s="166" t="s">
        <v>399</v>
      </c>
      <c r="AQ24" s="167"/>
      <c r="AR24" s="81"/>
      <c r="AS24" s="87">
        <f>SUM(AT24:BE24)</f>
        <v>0</v>
      </c>
      <c r="AT24" s="99"/>
      <c r="AU24" s="100"/>
      <c r="AV24" s="100"/>
      <c r="AW24" s="100"/>
      <c r="AX24" s="100"/>
      <c r="AY24" s="100"/>
      <c r="AZ24" s="100"/>
      <c r="BA24" s="100"/>
      <c r="BB24" s="100"/>
      <c r="BC24" s="100"/>
      <c r="BD24" s="100"/>
      <c r="BE24" s="101"/>
    </row>
    <row r="25" spans="1:57" ht="18" customHeight="1">
      <c r="A25" s="323"/>
      <c r="B25" s="322"/>
      <c r="C25" s="294" t="s">
        <v>287</v>
      </c>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5" t="s">
        <v>282</v>
      </c>
      <c r="AC25" s="296"/>
      <c r="AD25" s="296"/>
      <c r="AE25" s="296"/>
      <c r="AF25" s="297"/>
      <c r="AG25" s="310"/>
      <c r="AH25" s="311"/>
      <c r="AI25" s="311"/>
      <c r="AJ25" s="311"/>
      <c r="AK25" s="311"/>
      <c r="AL25" s="311"/>
      <c r="AM25" s="311"/>
      <c r="AN25" s="311"/>
      <c r="AO25" s="312"/>
      <c r="AP25" s="166" t="s">
        <v>400</v>
      </c>
      <c r="AQ25" s="167"/>
      <c r="AR25" s="81"/>
      <c r="AS25" s="87">
        <f>SUM(AT25:BE25)</f>
        <v>0</v>
      </c>
      <c r="AT25" s="99"/>
      <c r="AU25" s="100"/>
      <c r="AV25" s="100"/>
      <c r="AW25" s="100"/>
      <c r="AX25" s="100"/>
      <c r="AY25" s="100"/>
      <c r="AZ25" s="100"/>
      <c r="BA25" s="100"/>
      <c r="BB25" s="100"/>
      <c r="BC25" s="100"/>
      <c r="BD25" s="100"/>
      <c r="BE25" s="101"/>
    </row>
    <row r="26" spans="1:57" ht="18" customHeight="1">
      <c r="A26" s="290" t="s">
        <v>288</v>
      </c>
      <c r="B26" s="291"/>
      <c r="C26" s="268" t="s">
        <v>277</v>
      </c>
      <c r="D26" s="269"/>
      <c r="E26" s="293" t="s">
        <v>289</v>
      </c>
      <c r="F26" s="293"/>
      <c r="G26" s="293"/>
      <c r="H26" s="293"/>
      <c r="I26" s="293"/>
      <c r="J26" s="293"/>
      <c r="K26" s="293"/>
      <c r="L26" s="293"/>
      <c r="M26" s="320" t="s">
        <v>279</v>
      </c>
      <c r="N26" s="321"/>
      <c r="O26" s="321"/>
      <c r="P26" s="321"/>
      <c r="Q26" s="321"/>
      <c r="R26" s="321"/>
      <c r="S26" s="321"/>
      <c r="T26" s="321"/>
      <c r="U26" s="321"/>
      <c r="V26" s="321"/>
      <c r="W26" s="321"/>
      <c r="X26" s="321"/>
      <c r="Y26" s="321"/>
      <c r="Z26" s="321"/>
      <c r="AA26" s="321"/>
      <c r="AB26" s="268" t="s">
        <v>360</v>
      </c>
      <c r="AC26" s="269"/>
      <c r="AD26" s="269"/>
      <c r="AE26" s="269"/>
      <c r="AF26" s="270"/>
      <c r="AG26" s="303">
        <v>9.97</v>
      </c>
      <c r="AH26" s="304"/>
      <c r="AI26" s="304"/>
      <c r="AJ26" s="304"/>
      <c r="AK26" s="304"/>
      <c r="AL26" s="304"/>
      <c r="AM26" s="304"/>
      <c r="AN26" s="304"/>
      <c r="AO26" s="305"/>
      <c r="AP26" s="168" t="s">
        <v>401</v>
      </c>
      <c r="AQ26" s="169"/>
      <c r="AR26" s="82"/>
      <c r="AS26" s="127">
        <f aca="true" t="shared" si="5" ref="AS26:BE32">$AG26</f>
        <v>9.97</v>
      </c>
      <c r="AT26" s="106">
        <f t="shared" si="5"/>
        <v>9.97</v>
      </c>
      <c r="AU26" s="107">
        <f t="shared" si="5"/>
        <v>9.97</v>
      </c>
      <c r="AV26" s="107">
        <f t="shared" si="5"/>
        <v>9.97</v>
      </c>
      <c r="AW26" s="107">
        <f t="shared" si="5"/>
        <v>9.97</v>
      </c>
      <c r="AX26" s="107">
        <f t="shared" si="5"/>
        <v>9.97</v>
      </c>
      <c r="AY26" s="107">
        <f t="shared" si="5"/>
        <v>9.97</v>
      </c>
      <c r="AZ26" s="107">
        <f t="shared" si="5"/>
        <v>9.97</v>
      </c>
      <c r="BA26" s="107">
        <f t="shared" si="5"/>
        <v>9.97</v>
      </c>
      <c r="BB26" s="107">
        <f t="shared" si="5"/>
        <v>9.97</v>
      </c>
      <c r="BC26" s="107">
        <f t="shared" si="5"/>
        <v>9.97</v>
      </c>
      <c r="BD26" s="107">
        <f t="shared" si="5"/>
        <v>9.97</v>
      </c>
      <c r="BE26" s="108">
        <f t="shared" si="5"/>
        <v>9.97</v>
      </c>
    </row>
    <row r="27" spans="1:57" ht="18" customHeight="1">
      <c r="A27" s="292"/>
      <c r="B27" s="291"/>
      <c r="C27" s="269"/>
      <c r="D27" s="269"/>
      <c r="E27" s="293"/>
      <c r="F27" s="293"/>
      <c r="G27" s="293"/>
      <c r="H27" s="293"/>
      <c r="I27" s="293"/>
      <c r="J27" s="293"/>
      <c r="K27" s="293"/>
      <c r="L27" s="293"/>
      <c r="M27" s="309" t="s">
        <v>290</v>
      </c>
      <c r="N27" s="309"/>
      <c r="O27" s="309"/>
      <c r="P27" s="309"/>
      <c r="Q27" s="309"/>
      <c r="R27" s="309"/>
      <c r="S27" s="309"/>
      <c r="T27" s="309"/>
      <c r="U27" s="309"/>
      <c r="V27" s="309"/>
      <c r="W27" s="309"/>
      <c r="X27" s="309"/>
      <c r="Y27" s="309"/>
      <c r="Z27" s="309"/>
      <c r="AA27" s="309"/>
      <c r="AB27" s="268" t="s">
        <v>360</v>
      </c>
      <c r="AC27" s="269"/>
      <c r="AD27" s="269"/>
      <c r="AE27" s="269"/>
      <c r="AF27" s="270"/>
      <c r="AG27" s="303">
        <f>AG26*1.3</f>
        <v>12.961000000000002</v>
      </c>
      <c r="AH27" s="304"/>
      <c r="AI27" s="304"/>
      <c r="AJ27" s="304"/>
      <c r="AK27" s="304"/>
      <c r="AL27" s="304"/>
      <c r="AM27" s="304"/>
      <c r="AN27" s="304"/>
      <c r="AO27" s="305"/>
      <c r="AP27" s="168" t="s">
        <v>402</v>
      </c>
      <c r="AQ27" s="169"/>
      <c r="AR27" s="82"/>
      <c r="AS27" s="127">
        <f t="shared" si="5"/>
        <v>12.961000000000002</v>
      </c>
      <c r="AT27" s="106">
        <f t="shared" si="5"/>
        <v>12.961000000000002</v>
      </c>
      <c r="AU27" s="107">
        <f t="shared" si="5"/>
        <v>12.961000000000002</v>
      </c>
      <c r="AV27" s="107">
        <f t="shared" si="5"/>
        <v>12.961000000000002</v>
      </c>
      <c r="AW27" s="107">
        <f t="shared" si="5"/>
        <v>12.961000000000002</v>
      </c>
      <c r="AX27" s="107">
        <f t="shared" si="5"/>
        <v>12.961000000000002</v>
      </c>
      <c r="AY27" s="107">
        <f t="shared" si="5"/>
        <v>12.961000000000002</v>
      </c>
      <c r="AZ27" s="107">
        <f t="shared" si="5"/>
        <v>12.961000000000002</v>
      </c>
      <c r="BA27" s="107">
        <f t="shared" si="5"/>
        <v>12.961000000000002</v>
      </c>
      <c r="BB27" s="107">
        <f t="shared" si="5"/>
        <v>12.961000000000002</v>
      </c>
      <c r="BC27" s="107">
        <f t="shared" si="5"/>
        <v>12.961000000000002</v>
      </c>
      <c r="BD27" s="107">
        <f t="shared" si="5"/>
        <v>12.961000000000002</v>
      </c>
      <c r="BE27" s="108">
        <f t="shared" si="5"/>
        <v>12.961000000000002</v>
      </c>
    </row>
    <row r="28" spans="1:57" ht="18" customHeight="1">
      <c r="A28" s="292"/>
      <c r="B28" s="291"/>
      <c r="C28" s="269"/>
      <c r="D28" s="269"/>
      <c r="E28" s="293"/>
      <c r="F28" s="293"/>
      <c r="G28" s="293"/>
      <c r="H28" s="293"/>
      <c r="I28" s="293"/>
      <c r="J28" s="293"/>
      <c r="K28" s="293"/>
      <c r="L28" s="293"/>
      <c r="M28" s="293" t="s">
        <v>291</v>
      </c>
      <c r="N28" s="267"/>
      <c r="O28" s="267"/>
      <c r="P28" s="267"/>
      <c r="Q28" s="267"/>
      <c r="R28" s="267"/>
      <c r="S28" s="267"/>
      <c r="T28" s="267"/>
      <c r="U28" s="267"/>
      <c r="V28" s="267"/>
      <c r="W28" s="267"/>
      <c r="X28" s="267"/>
      <c r="Y28" s="267"/>
      <c r="Z28" s="267"/>
      <c r="AA28" s="267"/>
      <c r="AB28" s="268" t="s">
        <v>360</v>
      </c>
      <c r="AC28" s="269"/>
      <c r="AD28" s="269"/>
      <c r="AE28" s="269"/>
      <c r="AF28" s="270"/>
      <c r="AG28" s="303">
        <v>9.28</v>
      </c>
      <c r="AH28" s="304"/>
      <c r="AI28" s="304"/>
      <c r="AJ28" s="304"/>
      <c r="AK28" s="304"/>
      <c r="AL28" s="304"/>
      <c r="AM28" s="304"/>
      <c r="AN28" s="304"/>
      <c r="AO28" s="305"/>
      <c r="AP28" s="170" t="s">
        <v>403</v>
      </c>
      <c r="AQ28" s="171"/>
      <c r="AR28" s="82"/>
      <c r="AS28" s="127">
        <f t="shared" si="5"/>
        <v>9.28</v>
      </c>
      <c r="AT28" s="106">
        <f t="shared" si="5"/>
        <v>9.28</v>
      </c>
      <c r="AU28" s="107">
        <f t="shared" si="5"/>
        <v>9.28</v>
      </c>
      <c r="AV28" s="107">
        <f t="shared" si="5"/>
        <v>9.28</v>
      </c>
      <c r="AW28" s="107">
        <f t="shared" si="5"/>
        <v>9.28</v>
      </c>
      <c r="AX28" s="107">
        <f t="shared" si="5"/>
        <v>9.28</v>
      </c>
      <c r="AY28" s="107">
        <f t="shared" si="5"/>
        <v>9.28</v>
      </c>
      <c r="AZ28" s="107">
        <f t="shared" si="5"/>
        <v>9.28</v>
      </c>
      <c r="BA28" s="107">
        <f t="shared" si="5"/>
        <v>9.28</v>
      </c>
      <c r="BB28" s="107">
        <f t="shared" si="5"/>
        <v>9.28</v>
      </c>
      <c r="BC28" s="107">
        <f t="shared" si="5"/>
        <v>9.28</v>
      </c>
      <c r="BD28" s="107">
        <f t="shared" si="5"/>
        <v>9.28</v>
      </c>
      <c r="BE28" s="108">
        <f t="shared" si="5"/>
        <v>9.28</v>
      </c>
    </row>
    <row r="29" spans="1:57" ht="18" customHeight="1">
      <c r="A29" s="292"/>
      <c r="B29" s="291"/>
      <c r="C29" s="269"/>
      <c r="D29" s="269"/>
      <c r="E29" s="308" t="s">
        <v>292</v>
      </c>
      <c r="F29" s="308"/>
      <c r="G29" s="308"/>
      <c r="H29" s="308"/>
      <c r="I29" s="308"/>
      <c r="J29" s="308"/>
      <c r="K29" s="308"/>
      <c r="L29" s="308"/>
      <c r="M29" s="308"/>
      <c r="N29" s="308"/>
      <c r="O29" s="308"/>
      <c r="P29" s="308"/>
      <c r="Q29" s="308"/>
      <c r="R29" s="308"/>
      <c r="S29" s="308"/>
      <c r="T29" s="308"/>
      <c r="U29" s="308"/>
      <c r="V29" s="308"/>
      <c r="W29" s="308"/>
      <c r="X29" s="308"/>
      <c r="Y29" s="308"/>
      <c r="Z29" s="308"/>
      <c r="AA29" s="308"/>
      <c r="AB29" s="268" t="s">
        <v>360</v>
      </c>
      <c r="AC29" s="269"/>
      <c r="AD29" s="269"/>
      <c r="AE29" s="269"/>
      <c r="AF29" s="270"/>
      <c r="AG29" s="303">
        <v>9.76</v>
      </c>
      <c r="AH29" s="304"/>
      <c r="AI29" s="304"/>
      <c r="AJ29" s="304"/>
      <c r="AK29" s="304"/>
      <c r="AL29" s="304"/>
      <c r="AM29" s="304"/>
      <c r="AN29" s="304"/>
      <c r="AO29" s="305"/>
      <c r="AP29" s="170" t="s">
        <v>404</v>
      </c>
      <c r="AQ29" s="171"/>
      <c r="AR29" s="82"/>
      <c r="AS29" s="127">
        <f t="shared" si="5"/>
        <v>9.76</v>
      </c>
      <c r="AT29" s="106">
        <f t="shared" si="5"/>
        <v>9.76</v>
      </c>
      <c r="AU29" s="107">
        <f t="shared" si="5"/>
        <v>9.76</v>
      </c>
      <c r="AV29" s="107">
        <f>$AG29</f>
        <v>9.76</v>
      </c>
      <c r="AW29" s="107">
        <f t="shared" si="5"/>
        <v>9.76</v>
      </c>
      <c r="AX29" s="107">
        <f t="shared" si="5"/>
        <v>9.76</v>
      </c>
      <c r="AY29" s="107">
        <f t="shared" si="5"/>
        <v>9.76</v>
      </c>
      <c r="AZ29" s="107">
        <f t="shared" si="5"/>
        <v>9.76</v>
      </c>
      <c r="BA29" s="107">
        <f t="shared" si="5"/>
        <v>9.76</v>
      </c>
      <c r="BB29" s="107">
        <f t="shared" si="5"/>
        <v>9.76</v>
      </c>
      <c r="BC29" s="107">
        <f t="shared" si="5"/>
        <v>9.76</v>
      </c>
      <c r="BD29" s="107">
        <f t="shared" si="5"/>
        <v>9.76</v>
      </c>
      <c r="BE29" s="108">
        <f t="shared" si="5"/>
        <v>9.76</v>
      </c>
    </row>
    <row r="30" spans="1:57" ht="18" customHeight="1">
      <c r="A30" s="292"/>
      <c r="B30" s="291"/>
      <c r="C30" s="294" t="s">
        <v>293</v>
      </c>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5" t="s">
        <v>361</v>
      </c>
      <c r="AC30" s="296"/>
      <c r="AD30" s="296"/>
      <c r="AE30" s="296"/>
      <c r="AF30" s="297"/>
      <c r="AG30" s="298"/>
      <c r="AH30" s="299"/>
      <c r="AI30" s="299"/>
      <c r="AJ30" s="299"/>
      <c r="AK30" s="299"/>
      <c r="AL30" s="299"/>
      <c r="AM30" s="299"/>
      <c r="AN30" s="299"/>
      <c r="AO30" s="300"/>
      <c r="AP30" s="306" t="s">
        <v>405</v>
      </c>
      <c r="AQ30" s="307"/>
      <c r="AR30" s="81"/>
      <c r="AS30" s="128">
        <f t="shared" si="5"/>
        <v>0</v>
      </c>
      <c r="AT30" s="109">
        <f t="shared" si="5"/>
        <v>0</v>
      </c>
      <c r="AU30" s="110">
        <f t="shared" si="5"/>
        <v>0</v>
      </c>
      <c r="AV30" s="110">
        <f t="shared" si="5"/>
        <v>0</v>
      </c>
      <c r="AW30" s="110">
        <f t="shared" si="5"/>
        <v>0</v>
      </c>
      <c r="AX30" s="110">
        <f t="shared" si="5"/>
        <v>0</v>
      </c>
      <c r="AY30" s="110">
        <f t="shared" si="5"/>
        <v>0</v>
      </c>
      <c r="AZ30" s="110">
        <f t="shared" si="5"/>
        <v>0</v>
      </c>
      <c r="BA30" s="110">
        <f t="shared" si="5"/>
        <v>0</v>
      </c>
      <c r="BB30" s="110">
        <f t="shared" si="5"/>
        <v>0</v>
      </c>
      <c r="BC30" s="110">
        <f t="shared" si="5"/>
        <v>0</v>
      </c>
      <c r="BD30" s="110">
        <f t="shared" si="5"/>
        <v>0</v>
      </c>
      <c r="BE30" s="111">
        <f t="shared" si="5"/>
        <v>0</v>
      </c>
    </row>
    <row r="31" spans="1:57" ht="18" customHeight="1">
      <c r="A31" s="292"/>
      <c r="B31" s="291"/>
      <c r="C31" s="294" t="s">
        <v>294</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5" t="s">
        <v>361</v>
      </c>
      <c r="AC31" s="296"/>
      <c r="AD31" s="296"/>
      <c r="AE31" s="296"/>
      <c r="AF31" s="297"/>
      <c r="AG31" s="298"/>
      <c r="AH31" s="299"/>
      <c r="AI31" s="299"/>
      <c r="AJ31" s="299"/>
      <c r="AK31" s="299"/>
      <c r="AL31" s="299"/>
      <c r="AM31" s="299"/>
      <c r="AN31" s="299"/>
      <c r="AO31" s="300"/>
      <c r="AP31" s="301" t="s">
        <v>406</v>
      </c>
      <c r="AQ31" s="302"/>
      <c r="AR31" s="81"/>
      <c r="AS31" s="128">
        <f t="shared" si="5"/>
        <v>0</v>
      </c>
      <c r="AT31" s="109">
        <f t="shared" si="5"/>
        <v>0</v>
      </c>
      <c r="AU31" s="110">
        <f t="shared" si="5"/>
        <v>0</v>
      </c>
      <c r="AV31" s="110">
        <f t="shared" si="5"/>
        <v>0</v>
      </c>
      <c r="AW31" s="110">
        <f t="shared" si="5"/>
        <v>0</v>
      </c>
      <c r="AX31" s="110">
        <f t="shared" si="5"/>
        <v>0</v>
      </c>
      <c r="AY31" s="110">
        <f t="shared" si="5"/>
        <v>0</v>
      </c>
      <c r="AZ31" s="110">
        <f t="shared" si="5"/>
        <v>0</v>
      </c>
      <c r="BA31" s="110">
        <f t="shared" si="5"/>
        <v>0</v>
      </c>
      <c r="BB31" s="110">
        <f t="shared" si="5"/>
        <v>0</v>
      </c>
      <c r="BC31" s="110">
        <f t="shared" si="5"/>
        <v>0</v>
      </c>
      <c r="BD31" s="110">
        <f t="shared" si="5"/>
        <v>0</v>
      </c>
      <c r="BE31" s="111">
        <f t="shared" si="5"/>
        <v>0</v>
      </c>
    </row>
    <row r="32" spans="1:57" ht="18" customHeight="1">
      <c r="A32" s="292"/>
      <c r="B32" s="291"/>
      <c r="C32" s="294" t="s">
        <v>295</v>
      </c>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5" t="s">
        <v>361</v>
      </c>
      <c r="AC32" s="296"/>
      <c r="AD32" s="296"/>
      <c r="AE32" s="296"/>
      <c r="AF32" s="297"/>
      <c r="AG32" s="298"/>
      <c r="AH32" s="299"/>
      <c r="AI32" s="299"/>
      <c r="AJ32" s="299"/>
      <c r="AK32" s="299"/>
      <c r="AL32" s="299"/>
      <c r="AM32" s="299"/>
      <c r="AN32" s="299"/>
      <c r="AO32" s="300"/>
      <c r="AP32" s="166" t="s">
        <v>407</v>
      </c>
      <c r="AQ32" s="167"/>
      <c r="AR32" s="81"/>
      <c r="AS32" s="128">
        <f t="shared" si="5"/>
        <v>0</v>
      </c>
      <c r="AT32" s="109">
        <f t="shared" si="5"/>
        <v>0</v>
      </c>
      <c r="AU32" s="110">
        <f t="shared" si="5"/>
        <v>0</v>
      </c>
      <c r="AV32" s="110">
        <f t="shared" si="5"/>
        <v>0</v>
      </c>
      <c r="AW32" s="110">
        <f t="shared" si="5"/>
        <v>0</v>
      </c>
      <c r="AX32" s="110">
        <f t="shared" si="5"/>
        <v>0</v>
      </c>
      <c r="AY32" s="110">
        <f t="shared" si="5"/>
        <v>0</v>
      </c>
      <c r="AZ32" s="110">
        <f t="shared" si="5"/>
        <v>0</v>
      </c>
      <c r="BA32" s="110">
        <f t="shared" si="5"/>
        <v>0</v>
      </c>
      <c r="BB32" s="110">
        <f t="shared" si="5"/>
        <v>0</v>
      </c>
      <c r="BC32" s="110">
        <f t="shared" si="5"/>
        <v>0</v>
      </c>
      <c r="BD32" s="110">
        <f t="shared" si="5"/>
        <v>0</v>
      </c>
      <c r="BE32" s="111">
        <f t="shared" si="5"/>
        <v>0</v>
      </c>
    </row>
    <row r="33" spans="1:57" ht="18" customHeight="1">
      <c r="A33" s="266" t="s">
        <v>296</v>
      </c>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8" t="s">
        <v>282</v>
      </c>
      <c r="AC33" s="269"/>
      <c r="AD33" s="269"/>
      <c r="AE33" s="269"/>
      <c r="AF33" s="270"/>
      <c r="AG33" s="287">
        <f>AG13*AG26+AG14*AG27+AG15*AG28+AG16*AG29+AG23*AG30+AG24*AG31+AG25*AG32</f>
        <v>0</v>
      </c>
      <c r="AH33" s="288"/>
      <c r="AI33" s="288"/>
      <c r="AJ33" s="288"/>
      <c r="AK33" s="288"/>
      <c r="AL33" s="288"/>
      <c r="AM33" s="288"/>
      <c r="AN33" s="288"/>
      <c r="AO33" s="289"/>
      <c r="AP33" s="168" t="s">
        <v>408</v>
      </c>
      <c r="AQ33" s="169"/>
      <c r="AR33" s="83"/>
      <c r="AS33" s="88">
        <f>SUM(AT33:BE33)</f>
        <v>0</v>
      </c>
      <c r="AT33" s="102">
        <f>AT13*AT26+AT14*AT27+AT15*AT28+AT16*AT29+AT23*AT30+AT24*AT31+AT25*AT32</f>
        <v>0</v>
      </c>
      <c r="AU33" s="103">
        <f>AU13*AU26+AU14*AU27+AU15*AU28+AU23*AU30+AU24*AU31+AU25*AU32+AU16*AU29</f>
        <v>0</v>
      </c>
      <c r="AV33" s="103">
        <f>AV13*AV26+AV14*AV27+AV15*AV28+AV23*AV30+AV24*AV31+AV25*AV32+AV16*AV29</f>
        <v>0</v>
      </c>
      <c r="AW33" s="103">
        <f aca="true" t="shared" si="6" ref="AW33:BE33">AW13*AW26+AW14*AW27+AW15*AW28+AW23*AW30+AW24*AW31+AW25*AW32+AW16*AW29</f>
        <v>0</v>
      </c>
      <c r="AX33" s="103">
        <f t="shared" si="6"/>
        <v>0</v>
      </c>
      <c r="AY33" s="103">
        <f t="shared" si="6"/>
        <v>0</v>
      </c>
      <c r="AZ33" s="103">
        <f t="shared" si="6"/>
        <v>0</v>
      </c>
      <c r="BA33" s="103">
        <f t="shared" si="6"/>
        <v>0</v>
      </c>
      <c r="BB33" s="103">
        <f t="shared" si="6"/>
        <v>0</v>
      </c>
      <c r="BC33" s="103">
        <f t="shared" si="6"/>
        <v>0</v>
      </c>
      <c r="BD33" s="103">
        <f t="shared" si="6"/>
        <v>0</v>
      </c>
      <c r="BE33" s="104">
        <f t="shared" si="6"/>
        <v>0</v>
      </c>
    </row>
    <row r="34" spans="1:57" ht="18" customHeight="1">
      <c r="A34" s="286"/>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8" t="s">
        <v>283</v>
      </c>
      <c r="AC34" s="269"/>
      <c r="AD34" s="269"/>
      <c r="AE34" s="269"/>
      <c r="AF34" s="270"/>
      <c r="AG34" s="271">
        <f>AG33*0.0258</f>
        <v>0</v>
      </c>
      <c r="AH34" s="272"/>
      <c r="AI34" s="272"/>
      <c r="AJ34" s="272"/>
      <c r="AK34" s="272"/>
      <c r="AL34" s="272"/>
      <c r="AM34" s="272"/>
      <c r="AN34" s="272"/>
      <c r="AO34" s="273"/>
      <c r="AP34" s="168" t="s">
        <v>418</v>
      </c>
      <c r="AQ34" s="169"/>
      <c r="AR34" s="82"/>
      <c r="AS34" s="89">
        <f>SUM(AT34:BE34)</f>
        <v>0</v>
      </c>
      <c r="AT34" s="102">
        <f>AT33*0.0258</f>
        <v>0</v>
      </c>
      <c r="AU34" s="103">
        <f>AU33*0.0258</f>
        <v>0</v>
      </c>
      <c r="AV34" s="103">
        <f aca="true" t="shared" si="7" ref="AV34:BE34">AV33*0.0258</f>
        <v>0</v>
      </c>
      <c r="AW34" s="103">
        <f t="shared" si="7"/>
        <v>0</v>
      </c>
      <c r="AX34" s="103">
        <f t="shared" si="7"/>
        <v>0</v>
      </c>
      <c r="AY34" s="103">
        <f t="shared" si="7"/>
        <v>0</v>
      </c>
      <c r="AZ34" s="103">
        <f>AZ33*0.0258</f>
        <v>0</v>
      </c>
      <c r="BA34" s="103">
        <f t="shared" si="7"/>
        <v>0</v>
      </c>
      <c r="BB34" s="103">
        <f>BB33*0.0258</f>
        <v>0</v>
      </c>
      <c r="BC34" s="103">
        <f t="shared" si="7"/>
        <v>0</v>
      </c>
      <c r="BD34" s="103">
        <f>BD33*0.0258</f>
        <v>0</v>
      </c>
      <c r="BE34" s="104">
        <f t="shared" si="7"/>
        <v>0</v>
      </c>
    </row>
    <row r="35" spans="1:57" ht="18" customHeight="1">
      <c r="A35" s="266" t="s">
        <v>297</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8" t="s">
        <v>283</v>
      </c>
      <c r="AC35" s="269"/>
      <c r="AD35" s="269"/>
      <c r="AE35" s="269"/>
      <c r="AF35" s="270"/>
      <c r="AG35" s="271">
        <f>AG34-AG21</f>
        <v>0</v>
      </c>
      <c r="AH35" s="272"/>
      <c r="AI35" s="272"/>
      <c r="AJ35" s="272"/>
      <c r="AK35" s="272"/>
      <c r="AL35" s="272"/>
      <c r="AM35" s="272"/>
      <c r="AN35" s="272"/>
      <c r="AO35" s="273"/>
      <c r="AP35" s="274" t="s">
        <v>419</v>
      </c>
      <c r="AQ35" s="275"/>
      <c r="AR35" s="82"/>
      <c r="AS35" s="89">
        <f>SUM(AT35:BE35)</f>
        <v>0</v>
      </c>
      <c r="AT35" s="102">
        <f>AT34-AT21</f>
        <v>0</v>
      </c>
      <c r="AU35" s="103">
        <f>AU34-AU21</f>
        <v>0</v>
      </c>
      <c r="AV35" s="103">
        <f>AV34-AV21</f>
        <v>0</v>
      </c>
      <c r="AW35" s="103">
        <f aca="true" t="shared" si="8" ref="AW35:BE35">AW34-AW21</f>
        <v>0</v>
      </c>
      <c r="AX35" s="103">
        <f t="shared" si="8"/>
        <v>0</v>
      </c>
      <c r="AY35" s="103">
        <f t="shared" si="8"/>
        <v>0</v>
      </c>
      <c r="AZ35" s="103">
        <f t="shared" si="8"/>
        <v>0</v>
      </c>
      <c r="BA35" s="103">
        <f t="shared" si="8"/>
        <v>0</v>
      </c>
      <c r="BB35" s="103">
        <f t="shared" si="8"/>
        <v>0</v>
      </c>
      <c r="BC35" s="103">
        <f t="shared" si="8"/>
        <v>0</v>
      </c>
      <c r="BD35" s="103">
        <f t="shared" si="8"/>
        <v>0</v>
      </c>
      <c r="BE35" s="104">
        <f t="shared" si="8"/>
        <v>0</v>
      </c>
    </row>
    <row r="36" spans="1:57" ht="18" customHeight="1" thickBot="1">
      <c r="A36" s="276" t="s">
        <v>298</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8" t="s">
        <v>362</v>
      </c>
      <c r="AC36" s="279"/>
      <c r="AD36" s="279"/>
      <c r="AE36" s="279"/>
      <c r="AF36" s="280"/>
      <c r="AG36" s="281">
        <f>IF(AG35=0,0,AG35/AG34*100)</f>
        <v>0</v>
      </c>
      <c r="AH36" s="282"/>
      <c r="AI36" s="282"/>
      <c r="AJ36" s="282"/>
      <c r="AK36" s="282"/>
      <c r="AL36" s="282"/>
      <c r="AM36" s="282"/>
      <c r="AN36" s="282"/>
      <c r="AO36" s="283"/>
      <c r="AP36" s="284" t="s">
        <v>427</v>
      </c>
      <c r="AQ36" s="285"/>
      <c r="AR36" s="82"/>
      <c r="AS36" s="90">
        <f>IF(AS35=0,0,AS35/AS34*100)</f>
        <v>0</v>
      </c>
      <c r="AT36" s="112">
        <f>IF(AT35=0,0,AT35/AT34*100)</f>
        <v>0</v>
      </c>
      <c r="AU36" s="113">
        <f>IF(AU35=0,0,AU35/AU34*100)</f>
        <v>0</v>
      </c>
      <c r="AV36" s="113">
        <f aca="true" t="shared" si="9" ref="AV36:BA36">IF(AV35=0,0,AV35/AV34*100)</f>
        <v>0</v>
      </c>
      <c r="AW36" s="113">
        <f t="shared" si="9"/>
        <v>0</v>
      </c>
      <c r="AX36" s="113">
        <f t="shared" si="9"/>
        <v>0</v>
      </c>
      <c r="AY36" s="113">
        <f t="shared" si="9"/>
        <v>0</v>
      </c>
      <c r="AZ36" s="113">
        <f t="shared" si="9"/>
        <v>0</v>
      </c>
      <c r="BA36" s="113">
        <f t="shared" si="9"/>
        <v>0</v>
      </c>
      <c r="BB36" s="113">
        <f>IF(BB35=0,0,BB35/BB34*100)</f>
        <v>0</v>
      </c>
      <c r="BC36" s="113">
        <f>IF(BC35=0,0,BC35/BC34*100)</f>
        <v>0</v>
      </c>
      <c r="BD36" s="113">
        <f>IF(BD35=0,0,BD35/BD34*100)</f>
        <v>0</v>
      </c>
      <c r="BE36" s="114">
        <f>IF(BE35=0,0,BE35/BE34*100)</f>
        <v>0</v>
      </c>
    </row>
    <row r="37" spans="1:45" s="46" customFormat="1" ht="18" customHeight="1">
      <c r="A37" s="262" t="s">
        <v>299</v>
      </c>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84"/>
      <c r="AS37" s="77"/>
    </row>
    <row r="38" spans="1:46" ht="9.75" customHeight="1">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85"/>
      <c r="AS38" s="59"/>
      <c r="AT38" s="70"/>
    </row>
    <row r="39" spans="1:45" ht="18" customHeight="1" thickBot="1">
      <c r="A39" s="264" t="s">
        <v>417</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60"/>
      <c r="AS39" s="60"/>
    </row>
    <row r="40" spans="1:54" ht="13.5" customHeight="1">
      <c r="A40" s="253" t="s">
        <v>363</v>
      </c>
      <c r="B40" s="239"/>
      <c r="C40" s="237" t="s">
        <v>300</v>
      </c>
      <c r="D40" s="238"/>
      <c r="E40" s="238"/>
      <c r="F40" s="238"/>
      <c r="G40" s="238"/>
      <c r="H40" s="239"/>
      <c r="I40" s="237" t="s">
        <v>301</v>
      </c>
      <c r="J40" s="238"/>
      <c r="K40" s="238"/>
      <c r="L40" s="238"/>
      <c r="M40" s="238"/>
      <c r="N40" s="238"/>
      <c r="O40" s="238"/>
      <c r="P40" s="239"/>
      <c r="Q40" s="237" t="s">
        <v>237</v>
      </c>
      <c r="R40" s="238"/>
      <c r="S40" s="239"/>
      <c r="T40" s="237" t="s">
        <v>302</v>
      </c>
      <c r="U40" s="248"/>
      <c r="V40" s="248"/>
      <c r="W40" s="248"/>
      <c r="X40" s="248"/>
      <c r="Y40" s="254"/>
      <c r="Z40" s="237" t="s">
        <v>303</v>
      </c>
      <c r="AA40" s="238"/>
      <c r="AB40" s="238"/>
      <c r="AC40" s="239"/>
      <c r="AD40" s="237" t="s">
        <v>304</v>
      </c>
      <c r="AE40" s="238"/>
      <c r="AF40" s="238"/>
      <c r="AG40" s="238"/>
      <c r="AH40" s="239"/>
      <c r="AI40" s="237" t="s">
        <v>305</v>
      </c>
      <c r="AJ40" s="238"/>
      <c r="AK40" s="238"/>
      <c r="AL40" s="238"/>
      <c r="AM40" s="239"/>
      <c r="AN40" s="237" t="s">
        <v>306</v>
      </c>
      <c r="AO40" s="238"/>
      <c r="AP40" s="243"/>
      <c r="AQ40" s="244"/>
      <c r="AR40" s="91"/>
      <c r="AS40" s="58"/>
      <c r="AT40" s="247"/>
      <c r="AU40" s="248"/>
      <c r="AV40" s="249"/>
      <c r="AW40" s="253" t="s">
        <v>412</v>
      </c>
      <c r="AX40" s="254"/>
      <c r="AY40" s="256" t="s">
        <v>439</v>
      </c>
      <c r="AZ40" s="257"/>
      <c r="BA40" s="260" t="s">
        <v>364</v>
      </c>
      <c r="BB40" s="249"/>
    </row>
    <row r="41" spans="1:54" ht="18" customHeight="1" thickBot="1">
      <c r="A41" s="265"/>
      <c r="B41" s="242"/>
      <c r="C41" s="240"/>
      <c r="D41" s="241"/>
      <c r="E41" s="241"/>
      <c r="F41" s="241"/>
      <c r="G41" s="241"/>
      <c r="H41" s="242"/>
      <c r="I41" s="240"/>
      <c r="J41" s="241"/>
      <c r="K41" s="241"/>
      <c r="L41" s="241"/>
      <c r="M41" s="241"/>
      <c r="N41" s="241"/>
      <c r="O41" s="241"/>
      <c r="P41" s="242"/>
      <c r="Q41" s="240"/>
      <c r="R41" s="241"/>
      <c r="S41" s="242"/>
      <c r="T41" s="261"/>
      <c r="U41" s="251"/>
      <c r="V41" s="251"/>
      <c r="W41" s="251"/>
      <c r="X41" s="251"/>
      <c r="Y41" s="255"/>
      <c r="Z41" s="240"/>
      <c r="AA41" s="241"/>
      <c r="AB41" s="241"/>
      <c r="AC41" s="242"/>
      <c r="AD41" s="240"/>
      <c r="AE41" s="241"/>
      <c r="AF41" s="241"/>
      <c r="AG41" s="241"/>
      <c r="AH41" s="242"/>
      <c r="AI41" s="240"/>
      <c r="AJ41" s="241"/>
      <c r="AK41" s="241"/>
      <c r="AL41" s="241"/>
      <c r="AM41" s="242"/>
      <c r="AN41" s="240"/>
      <c r="AO41" s="241"/>
      <c r="AP41" s="245"/>
      <c r="AQ41" s="246"/>
      <c r="AR41" s="91"/>
      <c r="AS41" s="58"/>
      <c r="AT41" s="250"/>
      <c r="AU41" s="251"/>
      <c r="AV41" s="252"/>
      <c r="AW41" s="250"/>
      <c r="AX41" s="255"/>
      <c r="AY41" s="258"/>
      <c r="AZ41" s="259"/>
      <c r="BA41" s="261"/>
      <c r="BB41" s="252"/>
    </row>
    <row r="42" spans="1:54" ht="18" customHeight="1">
      <c r="A42" s="230"/>
      <c r="B42" s="222"/>
      <c r="C42" s="220"/>
      <c r="D42" s="221"/>
      <c r="E42" s="221"/>
      <c r="F42" s="221"/>
      <c r="G42" s="221"/>
      <c r="H42" s="222"/>
      <c r="I42" s="220"/>
      <c r="J42" s="221"/>
      <c r="K42" s="221"/>
      <c r="L42" s="221"/>
      <c r="M42" s="221"/>
      <c r="N42" s="221"/>
      <c r="O42" s="221"/>
      <c r="P42" s="222"/>
      <c r="Q42" s="220"/>
      <c r="R42" s="221"/>
      <c r="S42" s="222"/>
      <c r="T42" s="231"/>
      <c r="U42" s="232"/>
      <c r="V42" s="232"/>
      <c r="W42" s="232"/>
      <c r="X42" s="232"/>
      <c r="Y42" s="233"/>
      <c r="Z42" s="234"/>
      <c r="AA42" s="235"/>
      <c r="AB42" s="235"/>
      <c r="AC42" s="236"/>
      <c r="AD42" s="220"/>
      <c r="AE42" s="221"/>
      <c r="AF42" s="221"/>
      <c r="AG42" s="221"/>
      <c r="AH42" s="222"/>
      <c r="AI42" s="220"/>
      <c r="AJ42" s="221"/>
      <c r="AK42" s="221"/>
      <c r="AL42" s="221"/>
      <c r="AM42" s="222"/>
      <c r="AN42" s="220"/>
      <c r="AO42" s="223"/>
      <c r="AP42" s="223"/>
      <c r="AQ42" s="224"/>
      <c r="AR42" s="92"/>
      <c r="AS42" s="61"/>
      <c r="AT42" s="225" t="s">
        <v>297</v>
      </c>
      <c r="AU42" s="226"/>
      <c r="AV42" s="74" t="s">
        <v>283</v>
      </c>
      <c r="AW42" s="227">
        <f>AG35</f>
        <v>0</v>
      </c>
      <c r="AX42" s="228"/>
      <c r="AY42" s="229">
        <f>AS35</f>
        <v>0</v>
      </c>
      <c r="AZ42" s="229"/>
      <c r="BA42" s="218">
        <f>IF(AY42=0,0,AY42/AW42)</f>
        <v>0</v>
      </c>
      <c r="BB42" s="219"/>
    </row>
    <row r="43" spans="1:54" ht="18" customHeight="1" thickBot="1">
      <c r="A43" s="203"/>
      <c r="B43" s="202"/>
      <c r="C43" s="186"/>
      <c r="D43" s="201"/>
      <c r="E43" s="201"/>
      <c r="F43" s="201"/>
      <c r="G43" s="201"/>
      <c r="H43" s="202"/>
      <c r="I43" s="186"/>
      <c r="J43" s="201"/>
      <c r="K43" s="201"/>
      <c r="L43" s="201"/>
      <c r="M43" s="201"/>
      <c r="N43" s="201"/>
      <c r="O43" s="201"/>
      <c r="P43" s="202"/>
      <c r="Q43" s="186"/>
      <c r="R43" s="201"/>
      <c r="S43" s="202"/>
      <c r="T43" s="204"/>
      <c r="U43" s="205"/>
      <c r="V43" s="205"/>
      <c r="W43" s="205"/>
      <c r="X43" s="205"/>
      <c r="Y43" s="206"/>
      <c r="Z43" s="207"/>
      <c r="AA43" s="208"/>
      <c r="AB43" s="208"/>
      <c r="AC43" s="209"/>
      <c r="AD43" s="186"/>
      <c r="AE43" s="201"/>
      <c r="AF43" s="201"/>
      <c r="AG43" s="201"/>
      <c r="AH43" s="202"/>
      <c r="AI43" s="186"/>
      <c r="AJ43" s="201"/>
      <c r="AK43" s="201"/>
      <c r="AL43" s="201"/>
      <c r="AM43" s="202"/>
      <c r="AN43" s="186"/>
      <c r="AO43" s="187"/>
      <c r="AP43" s="187"/>
      <c r="AQ43" s="188"/>
      <c r="AR43" s="61"/>
      <c r="AS43" s="61"/>
      <c r="AT43" s="210" t="s">
        <v>298</v>
      </c>
      <c r="AU43" s="211"/>
      <c r="AV43" s="75" t="s">
        <v>362</v>
      </c>
      <c r="AW43" s="212">
        <f>AG36</f>
        <v>0</v>
      </c>
      <c r="AX43" s="213"/>
      <c r="AY43" s="214">
        <f>AS36</f>
        <v>0</v>
      </c>
      <c r="AZ43" s="215"/>
      <c r="BA43" s="216">
        <f>IF(AY43=0,0,AY43/AW43)</f>
        <v>0</v>
      </c>
      <c r="BB43" s="217"/>
    </row>
    <row r="44" spans="1:45" ht="18" customHeight="1">
      <c r="A44" s="203"/>
      <c r="B44" s="202"/>
      <c r="C44" s="186"/>
      <c r="D44" s="201"/>
      <c r="E44" s="201"/>
      <c r="F44" s="201"/>
      <c r="G44" s="201"/>
      <c r="H44" s="202"/>
      <c r="I44" s="186"/>
      <c r="J44" s="201"/>
      <c r="K44" s="201"/>
      <c r="L44" s="201"/>
      <c r="M44" s="201"/>
      <c r="N44" s="201"/>
      <c r="O44" s="201"/>
      <c r="P44" s="202"/>
      <c r="Q44" s="186"/>
      <c r="R44" s="201"/>
      <c r="S44" s="202"/>
      <c r="T44" s="204"/>
      <c r="U44" s="205"/>
      <c r="V44" s="205"/>
      <c r="W44" s="205"/>
      <c r="X44" s="205"/>
      <c r="Y44" s="206"/>
      <c r="Z44" s="207"/>
      <c r="AA44" s="208"/>
      <c r="AB44" s="208"/>
      <c r="AC44" s="209"/>
      <c r="AD44" s="186"/>
      <c r="AE44" s="201"/>
      <c r="AF44" s="201"/>
      <c r="AG44" s="201"/>
      <c r="AH44" s="202"/>
      <c r="AI44" s="186"/>
      <c r="AJ44" s="201"/>
      <c r="AK44" s="201"/>
      <c r="AL44" s="201"/>
      <c r="AM44" s="202"/>
      <c r="AN44" s="186"/>
      <c r="AO44" s="187"/>
      <c r="AP44" s="187"/>
      <c r="AQ44" s="188"/>
      <c r="AR44" s="61"/>
      <c r="AS44" s="61"/>
    </row>
    <row r="45" spans="1:46" ht="18" customHeight="1">
      <c r="A45" s="203"/>
      <c r="B45" s="202"/>
      <c r="C45" s="186"/>
      <c r="D45" s="201"/>
      <c r="E45" s="201"/>
      <c r="F45" s="201"/>
      <c r="G45" s="201"/>
      <c r="H45" s="202"/>
      <c r="I45" s="186"/>
      <c r="J45" s="201"/>
      <c r="K45" s="201"/>
      <c r="L45" s="201"/>
      <c r="M45" s="201"/>
      <c r="N45" s="201"/>
      <c r="O45" s="201"/>
      <c r="P45" s="202"/>
      <c r="Q45" s="186"/>
      <c r="R45" s="201"/>
      <c r="S45" s="202"/>
      <c r="T45" s="204"/>
      <c r="U45" s="205"/>
      <c r="V45" s="205"/>
      <c r="W45" s="205"/>
      <c r="X45" s="205"/>
      <c r="Y45" s="206"/>
      <c r="Z45" s="207"/>
      <c r="AA45" s="208"/>
      <c r="AB45" s="208"/>
      <c r="AC45" s="209"/>
      <c r="AD45" s="186"/>
      <c r="AE45" s="201"/>
      <c r="AF45" s="201"/>
      <c r="AG45" s="201"/>
      <c r="AH45" s="202"/>
      <c r="AI45" s="186"/>
      <c r="AJ45" s="201"/>
      <c r="AK45" s="201"/>
      <c r="AL45" s="201"/>
      <c r="AM45" s="202"/>
      <c r="AN45" s="186"/>
      <c r="AO45" s="187"/>
      <c r="AP45" s="187"/>
      <c r="AQ45" s="188"/>
      <c r="AR45" s="61"/>
      <c r="AS45" s="61"/>
      <c r="AT45" s="29" t="s">
        <v>433</v>
      </c>
    </row>
    <row r="46" spans="1:46" ht="18" customHeight="1">
      <c r="A46" s="203"/>
      <c r="B46" s="202"/>
      <c r="C46" s="186"/>
      <c r="D46" s="201"/>
      <c r="E46" s="201"/>
      <c r="F46" s="201"/>
      <c r="G46" s="201"/>
      <c r="H46" s="202"/>
      <c r="I46" s="186"/>
      <c r="J46" s="201"/>
      <c r="K46" s="201"/>
      <c r="L46" s="201"/>
      <c r="M46" s="201"/>
      <c r="N46" s="201"/>
      <c r="O46" s="201"/>
      <c r="P46" s="202"/>
      <c r="Q46" s="186"/>
      <c r="R46" s="201"/>
      <c r="S46" s="202"/>
      <c r="T46" s="204"/>
      <c r="U46" s="205"/>
      <c r="V46" s="205"/>
      <c r="W46" s="205"/>
      <c r="X46" s="205"/>
      <c r="Y46" s="206"/>
      <c r="Z46" s="207"/>
      <c r="AA46" s="208"/>
      <c r="AB46" s="208"/>
      <c r="AC46" s="209"/>
      <c r="AD46" s="186"/>
      <c r="AE46" s="201"/>
      <c r="AF46" s="201"/>
      <c r="AG46" s="201"/>
      <c r="AH46" s="202"/>
      <c r="AI46" s="186"/>
      <c r="AJ46" s="201"/>
      <c r="AK46" s="201"/>
      <c r="AL46" s="201"/>
      <c r="AM46" s="202"/>
      <c r="AN46" s="186"/>
      <c r="AO46" s="187"/>
      <c r="AP46" s="187"/>
      <c r="AQ46" s="188"/>
      <c r="AR46" s="61"/>
      <c r="AS46" s="61"/>
      <c r="AT46" s="29" t="s">
        <v>434</v>
      </c>
    </row>
    <row r="47" spans="1:45" ht="18" customHeight="1" thickBot="1">
      <c r="A47" s="189"/>
      <c r="B47" s="190"/>
      <c r="C47" s="191"/>
      <c r="D47" s="192"/>
      <c r="E47" s="192"/>
      <c r="F47" s="192"/>
      <c r="G47" s="192"/>
      <c r="H47" s="190"/>
      <c r="I47" s="191"/>
      <c r="J47" s="192"/>
      <c r="K47" s="192"/>
      <c r="L47" s="192"/>
      <c r="M47" s="192"/>
      <c r="N47" s="192"/>
      <c r="O47" s="192"/>
      <c r="P47" s="190"/>
      <c r="Q47" s="191"/>
      <c r="R47" s="192"/>
      <c r="S47" s="190"/>
      <c r="T47" s="193"/>
      <c r="U47" s="194"/>
      <c r="V47" s="194"/>
      <c r="W47" s="194"/>
      <c r="X47" s="194"/>
      <c r="Y47" s="195"/>
      <c r="Z47" s="196"/>
      <c r="AA47" s="197"/>
      <c r="AB47" s="197"/>
      <c r="AC47" s="198"/>
      <c r="AD47" s="191"/>
      <c r="AE47" s="192"/>
      <c r="AF47" s="192"/>
      <c r="AG47" s="192"/>
      <c r="AH47" s="190"/>
      <c r="AI47" s="191"/>
      <c r="AJ47" s="192"/>
      <c r="AK47" s="192"/>
      <c r="AL47" s="192"/>
      <c r="AM47" s="190"/>
      <c r="AN47" s="191"/>
      <c r="AO47" s="199"/>
      <c r="AP47" s="199"/>
      <c r="AQ47" s="200"/>
      <c r="AR47" s="61"/>
      <c r="AS47" s="61"/>
    </row>
  </sheetData>
  <sheetProtection/>
  <mergeCells count="219">
    <mergeCell ref="AN46:AQ46"/>
    <mergeCell ref="A47:B47"/>
    <mergeCell ref="C47:H47"/>
    <mergeCell ref="I47:P47"/>
    <mergeCell ref="Q47:S47"/>
    <mergeCell ref="T47:Y47"/>
    <mergeCell ref="Z47:AC47"/>
    <mergeCell ref="AD47:AH47"/>
    <mergeCell ref="AI47:AM47"/>
    <mergeCell ref="AN47:AQ47"/>
    <mergeCell ref="AI45:AM45"/>
    <mergeCell ref="AN45:AQ45"/>
    <mergeCell ref="A46:B46"/>
    <mergeCell ref="C46:H46"/>
    <mergeCell ref="I46:P46"/>
    <mergeCell ref="Q46:S46"/>
    <mergeCell ref="T46:Y46"/>
    <mergeCell ref="Z46:AC46"/>
    <mergeCell ref="AD46:AH46"/>
    <mergeCell ref="AI46:AM46"/>
    <mergeCell ref="AD44:AH44"/>
    <mergeCell ref="AI44:AM44"/>
    <mergeCell ref="AN44:AQ44"/>
    <mergeCell ref="A45:B45"/>
    <mergeCell ref="C45:H45"/>
    <mergeCell ref="I45:P45"/>
    <mergeCell ref="Q45:S45"/>
    <mergeCell ref="T45:Y45"/>
    <mergeCell ref="Z45:AC45"/>
    <mergeCell ref="AD45:AH45"/>
    <mergeCell ref="AT43:AU43"/>
    <mergeCell ref="AW43:AX43"/>
    <mergeCell ref="AY43:AZ43"/>
    <mergeCell ref="BA43:BB43"/>
    <mergeCell ref="A44:B44"/>
    <mergeCell ref="C44:H44"/>
    <mergeCell ref="I44:P44"/>
    <mergeCell ref="Q44:S44"/>
    <mergeCell ref="T44:Y44"/>
    <mergeCell ref="Z44:AC44"/>
    <mergeCell ref="BA42:BB42"/>
    <mergeCell ref="A43:B43"/>
    <mergeCell ref="C43:H43"/>
    <mergeCell ref="I43:P43"/>
    <mergeCell ref="Q43:S43"/>
    <mergeCell ref="T43:Y43"/>
    <mergeCell ref="Z43:AC43"/>
    <mergeCell ref="AD43:AH43"/>
    <mergeCell ref="AI43:AM43"/>
    <mergeCell ref="AN43:AQ43"/>
    <mergeCell ref="AD42:AH42"/>
    <mergeCell ref="AI42:AM42"/>
    <mergeCell ref="AN42:AQ42"/>
    <mergeCell ref="AT42:AU42"/>
    <mergeCell ref="AW42:AX42"/>
    <mergeCell ref="AY42:AZ42"/>
    <mergeCell ref="A42:B42"/>
    <mergeCell ref="C42:H42"/>
    <mergeCell ref="I42:P42"/>
    <mergeCell ref="Q42:S42"/>
    <mergeCell ref="T42:Y42"/>
    <mergeCell ref="Z42:AC42"/>
    <mergeCell ref="AI40:AM41"/>
    <mergeCell ref="AN40:AQ41"/>
    <mergeCell ref="AT40:AV41"/>
    <mergeCell ref="AW40:AX41"/>
    <mergeCell ref="AY40:AZ41"/>
    <mergeCell ref="BA40:BB41"/>
    <mergeCell ref="A37:AQ37"/>
    <mergeCell ref="A38:AQ38"/>
    <mergeCell ref="A39:AQ39"/>
    <mergeCell ref="A40:B41"/>
    <mergeCell ref="C40:H41"/>
    <mergeCell ref="I40:P41"/>
    <mergeCell ref="Q40:S41"/>
    <mergeCell ref="T40:Y41"/>
    <mergeCell ref="Z40:AC41"/>
    <mergeCell ref="AD40:AH41"/>
    <mergeCell ref="A35:AA35"/>
    <mergeCell ref="AB35:AF35"/>
    <mergeCell ref="AG35:AO35"/>
    <mergeCell ref="AP35:AQ35"/>
    <mergeCell ref="A36:AA36"/>
    <mergeCell ref="AB36:AF36"/>
    <mergeCell ref="AG36:AO36"/>
    <mergeCell ref="AP36:AQ36"/>
    <mergeCell ref="A33:AA34"/>
    <mergeCell ref="AB33:AF33"/>
    <mergeCell ref="AG33:AO33"/>
    <mergeCell ref="AP33:AQ33"/>
    <mergeCell ref="AB34:AF34"/>
    <mergeCell ref="AG34:AO34"/>
    <mergeCell ref="AP34:AQ34"/>
    <mergeCell ref="C31:AA31"/>
    <mergeCell ref="AB31:AF31"/>
    <mergeCell ref="AG31:AO31"/>
    <mergeCell ref="AP31:AQ31"/>
    <mergeCell ref="C32:AA32"/>
    <mergeCell ref="AB32:AF32"/>
    <mergeCell ref="AG32:AO32"/>
    <mergeCell ref="AP32:AQ32"/>
    <mergeCell ref="E29:AA29"/>
    <mergeCell ref="AB29:AF29"/>
    <mergeCell ref="AG29:AO29"/>
    <mergeCell ref="AP29:AQ29"/>
    <mergeCell ref="C30:AA30"/>
    <mergeCell ref="AB30:AF30"/>
    <mergeCell ref="AG30:AO30"/>
    <mergeCell ref="AP30:AQ30"/>
    <mergeCell ref="M27:AA27"/>
    <mergeCell ref="AB27:AF27"/>
    <mergeCell ref="AG27:AO27"/>
    <mergeCell ref="AP27:AQ27"/>
    <mergeCell ref="M28:AA28"/>
    <mergeCell ref="AB28:AF28"/>
    <mergeCell ref="AG28:AO28"/>
    <mergeCell ref="AP28:AQ28"/>
    <mergeCell ref="AB25:AF25"/>
    <mergeCell ref="AG25:AO25"/>
    <mergeCell ref="AP25:AQ25"/>
    <mergeCell ref="A26:B32"/>
    <mergeCell ref="C26:D29"/>
    <mergeCell ref="E26:L28"/>
    <mergeCell ref="M26:AA26"/>
    <mergeCell ref="AB26:AF26"/>
    <mergeCell ref="AG26:AO26"/>
    <mergeCell ref="AP26:AQ26"/>
    <mergeCell ref="A23:B25"/>
    <mergeCell ref="C23:AA23"/>
    <mergeCell ref="AB23:AF23"/>
    <mergeCell ref="AG23:AO23"/>
    <mergeCell ref="AP23:AQ23"/>
    <mergeCell ref="C24:AA24"/>
    <mergeCell ref="AB24:AF24"/>
    <mergeCell ref="AG24:AO24"/>
    <mergeCell ref="AP24:AQ24"/>
    <mergeCell ref="C25:AA25"/>
    <mergeCell ref="AB21:AF21"/>
    <mergeCell ref="AG21:AO21"/>
    <mergeCell ref="AP21:AQ21"/>
    <mergeCell ref="C22:AA22"/>
    <mergeCell ref="AB22:AF22"/>
    <mergeCell ref="AG22:AO22"/>
    <mergeCell ref="AP22:AQ22"/>
    <mergeCell ref="C19:M21"/>
    <mergeCell ref="N19:AA19"/>
    <mergeCell ref="AB19:AF19"/>
    <mergeCell ref="AG19:AO19"/>
    <mergeCell ref="AP19:AQ19"/>
    <mergeCell ref="N20:AA20"/>
    <mergeCell ref="AB20:AF20"/>
    <mergeCell ref="AG20:AO20"/>
    <mergeCell ref="AP20:AQ20"/>
    <mergeCell ref="N21:AA21"/>
    <mergeCell ref="C17:AA17"/>
    <mergeCell ref="AB17:AF17"/>
    <mergeCell ref="AG17:AO17"/>
    <mergeCell ref="AP17:AQ17"/>
    <mergeCell ref="C18:AA18"/>
    <mergeCell ref="AB18:AF18"/>
    <mergeCell ref="AG18:AO18"/>
    <mergeCell ref="AP18:AQ18"/>
    <mergeCell ref="AB15:AF15"/>
    <mergeCell ref="AG15:AO15"/>
    <mergeCell ref="AP15:AQ15"/>
    <mergeCell ref="E16:AA16"/>
    <mergeCell ref="AB16:AF16"/>
    <mergeCell ref="AG16:AO16"/>
    <mergeCell ref="AP16:AQ16"/>
    <mergeCell ref="E13:L15"/>
    <mergeCell ref="M13:AA13"/>
    <mergeCell ref="AB13:AF13"/>
    <mergeCell ref="AG13:AO13"/>
    <mergeCell ref="AP13:AQ13"/>
    <mergeCell ref="M14:AA14"/>
    <mergeCell ref="AB14:AF14"/>
    <mergeCell ref="AG14:AO14"/>
    <mergeCell ref="AP14:AQ14"/>
    <mergeCell ref="M15:AA15"/>
    <mergeCell ref="A11:B22"/>
    <mergeCell ref="C11:AA11"/>
    <mergeCell ref="AB11:AF11"/>
    <mergeCell ref="AG11:AO11"/>
    <mergeCell ref="AP11:AQ11"/>
    <mergeCell ref="C12:D16"/>
    <mergeCell ref="E12:AA12"/>
    <mergeCell ref="AB12:AF12"/>
    <mergeCell ref="AG12:AO12"/>
    <mergeCell ref="AP12:AQ12"/>
    <mergeCell ref="C9:AA9"/>
    <mergeCell ref="AB9:AF9"/>
    <mergeCell ref="AG9:AO9"/>
    <mergeCell ref="AP9:AQ9"/>
    <mergeCell ref="C10:AA10"/>
    <mergeCell ref="AB10:AF10"/>
    <mergeCell ref="AG10:AO10"/>
    <mergeCell ref="AP10:AQ10"/>
    <mergeCell ref="AG7:AO7"/>
    <mergeCell ref="AP7:AQ7"/>
    <mergeCell ref="C8:AA8"/>
    <mergeCell ref="AB8:AF8"/>
    <mergeCell ref="AG8:AO8"/>
    <mergeCell ref="AP8:AQ8"/>
    <mergeCell ref="A4:AQ4"/>
    <mergeCell ref="A5:AF5"/>
    <mergeCell ref="AG5:AO5"/>
    <mergeCell ref="A6:B10"/>
    <mergeCell ref="C6:AA6"/>
    <mergeCell ref="AB6:AF6"/>
    <mergeCell ref="AG6:AO6"/>
    <mergeCell ref="AP6:AQ6"/>
    <mergeCell ref="C7:AA7"/>
    <mergeCell ref="AB7:AF7"/>
    <mergeCell ref="AT1:AU1"/>
    <mergeCell ref="AW1:AZ1"/>
    <mergeCell ref="BA1:BA2"/>
    <mergeCell ref="BB1:BE2"/>
    <mergeCell ref="A2:AQ2"/>
    <mergeCell ref="AW2:AZ2"/>
  </mergeCells>
  <dataValidations count="1">
    <dataValidation type="list" allowBlank="1" showInputMessage="1" showErrorMessage="1" sqref="Z42:Z47">
      <formula1>"電力,蒸気,温水,冷水"</formula1>
    </dataValidation>
  </dataValidations>
  <printOptions/>
  <pageMargins left="0.5118110236220472" right="0.31496062992125984" top="0.7480314960629921" bottom="0.35433070866141736" header="0.31496062992125984" footer="0.31496062992125984"/>
  <pageSetup horizontalDpi="600" verticalDpi="600" orientation="landscape" paperSize="9" scale="67" r:id="rId4"/>
  <drawing r:id="rId3"/>
  <legacyDrawing r:id="rId2"/>
</worksheet>
</file>

<file path=xl/worksheets/sheet6.xml><?xml version="1.0" encoding="utf-8"?>
<worksheet xmlns="http://schemas.openxmlformats.org/spreadsheetml/2006/main" xmlns:r="http://schemas.openxmlformats.org/officeDocument/2006/relationships">
  <dimension ref="A1:AR123"/>
  <sheetViews>
    <sheetView view="pageBreakPreview" zoomScaleSheetLayoutView="100" zoomScalePageLayoutView="0" workbookViewId="0" topLeftCell="A1">
      <selection activeCell="AV38" sqref="AV38"/>
    </sheetView>
  </sheetViews>
  <sheetFormatPr defaultColWidth="9.00390625" defaultRowHeight="13.5"/>
  <cols>
    <col min="1" max="44" width="2.125" style="30" customWidth="1"/>
    <col min="45" max="16384" width="9.00390625" style="30" customWidth="1"/>
  </cols>
  <sheetData>
    <row r="1" ht="13.5">
      <c r="C1" s="30" t="s">
        <v>370</v>
      </c>
    </row>
    <row r="2" spans="3:44" ht="13.5">
      <c r="C2" s="139" t="s">
        <v>310</v>
      </c>
      <c r="D2" s="140"/>
      <c r="E2" s="140"/>
      <c r="F2" s="140"/>
      <c r="G2" s="140"/>
      <c r="H2" s="140"/>
      <c r="I2" s="140"/>
      <c r="J2" s="140"/>
      <c r="K2" s="140"/>
      <c r="L2" s="140"/>
      <c r="M2" s="140"/>
      <c r="N2" s="140"/>
      <c r="O2" s="140"/>
      <c r="P2" s="140"/>
      <c r="Q2" s="140"/>
      <c r="R2" s="140"/>
      <c r="S2" s="140"/>
      <c r="T2" s="141"/>
      <c r="AC2" s="33"/>
      <c r="AD2" s="33"/>
      <c r="AE2" s="33"/>
      <c r="AF2" s="33"/>
      <c r="AG2" s="33"/>
      <c r="AH2" s="33"/>
      <c r="AI2" s="33"/>
      <c r="AJ2" s="33"/>
      <c r="AK2" s="33"/>
      <c r="AL2" s="33"/>
      <c r="AM2" s="33"/>
      <c r="AN2" s="33"/>
      <c r="AO2" s="33"/>
      <c r="AP2" s="33"/>
      <c r="AQ2" s="33"/>
      <c r="AR2" s="33"/>
    </row>
    <row r="3" spans="3:44" ht="13.5">
      <c r="C3" s="142"/>
      <c r="D3" s="143"/>
      <c r="E3" s="146"/>
      <c r="F3" s="146"/>
      <c r="G3" s="146"/>
      <c r="H3" s="146"/>
      <c r="I3" s="146"/>
      <c r="J3" s="146"/>
      <c r="K3" s="146"/>
      <c r="L3" s="146"/>
      <c r="M3" s="148"/>
      <c r="N3" s="143"/>
      <c r="O3" s="150"/>
      <c r="P3" s="151"/>
      <c r="Q3" s="150"/>
      <c r="R3" s="154"/>
      <c r="S3" s="151"/>
      <c r="T3" s="156"/>
      <c r="AC3" s="34"/>
      <c r="AD3" s="34"/>
      <c r="AE3" s="34"/>
      <c r="AF3" s="34"/>
      <c r="AG3" s="34"/>
      <c r="AH3" s="34"/>
      <c r="AI3" s="34"/>
      <c r="AJ3" s="34"/>
      <c r="AK3" s="34"/>
      <c r="AL3" s="34"/>
      <c r="AM3" s="34"/>
      <c r="AN3" s="34"/>
      <c r="AO3" s="34"/>
      <c r="AP3" s="34"/>
      <c r="AQ3" s="34"/>
      <c r="AR3" s="34"/>
    </row>
    <row r="4" spans="3:32" ht="13.5">
      <c r="C4" s="144"/>
      <c r="D4" s="145"/>
      <c r="E4" s="147"/>
      <c r="F4" s="147"/>
      <c r="G4" s="147"/>
      <c r="H4" s="147"/>
      <c r="I4" s="147"/>
      <c r="J4" s="147"/>
      <c r="K4" s="147"/>
      <c r="L4" s="147"/>
      <c r="M4" s="149"/>
      <c r="N4" s="145"/>
      <c r="O4" s="152"/>
      <c r="P4" s="153"/>
      <c r="Q4" s="152"/>
      <c r="R4" s="155"/>
      <c r="S4" s="153"/>
      <c r="T4" s="148"/>
      <c r="AC4" s="34"/>
      <c r="AD4" s="34"/>
      <c r="AE4" s="34"/>
      <c r="AF4" s="34"/>
    </row>
    <row r="5" spans="29:42" ht="13.5">
      <c r="AC5" s="34"/>
      <c r="AD5" s="34"/>
      <c r="AE5" s="34"/>
      <c r="AF5" s="48"/>
      <c r="AG5" s="36"/>
      <c r="AH5" s="36"/>
      <c r="AI5" s="162" t="s">
        <v>238</v>
      </c>
      <c r="AJ5" s="162"/>
      <c r="AK5" s="162"/>
      <c r="AL5" s="162"/>
      <c r="AM5" s="162"/>
      <c r="AN5" s="162"/>
      <c r="AO5" s="162"/>
      <c r="AP5" s="162"/>
    </row>
    <row r="6" spans="29:42" ht="13.5">
      <c r="AC6" s="34"/>
      <c r="AD6" s="34"/>
      <c r="AE6" s="34"/>
      <c r="AF6" s="39"/>
      <c r="AG6" s="40"/>
      <c r="AH6" s="40"/>
      <c r="AI6" s="41"/>
      <c r="AJ6" s="41"/>
      <c r="AK6" s="41"/>
      <c r="AL6" s="41"/>
      <c r="AM6" s="41"/>
      <c r="AN6" s="41"/>
      <c r="AO6" s="41"/>
      <c r="AP6" s="41"/>
    </row>
    <row r="7" spans="3:44" ht="13.5">
      <c r="C7" s="30" t="s">
        <v>309</v>
      </c>
      <c r="AC7" s="34"/>
      <c r="AD7" s="34"/>
      <c r="AE7" s="34"/>
      <c r="AF7" s="34"/>
      <c r="AG7" s="34"/>
      <c r="AH7" s="34"/>
      <c r="AI7" s="34"/>
      <c r="AJ7" s="34"/>
      <c r="AK7" s="34"/>
      <c r="AL7" s="34"/>
      <c r="AM7" s="34"/>
      <c r="AN7" s="34"/>
      <c r="AO7" s="34"/>
      <c r="AP7" s="34"/>
      <c r="AQ7" s="34"/>
      <c r="AR7" s="34"/>
    </row>
    <row r="8" spans="29:44" ht="13.5">
      <c r="AC8" s="34"/>
      <c r="AD8" s="34"/>
      <c r="AE8" s="34"/>
      <c r="AF8" s="34"/>
      <c r="AG8" s="34"/>
      <c r="AH8" s="34"/>
      <c r="AI8" s="34"/>
      <c r="AJ8" s="34"/>
      <c r="AK8" s="34"/>
      <c r="AL8" s="34"/>
      <c r="AM8" s="34"/>
      <c r="AN8" s="34"/>
      <c r="AO8" s="34"/>
      <c r="AP8" s="34"/>
      <c r="AQ8" s="34"/>
      <c r="AR8" s="34"/>
    </row>
    <row r="9" spans="15:42" ht="13.5" customHeight="1">
      <c r="O9" s="163" t="s">
        <v>371</v>
      </c>
      <c r="P9" s="163"/>
      <c r="Q9" s="163"/>
      <c r="R9" s="163"/>
      <c r="S9" s="163"/>
      <c r="T9" s="163"/>
      <c r="U9" s="159" t="s">
        <v>372</v>
      </c>
      <c r="V9" s="159"/>
      <c r="W9" s="159"/>
      <c r="X9" s="159"/>
      <c r="Y9" s="159"/>
      <c r="Z9" s="159"/>
      <c r="AA9" s="159"/>
      <c r="AB9" s="159"/>
      <c r="AC9" s="159"/>
      <c r="AD9" s="159"/>
      <c r="AE9" s="159"/>
      <c r="AF9" s="159"/>
      <c r="AG9" s="159"/>
      <c r="AH9" s="159"/>
      <c r="AI9" s="159"/>
      <c r="AJ9" s="159"/>
      <c r="AK9" s="159"/>
      <c r="AL9" s="159"/>
      <c r="AM9" s="159"/>
      <c r="AN9" s="164" t="s">
        <v>1</v>
      </c>
      <c r="AO9" s="164"/>
      <c r="AP9" s="164"/>
    </row>
    <row r="10" spans="21:42" ht="13.5" customHeight="1">
      <c r="U10" s="159"/>
      <c r="V10" s="159"/>
      <c r="W10" s="159"/>
      <c r="X10" s="159"/>
      <c r="Y10" s="159"/>
      <c r="Z10" s="159"/>
      <c r="AA10" s="159"/>
      <c r="AB10" s="159"/>
      <c r="AC10" s="159"/>
      <c r="AD10" s="159"/>
      <c r="AE10" s="159"/>
      <c r="AF10" s="159"/>
      <c r="AG10" s="159"/>
      <c r="AH10" s="159"/>
      <c r="AI10" s="159"/>
      <c r="AJ10" s="159"/>
      <c r="AK10" s="159"/>
      <c r="AL10" s="159"/>
      <c r="AM10" s="159"/>
      <c r="AN10" s="164"/>
      <c r="AO10" s="164"/>
      <c r="AP10" s="164"/>
    </row>
    <row r="11" spans="21:42" ht="13.5">
      <c r="U11" s="165" t="s">
        <v>373</v>
      </c>
      <c r="V11" s="165"/>
      <c r="W11" s="165"/>
      <c r="X11" s="165"/>
      <c r="Y11" s="165"/>
      <c r="Z11" s="165"/>
      <c r="AA11" s="165"/>
      <c r="AB11" s="165"/>
      <c r="AC11" s="165"/>
      <c r="AD11" s="165"/>
      <c r="AE11" s="165"/>
      <c r="AF11" s="165"/>
      <c r="AG11" s="165"/>
      <c r="AH11" s="165"/>
      <c r="AI11" s="165"/>
      <c r="AJ11" s="165"/>
      <c r="AK11" s="165"/>
      <c r="AL11" s="165"/>
      <c r="AM11" s="165"/>
      <c r="AN11" s="164"/>
      <c r="AO11" s="164"/>
      <c r="AP11" s="164"/>
    </row>
    <row r="12" spans="21:42" ht="15.75" customHeight="1">
      <c r="U12" s="165"/>
      <c r="V12" s="165"/>
      <c r="W12" s="165"/>
      <c r="X12" s="165"/>
      <c r="Y12" s="165"/>
      <c r="Z12" s="165"/>
      <c r="AA12" s="165"/>
      <c r="AB12" s="165"/>
      <c r="AC12" s="165"/>
      <c r="AD12" s="165"/>
      <c r="AE12" s="165"/>
      <c r="AF12" s="165"/>
      <c r="AG12" s="165"/>
      <c r="AH12" s="165"/>
      <c r="AI12" s="165"/>
      <c r="AJ12" s="165"/>
      <c r="AK12" s="165"/>
      <c r="AL12" s="165"/>
      <c r="AM12" s="165"/>
      <c r="AN12" s="164"/>
      <c r="AO12" s="164"/>
      <c r="AP12" s="164"/>
    </row>
    <row r="13" spans="21:42" ht="12.75" customHeight="1">
      <c r="U13" s="31"/>
      <c r="V13" s="36"/>
      <c r="W13" s="36"/>
      <c r="X13" s="36"/>
      <c r="Y13" s="36"/>
      <c r="Z13" s="36"/>
      <c r="AA13" s="36"/>
      <c r="AB13" s="36"/>
      <c r="AC13" s="36"/>
      <c r="AD13" s="36"/>
      <c r="AE13" s="36"/>
      <c r="AF13" s="36"/>
      <c r="AG13" s="36"/>
      <c r="AH13" s="36"/>
      <c r="AI13" s="36"/>
      <c r="AJ13" s="36"/>
      <c r="AK13" s="36"/>
      <c r="AL13" s="36"/>
      <c r="AM13" s="36"/>
      <c r="AN13" s="37"/>
      <c r="AO13" s="37"/>
      <c r="AP13" s="37"/>
    </row>
    <row r="14" spans="1:44" ht="19.5" customHeight="1">
      <c r="A14" s="157" t="s">
        <v>374</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row>
    <row r="15" spans="1:44" ht="19.5" customHeight="1">
      <c r="A15" s="158" t="s">
        <v>375</v>
      </c>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row>
    <row r="16" spans="1:44" ht="19.5" customHeight="1">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row>
    <row r="17" spans="1:44" ht="19.5" customHeight="1">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row>
    <row r="18" spans="3:42" ht="13.5" customHeight="1">
      <c r="C18" s="447"/>
      <c r="D18" s="447"/>
      <c r="E18" s="447"/>
      <c r="F18" s="447"/>
      <c r="G18" s="447"/>
      <c r="H18" s="447"/>
      <c r="I18" s="447"/>
      <c r="J18" s="448" t="s">
        <v>376</v>
      </c>
      <c r="K18" s="449"/>
      <c r="L18" s="449"/>
      <c r="M18" s="449"/>
      <c r="N18" s="449"/>
      <c r="O18" s="450" t="s">
        <v>377</v>
      </c>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50"/>
      <c r="AN18" s="450"/>
      <c r="AO18" s="450"/>
      <c r="AP18" s="450"/>
    </row>
    <row r="19" spans="3:42" ht="13.5" customHeight="1">
      <c r="C19" s="447"/>
      <c r="D19" s="447"/>
      <c r="E19" s="447"/>
      <c r="F19" s="447"/>
      <c r="G19" s="447"/>
      <c r="H19" s="447"/>
      <c r="I19" s="447"/>
      <c r="J19" s="449"/>
      <c r="K19" s="449"/>
      <c r="L19" s="449"/>
      <c r="M19" s="449"/>
      <c r="N19" s="449"/>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0"/>
      <c r="AP19" s="450"/>
    </row>
    <row r="20" spans="3:42" ht="13.5" customHeight="1">
      <c r="C20" s="451" t="s">
        <v>378</v>
      </c>
      <c r="D20" s="451"/>
      <c r="E20" s="451"/>
      <c r="F20" s="451"/>
      <c r="G20" s="451"/>
      <c r="H20" s="451"/>
      <c r="I20" s="451"/>
      <c r="J20" s="50"/>
      <c r="K20" s="51"/>
      <c r="L20" s="51"/>
      <c r="M20" s="51"/>
      <c r="N20" s="52"/>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2"/>
    </row>
    <row r="21" spans="3:42" ht="13.5" customHeight="1">
      <c r="C21" s="451"/>
      <c r="D21" s="451"/>
      <c r="E21" s="451"/>
      <c r="F21" s="451"/>
      <c r="G21" s="451"/>
      <c r="H21" s="451"/>
      <c r="I21" s="451"/>
      <c r="J21" s="67"/>
      <c r="K21" s="44"/>
      <c r="L21" s="44"/>
      <c r="M21" s="44"/>
      <c r="N21" s="68"/>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68"/>
    </row>
    <row r="22" spans="3:42" ht="13.5" customHeight="1">
      <c r="C22" s="451"/>
      <c r="D22" s="451"/>
      <c r="E22" s="451"/>
      <c r="F22" s="451"/>
      <c r="G22" s="451"/>
      <c r="H22" s="451"/>
      <c r="I22" s="451"/>
      <c r="J22" s="67"/>
      <c r="K22" s="44"/>
      <c r="L22" s="44"/>
      <c r="M22" s="44"/>
      <c r="N22" s="68"/>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68"/>
    </row>
    <row r="23" spans="3:42" ht="13.5" customHeight="1">
      <c r="C23" s="451"/>
      <c r="D23" s="451"/>
      <c r="E23" s="451"/>
      <c r="F23" s="451"/>
      <c r="G23" s="451"/>
      <c r="H23" s="451"/>
      <c r="I23" s="451"/>
      <c r="J23" s="67"/>
      <c r="K23" s="44"/>
      <c r="L23" s="44"/>
      <c r="M23" s="44"/>
      <c r="N23" s="68"/>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68"/>
    </row>
    <row r="24" spans="3:42" ht="13.5" customHeight="1">
      <c r="C24" s="451"/>
      <c r="D24" s="451"/>
      <c r="E24" s="451"/>
      <c r="F24" s="451"/>
      <c r="G24" s="451"/>
      <c r="H24" s="451"/>
      <c r="I24" s="451"/>
      <c r="J24" s="67"/>
      <c r="K24" s="44"/>
      <c r="L24" s="44"/>
      <c r="M24" s="44"/>
      <c r="N24" s="68"/>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68"/>
    </row>
    <row r="25" spans="3:42" ht="13.5" customHeight="1">
      <c r="C25" s="451"/>
      <c r="D25" s="451"/>
      <c r="E25" s="451"/>
      <c r="F25" s="451"/>
      <c r="G25" s="451"/>
      <c r="H25" s="451"/>
      <c r="I25" s="451"/>
      <c r="J25" s="67"/>
      <c r="K25" s="44"/>
      <c r="L25" s="44"/>
      <c r="M25" s="44"/>
      <c r="N25" s="68"/>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68"/>
    </row>
    <row r="26" spans="3:42" ht="13.5" customHeight="1">
      <c r="C26" s="451" t="s">
        <v>379</v>
      </c>
      <c r="D26" s="451"/>
      <c r="E26" s="451"/>
      <c r="F26" s="451"/>
      <c r="G26" s="451"/>
      <c r="H26" s="451"/>
      <c r="I26" s="451"/>
      <c r="J26" s="50"/>
      <c r="K26" s="51"/>
      <c r="L26" s="51"/>
      <c r="M26" s="51"/>
      <c r="N26" s="52"/>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2"/>
    </row>
    <row r="27" spans="3:43" ht="13.5" customHeight="1">
      <c r="C27" s="451"/>
      <c r="D27" s="451"/>
      <c r="E27" s="451"/>
      <c r="F27" s="451"/>
      <c r="G27" s="451"/>
      <c r="H27" s="451"/>
      <c r="I27" s="451"/>
      <c r="J27" s="67"/>
      <c r="K27" s="44"/>
      <c r="L27" s="44"/>
      <c r="M27" s="44"/>
      <c r="N27" s="68"/>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68"/>
      <c r="AQ27" s="42"/>
    </row>
    <row r="28" spans="3:43" ht="13.5" customHeight="1">
      <c r="C28" s="451"/>
      <c r="D28" s="451"/>
      <c r="E28" s="451"/>
      <c r="F28" s="451"/>
      <c r="G28" s="451"/>
      <c r="H28" s="451"/>
      <c r="I28" s="451"/>
      <c r="J28" s="67"/>
      <c r="K28" s="44"/>
      <c r="L28" s="44"/>
      <c r="M28" s="44"/>
      <c r="N28" s="68"/>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68"/>
      <c r="AQ28" s="42"/>
    </row>
    <row r="29" spans="3:43" ht="13.5" customHeight="1">
      <c r="C29" s="451"/>
      <c r="D29" s="451"/>
      <c r="E29" s="451"/>
      <c r="F29" s="451"/>
      <c r="G29" s="451"/>
      <c r="H29" s="451"/>
      <c r="I29" s="451"/>
      <c r="J29" s="67"/>
      <c r="K29" s="44"/>
      <c r="L29" s="44"/>
      <c r="M29" s="44"/>
      <c r="N29" s="68"/>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68"/>
      <c r="AQ29" s="42"/>
    </row>
    <row r="30" spans="3:43" ht="13.5" customHeight="1">
      <c r="C30" s="451"/>
      <c r="D30" s="451"/>
      <c r="E30" s="451"/>
      <c r="F30" s="451"/>
      <c r="G30" s="451"/>
      <c r="H30" s="451"/>
      <c r="I30" s="451"/>
      <c r="J30" s="67"/>
      <c r="K30" s="44"/>
      <c r="L30" s="44"/>
      <c r="M30" s="44"/>
      <c r="N30" s="68"/>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68"/>
      <c r="AQ30" s="42"/>
    </row>
    <row r="31" spans="3:43" ht="13.5" customHeight="1">
      <c r="C31" s="451"/>
      <c r="D31" s="451"/>
      <c r="E31" s="451"/>
      <c r="F31" s="451"/>
      <c r="G31" s="451"/>
      <c r="H31" s="451"/>
      <c r="I31" s="451"/>
      <c r="J31" s="67"/>
      <c r="K31" s="44"/>
      <c r="L31" s="44"/>
      <c r="M31" s="44"/>
      <c r="N31" s="68"/>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68"/>
      <c r="AQ31" s="42"/>
    </row>
    <row r="32" spans="3:43" ht="13.5" customHeight="1">
      <c r="C32" s="451" t="s">
        <v>380</v>
      </c>
      <c r="D32" s="451"/>
      <c r="E32" s="451"/>
      <c r="F32" s="451"/>
      <c r="G32" s="451"/>
      <c r="H32" s="451"/>
      <c r="I32" s="451"/>
      <c r="J32" s="50"/>
      <c r="K32" s="51"/>
      <c r="L32" s="51"/>
      <c r="M32" s="51"/>
      <c r="N32" s="52"/>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2"/>
      <c r="AQ32" s="42"/>
    </row>
    <row r="33" spans="3:43" ht="13.5" customHeight="1">
      <c r="C33" s="451"/>
      <c r="D33" s="451"/>
      <c r="E33" s="451"/>
      <c r="F33" s="451"/>
      <c r="G33" s="451"/>
      <c r="H33" s="451"/>
      <c r="I33" s="451"/>
      <c r="J33" s="67"/>
      <c r="K33" s="44"/>
      <c r="L33" s="44"/>
      <c r="M33" s="44"/>
      <c r="N33" s="68"/>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68"/>
      <c r="AQ33" s="42"/>
    </row>
    <row r="34" spans="3:43" ht="13.5" customHeight="1">
      <c r="C34" s="451"/>
      <c r="D34" s="451"/>
      <c r="E34" s="451"/>
      <c r="F34" s="451"/>
      <c r="G34" s="451"/>
      <c r="H34" s="451"/>
      <c r="I34" s="451"/>
      <c r="J34" s="67"/>
      <c r="K34" s="44"/>
      <c r="L34" s="44"/>
      <c r="M34" s="44"/>
      <c r="N34" s="68"/>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68"/>
      <c r="AQ34" s="42"/>
    </row>
    <row r="35" spans="3:43" ht="13.5" customHeight="1">
      <c r="C35" s="451"/>
      <c r="D35" s="451"/>
      <c r="E35" s="451"/>
      <c r="F35" s="451"/>
      <c r="G35" s="451"/>
      <c r="H35" s="451"/>
      <c r="I35" s="451"/>
      <c r="J35" s="67"/>
      <c r="K35" s="44"/>
      <c r="L35" s="44"/>
      <c r="M35" s="44"/>
      <c r="N35" s="68"/>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68"/>
      <c r="AQ35" s="42"/>
    </row>
    <row r="36" spans="3:43" ht="13.5" customHeight="1">
      <c r="C36" s="451"/>
      <c r="D36" s="451"/>
      <c r="E36" s="451"/>
      <c r="F36" s="451"/>
      <c r="G36" s="451"/>
      <c r="H36" s="451"/>
      <c r="I36" s="451"/>
      <c r="J36" s="67"/>
      <c r="K36" s="44"/>
      <c r="L36" s="44"/>
      <c r="M36" s="44"/>
      <c r="N36" s="68"/>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68"/>
      <c r="AQ36" s="42"/>
    </row>
    <row r="37" spans="3:43" ht="13.5" customHeight="1">
      <c r="C37" s="451"/>
      <c r="D37" s="451"/>
      <c r="E37" s="451"/>
      <c r="F37" s="451"/>
      <c r="G37" s="451"/>
      <c r="H37" s="451"/>
      <c r="I37" s="451"/>
      <c r="J37" s="53"/>
      <c r="K37" s="54"/>
      <c r="L37" s="54"/>
      <c r="M37" s="54"/>
      <c r="N37" s="55"/>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5"/>
      <c r="AQ37" s="42"/>
    </row>
    <row r="38" spans="3:43" ht="13.5" customHeight="1">
      <c r="C38" s="69"/>
      <c r="D38" s="69"/>
      <c r="E38" s="69"/>
      <c r="F38" s="69"/>
      <c r="G38" s="69"/>
      <c r="H38" s="69"/>
      <c r="I38" s="69"/>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2"/>
    </row>
    <row r="39" spans="1:44" ht="15" customHeight="1">
      <c r="A39" s="47"/>
      <c r="B39" s="47"/>
      <c r="C39" s="447"/>
      <c r="D39" s="447"/>
      <c r="E39" s="447"/>
      <c r="F39" s="447"/>
      <c r="G39" s="447"/>
      <c r="H39" s="447"/>
      <c r="I39" s="447"/>
      <c r="J39" s="448" t="s">
        <v>376</v>
      </c>
      <c r="K39" s="449"/>
      <c r="L39" s="449"/>
      <c r="M39" s="449"/>
      <c r="N39" s="449"/>
      <c r="O39" s="450" t="s">
        <v>377</v>
      </c>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7"/>
      <c r="AR39" s="47"/>
    </row>
    <row r="40" spans="1:44" ht="13.5" customHeight="1">
      <c r="A40" s="42"/>
      <c r="B40" s="42"/>
      <c r="C40" s="447"/>
      <c r="D40" s="447"/>
      <c r="E40" s="447"/>
      <c r="F40" s="447"/>
      <c r="G40" s="447"/>
      <c r="H40" s="447"/>
      <c r="I40" s="447"/>
      <c r="J40" s="449"/>
      <c r="K40" s="449"/>
      <c r="L40" s="449"/>
      <c r="M40" s="449"/>
      <c r="N40" s="449"/>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2"/>
      <c r="AR40" s="42"/>
    </row>
    <row r="41" spans="3:42" ht="13.5" customHeight="1">
      <c r="C41" s="451" t="s">
        <v>378</v>
      </c>
      <c r="D41" s="451"/>
      <c r="E41" s="451"/>
      <c r="F41" s="451"/>
      <c r="G41" s="451"/>
      <c r="H41" s="451"/>
      <c r="I41" s="451"/>
      <c r="J41" s="50"/>
      <c r="K41" s="51"/>
      <c r="L41" s="51"/>
      <c r="M41" s="51"/>
      <c r="N41" s="52"/>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2"/>
    </row>
    <row r="42" spans="3:42" ht="13.5">
      <c r="C42" s="451"/>
      <c r="D42" s="451"/>
      <c r="E42" s="451"/>
      <c r="F42" s="451"/>
      <c r="G42" s="451"/>
      <c r="H42" s="451"/>
      <c r="I42" s="451"/>
      <c r="J42" s="67"/>
      <c r="K42" s="44"/>
      <c r="L42" s="44"/>
      <c r="M42" s="44"/>
      <c r="N42" s="68"/>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68"/>
    </row>
    <row r="43" spans="3:42" ht="13.5">
      <c r="C43" s="451"/>
      <c r="D43" s="451"/>
      <c r="E43" s="451"/>
      <c r="F43" s="451"/>
      <c r="G43" s="451"/>
      <c r="H43" s="451"/>
      <c r="I43" s="451"/>
      <c r="J43" s="67"/>
      <c r="K43" s="44"/>
      <c r="L43" s="44"/>
      <c r="M43" s="44"/>
      <c r="N43" s="68"/>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68"/>
    </row>
    <row r="44" spans="3:42" ht="13.5">
      <c r="C44" s="451"/>
      <c r="D44" s="451"/>
      <c r="E44" s="451"/>
      <c r="F44" s="451"/>
      <c r="G44" s="451"/>
      <c r="H44" s="451"/>
      <c r="I44" s="451"/>
      <c r="J44" s="67"/>
      <c r="K44" s="44"/>
      <c r="L44" s="44"/>
      <c r="M44" s="44"/>
      <c r="N44" s="68"/>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68"/>
    </row>
    <row r="45" spans="3:42" ht="13.5">
      <c r="C45" s="451"/>
      <c r="D45" s="451"/>
      <c r="E45" s="451"/>
      <c r="F45" s="451"/>
      <c r="G45" s="451"/>
      <c r="H45" s="451"/>
      <c r="I45" s="451"/>
      <c r="J45" s="67"/>
      <c r="K45" s="44"/>
      <c r="L45" s="44"/>
      <c r="M45" s="44"/>
      <c r="N45" s="68"/>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68"/>
    </row>
    <row r="46" spans="3:42" ht="13.5">
      <c r="C46" s="451"/>
      <c r="D46" s="451"/>
      <c r="E46" s="451"/>
      <c r="F46" s="451"/>
      <c r="G46" s="451"/>
      <c r="H46" s="451"/>
      <c r="I46" s="451"/>
      <c r="J46" s="67"/>
      <c r="K46" s="44"/>
      <c r="L46" s="44"/>
      <c r="M46" s="44"/>
      <c r="N46" s="68"/>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68"/>
    </row>
    <row r="47" spans="3:42" ht="13.5" customHeight="1">
      <c r="C47" s="451" t="s">
        <v>379</v>
      </c>
      <c r="D47" s="451"/>
      <c r="E47" s="451"/>
      <c r="F47" s="451"/>
      <c r="G47" s="451"/>
      <c r="H47" s="451"/>
      <c r="I47" s="451"/>
      <c r="J47" s="50"/>
      <c r="K47" s="51"/>
      <c r="L47" s="51"/>
      <c r="M47" s="51"/>
      <c r="N47" s="52"/>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2"/>
    </row>
    <row r="48" spans="3:42" ht="13.5">
      <c r="C48" s="451"/>
      <c r="D48" s="451"/>
      <c r="E48" s="451"/>
      <c r="F48" s="451"/>
      <c r="G48" s="451"/>
      <c r="H48" s="451"/>
      <c r="I48" s="451"/>
      <c r="J48" s="67"/>
      <c r="K48" s="44"/>
      <c r="L48" s="44"/>
      <c r="M48" s="44"/>
      <c r="N48" s="68"/>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68"/>
    </row>
    <row r="49" spans="3:42" ht="13.5">
      <c r="C49" s="451"/>
      <c r="D49" s="451"/>
      <c r="E49" s="451"/>
      <c r="F49" s="451"/>
      <c r="G49" s="451"/>
      <c r="H49" s="451"/>
      <c r="I49" s="451"/>
      <c r="J49" s="67"/>
      <c r="K49" s="44"/>
      <c r="L49" s="44"/>
      <c r="M49" s="44"/>
      <c r="N49" s="68"/>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68"/>
    </row>
    <row r="50" spans="3:42" ht="13.5">
      <c r="C50" s="451"/>
      <c r="D50" s="451"/>
      <c r="E50" s="451"/>
      <c r="F50" s="451"/>
      <c r="G50" s="451"/>
      <c r="H50" s="451"/>
      <c r="I50" s="451"/>
      <c r="J50" s="67"/>
      <c r="K50" s="44"/>
      <c r="L50" s="44"/>
      <c r="M50" s="44"/>
      <c r="N50" s="68"/>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68"/>
    </row>
    <row r="51" spans="3:42" ht="13.5">
      <c r="C51" s="451"/>
      <c r="D51" s="451"/>
      <c r="E51" s="451"/>
      <c r="F51" s="451"/>
      <c r="G51" s="451"/>
      <c r="H51" s="451"/>
      <c r="I51" s="451"/>
      <c r="J51" s="67"/>
      <c r="K51" s="44"/>
      <c r="L51" s="44"/>
      <c r="M51" s="44"/>
      <c r="N51" s="68"/>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68"/>
    </row>
    <row r="52" spans="3:42" ht="13.5">
      <c r="C52" s="451"/>
      <c r="D52" s="451"/>
      <c r="E52" s="451"/>
      <c r="F52" s="451"/>
      <c r="G52" s="451"/>
      <c r="H52" s="451"/>
      <c r="I52" s="451"/>
      <c r="J52" s="67"/>
      <c r="K52" s="44"/>
      <c r="L52" s="44"/>
      <c r="M52" s="44"/>
      <c r="N52" s="68"/>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68"/>
    </row>
    <row r="53" spans="3:42" ht="13.5" customHeight="1">
      <c r="C53" s="451" t="s">
        <v>380</v>
      </c>
      <c r="D53" s="451"/>
      <c r="E53" s="451"/>
      <c r="F53" s="451"/>
      <c r="G53" s="451"/>
      <c r="H53" s="451"/>
      <c r="I53" s="451"/>
      <c r="J53" s="50"/>
      <c r="K53" s="51"/>
      <c r="L53" s="51"/>
      <c r="M53" s="51"/>
      <c r="N53" s="52"/>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2"/>
    </row>
    <row r="54" spans="3:42" ht="13.5">
      <c r="C54" s="451"/>
      <c r="D54" s="451"/>
      <c r="E54" s="451"/>
      <c r="F54" s="451"/>
      <c r="G54" s="451"/>
      <c r="H54" s="451"/>
      <c r="I54" s="451"/>
      <c r="J54" s="67"/>
      <c r="K54" s="44"/>
      <c r="L54" s="44"/>
      <c r="M54" s="44"/>
      <c r="N54" s="68"/>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68"/>
    </row>
    <row r="55" spans="3:42" ht="13.5">
      <c r="C55" s="451"/>
      <c r="D55" s="451"/>
      <c r="E55" s="451"/>
      <c r="F55" s="451"/>
      <c r="G55" s="451"/>
      <c r="H55" s="451"/>
      <c r="I55" s="451"/>
      <c r="J55" s="67"/>
      <c r="K55" s="44"/>
      <c r="L55" s="44"/>
      <c r="M55" s="44"/>
      <c r="N55" s="68"/>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68"/>
    </row>
    <row r="56" spans="3:42" ht="13.5">
      <c r="C56" s="451"/>
      <c r="D56" s="451"/>
      <c r="E56" s="451"/>
      <c r="F56" s="451"/>
      <c r="G56" s="451"/>
      <c r="H56" s="451"/>
      <c r="I56" s="451"/>
      <c r="J56" s="67"/>
      <c r="K56" s="44"/>
      <c r="L56" s="44"/>
      <c r="M56" s="44"/>
      <c r="N56" s="68"/>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68"/>
    </row>
    <row r="57" spans="3:42" ht="13.5">
      <c r="C57" s="451"/>
      <c r="D57" s="451"/>
      <c r="E57" s="451"/>
      <c r="F57" s="451"/>
      <c r="G57" s="451"/>
      <c r="H57" s="451"/>
      <c r="I57" s="451"/>
      <c r="J57" s="67"/>
      <c r="K57" s="44"/>
      <c r="L57" s="44"/>
      <c r="M57" s="44"/>
      <c r="N57" s="68"/>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68"/>
    </row>
    <row r="58" spans="3:42" ht="13.5">
      <c r="C58" s="451"/>
      <c r="D58" s="451"/>
      <c r="E58" s="451"/>
      <c r="F58" s="451"/>
      <c r="G58" s="451"/>
      <c r="H58" s="451"/>
      <c r="I58" s="451"/>
      <c r="J58" s="53"/>
      <c r="K58" s="54"/>
      <c r="L58" s="54"/>
      <c r="M58" s="54"/>
      <c r="N58" s="55"/>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5"/>
    </row>
    <row r="61" spans="3:42" ht="13.5">
      <c r="C61" s="447"/>
      <c r="D61" s="447"/>
      <c r="E61" s="447"/>
      <c r="F61" s="447"/>
      <c r="G61" s="447"/>
      <c r="H61" s="447"/>
      <c r="I61" s="447"/>
      <c r="J61" s="448" t="s">
        <v>376</v>
      </c>
      <c r="K61" s="449"/>
      <c r="L61" s="449"/>
      <c r="M61" s="449"/>
      <c r="N61" s="449"/>
      <c r="O61" s="450" t="s">
        <v>377</v>
      </c>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row>
    <row r="62" spans="3:42" ht="13.5">
      <c r="C62" s="447"/>
      <c r="D62" s="447"/>
      <c r="E62" s="447"/>
      <c r="F62" s="447"/>
      <c r="G62" s="447"/>
      <c r="H62" s="447"/>
      <c r="I62" s="447"/>
      <c r="J62" s="449"/>
      <c r="K62" s="449"/>
      <c r="L62" s="449"/>
      <c r="M62" s="449"/>
      <c r="N62" s="449"/>
      <c r="O62" s="450"/>
      <c r="P62" s="450"/>
      <c r="Q62" s="450"/>
      <c r="R62" s="450"/>
      <c r="S62" s="450"/>
      <c r="T62" s="450"/>
      <c r="U62" s="450"/>
      <c r="V62" s="450"/>
      <c r="W62" s="450"/>
      <c r="X62" s="450"/>
      <c r="Y62" s="450"/>
      <c r="Z62" s="450"/>
      <c r="AA62" s="450"/>
      <c r="AB62" s="450"/>
      <c r="AC62" s="450"/>
      <c r="AD62" s="450"/>
      <c r="AE62" s="450"/>
      <c r="AF62" s="450"/>
      <c r="AG62" s="450"/>
      <c r="AH62" s="450"/>
      <c r="AI62" s="450"/>
      <c r="AJ62" s="450"/>
      <c r="AK62" s="450"/>
      <c r="AL62" s="450"/>
      <c r="AM62" s="450"/>
      <c r="AN62" s="450"/>
      <c r="AO62" s="450"/>
      <c r="AP62" s="450"/>
    </row>
    <row r="63" spans="3:42" ht="13.5" customHeight="1">
      <c r="C63" s="451" t="s">
        <v>378</v>
      </c>
      <c r="D63" s="451"/>
      <c r="E63" s="451"/>
      <c r="F63" s="451"/>
      <c r="G63" s="451"/>
      <c r="H63" s="451"/>
      <c r="I63" s="451"/>
      <c r="J63" s="50"/>
      <c r="K63" s="51"/>
      <c r="L63" s="51"/>
      <c r="M63" s="51"/>
      <c r="N63" s="52"/>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2"/>
    </row>
    <row r="64" spans="3:42" ht="13.5">
      <c r="C64" s="451"/>
      <c r="D64" s="451"/>
      <c r="E64" s="451"/>
      <c r="F64" s="451"/>
      <c r="G64" s="451"/>
      <c r="H64" s="451"/>
      <c r="I64" s="451"/>
      <c r="J64" s="67"/>
      <c r="K64" s="44"/>
      <c r="L64" s="44"/>
      <c r="M64" s="44"/>
      <c r="N64" s="68"/>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68"/>
    </row>
    <row r="65" spans="3:42" ht="13.5">
      <c r="C65" s="451"/>
      <c r="D65" s="451"/>
      <c r="E65" s="451"/>
      <c r="F65" s="451"/>
      <c r="G65" s="451"/>
      <c r="H65" s="451"/>
      <c r="I65" s="451"/>
      <c r="J65" s="67"/>
      <c r="K65" s="44"/>
      <c r="L65" s="44"/>
      <c r="M65" s="44"/>
      <c r="N65" s="68"/>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68"/>
    </row>
    <row r="66" spans="3:42" ht="13.5">
      <c r="C66" s="451"/>
      <c r="D66" s="451"/>
      <c r="E66" s="451"/>
      <c r="F66" s="451"/>
      <c r="G66" s="451"/>
      <c r="H66" s="451"/>
      <c r="I66" s="451"/>
      <c r="J66" s="67"/>
      <c r="K66" s="44"/>
      <c r="L66" s="44"/>
      <c r="M66" s="44"/>
      <c r="N66" s="68"/>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68"/>
    </row>
    <row r="67" spans="3:42" ht="13.5">
      <c r="C67" s="451"/>
      <c r="D67" s="451"/>
      <c r="E67" s="451"/>
      <c r="F67" s="451"/>
      <c r="G67" s="451"/>
      <c r="H67" s="451"/>
      <c r="I67" s="451"/>
      <c r="J67" s="67"/>
      <c r="K67" s="44"/>
      <c r="L67" s="44"/>
      <c r="M67" s="44"/>
      <c r="N67" s="68"/>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68"/>
    </row>
    <row r="68" spans="3:42" ht="13.5">
      <c r="C68" s="451"/>
      <c r="D68" s="451"/>
      <c r="E68" s="451"/>
      <c r="F68" s="451"/>
      <c r="G68" s="451"/>
      <c r="H68" s="451"/>
      <c r="I68" s="451"/>
      <c r="J68" s="67"/>
      <c r="K68" s="44"/>
      <c r="L68" s="44"/>
      <c r="M68" s="44"/>
      <c r="N68" s="68"/>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68"/>
    </row>
    <row r="69" spans="3:42" ht="13.5" customHeight="1">
      <c r="C69" s="451" t="s">
        <v>379</v>
      </c>
      <c r="D69" s="451"/>
      <c r="E69" s="451"/>
      <c r="F69" s="451"/>
      <c r="G69" s="451"/>
      <c r="H69" s="451"/>
      <c r="I69" s="451"/>
      <c r="J69" s="50"/>
      <c r="K69" s="51"/>
      <c r="L69" s="51"/>
      <c r="M69" s="51"/>
      <c r="N69" s="52"/>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2"/>
    </row>
    <row r="70" spans="3:42" ht="13.5">
      <c r="C70" s="451"/>
      <c r="D70" s="451"/>
      <c r="E70" s="451"/>
      <c r="F70" s="451"/>
      <c r="G70" s="451"/>
      <c r="H70" s="451"/>
      <c r="I70" s="451"/>
      <c r="J70" s="67"/>
      <c r="K70" s="44"/>
      <c r="L70" s="44"/>
      <c r="M70" s="44"/>
      <c r="N70" s="68"/>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68"/>
    </row>
    <row r="71" spans="3:42" ht="13.5">
      <c r="C71" s="451"/>
      <c r="D71" s="451"/>
      <c r="E71" s="451"/>
      <c r="F71" s="451"/>
      <c r="G71" s="451"/>
      <c r="H71" s="451"/>
      <c r="I71" s="451"/>
      <c r="J71" s="67"/>
      <c r="K71" s="44"/>
      <c r="L71" s="44"/>
      <c r="M71" s="44"/>
      <c r="N71" s="68"/>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68"/>
    </row>
    <row r="72" spans="3:42" ht="13.5">
      <c r="C72" s="451"/>
      <c r="D72" s="451"/>
      <c r="E72" s="451"/>
      <c r="F72" s="451"/>
      <c r="G72" s="451"/>
      <c r="H72" s="451"/>
      <c r="I72" s="451"/>
      <c r="J72" s="67"/>
      <c r="K72" s="44"/>
      <c r="L72" s="44"/>
      <c r="M72" s="44"/>
      <c r="N72" s="68"/>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68"/>
    </row>
    <row r="73" spans="3:42" ht="13.5">
      <c r="C73" s="451"/>
      <c r="D73" s="451"/>
      <c r="E73" s="451"/>
      <c r="F73" s="451"/>
      <c r="G73" s="451"/>
      <c r="H73" s="451"/>
      <c r="I73" s="451"/>
      <c r="J73" s="67"/>
      <c r="K73" s="44"/>
      <c r="L73" s="44"/>
      <c r="M73" s="44"/>
      <c r="N73" s="68"/>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68"/>
    </row>
    <row r="74" spans="3:42" ht="13.5">
      <c r="C74" s="451"/>
      <c r="D74" s="451"/>
      <c r="E74" s="451"/>
      <c r="F74" s="451"/>
      <c r="G74" s="451"/>
      <c r="H74" s="451"/>
      <c r="I74" s="451"/>
      <c r="J74" s="67"/>
      <c r="K74" s="44"/>
      <c r="L74" s="44"/>
      <c r="M74" s="44"/>
      <c r="N74" s="68"/>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68"/>
    </row>
    <row r="75" spans="3:42" ht="13.5" customHeight="1">
      <c r="C75" s="451" t="s">
        <v>380</v>
      </c>
      <c r="D75" s="451"/>
      <c r="E75" s="451"/>
      <c r="F75" s="451"/>
      <c r="G75" s="451"/>
      <c r="H75" s="451"/>
      <c r="I75" s="451"/>
      <c r="J75" s="50"/>
      <c r="K75" s="51"/>
      <c r="L75" s="51"/>
      <c r="M75" s="51"/>
      <c r="N75" s="52"/>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2"/>
    </row>
    <row r="76" spans="3:42" ht="13.5">
      <c r="C76" s="451"/>
      <c r="D76" s="451"/>
      <c r="E76" s="451"/>
      <c r="F76" s="451"/>
      <c r="G76" s="451"/>
      <c r="H76" s="451"/>
      <c r="I76" s="451"/>
      <c r="J76" s="67"/>
      <c r="K76" s="44"/>
      <c r="L76" s="44"/>
      <c r="M76" s="44"/>
      <c r="N76" s="68"/>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68"/>
    </row>
    <row r="77" spans="3:42" ht="13.5">
      <c r="C77" s="451"/>
      <c r="D77" s="451"/>
      <c r="E77" s="451"/>
      <c r="F77" s="451"/>
      <c r="G77" s="451"/>
      <c r="H77" s="451"/>
      <c r="I77" s="451"/>
      <c r="J77" s="67"/>
      <c r="K77" s="44"/>
      <c r="L77" s="44"/>
      <c r="M77" s="44"/>
      <c r="N77" s="68"/>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68"/>
    </row>
    <row r="78" spans="3:42" ht="13.5">
      <c r="C78" s="451"/>
      <c r="D78" s="451"/>
      <c r="E78" s="451"/>
      <c r="F78" s="451"/>
      <c r="G78" s="451"/>
      <c r="H78" s="451"/>
      <c r="I78" s="451"/>
      <c r="J78" s="67"/>
      <c r="K78" s="44"/>
      <c r="L78" s="44"/>
      <c r="M78" s="44"/>
      <c r="N78" s="68"/>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68"/>
    </row>
    <row r="79" spans="3:42" ht="13.5">
      <c r="C79" s="451"/>
      <c r="D79" s="451"/>
      <c r="E79" s="451"/>
      <c r="F79" s="451"/>
      <c r="G79" s="451"/>
      <c r="H79" s="451"/>
      <c r="I79" s="451"/>
      <c r="J79" s="67"/>
      <c r="K79" s="44"/>
      <c r="L79" s="44"/>
      <c r="M79" s="44"/>
      <c r="N79" s="68"/>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68"/>
    </row>
    <row r="80" spans="3:42" ht="13.5">
      <c r="C80" s="451"/>
      <c r="D80" s="451"/>
      <c r="E80" s="451"/>
      <c r="F80" s="451"/>
      <c r="G80" s="451"/>
      <c r="H80" s="451"/>
      <c r="I80" s="451"/>
      <c r="J80" s="53"/>
      <c r="K80" s="54"/>
      <c r="L80" s="54"/>
      <c r="M80" s="54"/>
      <c r="N80" s="55"/>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5"/>
    </row>
    <row r="81" spans="3:42" ht="13.5">
      <c r="C81" s="69"/>
      <c r="D81" s="69"/>
      <c r="E81" s="69"/>
      <c r="F81" s="69"/>
      <c r="G81" s="69"/>
      <c r="H81" s="69"/>
      <c r="I81" s="69"/>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row>
    <row r="82" spans="3:42" ht="13.5">
      <c r="C82" s="447"/>
      <c r="D82" s="447"/>
      <c r="E82" s="447"/>
      <c r="F82" s="447"/>
      <c r="G82" s="447"/>
      <c r="H82" s="447"/>
      <c r="I82" s="447"/>
      <c r="J82" s="448" t="s">
        <v>376</v>
      </c>
      <c r="K82" s="449"/>
      <c r="L82" s="449"/>
      <c r="M82" s="449"/>
      <c r="N82" s="449"/>
      <c r="O82" s="450" t="s">
        <v>377</v>
      </c>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row>
    <row r="83" spans="3:42" ht="13.5">
      <c r="C83" s="447"/>
      <c r="D83" s="447"/>
      <c r="E83" s="447"/>
      <c r="F83" s="447"/>
      <c r="G83" s="447"/>
      <c r="H83" s="447"/>
      <c r="I83" s="447"/>
      <c r="J83" s="449"/>
      <c r="K83" s="449"/>
      <c r="L83" s="449"/>
      <c r="M83" s="449"/>
      <c r="N83" s="449"/>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row>
    <row r="84" spans="3:42" ht="13.5" customHeight="1">
      <c r="C84" s="451" t="s">
        <v>378</v>
      </c>
      <c r="D84" s="451"/>
      <c r="E84" s="451"/>
      <c r="F84" s="451"/>
      <c r="G84" s="451"/>
      <c r="H84" s="451"/>
      <c r="I84" s="451"/>
      <c r="J84" s="50"/>
      <c r="K84" s="51"/>
      <c r="L84" s="51"/>
      <c r="M84" s="51"/>
      <c r="N84" s="52"/>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2"/>
    </row>
    <row r="85" spans="3:42" ht="13.5">
      <c r="C85" s="451"/>
      <c r="D85" s="451"/>
      <c r="E85" s="451"/>
      <c r="F85" s="451"/>
      <c r="G85" s="451"/>
      <c r="H85" s="451"/>
      <c r="I85" s="451"/>
      <c r="J85" s="67"/>
      <c r="K85" s="44"/>
      <c r="L85" s="44"/>
      <c r="M85" s="44"/>
      <c r="N85" s="68"/>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68"/>
    </row>
    <row r="86" spans="3:42" ht="13.5">
      <c r="C86" s="451"/>
      <c r="D86" s="451"/>
      <c r="E86" s="451"/>
      <c r="F86" s="451"/>
      <c r="G86" s="451"/>
      <c r="H86" s="451"/>
      <c r="I86" s="451"/>
      <c r="J86" s="67"/>
      <c r="K86" s="44"/>
      <c r="L86" s="44"/>
      <c r="M86" s="44"/>
      <c r="N86" s="68"/>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68"/>
    </row>
    <row r="87" spans="3:42" ht="13.5">
      <c r="C87" s="451"/>
      <c r="D87" s="451"/>
      <c r="E87" s="451"/>
      <c r="F87" s="451"/>
      <c r="G87" s="451"/>
      <c r="H87" s="451"/>
      <c r="I87" s="451"/>
      <c r="J87" s="67"/>
      <c r="K87" s="44"/>
      <c r="L87" s="44"/>
      <c r="M87" s="44"/>
      <c r="N87" s="68"/>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68"/>
    </row>
    <row r="88" spans="3:42" ht="13.5">
      <c r="C88" s="451"/>
      <c r="D88" s="451"/>
      <c r="E88" s="451"/>
      <c r="F88" s="451"/>
      <c r="G88" s="451"/>
      <c r="H88" s="451"/>
      <c r="I88" s="451"/>
      <c r="J88" s="67"/>
      <c r="K88" s="44"/>
      <c r="L88" s="44"/>
      <c r="M88" s="44"/>
      <c r="N88" s="68"/>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68"/>
    </row>
    <row r="89" spans="3:42" ht="13.5">
      <c r="C89" s="451"/>
      <c r="D89" s="451"/>
      <c r="E89" s="451"/>
      <c r="F89" s="451"/>
      <c r="G89" s="451"/>
      <c r="H89" s="451"/>
      <c r="I89" s="451"/>
      <c r="J89" s="67"/>
      <c r="K89" s="44"/>
      <c r="L89" s="44"/>
      <c r="M89" s="44"/>
      <c r="N89" s="68"/>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68"/>
    </row>
    <row r="90" spans="3:42" ht="13.5" customHeight="1">
      <c r="C90" s="451" t="s">
        <v>379</v>
      </c>
      <c r="D90" s="451"/>
      <c r="E90" s="451"/>
      <c r="F90" s="451"/>
      <c r="G90" s="451"/>
      <c r="H90" s="451"/>
      <c r="I90" s="451"/>
      <c r="J90" s="50"/>
      <c r="K90" s="51"/>
      <c r="L90" s="51"/>
      <c r="M90" s="51"/>
      <c r="N90" s="52"/>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2"/>
    </row>
    <row r="91" spans="3:42" ht="13.5">
      <c r="C91" s="451"/>
      <c r="D91" s="451"/>
      <c r="E91" s="451"/>
      <c r="F91" s="451"/>
      <c r="G91" s="451"/>
      <c r="H91" s="451"/>
      <c r="I91" s="451"/>
      <c r="J91" s="67"/>
      <c r="K91" s="44"/>
      <c r="L91" s="44"/>
      <c r="M91" s="44"/>
      <c r="N91" s="68"/>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68"/>
    </row>
    <row r="92" spans="3:42" ht="13.5">
      <c r="C92" s="451"/>
      <c r="D92" s="451"/>
      <c r="E92" s="451"/>
      <c r="F92" s="451"/>
      <c r="G92" s="451"/>
      <c r="H92" s="451"/>
      <c r="I92" s="451"/>
      <c r="J92" s="67"/>
      <c r="K92" s="44"/>
      <c r="L92" s="44"/>
      <c r="M92" s="44"/>
      <c r="N92" s="68"/>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68"/>
    </row>
    <row r="93" spans="3:42" ht="13.5">
      <c r="C93" s="451"/>
      <c r="D93" s="451"/>
      <c r="E93" s="451"/>
      <c r="F93" s="451"/>
      <c r="G93" s="451"/>
      <c r="H93" s="451"/>
      <c r="I93" s="451"/>
      <c r="J93" s="67"/>
      <c r="K93" s="44"/>
      <c r="L93" s="44"/>
      <c r="M93" s="44"/>
      <c r="N93" s="68"/>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68"/>
    </row>
    <row r="94" spans="3:42" ht="13.5">
      <c r="C94" s="451"/>
      <c r="D94" s="451"/>
      <c r="E94" s="451"/>
      <c r="F94" s="451"/>
      <c r="G94" s="451"/>
      <c r="H94" s="451"/>
      <c r="I94" s="451"/>
      <c r="J94" s="67"/>
      <c r="K94" s="44"/>
      <c r="L94" s="44"/>
      <c r="M94" s="44"/>
      <c r="N94" s="68"/>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68"/>
    </row>
    <row r="95" spans="3:42" ht="13.5">
      <c r="C95" s="451"/>
      <c r="D95" s="451"/>
      <c r="E95" s="451"/>
      <c r="F95" s="451"/>
      <c r="G95" s="451"/>
      <c r="H95" s="451"/>
      <c r="I95" s="451"/>
      <c r="J95" s="67"/>
      <c r="K95" s="44"/>
      <c r="L95" s="44"/>
      <c r="M95" s="44"/>
      <c r="N95" s="68"/>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68"/>
    </row>
    <row r="96" spans="3:42" ht="13.5" customHeight="1">
      <c r="C96" s="451" t="s">
        <v>380</v>
      </c>
      <c r="D96" s="451"/>
      <c r="E96" s="451"/>
      <c r="F96" s="451"/>
      <c r="G96" s="451"/>
      <c r="H96" s="451"/>
      <c r="I96" s="451"/>
      <c r="J96" s="50"/>
      <c r="K96" s="51"/>
      <c r="L96" s="51"/>
      <c r="M96" s="51"/>
      <c r="N96" s="52"/>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2"/>
    </row>
    <row r="97" spans="3:42" ht="13.5">
      <c r="C97" s="451"/>
      <c r="D97" s="451"/>
      <c r="E97" s="451"/>
      <c r="F97" s="451"/>
      <c r="G97" s="451"/>
      <c r="H97" s="451"/>
      <c r="I97" s="451"/>
      <c r="J97" s="67"/>
      <c r="K97" s="44"/>
      <c r="L97" s="44"/>
      <c r="M97" s="44"/>
      <c r="N97" s="68"/>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68"/>
    </row>
    <row r="98" spans="3:42" ht="13.5">
      <c r="C98" s="451"/>
      <c r="D98" s="451"/>
      <c r="E98" s="451"/>
      <c r="F98" s="451"/>
      <c r="G98" s="451"/>
      <c r="H98" s="451"/>
      <c r="I98" s="451"/>
      <c r="J98" s="67"/>
      <c r="K98" s="44"/>
      <c r="L98" s="44"/>
      <c r="M98" s="44"/>
      <c r="N98" s="68"/>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68"/>
    </row>
    <row r="99" spans="3:42" ht="13.5">
      <c r="C99" s="451"/>
      <c r="D99" s="451"/>
      <c r="E99" s="451"/>
      <c r="F99" s="451"/>
      <c r="G99" s="451"/>
      <c r="H99" s="451"/>
      <c r="I99" s="451"/>
      <c r="J99" s="67"/>
      <c r="K99" s="44"/>
      <c r="L99" s="44"/>
      <c r="M99" s="44"/>
      <c r="N99" s="68"/>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68"/>
    </row>
    <row r="100" spans="3:42" ht="13.5">
      <c r="C100" s="451"/>
      <c r="D100" s="451"/>
      <c r="E100" s="451"/>
      <c r="F100" s="451"/>
      <c r="G100" s="451"/>
      <c r="H100" s="451"/>
      <c r="I100" s="451"/>
      <c r="J100" s="67"/>
      <c r="K100" s="44"/>
      <c r="L100" s="44"/>
      <c r="M100" s="44"/>
      <c r="N100" s="68"/>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68"/>
    </row>
    <row r="101" spans="3:42" ht="13.5">
      <c r="C101" s="451"/>
      <c r="D101" s="451"/>
      <c r="E101" s="451"/>
      <c r="F101" s="451"/>
      <c r="G101" s="451"/>
      <c r="H101" s="451"/>
      <c r="I101" s="451"/>
      <c r="J101" s="53"/>
      <c r="K101" s="54"/>
      <c r="L101" s="54"/>
      <c r="M101" s="54"/>
      <c r="N101" s="55"/>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5"/>
    </row>
    <row r="103" spans="3:42" ht="13.5">
      <c r="C103" s="447"/>
      <c r="D103" s="447"/>
      <c r="E103" s="447"/>
      <c r="F103" s="447"/>
      <c r="G103" s="447"/>
      <c r="H103" s="447"/>
      <c r="I103" s="447"/>
      <c r="J103" s="448" t="s">
        <v>376</v>
      </c>
      <c r="K103" s="449"/>
      <c r="L103" s="449"/>
      <c r="M103" s="449"/>
      <c r="N103" s="449"/>
      <c r="O103" s="450" t="s">
        <v>377</v>
      </c>
      <c r="P103" s="450"/>
      <c r="Q103" s="450"/>
      <c r="R103" s="450"/>
      <c r="S103" s="450"/>
      <c r="T103" s="450"/>
      <c r="U103" s="450"/>
      <c r="V103" s="450"/>
      <c r="W103" s="450"/>
      <c r="X103" s="450"/>
      <c r="Y103" s="450"/>
      <c r="Z103" s="450"/>
      <c r="AA103" s="450"/>
      <c r="AB103" s="450"/>
      <c r="AC103" s="450"/>
      <c r="AD103" s="450"/>
      <c r="AE103" s="450"/>
      <c r="AF103" s="450"/>
      <c r="AG103" s="450"/>
      <c r="AH103" s="450"/>
      <c r="AI103" s="450"/>
      <c r="AJ103" s="450"/>
      <c r="AK103" s="450"/>
      <c r="AL103" s="450"/>
      <c r="AM103" s="450"/>
      <c r="AN103" s="450"/>
      <c r="AO103" s="450"/>
      <c r="AP103" s="450"/>
    </row>
    <row r="104" spans="3:42" ht="13.5">
      <c r="C104" s="447"/>
      <c r="D104" s="447"/>
      <c r="E104" s="447"/>
      <c r="F104" s="447"/>
      <c r="G104" s="447"/>
      <c r="H104" s="447"/>
      <c r="I104" s="447"/>
      <c r="J104" s="449"/>
      <c r="K104" s="449"/>
      <c r="L104" s="449"/>
      <c r="M104" s="449"/>
      <c r="N104" s="449"/>
      <c r="O104" s="450"/>
      <c r="P104" s="450"/>
      <c r="Q104" s="450"/>
      <c r="R104" s="450"/>
      <c r="S104" s="450"/>
      <c r="T104" s="450"/>
      <c r="U104" s="450"/>
      <c r="V104" s="450"/>
      <c r="W104" s="450"/>
      <c r="X104" s="450"/>
      <c r="Y104" s="450"/>
      <c r="Z104" s="450"/>
      <c r="AA104" s="450"/>
      <c r="AB104" s="450"/>
      <c r="AC104" s="450"/>
      <c r="AD104" s="450"/>
      <c r="AE104" s="450"/>
      <c r="AF104" s="450"/>
      <c r="AG104" s="450"/>
      <c r="AH104" s="450"/>
      <c r="AI104" s="450"/>
      <c r="AJ104" s="450"/>
      <c r="AK104" s="450"/>
      <c r="AL104" s="450"/>
      <c r="AM104" s="450"/>
      <c r="AN104" s="450"/>
      <c r="AO104" s="450"/>
      <c r="AP104" s="450"/>
    </row>
    <row r="105" spans="3:42" ht="13.5" customHeight="1">
      <c r="C105" s="451" t="s">
        <v>378</v>
      </c>
      <c r="D105" s="451"/>
      <c r="E105" s="451"/>
      <c r="F105" s="451"/>
      <c r="G105" s="451"/>
      <c r="H105" s="451"/>
      <c r="I105" s="451"/>
      <c r="J105" s="50"/>
      <c r="K105" s="51"/>
      <c r="L105" s="51"/>
      <c r="M105" s="51"/>
      <c r="N105" s="52"/>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2"/>
    </row>
    <row r="106" spans="3:42" ht="13.5">
      <c r="C106" s="451"/>
      <c r="D106" s="451"/>
      <c r="E106" s="451"/>
      <c r="F106" s="451"/>
      <c r="G106" s="451"/>
      <c r="H106" s="451"/>
      <c r="I106" s="451"/>
      <c r="J106" s="67"/>
      <c r="K106" s="44"/>
      <c r="L106" s="44"/>
      <c r="M106" s="44"/>
      <c r="N106" s="68"/>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68"/>
    </row>
    <row r="107" spans="3:42" ht="13.5">
      <c r="C107" s="451"/>
      <c r="D107" s="451"/>
      <c r="E107" s="451"/>
      <c r="F107" s="451"/>
      <c r="G107" s="451"/>
      <c r="H107" s="451"/>
      <c r="I107" s="451"/>
      <c r="J107" s="67"/>
      <c r="K107" s="44"/>
      <c r="L107" s="44"/>
      <c r="M107" s="44"/>
      <c r="N107" s="68"/>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68"/>
    </row>
    <row r="108" spans="3:42" ht="13.5">
      <c r="C108" s="451"/>
      <c r="D108" s="451"/>
      <c r="E108" s="451"/>
      <c r="F108" s="451"/>
      <c r="G108" s="451"/>
      <c r="H108" s="451"/>
      <c r="I108" s="451"/>
      <c r="J108" s="67"/>
      <c r="K108" s="44"/>
      <c r="L108" s="44"/>
      <c r="M108" s="44"/>
      <c r="N108" s="68"/>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68"/>
    </row>
    <row r="109" spans="3:42" ht="13.5">
      <c r="C109" s="451"/>
      <c r="D109" s="451"/>
      <c r="E109" s="451"/>
      <c r="F109" s="451"/>
      <c r="G109" s="451"/>
      <c r="H109" s="451"/>
      <c r="I109" s="451"/>
      <c r="J109" s="67"/>
      <c r="K109" s="44"/>
      <c r="L109" s="44"/>
      <c r="M109" s="44"/>
      <c r="N109" s="68"/>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68"/>
    </row>
    <row r="110" spans="3:42" ht="13.5">
      <c r="C110" s="451"/>
      <c r="D110" s="451"/>
      <c r="E110" s="451"/>
      <c r="F110" s="451"/>
      <c r="G110" s="451"/>
      <c r="H110" s="451"/>
      <c r="I110" s="451"/>
      <c r="J110" s="67"/>
      <c r="K110" s="44"/>
      <c r="L110" s="44"/>
      <c r="M110" s="44"/>
      <c r="N110" s="68"/>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68"/>
    </row>
    <row r="111" spans="3:42" ht="13.5" customHeight="1">
      <c r="C111" s="451" t="s">
        <v>379</v>
      </c>
      <c r="D111" s="451"/>
      <c r="E111" s="451"/>
      <c r="F111" s="451"/>
      <c r="G111" s="451"/>
      <c r="H111" s="451"/>
      <c r="I111" s="451"/>
      <c r="J111" s="50"/>
      <c r="K111" s="51"/>
      <c r="L111" s="51"/>
      <c r="M111" s="51"/>
      <c r="N111" s="52"/>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2"/>
    </row>
    <row r="112" spans="3:42" ht="13.5">
      <c r="C112" s="451"/>
      <c r="D112" s="451"/>
      <c r="E112" s="451"/>
      <c r="F112" s="451"/>
      <c r="G112" s="451"/>
      <c r="H112" s="451"/>
      <c r="I112" s="451"/>
      <c r="J112" s="67"/>
      <c r="K112" s="44"/>
      <c r="L112" s="44"/>
      <c r="M112" s="44"/>
      <c r="N112" s="68"/>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68"/>
    </row>
    <row r="113" spans="3:42" ht="13.5">
      <c r="C113" s="451"/>
      <c r="D113" s="451"/>
      <c r="E113" s="451"/>
      <c r="F113" s="451"/>
      <c r="G113" s="451"/>
      <c r="H113" s="451"/>
      <c r="I113" s="451"/>
      <c r="J113" s="67"/>
      <c r="K113" s="44"/>
      <c r="L113" s="44"/>
      <c r="M113" s="44"/>
      <c r="N113" s="68"/>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68"/>
    </row>
    <row r="114" spans="3:42" ht="13.5">
      <c r="C114" s="451"/>
      <c r="D114" s="451"/>
      <c r="E114" s="451"/>
      <c r="F114" s="451"/>
      <c r="G114" s="451"/>
      <c r="H114" s="451"/>
      <c r="I114" s="451"/>
      <c r="J114" s="67"/>
      <c r="K114" s="44"/>
      <c r="L114" s="44"/>
      <c r="M114" s="44"/>
      <c r="N114" s="68"/>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68"/>
    </row>
    <row r="115" spans="3:42" ht="13.5">
      <c r="C115" s="451"/>
      <c r="D115" s="451"/>
      <c r="E115" s="451"/>
      <c r="F115" s="451"/>
      <c r="G115" s="451"/>
      <c r="H115" s="451"/>
      <c r="I115" s="451"/>
      <c r="J115" s="67"/>
      <c r="K115" s="44"/>
      <c r="L115" s="44"/>
      <c r="M115" s="44"/>
      <c r="N115" s="68"/>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68"/>
    </row>
    <row r="116" spans="3:42" ht="13.5">
      <c r="C116" s="451"/>
      <c r="D116" s="451"/>
      <c r="E116" s="451"/>
      <c r="F116" s="451"/>
      <c r="G116" s="451"/>
      <c r="H116" s="451"/>
      <c r="I116" s="451"/>
      <c r="J116" s="67"/>
      <c r="K116" s="44"/>
      <c r="L116" s="44"/>
      <c r="M116" s="44"/>
      <c r="N116" s="68"/>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68"/>
    </row>
    <row r="117" spans="3:42" ht="13.5" customHeight="1">
      <c r="C117" s="451" t="s">
        <v>380</v>
      </c>
      <c r="D117" s="451"/>
      <c r="E117" s="451"/>
      <c r="F117" s="451"/>
      <c r="G117" s="451"/>
      <c r="H117" s="451"/>
      <c r="I117" s="451"/>
      <c r="J117" s="50"/>
      <c r="K117" s="51"/>
      <c r="L117" s="51"/>
      <c r="M117" s="51"/>
      <c r="N117" s="52"/>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2"/>
    </row>
    <row r="118" spans="3:42" ht="13.5">
      <c r="C118" s="451"/>
      <c r="D118" s="451"/>
      <c r="E118" s="451"/>
      <c r="F118" s="451"/>
      <c r="G118" s="451"/>
      <c r="H118" s="451"/>
      <c r="I118" s="451"/>
      <c r="J118" s="67"/>
      <c r="K118" s="44"/>
      <c r="L118" s="44"/>
      <c r="M118" s="44"/>
      <c r="N118" s="68"/>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68"/>
    </row>
    <row r="119" spans="3:42" ht="13.5">
      <c r="C119" s="451"/>
      <c r="D119" s="451"/>
      <c r="E119" s="451"/>
      <c r="F119" s="451"/>
      <c r="G119" s="451"/>
      <c r="H119" s="451"/>
      <c r="I119" s="451"/>
      <c r="J119" s="67"/>
      <c r="K119" s="44"/>
      <c r="L119" s="44"/>
      <c r="M119" s="44"/>
      <c r="N119" s="68"/>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68"/>
    </row>
    <row r="120" spans="3:42" ht="13.5">
      <c r="C120" s="451"/>
      <c r="D120" s="451"/>
      <c r="E120" s="451"/>
      <c r="F120" s="451"/>
      <c r="G120" s="451"/>
      <c r="H120" s="451"/>
      <c r="I120" s="451"/>
      <c r="J120" s="67"/>
      <c r="K120" s="44"/>
      <c r="L120" s="44"/>
      <c r="M120" s="44"/>
      <c r="N120" s="68"/>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68"/>
    </row>
    <row r="121" spans="3:42" ht="13.5">
      <c r="C121" s="451"/>
      <c r="D121" s="451"/>
      <c r="E121" s="451"/>
      <c r="F121" s="451"/>
      <c r="G121" s="451"/>
      <c r="H121" s="451"/>
      <c r="I121" s="451"/>
      <c r="J121" s="67"/>
      <c r="K121" s="44"/>
      <c r="L121" s="44"/>
      <c r="M121" s="44"/>
      <c r="N121" s="68"/>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68"/>
    </row>
    <row r="122" spans="3:42" ht="13.5">
      <c r="C122" s="451"/>
      <c r="D122" s="451"/>
      <c r="E122" s="451"/>
      <c r="F122" s="451"/>
      <c r="G122" s="451"/>
      <c r="H122" s="451"/>
      <c r="I122" s="451"/>
      <c r="J122" s="53"/>
      <c r="K122" s="54"/>
      <c r="L122" s="54"/>
      <c r="M122" s="54"/>
      <c r="N122" s="55"/>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5"/>
    </row>
    <row r="123" ht="13.5">
      <c r="C123" s="30" t="s">
        <v>381</v>
      </c>
    </row>
  </sheetData>
  <sheetProtection/>
  <mergeCells count="48">
    <mergeCell ref="C111:I116"/>
    <mergeCell ref="C117:I122"/>
    <mergeCell ref="C90:I95"/>
    <mergeCell ref="C96:I101"/>
    <mergeCell ref="C103:I104"/>
    <mergeCell ref="J103:N104"/>
    <mergeCell ref="O103:AP104"/>
    <mergeCell ref="C105:I110"/>
    <mergeCell ref="C69:I74"/>
    <mergeCell ref="C75:I80"/>
    <mergeCell ref="C82:I83"/>
    <mergeCell ref="J82:N83"/>
    <mergeCell ref="O82:AP83"/>
    <mergeCell ref="C84:I89"/>
    <mergeCell ref="C47:I52"/>
    <mergeCell ref="C53:I58"/>
    <mergeCell ref="C61:I62"/>
    <mergeCell ref="J61:N62"/>
    <mergeCell ref="O61:AP62"/>
    <mergeCell ref="C63:I68"/>
    <mergeCell ref="C26:I31"/>
    <mergeCell ref="C32:I37"/>
    <mergeCell ref="C39:I40"/>
    <mergeCell ref="J39:N40"/>
    <mergeCell ref="O39:AP40"/>
    <mergeCell ref="C41:I46"/>
    <mergeCell ref="A14:AR14"/>
    <mergeCell ref="A15:AR15"/>
    <mergeCell ref="C18:I19"/>
    <mergeCell ref="J18:N19"/>
    <mergeCell ref="O18:AP19"/>
    <mergeCell ref="C20:I25"/>
    <mergeCell ref="AI5:AP5"/>
    <mergeCell ref="O9:T9"/>
    <mergeCell ref="U9:AM10"/>
    <mergeCell ref="AN9:AP12"/>
    <mergeCell ref="U11:AM11"/>
    <mergeCell ref="U12:AM12"/>
    <mergeCell ref="C2:T2"/>
    <mergeCell ref="C3:D4"/>
    <mergeCell ref="E3:F4"/>
    <mergeCell ref="G3:H4"/>
    <mergeCell ref="I3:J4"/>
    <mergeCell ref="K3:L4"/>
    <mergeCell ref="M3:N4"/>
    <mergeCell ref="O3:P4"/>
    <mergeCell ref="Q3:R4"/>
    <mergeCell ref="S3:T4"/>
  </mergeCells>
  <dataValidations count="1">
    <dataValidation allowBlank="1" showInputMessage="1" showErrorMessage="1" imeMode="halfAlpha" sqref="AK7:AR8 AI5:AP6"/>
  </dataValidations>
  <printOptions horizontalCentered="1"/>
  <pageMargins left="0.5118110236220472" right="0.4724409448818898" top="0.5905511811023623" bottom="0.3937007874015748" header="0.31496062992125984" footer="0.31496062992125984"/>
  <pageSetup horizontalDpi="600" verticalDpi="600" orientation="portrait" paperSize="9" scale="99" r:id="rId2"/>
  <rowBreaks count="1" manualBreakCount="1">
    <brk id="60" max="4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社団法人日本ガス協会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総務部総務グループ</dc:creator>
  <cp:keywords/>
  <dc:description/>
  <cp:lastModifiedBy>iwasaki</cp:lastModifiedBy>
  <cp:lastPrinted>2017-10-04T01:13:28Z</cp:lastPrinted>
  <dcterms:created xsi:type="dcterms:W3CDTF">2011-02-24T05:15:34Z</dcterms:created>
  <dcterms:modified xsi:type="dcterms:W3CDTF">2018-02-27T07:52:07Z</dcterms:modified>
  <cp:category/>
  <cp:version/>
  <cp:contentType/>
  <cp:contentStatus/>
</cp:coreProperties>
</file>