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V:\事業部\天然ガス化普及促進グループ\■社会経済活動■\H30補正 ホームページ\2_TGC送付データ\"/>
    </mc:Choice>
  </mc:AlternateContent>
  <bookViews>
    <workbookView xWindow="6810" yWindow="-15" windowWidth="6825" windowHeight="8685" tabRatio="864"/>
  </bookViews>
  <sheets>
    <sheet name="①様式１" sheetId="73" r:id="rId1"/>
    <sheet name="②様式２" sheetId="74" r:id="rId2"/>
    <sheet name="カテゴリー判定" sheetId="77" state="hidden" r:id="rId3"/>
    <sheet name="①様式１ (2社用)" sheetId="107" r:id="rId4"/>
    <sheet name="②様式２ (2社用)" sheetId="108" r:id="rId5"/>
    <sheet name="様式4" sheetId="106" r:id="rId6"/>
    <sheet name="（様式２）協定など" sheetId="75" state="hidden" r:id="rId7"/>
    <sheet name="（様式２）対象市区町村" sheetId="76" state="hidden" r:id="rId8"/>
    <sheet name="対象自治体リスト" sheetId="78" state="hidden" r:id="rId9"/>
    <sheet name="③-1金額整理表" sheetId="65" r:id="rId10"/>
    <sheet name="③-2経費内訳" sheetId="26" r:id="rId11"/>
    <sheet name="④資金調達計画" sheetId="66" r:id="rId12"/>
    <sheet name="⑤_発注計画書" sheetId="67" state="hidden" r:id="rId13"/>
    <sheet name="⑤発注計画書" sheetId="68" r:id="rId14"/>
    <sheet name="⑤-2例2(複数年)" sheetId="69" state="hidden" r:id="rId15"/>
    <sheet name="⑩計算シート" sheetId="81" r:id="rId16"/>
    <sheet name="⑫見積依頼書" sheetId="90" r:id="rId17"/>
    <sheet name="⑫-2見積依頼書" sheetId="91" r:id="rId18"/>
    <sheet name="⑫-3見積書" sheetId="92" r:id="rId19"/>
    <sheet name="⑭役員名簿" sheetId="96" r:id="rId20"/>
    <sheet name="⑮中小確認書" sheetId="97" r:id="rId21"/>
    <sheet name="⑰中圧供給証明" sheetId="100" r:id="rId22"/>
    <sheet name="⑱選定理由書" sheetId="102" r:id="rId23"/>
    <sheet name="⑲ﾁｪｯｸﾘｽﾄ" sheetId="104" r:id="rId24"/>
    <sheet name="⑳添付ﾘｽﾄ" sheetId="105" r:id="rId25"/>
    <sheet name="日本標準産業分類" sheetId="110" state="hidden" r:id="rId26"/>
    <sheet name="P.50換算ｼｰﾄ(GHP)" sheetId="64" state="hidden" r:id="rId27"/>
  </sheets>
  <externalReferences>
    <externalReference r:id="rId28"/>
    <externalReference r:id="rId29"/>
    <externalReference r:id="rId30"/>
  </externalReferences>
  <definedNames>
    <definedName name="_xlnm._FilterDatabase" localSheetId="1" hidden="1">②様式２!$D$80:$AM$99</definedName>
    <definedName name="_xlnm._FilterDatabase" localSheetId="4" hidden="1">'②様式２ (2社用)'!$D$80:$AM$99</definedName>
    <definedName name="_xlnm.Print_Area" localSheetId="0">①様式１!$A$1:$AR$47</definedName>
    <definedName name="_xlnm.Print_Area" localSheetId="3">'①様式１ (2社用)'!$A$1:$AR$60</definedName>
    <definedName name="_xlnm.Print_Area" localSheetId="1">②様式２!$A$1:$AS$233</definedName>
    <definedName name="_xlnm.Print_Area" localSheetId="4">'②様式２ (2社用)'!$A$1:$AS$265</definedName>
    <definedName name="_xlnm.Print_Area" localSheetId="9">'③-1金額整理表'!$A$1:$AU$21</definedName>
    <definedName name="_xlnm.Print_Area" localSheetId="10">'③-2経費内訳'!$A$1:$AR$54</definedName>
    <definedName name="_xlnm.Print_Area" localSheetId="11">④資金調達計画!$A$1:$AR$26</definedName>
    <definedName name="_xlnm.Print_Area" localSheetId="12">⑤_発注計画書!$A$1:$AR$50</definedName>
    <definedName name="_xlnm.Print_Area" localSheetId="14">'⑤-2例2(複数年)'!$A$1:$AR$62</definedName>
    <definedName name="_xlnm.Print_Area" localSheetId="13">⑤発注計画書!$A$1:$AR$51</definedName>
    <definedName name="_xlnm.Print_Area" localSheetId="15">⑩計算シート!$A$1:$AR$46</definedName>
    <definedName name="_xlnm.Print_Area" localSheetId="23">⑲ﾁｪｯｸﾘｽﾄ!$A$1:$C$68</definedName>
    <definedName name="_xlnm.Print_Area" localSheetId="24">⑳添付ﾘｽﾄ!$A$1:$N$35</definedName>
    <definedName name="_xlnm.Print_Area" localSheetId="26">'P.50換算ｼｰﾄ(GHP)'!$A$1:$AU$65</definedName>
    <definedName name="_xlnm.Print_Area" localSheetId="5">様式4!$A$1:$AT$60</definedName>
    <definedName name="ｱ_帰宅困難者受入施設" localSheetId="1">②様式２!$AZ$75:$AZ$79</definedName>
    <definedName name="ｱ_帰宅困難者受入施設" localSheetId="4">'②様式２ (2社用)'!$AZ$75:$AZ$79</definedName>
    <definedName name="ｱ_帰宅困難者受入施設" localSheetId="2">#REF!</definedName>
    <definedName name="ｱ_帰宅困難者受入施設" localSheetId="8">#REF!</definedName>
    <definedName name="ｱ_防災計画指定" localSheetId="1">②様式２!$AY$75:$AY$79</definedName>
    <definedName name="ｱ_防災計画指定" localSheetId="4">'②様式２ (2社用)'!$AY$75:$AY$79</definedName>
    <definedName name="ｱ_防災計画指定" localSheetId="2">#REF!</definedName>
    <definedName name="ｱ_防災計画指定" localSheetId="8">#REF!</definedName>
    <definedName name="ｲ_機能維持" localSheetId="1">②様式２!$BA$75:$BA$78</definedName>
    <definedName name="ｲ_機能維持" localSheetId="4">'②様式２ (2社用)'!$BA$75:$BA$78</definedName>
    <definedName name="ｲ_機能維持" localSheetId="2">#REF!</definedName>
    <definedName name="ｲ_機能維持" localSheetId="8">#REF!</definedName>
    <definedName name="ｳ_災害時協定" localSheetId="1">②様式２!$BB$75:$BB$79</definedName>
    <definedName name="ｳ_災害時協定" localSheetId="4">'②様式２ (2社用)'!$BB$75:$BB$79</definedName>
    <definedName name="ｳ_災害時協定" localSheetId="2">#REF!</definedName>
    <definedName name="ｳ_災害時協定" localSheetId="8">#REF!</definedName>
    <definedName name="ｴ_その他" localSheetId="1">②様式２!$BC$75:$BC$79</definedName>
    <definedName name="ｴ_その他" localSheetId="4">'②様式２ (2社用)'!$BC$75:$BC$79</definedName>
    <definedName name="ｴ_その他" localSheetId="2">#REF!</definedName>
    <definedName name="ｴ_その他" localSheetId="8">#REF!</definedName>
    <definedName name="産業分類" localSheetId="12">[1]産業分類!$C$4:$C$119</definedName>
    <definedName name="産業分類" localSheetId="14">[1]産業分類!$C$4:$C$119</definedName>
    <definedName name="産業分類" localSheetId="2">[2]産業分類!$C$4:$C$119</definedName>
    <definedName name="産業分類" localSheetId="8">[2]産業分類!$C$4:$C$119</definedName>
    <definedName name="燃料種" localSheetId="2">#REF!</definedName>
    <definedName name="燃料種" localSheetId="8">#REF!</definedName>
    <definedName name="表題" localSheetId="2">[3]産業分類!#REF!</definedName>
    <definedName name="表題" localSheetId="8">[3]産業分類!#REF!</definedName>
    <definedName name="有無" localSheetId="2">[3]産業分類!#REF!</definedName>
    <definedName name="有無" localSheetId="8">[3]産業分類!#REF!</definedName>
  </definedNames>
  <calcPr calcId="162913"/>
</workbook>
</file>

<file path=xl/calcChain.xml><?xml version="1.0" encoding="utf-8"?>
<calcChain xmlns="http://schemas.openxmlformats.org/spreadsheetml/2006/main">
  <c r="AC240" i="108" l="1"/>
  <c r="AC220" i="108"/>
  <c r="AC204" i="74"/>
  <c r="R252" i="108" l="1"/>
  <c r="AH252" i="108"/>
  <c r="J252" i="108"/>
  <c r="F42" i="107" l="1"/>
  <c r="M40" i="107"/>
  <c r="I40" i="107"/>
  <c r="F38" i="107"/>
  <c r="F36" i="107"/>
  <c r="F34" i="107"/>
  <c r="F29" i="107"/>
  <c r="M27" i="107"/>
  <c r="I27" i="107"/>
  <c r="F21" i="107"/>
  <c r="F23" i="107"/>
  <c r="F25" i="107"/>
  <c r="V202" i="108"/>
  <c r="AG202" i="108" s="1"/>
  <c r="N202" i="108"/>
  <c r="AG200" i="108"/>
  <c r="AD200" i="108"/>
  <c r="AG198" i="108"/>
  <c r="AD198" i="108"/>
  <c r="AG196" i="108"/>
  <c r="AD196" i="108"/>
  <c r="AG194" i="108"/>
  <c r="AD194" i="108"/>
  <c r="AG192" i="108"/>
  <c r="U70" i="108"/>
  <c r="AH100" i="108" s="1"/>
  <c r="AJ41" i="26" l="1"/>
  <c r="AJ25" i="26"/>
  <c r="AJ9" i="26"/>
  <c r="AD45" i="26"/>
  <c r="AJ45" i="26" s="1"/>
  <c r="AD47" i="26"/>
  <c r="AJ47" i="26" s="1"/>
  <c r="AD49" i="26"/>
  <c r="AJ49" i="26" s="1"/>
  <c r="AD43" i="26"/>
  <c r="AJ43" i="26" s="1"/>
  <c r="AD29" i="26"/>
  <c r="AJ29" i="26" s="1"/>
  <c r="AD31" i="26"/>
  <c r="AJ31" i="26" s="1"/>
  <c r="AD33" i="26"/>
  <c r="AJ33" i="26" s="1"/>
  <c r="AD27" i="26"/>
  <c r="AJ27" i="26" s="1"/>
  <c r="AD13" i="26"/>
  <c r="AJ13" i="26" s="1"/>
  <c r="AD15" i="26"/>
  <c r="AJ15" i="26" s="1"/>
  <c r="AD17" i="26"/>
  <c r="AJ17" i="26" s="1"/>
  <c r="AD11" i="26"/>
  <c r="AJ11" i="26" s="1"/>
  <c r="AB18" i="65" l="1"/>
  <c r="AJ12" i="65"/>
  <c r="AJ14" i="65"/>
  <c r="AJ16" i="65"/>
  <c r="AJ10" i="65"/>
  <c r="AD180" i="74"/>
  <c r="AD182" i="74"/>
  <c r="AD184" i="74"/>
  <c r="AD178" i="74"/>
  <c r="AM10" i="65" l="1"/>
  <c r="AM12" i="65"/>
  <c r="AM14" i="65"/>
  <c r="AM16" i="65"/>
  <c r="AM8" i="65"/>
  <c r="AM18" i="65" l="1"/>
  <c r="F29" i="73"/>
  <c r="M27" i="73"/>
  <c r="I27" i="73"/>
  <c r="F25" i="73"/>
  <c r="F23" i="73"/>
  <c r="F21" i="73"/>
  <c r="T18" i="65" l="1"/>
  <c r="I32" i="97" l="1"/>
  <c r="I31" i="97"/>
  <c r="I30" i="97"/>
  <c r="D15" i="97"/>
  <c r="H15" i="97" s="1"/>
  <c r="H17" i="97" s="1"/>
  <c r="I33" i="97" l="1"/>
  <c r="D39" i="97" s="1"/>
  <c r="I17" i="97"/>
  <c r="H16" i="97"/>
  <c r="I16" i="97" s="1"/>
  <c r="I18" i="97" l="1"/>
  <c r="D28" i="97" s="1"/>
  <c r="E41" i="97" s="1"/>
  <c r="AG42" i="81"/>
  <c r="AG28" i="81"/>
  <c r="AG16" i="81"/>
  <c r="AG13" i="81" s="1"/>
  <c r="AG39" i="81" s="1"/>
  <c r="AG15" i="81"/>
  <c r="AG14" i="81"/>
  <c r="AG9" i="81"/>
  <c r="AG20" i="81" s="1"/>
  <c r="AG41" i="81" l="1"/>
  <c r="AG22" i="81"/>
  <c r="AG23" i="81" s="1"/>
  <c r="AG40" i="81" s="1"/>
  <c r="AG21" i="81"/>
  <c r="AG34" i="81"/>
  <c r="AG18" i="81"/>
  <c r="AG19" i="81"/>
  <c r="AG35" i="81" l="1"/>
  <c r="AG36" i="81"/>
  <c r="AG37" i="81" l="1"/>
  <c r="AG38" i="81"/>
  <c r="C7" i="77" l="1"/>
  <c r="C6" i="77"/>
  <c r="C5" i="77"/>
  <c r="C4" i="77"/>
  <c r="C3" i="77"/>
  <c r="U70" i="74" l="1"/>
  <c r="G567" i="78"/>
  <c r="F567" i="78"/>
  <c r="D7" i="77"/>
  <c r="D8" i="77" s="1"/>
  <c r="C8" i="77" s="1"/>
  <c r="AE100" i="108" s="1"/>
  <c r="D6" i="77"/>
  <c r="D5" i="77"/>
  <c r="AE100" i="74" l="1"/>
  <c r="V186" i="74"/>
  <c r="N186" i="74"/>
  <c r="AH216" i="74" s="1"/>
  <c r="AG184" i="74"/>
  <c r="AG182" i="74"/>
  <c r="AG180" i="74"/>
  <c r="AG178" i="74"/>
  <c r="AG176" i="74"/>
  <c r="AH100" i="74"/>
  <c r="AG186" i="74" l="1"/>
  <c r="J216" i="74" s="1"/>
  <c r="R216" i="74" s="1"/>
  <c r="L19" i="26" l="1"/>
  <c r="L51" i="26"/>
  <c r="L35" i="26"/>
  <c r="U35" i="26"/>
  <c r="U51" i="26" l="1"/>
  <c r="U19" i="26" l="1"/>
  <c r="AJ51" i="26"/>
  <c r="AJ19" i="26"/>
  <c r="AJ35" i="26"/>
</calcChain>
</file>

<file path=xl/sharedStrings.xml><?xml version="1.0" encoding="utf-8"?>
<sst xmlns="http://schemas.openxmlformats.org/spreadsheetml/2006/main" count="6286" uniqueCount="2429">
  <si>
    <t>（別紙⑮）</t>
    <phoneticPr fontId="4"/>
  </si>
  <si>
    <t>燃料消費量</t>
    <rPh sb="0" eb="2">
      <t>ネンリョウ</t>
    </rPh>
    <rPh sb="2" eb="5">
      <t>ショウヒリョウ</t>
    </rPh>
    <phoneticPr fontId="4"/>
  </si>
  <si>
    <t>計算過程記入欄</t>
    <rPh sb="0" eb="2">
      <t>ケイサン</t>
    </rPh>
    <rPh sb="2" eb="4">
      <t>カテイ</t>
    </rPh>
    <rPh sb="4" eb="6">
      <t>キニュウ</t>
    </rPh>
    <rPh sb="6" eb="7">
      <t>ラン</t>
    </rPh>
    <phoneticPr fontId="4"/>
  </si>
  <si>
    <t>燃料消費量　</t>
    <rPh sb="0" eb="2">
      <t>ネンリョウ</t>
    </rPh>
    <rPh sb="2" eb="5">
      <t>ショウヒリョウ</t>
    </rPh>
    <phoneticPr fontId="4"/>
  </si>
  <si>
    <t>燃料消費量換算計算シート</t>
    <rPh sb="0" eb="2">
      <t>ネンリョウ</t>
    </rPh>
    <rPh sb="2" eb="5">
      <t>ショウヒリョウ</t>
    </rPh>
    <rPh sb="5" eb="7">
      <t>カンサン</t>
    </rPh>
    <rPh sb="7" eb="9">
      <t>ケイサン</t>
    </rPh>
    <phoneticPr fontId="4"/>
  </si>
  <si>
    <t>カタログ記載値</t>
    <rPh sb="4" eb="6">
      <t>キサイ</t>
    </rPh>
    <rPh sb="6" eb="7">
      <t>アタイ</t>
    </rPh>
    <phoneticPr fontId="4"/>
  </si>
  <si>
    <t>Ａ重油</t>
    <rPh sb="1" eb="3">
      <t>ジュウユ</t>
    </rPh>
    <phoneticPr fontId="4"/>
  </si>
  <si>
    <t>Nm3/h</t>
  </si>
  <si>
    <t>GJ/千Nm3</t>
    <rPh sb="3" eb="4">
      <t>セン</t>
    </rPh>
    <phoneticPr fontId="4"/>
  </si>
  <si>
    <t>補助対象経費</t>
    <rPh sb="0" eb="2">
      <t>ホジョ</t>
    </rPh>
    <rPh sb="2" eb="4">
      <t>タイショウ</t>
    </rPh>
    <rPh sb="4" eb="6">
      <t>ケイヒ</t>
    </rPh>
    <phoneticPr fontId="4"/>
  </si>
  <si>
    <t>円</t>
    <rPh sb="0" eb="1">
      <t>エン</t>
    </rPh>
    <phoneticPr fontId="4"/>
  </si>
  <si>
    <t>補助率</t>
    <phoneticPr fontId="4"/>
  </si>
  <si>
    <t>Ⅱ．既存設備撤去費</t>
    <rPh sb="2" eb="4">
      <t>キゾン</t>
    </rPh>
    <rPh sb="4" eb="6">
      <t>セツビ</t>
    </rPh>
    <rPh sb="6" eb="8">
      <t>テッキョ</t>
    </rPh>
    <rPh sb="8" eb="9">
      <t>ヒ</t>
    </rPh>
    <phoneticPr fontId="4"/>
  </si>
  <si>
    <t>Ⅴ．敷地内ガス管敷設費</t>
    <rPh sb="2" eb="4">
      <t>シキチ</t>
    </rPh>
    <rPh sb="4" eb="5">
      <t>ナイ</t>
    </rPh>
    <rPh sb="7" eb="8">
      <t>カン</t>
    </rPh>
    <rPh sb="8" eb="10">
      <t>フセツ</t>
    </rPh>
    <rPh sb="10" eb="11">
      <t>ヒ</t>
    </rPh>
    <phoneticPr fontId="4"/>
  </si>
  <si>
    <t>Ⅰ．設　計　費</t>
    <rPh sb="2" eb="3">
      <t>セツ</t>
    </rPh>
    <rPh sb="4" eb="5">
      <t>ケイ</t>
    </rPh>
    <rPh sb="6" eb="7">
      <t>ヒ</t>
    </rPh>
    <phoneticPr fontId="4"/>
  </si>
  <si>
    <t>　　合　　　計</t>
    <rPh sb="2" eb="3">
      <t>ゴウ</t>
    </rPh>
    <rPh sb="6" eb="7">
      <t>ケイ</t>
    </rPh>
    <phoneticPr fontId="4"/>
  </si>
  <si>
    <t>区　分</t>
    <rPh sb="0" eb="1">
      <t>ク</t>
    </rPh>
    <rPh sb="2" eb="3">
      <t>ブン</t>
    </rPh>
    <phoneticPr fontId="4"/>
  </si>
  <si>
    <t>補助事業に要する経費</t>
    <phoneticPr fontId="4"/>
  </si>
  <si>
    <t>合計</t>
    <rPh sb="0" eb="2">
      <t>ゴウケイ</t>
    </rPh>
    <phoneticPr fontId="4"/>
  </si>
  <si>
    <t>補助金交付申請額</t>
    <rPh sb="0" eb="3">
      <t>ホジョキン</t>
    </rPh>
    <rPh sb="3" eb="5">
      <t>コウフ</t>
    </rPh>
    <rPh sb="5" eb="8">
      <t>シンセイガク</t>
    </rPh>
    <phoneticPr fontId="4"/>
  </si>
  <si>
    <t>○○○○株式会社</t>
    <rPh sb="4" eb="8">
      <t>カブシキガイシャ</t>
    </rPh>
    <phoneticPr fontId="4"/>
  </si>
  <si>
    <t>GJ/kL</t>
    <phoneticPr fontId="4"/>
  </si>
  <si>
    <t>L/h</t>
    <phoneticPr fontId="4"/>
  </si>
  <si>
    <t>計算シート①入力値</t>
    <rPh sb="0" eb="2">
      <t>ケイサン</t>
    </rPh>
    <rPh sb="6" eb="9">
      <t>ニュウリョクチ</t>
    </rPh>
    <phoneticPr fontId="4"/>
  </si>
  <si>
    <t>更新・改造前</t>
    <rPh sb="0" eb="2">
      <t>コウシン</t>
    </rPh>
    <rPh sb="3" eb="5">
      <t>カイゾウ</t>
    </rPh>
    <rPh sb="5" eb="6">
      <t>マエ</t>
    </rPh>
    <phoneticPr fontId="4"/>
  </si>
  <si>
    <t>使用燃料種　</t>
    <rPh sb="0" eb="2">
      <t>シヨウ</t>
    </rPh>
    <rPh sb="2" eb="4">
      <t>ネンリョウ</t>
    </rPh>
    <rPh sb="4" eb="5">
      <t>シュ</t>
    </rPh>
    <phoneticPr fontId="4"/>
  </si>
  <si>
    <t>設備名　　　　　　　</t>
    <rPh sb="0" eb="2">
      <t>セツビ</t>
    </rPh>
    <rPh sb="2" eb="3">
      <t>メイ</t>
    </rPh>
    <phoneticPr fontId="4"/>
  </si>
  <si>
    <t>更新・改造後</t>
    <rPh sb="0" eb="2">
      <t>コウシン</t>
    </rPh>
    <rPh sb="3" eb="5">
      <t>カイゾウ</t>
    </rPh>
    <rPh sb="5" eb="6">
      <t>ゴ</t>
    </rPh>
    <phoneticPr fontId="4"/>
  </si>
  <si>
    <t>定格</t>
    <rPh sb="0" eb="2">
      <t>テイカク</t>
    </rPh>
    <phoneticPr fontId="4"/>
  </si>
  <si>
    <t>都市ガス(45MJ)</t>
    <rPh sb="0" eb="2">
      <t>トシ</t>
    </rPh>
    <phoneticPr fontId="4"/>
  </si>
  <si>
    <t>【GHP用】</t>
    <rPh sb="4" eb="5">
      <t>ヨウ</t>
    </rPh>
    <phoneticPr fontId="4"/>
  </si>
  <si>
    <t>GHP</t>
    <phoneticPr fontId="4"/>
  </si>
  <si>
    <t>一般炭</t>
    <rPh sb="0" eb="2">
      <t>イッパン</t>
    </rPh>
    <rPh sb="2" eb="3">
      <t>タン</t>
    </rPh>
    <phoneticPr fontId="4"/>
  </si>
  <si>
    <t>GJ/t</t>
    <phoneticPr fontId="4"/>
  </si>
  <si>
    <t>○</t>
    <phoneticPr fontId="4"/>
  </si>
  <si>
    <t>都市ガス(その他)</t>
    <rPh sb="0" eb="2">
      <t>トシ</t>
    </rPh>
    <rPh sb="7" eb="8">
      <t>タ</t>
    </rPh>
    <phoneticPr fontId="4"/>
  </si>
  <si>
    <t>コークス</t>
    <phoneticPr fontId="4"/>
  </si>
  <si>
    <t>kg/h</t>
    <phoneticPr fontId="4"/>
  </si>
  <si>
    <t>灯油</t>
    <rPh sb="0" eb="2">
      <t>トウユ</t>
    </rPh>
    <phoneticPr fontId="4"/>
  </si>
  <si>
    <t>Nm3/h</t>
    <phoneticPr fontId="4"/>
  </si>
  <si>
    <t>○</t>
  </si>
  <si>
    <t>軽油</t>
    <rPh sb="0" eb="2">
      <t>ケイユ</t>
    </rPh>
    <phoneticPr fontId="4"/>
  </si>
  <si>
    <t>kW</t>
    <phoneticPr fontId="4"/>
  </si>
  <si>
    <t>MJ/kg</t>
    <phoneticPr fontId="4"/>
  </si>
  <si>
    <t>kcal/h</t>
  </si>
  <si>
    <t>MJ/L</t>
    <phoneticPr fontId="4"/>
  </si>
  <si>
    <t>高位発熱量</t>
    <rPh sb="0" eb="2">
      <t>コウイ</t>
    </rPh>
    <rPh sb="2" eb="4">
      <t>ハツネツ</t>
    </rPh>
    <rPh sb="4" eb="5">
      <t>リョウ</t>
    </rPh>
    <phoneticPr fontId="4"/>
  </si>
  <si>
    <t>kcaｌ/Nm3</t>
  </si>
  <si>
    <t>Ｂ重油</t>
    <rPh sb="1" eb="3">
      <t>ジュウユ</t>
    </rPh>
    <phoneticPr fontId="4"/>
  </si>
  <si>
    <t>ｔ/ｈ</t>
    <phoneticPr fontId="4"/>
  </si>
  <si>
    <t>MJ/Nm3</t>
    <phoneticPr fontId="4"/>
  </si>
  <si>
    <t>Ｃ重油</t>
    <rPh sb="1" eb="3">
      <t>ジュウユ</t>
    </rPh>
    <phoneticPr fontId="4"/>
  </si>
  <si>
    <t>ＬＰＧ</t>
    <phoneticPr fontId="4"/>
  </si>
  <si>
    <t>kcaｌ/Nm3</t>
    <phoneticPr fontId="4"/>
  </si>
  <si>
    <t>液化天然ガス(LNG)</t>
    <rPh sb="0" eb="2">
      <t>エキカ</t>
    </rPh>
    <rPh sb="2" eb="4">
      <t>テンネン</t>
    </rPh>
    <phoneticPr fontId="4"/>
  </si>
  <si>
    <t>kcaｌ/L</t>
    <phoneticPr fontId="4"/>
  </si>
  <si>
    <t>天然ガス（LNGを除く）</t>
    <rPh sb="0" eb="2">
      <t>テンネン</t>
    </rPh>
    <rPh sb="9" eb="10">
      <t>ノゾ</t>
    </rPh>
    <phoneticPr fontId="4"/>
  </si>
  <si>
    <t>kcal/kg</t>
    <phoneticPr fontId="4"/>
  </si>
  <si>
    <t>（小数点以下第3位四捨五入）</t>
    <rPh sb="1" eb="4">
      <t>ショウスウテン</t>
    </rPh>
    <rPh sb="4" eb="6">
      <t>イカ</t>
    </rPh>
    <rPh sb="6" eb="7">
      <t>ダイ</t>
    </rPh>
    <rPh sb="8" eb="9">
      <t>イ</t>
    </rPh>
    <rPh sb="9" eb="13">
      <t>シシャゴニュウ</t>
    </rPh>
    <phoneticPr fontId="4"/>
  </si>
  <si>
    <t>都市ガス(46MJ)</t>
    <rPh sb="0" eb="2">
      <t>トシ</t>
    </rPh>
    <phoneticPr fontId="4"/>
  </si>
  <si>
    <t>その他</t>
    <rPh sb="2" eb="3">
      <t>タ</t>
    </rPh>
    <phoneticPr fontId="4"/>
  </si>
  <si>
    <t>GHP</t>
    <phoneticPr fontId="4"/>
  </si>
  <si>
    <t>燃料消費量(定格）　</t>
    <rPh sb="0" eb="2">
      <t>ネンリョウ</t>
    </rPh>
    <rPh sb="2" eb="5">
      <t>ショウヒリョウ</t>
    </rPh>
    <rPh sb="6" eb="8">
      <t>テイカク</t>
    </rPh>
    <phoneticPr fontId="4"/>
  </si>
  <si>
    <t>kW</t>
    <phoneticPr fontId="4"/>
  </si>
  <si>
    <t>みなし燃料消費量</t>
    <rPh sb="3" eb="5">
      <t>ネンリョウ</t>
    </rPh>
    <rPh sb="5" eb="8">
      <t>ショウヒリョウ</t>
    </rPh>
    <phoneticPr fontId="4"/>
  </si>
  <si>
    <t>燃料消費量(中間）　</t>
    <rPh sb="0" eb="2">
      <t>ネンリョウ</t>
    </rPh>
    <rPh sb="2" eb="5">
      <t>ショウヒリョウ</t>
    </rPh>
    <rPh sb="6" eb="8">
      <t>チュウカン</t>
    </rPh>
    <phoneticPr fontId="4"/>
  </si>
  <si>
    <t>中間</t>
    <rPh sb="0" eb="2">
      <t>チュウカン</t>
    </rPh>
    <phoneticPr fontId="4"/>
  </si>
  <si>
    <t>高位発熱量　</t>
    <rPh sb="0" eb="2">
      <t>コウイ</t>
    </rPh>
    <rPh sb="2" eb="4">
      <t>ハツネツ</t>
    </rPh>
    <rPh sb="4" eb="5">
      <t>リョウ</t>
    </rPh>
    <phoneticPr fontId="4"/>
  </si>
  <si>
    <t>41.7kW×3.6MJ/h/kW÷43.1MJ/Nm3≒3.483Nm3/h → 3.48Nm3/h</t>
    <phoneticPr fontId="4"/>
  </si>
  <si>
    <t>11.9kW×3.6MJ/h/kW÷43.1MJ/Nm3≒0.993Nm3/h → 0.99Nm3/h</t>
    <phoneticPr fontId="4"/>
  </si>
  <si>
    <t>見なし燃料消費量の使用</t>
    <rPh sb="0" eb="1">
      <t>ミ</t>
    </rPh>
    <rPh sb="3" eb="5">
      <t>ネンリョウ</t>
    </rPh>
    <rPh sb="5" eb="8">
      <t>ショウヒリョウ</t>
    </rPh>
    <rPh sb="9" eb="11">
      <t>シヨウ</t>
    </rPh>
    <phoneticPr fontId="4"/>
  </si>
  <si>
    <t>室外機：20HP</t>
    <phoneticPr fontId="4"/>
  </si>
  <si>
    <t>31.2kW×3.6MJ/h/kW÷43.1MJ/Nm3≒2.606Nm3/h →2.61Nm3/h</t>
    <phoneticPr fontId="4"/>
  </si>
  <si>
    <t>定格出力：56.0kW</t>
    <rPh sb="0" eb="2">
      <t>テイカク</t>
    </rPh>
    <rPh sb="2" eb="4">
      <t>シュツリョク</t>
    </rPh>
    <phoneticPr fontId="4"/>
  </si>
  <si>
    <t>中間出力：26.7kW</t>
    <rPh sb="0" eb="2">
      <t>チュウカン</t>
    </rPh>
    <rPh sb="2" eb="4">
      <t>シュツリョク</t>
    </rPh>
    <phoneticPr fontId="4"/>
  </si>
  <si>
    <t>表より、31.2kWを利用して計算</t>
    <phoneticPr fontId="4"/>
  </si>
  <si>
    <t>43.14MJ/Nm3÷4.18605kJ/kcal×1,000＝10,305.6kcal/Nm3→10,306kcal/Nm3</t>
    <phoneticPr fontId="4"/>
  </si>
  <si>
    <t>4.94Nm3/h×11,000kcal/Nm3÷10,306kcal/Nm3＝5.272→5.27Nm3/h</t>
    <phoneticPr fontId="4"/>
  </si>
  <si>
    <t>Ⅲ．新規設備機器費</t>
    <rPh sb="2" eb="4">
      <t>シンキ</t>
    </rPh>
    <rPh sb="4" eb="6">
      <t>セツビ</t>
    </rPh>
    <rPh sb="6" eb="8">
      <t>キキ</t>
    </rPh>
    <rPh sb="8" eb="9">
      <t>ヒ</t>
    </rPh>
    <phoneticPr fontId="4"/>
  </si>
  <si>
    <t>Ⅳ．新規設備設置工事費</t>
    <rPh sb="2" eb="4">
      <t>シンキ</t>
    </rPh>
    <rPh sb="4" eb="6">
      <t>セツビ</t>
    </rPh>
    <rPh sb="6" eb="8">
      <t>セッチ</t>
    </rPh>
    <rPh sb="8" eb="11">
      <t>コウジヒ</t>
    </rPh>
    <phoneticPr fontId="4"/>
  </si>
  <si>
    <t>GJ/千Nm3</t>
  </si>
  <si>
    <t>※　金額に消費税等は含まないこと。</t>
    <rPh sb="2" eb="4">
      <t>キンガク</t>
    </rPh>
    <rPh sb="5" eb="8">
      <t>ショウヒゼイ</t>
    </rPh>
    <rPh sb="8" eb="9">
      <t>トウ</t>
    </rPh>
    <rPh sb="10" eb="11">
      <t>フク</t>
    </rPh>
    <phoneticPr fontId="4"/>
  </si>
  <si>
    <t>（別紙③-2）</t>
    <rPh sb="1" eb="3">
      <t>ベッシ</t>
    </rPh>
    <phoneticPr fontId="4"/>
  </si>
  <si>
    <t>当年度</t>
    <rPh sb="0" eb="3">
      <t>トウネンド</t>
    </rPh>
    <phoneticPr fontId="4"/>
  </si>
  <si>
    <t>（別紙③-1）</t>
    <rPh sb="1" eb="3">
      <t>ベッシ</t>
    </rPh>
    <phoneticPr fontId="4"/>
  </si>
  <si>
    <t>見積件名</t>
    <rPh sb="0" eb="2">
      <t>ミツモリ</t>
    </rPh>
    <rPh sb="2" eb="4">
      <t>ケンメイ</t>
    </rPh>
    <phoneticPr fontId="4"/>
  </si>
  <si>
    <t>見積会社</t>
    <rPh sb="0" eb="2">
      <t>ミツモリ</t>
    </rPh>
    <rPh sb="2" eb="4">
      <t>ガイシャ</t>
    </rPh>
    <phoneticPr fontId="4"/>
  </si>
  <si>
    <t>補助事業に
要する経費</t>
    <rPh sb="0" eb="2">
      <t>ホジョ</t>
    </rPh>
    <rPh sb="2" eb="4">
      <t>ジギョウ</t>
    </rPh>
    <rPh sb="6" eb="7">
      <t>ヨウ</t>
    </rPh>
    <rPh sb="9" eb="11">
      <t>ケイヒ</t>
    </rPh>
    <phoneticPr fontId="4"/>
  </si>
  <si>
    <t>補助率</t>
    <rPh sb="0" eb="2">
      <t>ホジョ</t>
    </rPh>
    <rPh sb="2" eb="3">
      <t>リツ</t>
    </rPh>
    <phoneticPr fontId="4"/>
  </si>
  <si>
    <t>補助金交付申請額</t>
    <rPh sb="0" eb="2">
      <t>ホジョ</t>
    </rPh>
    <rPh sb="2" eb="3">
      <t>キン</t>
    </rPh>
    <rPh sb="3" eb="5">
      <t>コウフ</t>
    </rPh>
    <rPh sb="5" eb="7">
      <t>シンセイ</t>
    </rPh>
    <rPh sb="7" eb="8">
      <t>ガク</t>
    </rPh>
    <phoneticPr fontId="4"/>
  </si>
  <si>
    <t>合　計</t>
    <rPh sb="0" eb="1">
      <t>ア</t>
    </rPh>
    <rPh sb="2" eb="3">
      <t>ケイ</t>
    </rPh>
    <phoneticPr fontId="4"/>
  </si>
  <si>
    <t>（別紙④）</t>
    <rPh sb="1" eb="3">
      <t>ベッシ</t>
    </rPh>
    <phoneticPr fontId="4"/>
  </si>
  <si>
    <t>調 達 先</t>
    <rPh sb="0" eb="1">
      <t>チョウ</t>
    </rPh>
    <rPh sb="2" eb="3">
      <t>タチ</t>
    </rPh>
    <rPh sb="4" eb="5">
      <t>サキ</t>
    </rPh>
    <phoneticPr fontId="4"/>
  </si>
  <si>
    <t>補 助 金</t>
    <rPh sb="0" eb="1">
      <t>ホ</t>
    </rPh>
    <rPh sb="2" eb="3">
      <t>スケ</t>
    </rPh>
    <rPh sb="4" eb="5">
      <t>キン</t>
    </rPh>
    <phoneticPr fontId="4"/>
  </si>
  <si>
    <t>自己資金</t>
    <rPh sb="0" eb="2">
      <t>ジコ</t>
    </rPh>
    <rPh sb="2" eb="4">
      <t>シキン</t>
    </rPh>
    <phoneticPr fontId="4"/>
  </si>
  <si>
    <t>借 入 金</t>
    <rPh sb="0" eb="1">
      <t>シャク</t>
    </rPh>
    <rPh sb="2" eb="3">
      <t>イ</t>
    </rPh>
    <rPh sb="4" eb="5">
      <t>キン</t>
    </rPh>
    <phoneticPr fontId="4"/>
  </si>
  <si>
    <t>合　　計</t>
    <rPh sb="0" eb="1">
      <t>ゴウ</t>
    </rPh>
    <rPh sb="3" eb="4">
      <t>ケイ</t>
    </rPh>
    <phoneticPr fontId="4"/>
  </si>
  <si>
    <t>調達金額</t>
    <rPh sb="0" eb="2">
      <t>チョウタツ</t>
    </rPh>
    <rPh sb="2" eb="4">
      <t>キンガク</t>
    </rPh>
    <phoneticPr fontId="4"/>
  </si>
  <si>
    <t>△△△△株式会社</t>
    <rPh sb="4" eb="8">
      <t>カブシキガイシャ</t>
    </rPh>
    <phoneticPr fontId="4"/>
  </si>
  <si>
    <t>（別紙⑤-1）</t>
    <rPh sb="1" eb="3">
      <t>ベッシ</t>
    </rPh>
    <phoneticPr fontId="4"/>
  </si>
  <si>
    <t>発注計画書</t>
    <rPh sb="0" eb="2">
      <t>ハッチュウ</t>
    </rPh>
    <rPh sb="2" eb="5">
      <t>ケイカクショ</t>
    </rPh>
    <phoneticPr fontId="4"/>
  </si>
  <si>
    <t>件名：</t>
    <rPh sb="0" eb="2">
      <t>ケンメイ</t>
    </rPh>
    <phoneticPr fontId="4"/>
  </si>
  <si>
    <t>Ｎｏ</t>
    <phoneticPr fontId="4"/>
  </si>
  <si>
    <t>年　月　日</t>
    <rPh sb="0" eb="1">
      <t>トシ</t>
    </rPh>
    <rPh sb="2" eb="3">
      <t>ツキ</t>
    </rPh>
    <rPh sb="4" eb="5">
      <t>ヒ</t>
    </rPh>
    <phoneticPr fontId="4"/>
  </si>
  <si>
    <t>発　注　計　画</t>
    <rPh sb="0" eb="1">
      <t>ハッ</t>
    </rPh>
    <rPh sb="2" eb="3">
      <t>チュウ</t>
    </rPh>
    <rPh sb="4" eb="5">
      <t>ケイ</t>
    </rPh>
    <rPh sb="6" eb="7">
      <t>ガ</t>
    </rPh>
    <phoneticPr fontId="4"/>
  </si>
  <si>
    <t>Ｎｏ</t>
    <phoneticPr fontId="4"/>
  </si>
  <si>
    <t>平成○年○月○日</t>
    <rPh sb="0" eb="2">
      <t>ヘイセイ</t>
    </rPh>
    <rPh sb="3" eb="4">
      <t>ネン</t>
    </rPh>
    <rPh sb="5" eb="6">
      <t>ガツ</t>
    </rPh>
    <rPh sb="7" eb="8">
      <t>ニチ</t>
    </rPh>
    <phoneticPr fontId="4"/>
  </si>
  <si>
    <t>概算見積依頼（〇〇(株)）</t>
    <rPh sb="0" eb="2">
      <t>ガイサン</t>
    </rPh>
    <rPh sb="2" eb="4">
      <t>ミツモリ</t>
    </rPh>
    <rPh sb="4" eb="6">
      <t>イライ</t>
    </rPh>
    <rPh sb="9" eb="12">
      <t>カブ</t>
    </rPh>
    <phoneticPr fontId="4"/>
  </si>
  <si>
    <t>概算見積回答（〇〇(株)：　○○，○○○円税別）</t>
    <rPh sb="0" eb="2">
      <t>ガイサン</t>
    </rPh>
    <rPh sb="2" eb="4">
      <t>ミツモリ</t>
    </rPh>
    <rPh sb="4" eb="6">
      <t>カイトウ</t>
    </rPh>
    <rPh sb="9" eb="12">
      <t>カブ</t>
    </rPh>
    <rPh sb="20" eb="21">
      <t>エン</t>
    </rPh>
    <rPh sb="21" eb="23">
      <t>ゼイベツ</t>
    </rPh>
    <phoneticPr fontId="4"/>
  </si>
  <si>
    <t>交付申請</t>
    <rPh sb="0" eb="2">
      <t>コウフ</t>
    </rPh>
    <rPh sb="2" eb="4">
      <t>シンセイ</t>
    </rPh>
    <phoneticPr fontId="4"/>
  </si>
  <si>
    <t>実施見積依頼（〇〇(株)、　(株)△△、　□□(株)）</t>
    <phoneticPr fontId="4"/>
  </si>
  <si>
    <t>実施見積回答（〇〇(株)、　(株)△△、　□□(株)）</t>
    <rPh sb="0" eb="2">
      <t>ジッシ</t>
    </rPh>
    <rPh sb="2" eb="4">
      <t>ミツモリ</t>
    </rPh>
    <rPh sb="4" eb="6">
      <t>カイトウ</t>
    </rPh>
    <phoneticPr fontId="4"/>
  </si>
  <si>
    <t>契約締結</t>
    <rPh sb="0" eb="2">
      <t>ケイヤク</t>
    </rPh>
    <rPh sb="2" eb="4">
      <t>テイケツ</t>
    </rPh>
    <phoneticPr fontId="4"/>
  </si>
  <si>
    <t>中間報告</t>
    <rPh sb="0" eb="2">
      <t>チュウカン</t>
    </rPh>
    <rPh sb="2" eb="4">
      <t>ホウコク</t>
    </rPh>
    <phoneticPr fontId="4"/>
  </si>
  <si>
    <t>納品</t>
    <rPh sb="0" eb="2">
      <t>ノウヒン</t>
    </rPh>
    <phoneticPr fontId="4"/>
  </si>
  <si>
    <t>検収</t>
    <rPh sb="0" eb="2">
      <t>ケンシュウ</t>
    </rPh>
    <phoneticPr fontId="4"/>
  </si>
  <si>
    <t>請求</t>
    <rPh sb="0" eb="2">
      <t>セイキュウ</t>
    </rPh>
    <phoneticPr fontId="4"/>
  </si>
  <si>
    <t>支払い完了</t>
    <rPh sb="0" eb="2">
      <t>シハライ</t>
    </rPh>
    <rPh sb="3" eb="5">
      <t>カンリョウ</t>
    </rPh>
    <phoneticPr fontId="4"/>
  </si>
  <si>
    <t>実績報告</t>
    <rPh sb="0" eb="2">
      <t>ジッセキ</t>
    </rPh>
    <rPh sb="2" eb="4">
      <t>ホウコク</t>
    </rPh>
    <phoneticPr fontId="4"/>
  </si>
  <si>
    <t>（別紙⑤-2）</t>
    <rPh sb="1" eb="3">
      <t>ベッシ</t>
    </rPh>
    <phoneticPr fontId="4"/>
  </si>
  <si>
    <t>発注計画書（複数年度事業記入例）</t>
    <rPh sb="0" eb="2">
      <t>ハッチュウ</t>
    </rPh>
    <rPh sb="2" eb="5">
      <t>ケイカクショ</t>
    </rPh>
    <rPh sb="6" eb="8">
      <t>フクスウ</t>
    </rPh>
    <rPh sb="8" eb="10">
      <t>ネンド</t>
    </rPh>
    <rPh sb="10" eb="12">
      <t>ジギョウ</t>
    </rPh>
    <rPh sb="12" eb="14">
      <t>キニュウ</t>
    </rPh>
    <rPh sb="14" eb="15">
      <t>レイ</t>
    </rPh>
    <phoneticPr fontId="4"/>
  </si>
  <si>
    <t>Ｎｏ</t>
    <phoneticPr fontId="4"/>
  </si>
  <si>
    <t>交付申請（１年目）</t>
    <rPh sb="0" eb="2">
      <t>コウフ</t>
    </rPh>
    <rPh sb="2" eb="4">
      <t>シンセイ</t>
    </rPh>
    <rPh sb="6" eb="8">
      <t>ネンメ</t>
    </rPh>
    <phoneticPr fontId="4"/>
  </si>
  <si>
    <t>実施見積依頼（〇〇(株)、　(株)△△、　□□(株)）</t>
    <phoneticPr fontId="4"/>
  </si>
  <si>
    <t>交付申請（２年目）</t>
    <rPh sb="0" eb="2">
      <t>コウフ</t>
    </rPh>
    <rPh sb="2" eb="4">
      <t>シンセイ</t>
    </rPh>
    <rPh sb="6" eb="8">
      <t>ネンメ</t>
    </rPh>
    <phoneticPr fontId="4"/>
  </si>
  <si>
    <t>実施見積依頼（〇〇(株)、　(株)△△、　□□(株)）</t>
    <phoneticPr fontId="4"/>
  </si>
  <si>
    <t>日本標準産業分類（平成25年１0月改定）</t>
    <rPh sb="0" eb="2">
      <t>ニホン</t>
    </rPh>
    <rPh sb="2" eb="4">
      <t>ヒョウジュン</t>
    </rPh>
    <rPh sb="4" eb="6">
      <t>サンギョウ</t>
    </rPh>
    <rPh sb="6" eb="8">
      <t>ブンルイ</t>
    </rPh>
    <rPh sb="9" eb="11">
      <t>ヘイセイ</t>
    </rPh>
    <rPh sb="13" eb="14">
      <t>ネン</t>
    </rPh>
    <rPh sb="16" eb="17">
      <t>ガツ</t>
    </rPh>
    <rPh sb="17" eb="19">
      <t>カイテイ</t>
    </rPh>
    <phoneticPr fontId="4"/>
  </si>
  <si>
    <t>分類</t>
    <rPh sb="0" eb="2">
      <t>ブンルイ</t>
    </rPh>
    <phoneticPr fontId="4"/>
  </si>
  <si>
    <t>業種</t>
    <rPh sb="0" eb="2">
      <t>ギョウシュ</t>
    </rPh>
    <phoneticPr fontId="4"/>
  </si>
  <si>
    <t>業種分類</t>
    <rPh sb="0" eb="2">
      <t>ギョウシュ</t>
    </rPh>
    <rPh sb="2" eb="4">
      <t>ブンルイ</t>
    </rPh>
    <phoneticPr fontId="4"/>
  </si>
  <si>
    <t>農業</t>
    <rPh sb="0" eb="2">
      <t>ノウギョウ</t>
    </rPh>
    <phoneticPr fontId="4"/>
  </si>
  <si>
    <t>製造業その他</t>
    <rPh sb="0" eb="3">
      <t>セイゾウギョウ</t>
    </rPh>
    <rPh sb="5" eb="6">
      <t>タ</t>
    </rPh>
    <phoneticPr fontId="4"/>
  </si>
  <si>
    <t>Ａ０２</t>
  </si>
  <si>
    <t>林業</t>
    <rPh sb="0" eb="2">
      <t>リンギョウ</t>
    </rPh>
    <phoneticPr fontId="4"/>
  </si>
  <si>
    <t>漁業（水産養殖業を除く）</t>
    <rPh sb="0" eb="2">
      <t>ギョギョウ</t>
    </rPh>
    <rPh sb="3" eb="5">
      <t>スイサン</t>
    </rPh>
    <rPh sb="5" eb="8">
      <t>ヨウショクギョウ</t>
    </rPh>
    <rPh sb="9" eb="10">
      <t>ノゾ</t>
    </rPh>
    <phoneticPr fontId="4"/>
  </si>
  <si>
    <t>Ｂ０４</t>
  </si>
  <si>
    <t>水産養殖業</t>
    <rPh sb="0" eb="2">
      <t>スイサン</t>
    </rPh>
    <rPh sb="2" eb="5">
      <t>ヨウショクギョウ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</si>
  <si>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</si>
  <si>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総合工事業</t>
    <rPh sb="0" eb="2">
      <t>ソウゴウ</t>
    </rPh>
    <rPh sb="2" eb="3">
      <t>コウ</t>
    </rPh>
    <rPh sb="3" eb="5">
      <t>ジギョウ</t>
    </rPh>
    <phoneticPr fontId="4"/>
  </si>
  <si>
    <t>Ｄ０７</t>
  </si>
  <si>
    <t>職別工事業（設備工事業を除く）</t>
    <rPh sb="0" eb="1">
      <t>ショク</t>
    </rPh>
    <rPh sb="1" eb="2">
      <t>ベツ</t>
    </rPh>
    <rPh sb="2" eb="3">
      <t>コウ</t>
    </rPh>
    <rPh sb="3" eb="5">
      <t>ジギョウ</t>
    </rPh>
    <rPh sb="6" eb="8">
      <t>セツビ</t>
    </rPh>
    <rPh sb="8" eb="9">
      <t>コウ</t>
    </rPh>
    <rPh sb="9" eb="11">
      <t>ジギョウ</t>
    </rPh>
    <rPh sb="12" eb="13">
      <t>ノゾ</t>
    </rPh>
    <phoneticPr fontId="4"/>
  </si>
  <si>
    <t>Ｄ０８</t>
  </si>
  <si>
    <t>設備工事業</t>
    <rPh sb="0" eb="2">
      <t>セツビ</t>
    </rPh>
    <rPh sb="2" eb="3">
      <t>コウ</t>
    </rPh>
    <rPh sb="3" eb="5">
      <t>ジギョウ</t>
    </rPh>
    <phoneticPr fontId="4"/>
  </si>
  <si>
    <t>食料品製造業</t>
    <rPh sb="0" eb="3">
      <t>ショクリョウヒン</t>
    </rPh>
    <rPh sb="3" eb="6">
      <t>セイゾウギョウ</t>
    </rPh>
    <phoneticPr fontId="4"/>
  </si>
  <si>
    <t>Ｅ１０</t>
  </si>
  <si>
    <t>飲料・たばこ・飼料製造業</t>
    <rPh sb="0" eb="2">
      <t>インリョウ</t>
    </rPh>
    <rPh sb="7" eb="9">
      <t>シリョウ</t>
    </rPh>
    <rPh sb="9" eb="12">
      <t>セイゾウギョウ</t>
    </rPh>
    <phoneticPr fontId="4"/>
  </si>
  <si>
    <t>Ｅ１１</t>
  </si>
  <si>
    <t>繊維工業</t>
    <rPh sb="0" eb="2">
      <t>センイ</t>
    </rPh>
    <rPh sb="2" eb="4">
      <t>コウギョウ</t>
    </rPh>
    <phoneticPr fontId="4"/>
  </si>
  <si>
    <t>Ｅ１２</t>
  </si>
  <si>
    <t>木材・木製品製造業（家具を除く）</t>
    <rPh sb="0" eb="2">
      <t>モクザイ</t>
    </rPh>
    <rPh sb="3" eb="4">
      <t>キ</t>
    </rPh>
    <rPh sb="4" eb="6">
      <t>セイヒン</t>
    </rPh>
    <rPh sb="6" eb="9">
      <t>セイゾウギョウ</t>
    </rPh>
    <rPh sb="10" eb="12">
      <t>カグ</t>
    </rPh>
    <rPh sb="13" eb="14">
      <t>ノゾ</t>
    </rPh>
    <phoneticPr fontId="4"/>
  </si>
  <si>
    <t>Ｅ１３</t>
  </si>
  <si>
    <t>家具・装備品製造業</t>
    <rPh sb="0" eb="2">
      <t>カグ</t>
    </rPh>
    <rPh sb="3" eb="6">
      <t>ソウビヒン</t>
    </rPh>
    <rPh sb="6" eb="9">
      <t>セイゾウギョウ</t>
    </rPh>
    <phoneticPr fontId="4"/>
  </si>
  <si>
    <t>Ｅ１４</t>
  </si>
  <si>
    <t>パルプ・紙・紙加工品製造業</t>
    <rPh sb="4" eb="5">
      <t>カミ</t>
    </rPh>
    <rPh sb="6" eb="7">
      <t>カミ</t>
    </rPh>
    <rPh sb="7" eb="10">
      <t>カコウヒン</t>
    </rPh>
    <rPh sb="10" eb="13">
      <t>セイゾウギョウ</t>
    </rPh>
    <phoneticPr fontId="4"/>
  </si>
  <si>
    <t>Ｅ１５</t>
  </si>
  <si>
    <t>印刷・同関連業</t>
    <rPh sb="0" eb="2">
      <t>インサツ</t>
    </rPh>
    <rPh sb="3" eb="4">
      <t>ドウ</t>
    </rPh>
    <rPh sb="4" eb="6">
      <t>カンレン</t>
    </rPh>
    <rPh sb="6" eb="7">
      <t>ギョウ</t>
    </rPh>
    <phoneticPr fontId="4"/>
  </si>
  <si>
    <t>Ｅ１６</t>
  </si>
  <si>
    <t>化学工業</t>
    <rPh sb="0" eb="2">
      <t>カガク</t>
    </rPh>
    <rPh sb="2" eb="4">
      <t>コウギョウ</t>
    </rPh>
    <phoneticPr fontId="4"/>
  </si>
  <si>
    <t>Ｅ１７</t>
  </si>
  <si>
    <t>石油製品・石炭製品製造業</t>
    <rPh sb="0" eb="2">
      <t>セキユ</t>
    </rPh>
    <rPh sb="2" eb="4">
      <t>セイヒン</t>
    </rPh>
    <rPh sb="5" eb="7">
      <t>セキタン</t>
    </rPh>
    <rPh sb="7" eb="9">
      <t>セイヒン</t>
    </rPh>
    <rPh sb="9" eb="12">
      <t>セイゾウギョウ</t>
    </rPh>
    <phoneticPr fontId="4"/>
  </si>
  <si>
    <t>Ｅ１８</t>
  </si>
  <si>
    <t>プラスチック製品製造業</t>
    <rPh sb="6" eb="8">
      <t>セイヒン</t>
    </rPh>
    <rPh sb="8" eb="11">
      <t>セイゾウギョウ</t>
    </rPh>
    <phoneticPr fontId="4"/>
  </si>
  <si>
    <t>Ｅ１９</t>
  </si>
  <si>
    <t>ゴム製品製造業</t>
    <rPh sb="2" eb="4">
      <t>セイヒン</t>
    </rPh>
    <rPh sb="4" eb="7">
      <t>セイゾウギョウ</t>
    </rPh>
    <phoneticPr fontId="4"/>
  </si>
  <si>
    <t>Ｅ２０</t>
  </si>
  <si>
    <t>なめし革・同製品・毛皮製造業</t>
    <rPh sb="3" eb="4">
      <t>カワ</t>
    </rPh>
    <rPh sb="5" eb="6">
      <t>ドウ</t>
    </rPh>
    <rPh sb="6" eb="8">
      <t>セイヒン</t>
    </rPh>
    <rPh sb="9" eb="11">
      <t>ケガワ</t>
    </rPh>
    <rPh sb="11" eb="14">
      <t>セイゾウギョウ</t>
    </rPh>
    <phoneticPr fontId="4"/>
  </si>
  <si>
    <t>Ｅ２１</t>
  </si>
  <si>
    <t>窯業・土石製品製造業</t>
    <rPh sb="0" eb="2">
      <t>ヨウギョウ</t>
    </rPh>
    <rPh sb="3" eb="5">
      <t>ドセキ</t>
    </rPh>
    <rPh sb="5" eb="7">
      <t>セイヒン</t>
    </rPh>
    <rPh sb="7" eb="10">
      <t>セイゾウギョウ</t>
    </rPh>
    <phoneticPr fontId="4"/>
  </si>
  <si>
    <t>Ｅ２２</t>
  </si>
  <si>
    <t>鉄鋼業</t>
    <rPh sb="0" eb="3">
      <t>テッコウギョウ</t>
    </rPh>
    <phoneticPr fontId="4"/>
  </si>
  <si>
    <t>Ｅ２３</t>
  </si>
  <si>
    <t>非鉄金属製造業</t>
    <rPh sb="0" eb="2">
      <t>ヒテツ</t>
    </rPh>
    <rPh sb="2" eb="4">
      <t>キンゾク</t>
    </rPh>
    <rPh sb="4" eb="7">
      <t>セイゾウギョウ</t>
    </rPh>
    <phoneticPr fontId="4"/>
  </si>
  <si>
    <t>Ｅ２４</t>
  </si>
  <si>
    <t>金属製品製造業</t>
    <rPh sb="0" eb="2">
      <t>キンゾク</t>
    </rPh>
    <rPh sb="2" eb="4">
      <t>セイヒン</t>
    </rPh>
    <rPh sb="4" eb="7">
      <t>セイゾウギョウ</t>
    </rPh>
    <phoneticPr fontId="4"/>
  </si>
  <si>
    <t>Ｅ２５</t>
  </si>
  <si>
    <t>はん用機械器具製造業</t>
    <rPh sb="2" eb="3">
      <t>ヨウ</t>
    </rPh>
    <rPh sb="3" eb="5">
      <t>キカイ</t>
    </rPh>
    <rPh sb="5" eb="7">
      <t>キグ</t>
    </rPh>
    <rPh sb="7" eb="10">
      <t>セイゾウギョウ</t>
    </rPh>
    <phoneticPr fontId="4"/>
  </si>
  <si>
    <t>Ｅ２６</t>
  </si>
  <si>
    <t>生産用機械器具製造業</t>
    <rPh sb="0" eb="3">
      <t>セイサンヨウ</t>
    </rPh>
    <rPh sb="3" eb="5">
      <t>キカイ</t>
    </rPh>
    <rPh sb="5" eb="7">
      <t>キグ</t>
    </rPh>
    <rPh sb="7" eb="10">
      <t>セイゾウギョウ</t>
    </rPh>
    <phoneticPr fontId="4"/>
  </si>
  <si>
    <t>Ｅ２７</t>
  </si>
  <si>
    <t>業務用機械器具製造業</t>
    <rPh sb="0" eb="3">
      <t>ギョウムヨウ</t>
    </rPh>
    <rPh sb="3" eb="5">
      <t>キカイ</t>
    </rPh>
    <rPh sb="5" eb="7">
      <t>キグ</t>
    </rPh>
    <rPh sb="7" eb="10">
      <t>セイゾウギョウ</t>
    </rPh>
    <phoneticPr fontId="4"/>
  </si>
  <si>
    <t>Ｅ２８</t>
  </si>
  <si>
    <t>電子部品・デバイス・電子回路製造業</t>
    <rPh sb="0" eb="2">
      <t>デンシ</t>
    </rPh>
    <rPh sb="2" eb="4">
      <t>ブヒン</t>
    </rPh>
    <rPh sb="10" eb="12">
      <t>デンシ</t>
    </rPh>
    <rPh sb="12" eb="14">
      <t>カイロ</t>
    </rPh>
    <rPh sb="14" eb="17">
      <t>セイゾウギョウ</t>
    </rPh>
    <phoneticPr fontId="4"/>
  </si>
  <si>
    <t>Ｅ２９</t>
  </si>
  <si>
    <t>電気機械器具製造業</t>
    <rPh sb="0" eb="2">
      <t>デンキ</t>
    </rPh>
    <rPh sb="2" eb="4">
      <t>キカイ</t>
    </rPh>
    <rPh sb="4" eb="6">
      <t>キグ</t>
    </rPh>
    <rPh sb="6" eb="9">
      <t>セイゾウギョウ</t>
    </rPh>
    <phoneticPr fontId="4"/>
  </si>
  <si>
    <t>Ｅ３０</t>
  </si>
  <si>
    <t>情報通信機械器具製造業</t>
    <rPh sb="0" eb="4">
      <t>ジョウホウツウシン</t>
    </rPh>
    <rPh sb="4" eb="6">
      <t>キカイ</t>
    </rPh>
    <rPh sb="6" eb="8">
      <t>キグ</t>
    </rPh>
    <rPh sb="8" eb="11">
      <t>セイゾウギョウ</t>
    </rPh>
    <phoneticPr fontId="4"/>
  </si>
  <si>
    <t>Ｅ３１</t>
  </si>
  <si>
    <t>輸送用機械器具製造業</t>
    <rPh sb="0" eb="3">
      <t>ユソウヨウ</t>
    </rPh>
    <rPh sb="3" eb="5">
      <t>キカイ</t>
    </rPh>
    <rPh sb="5" eb="7">
      <t>キグ</t>
    </rPh>
    <rPh sb="7" eb="10">
      <t>セイゾウギョウ</t>
    </rPh>
    <phoneticPr fontId="4"/>
  </si>
  <si>
    <t>Ｅ３２</t>
  </si>
  <si>
    <t>その他の製造業</t>
    <rPh sb="2" eb="3">
      <t>タ</t>
    </rPh>
    <rPh sb="4" eb="7">
      <t>セイゾウギョウ</t>
    </rPh>
    <phoneticPr fontId="4"/>
  </si>
  <si>
    <t>電気業</t>
    <rPh sb="0" eb="3">
      <t>デンキギョウ</t>
    </rPh>
    <phoneticPr fontId="4"/>
  </si>
  <si>
    <t>Ｆ３４</t>
  </si>
  <si>
    <t>ガス業</t>
    <rPh sb="2" eb="3">
      <t>ギョウ</t>
    </rPh>
    <phoneticPr fontId="4"/>
  </si>
  <si>
    <t>Ｆ３５</t>
  </si>
  <si>
    <t>熱供給業</t>
    <rPh sb="0" eb="3">
      <t>ネツキョウキュウ</t>
    </rPh>
    <rPh sb="3" eb="4">
      <t>ギョウ</t>
    </rPh>
    <phoneticPr fontId="4"/>
  </si>
  <si>
    <t>Ｆ３６</t>
  </si>
  <si>
    <t>水道業</t>
    <rPh sb="0" eb="3">
      <t>スイドウギョウ</t>
    </rPh>
    <phoneticPr fontId="4"/>
  </si>
  <si>
    <t>通信業</t>
    <rPh sb="0" eb="3">
      <t>ツウシンギョウ</t>
    </rPh>
    <phoneticPr fontId="4"/>
  </si>
  <si>
    <t>Ｇ３８</t>
  </si>
  <si>
    <t>放送業</t>
    <rPh sb="0" eb="3">
      <t>ホウソウギョウ</t>
    </rPh>
    <phoneticPr fontId="4"/>
  </si>
  <si>
    <t>サービス業</t>
    <rPh sb="4" eb="5">
      <t>ギョウ</t>
    </rPh>
    <phoneticPr fontId="4"/>
  </si>
  <si>
    <t>Ｇ３９</t>
  </si>
  <si>
    <t>情報サービス業</t>
    <rPh sb="0" eb="2">
      <t>ジョウホウ</t>
    </rPh>
    <rPh sb="6" eb="7">
      <t>ギョウ</t>
    </rPh>
    <phoneticPr fontId="4"/>
  </si>
  <si>
    <t>Ｇ４０</t>
  </si>
  <si>
    <t>インターネット付随サービス業</t>
    <rPh sb="7" eb="9">
      <t>フズイ</t>
    </rPh>
    <rPh sb="13" eb="14">
      <t>ギョウ</t>
    </rPh>
    <phoneticPr fontId="4"/>
  </si>
  <si>
    <t>管理、補助的経済活動を行う事業所</t>
    <rPh sb="0" eb="2">
      <t>カンリ</t>
    </rPh>
    <rPh sb="3" eb="6">
      <t>ホジョテキ</t>
    </rPh>
    <rPh sb="6" eb="8">
      <t>ケイザイ</t>
    </rPh>
    <rPh sb="8" eb="10">
      <t>カツドウ</t>
    </rPh>
    <rPh sb="11" eb="12">
      <t>オコナ</t>
    </rPh>
    <rPh sb="13" eb="16">
      <t>ジギョウショ</t>
    </rPh>
    <phoneticPr fontId="4"/>
  </si>
  <si>
    <t>Ｇ４１１</t>
  </si>
  <si>
    <t>映像情報制作・配給業</t>
    <rPh sb="0" eb="2">
      <t>エイゾウ</t>
    </rPh>
    <rPh sb="2" eb="4">
      <t>ジョウホウ</t>
    </rPh>
    <rPh sb="4" eb="6">
      <t>セイサク</t>
    </rPh>
    <rPh sb="7" eb="9">
      <t>ハイキュウ</t>
    </rPh>
    <rPh sb="9" eb="10">
      <t>ギョウ</t>
    </rPh>
    <phoneticPr fontId="4"/>
  </si>
  <si>
    <t>Ｇ４１２</t>
  </si>
  <si>
    <t>音声情報制作業</t>
    <rPh sb="0" eb="2">
      <t>オンセイ</t>
    </rPh>
    <rPh sb="2" eb="4">
      <t>ジョウホウ</t>
    </rPh>
    <rPh sb="4" eb="7">
      <t>セイサクギョウ</t>
    </rPh>
    <phoneticPr fontId="4"/>
  </si>
  <si>
    <t>Ｇ４１３</t>
  </si>
  <si>
    <t>新聞業</t>
    <rPh sb="0" eb="2">
      <t>シンブン</t>
    </rPh>
    <rPh sb="2" eb="3">
      <t>ギョウ</t>
    </rPh>
    <phoneticPr fontId="4"/>
  </si>
  <si>
    <t>Ｇ４１４</t>
  </si>
  <si>
    <t>出版業</t>
    <rPh sb="0" eb="3">
      <t>シュッパンギョウ</t>
    </rPh>
    <phoneticPr fontId="4"/>
  </si>
  <si>
    <t>Ｇ４１５</t>
  </si>
  <si>
    <t>広告制作業</t>
    <rPh sb="0" eb="2">
      <t>コウコク</t>
    </rPh>
    <rPh sb="2" eb="5">
      <t>セイサクギョウ</t>
    </rPh>
    <phoneticPr fontId="4"/>
  </si>
  <si>
    <t>Ｇ４１６</t>
  </si>
  <si>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4"/>
  </si>
  <si>
    <t>鉄道業</t>
    <rPh sb="0" eb="2">
      <t>テツドウ</t>
    </rPh>
    <rPh sb="2" eb="3">
      <t>ギョウ</t>
    </rPh>
    <phoneticPr fontId="4"/>
  </si>
  <si>
    <t>Ｈ４３</t>
  </si>
  <si>
    <t>道路旅客運送業</t>
    <rPh sb="0" eb="2">
      <t>ドウロ</t>
    </rPh>
    <rPh sb="2" eb="4">
      <t>リョカク</t>
    </rPh>
    <rPh sb="4" eb="7">
      <t>ウンソウギョウ</t>
    </rPh>
    <phoneticPr fontId="4"/>
  </si>
  <si>
    <t>Ｈ４４</t>
  </si>
  <si>
    <t>道路貨物運送業</t>
    <rPh sb="0" eb="2">
      <t>ドウロ</t>
    </rPh>
    <rPh sb="2" eb="4">
      <t>カモツ</t>
    </rPh>
    <rPh sb="4" eb="7">
      <t>ウンソウギョウ</t>
    </rPh>
    <phoneticPr fontId="4"/>
  </si>
  <si>
    <t>Ｈ４５</t>
  </si>
  <si>
    <t>水運業</t>
    <rPh sb="0" eb="3">
      <t>スイウンギョウ</t>
    </rPh>
    <phoneticPr fontId="4"/>
  </si>
  <si>
    <t>Ｈ４６</t>
  </si>
  <si>
    <t>航空運輸業</t>
    <rPh sb="0" eb="2">
      <t>コウクウ</t>
    </rPh>
    <rPh sb="2" eb="5">
      <t>ウンユギョウ</t>
    </rPh>
    <phoneticPr fontId="4"/>
  </si>
  <si>
    <t>Ｈ４７</t>
  </si>
  <si>
    <t>倉庫業</t>
    <rPh sb="0" eb="3">
      <t>ソウコギョウ</t>
    </rPh>
    <phoneticPr fontId="4"/>
  </si>
  <si>
    <t>Ｈ４８</t>
  </si>
  <si>
    <t>運輸に付随するサービス業</t>
    <rPh sb="0" eb="2">
      <t>ウンユ</t>
    </rPh>
    <rPh sb="3" eb="5">
      <t>フズイ</t>
    </rPh>
    <rPh sb="11" eb="12">
      <t>ギョウ</t>
    </rPh>
    <phoneticPr fontId="4"/>
  </si>
  <si>
    <t>Ｈ４９</t>
  </si>
  <si>
    <t>郵便業（信書便事業を含む）</t>
    <rPh sb="0" eb="2">
      <t>ユウビン</t>
    </rPh>
    <rPh sb="2" eb="3">
      <t>ギョウ</t>
    </rPh>
    <rPh sb="4" eb="6">
      <t>シンショ</t>
    </rPh>
    <rPh sb="6" eb="7">
      <t>ビン</t>
    </rPh>
    <rPh sb="7" eb="9">
      <t>ジギョウ</t>
    </rPh>
    <rPh sb="10" eb="11">
      <t>フク</t>
    </rPh>
    <phoneticPr fontId="4"/>
  </si>
  <si>
    <t>各種商品卸売業</t>
    <rPh sb="0" eb="2">
      <t>カクシュ</t>
    </rPh>
    <rPh sb="2" eb="4">
      <t>ショウヒン</t>
    </rPh>
    <rPh sb="4" eb="7">
      <t>オロシウリギョウ</t>
    </rPh>
    <phoneticPr fontId="4"/>
  </si>
  <si>
    <t>卸売業</t>
    <rPh sb="0" eb="3">
      <t>オロシウリギョウ</t>
    </rPh>
    <phoneticPr fontId="4"/>
  </si>
  <si>
    <t>Ｉ５１</t>
  </si>
  <si>
    <t>繊維・衣服等卸売業</t>
    <rPh sb="0" eb="2">
      <t>センイ</t>
    </rPh>
    <rPh sb="3" eb="5">
      <t>イフク</t>
    </rPh>
    <rPh sb="5" eb="6">
      <t>トウ</t>
    </rPh>
    <rPh sb="6" eb="9">
      <t>オロシウリギョウ</t>
    </rPh>
    <phoneticPr fontId="4"/>
  </si>
  <si>
    <t>Ｉ５２</t>
  </si>
  <si>
    <t>飲食料品卸売業</t>
    <rPh sb="0" eb="4">
      <t>インショクリョウヒン</t>
    </rPh>
    <rPh sb="4" eb="7">
      <t>オロシウリギョウ</t>
    </rPh>
    <phoneticPr fontId="4"/>
  </si>
  <si>
    <t>Ｉ５３</t>
  </si>
  <si>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</si>
  <si>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Ｉ５４</t>
  </si>
  <si>
    <t>機械器具卸売業</t>
    <rPh sb="0" eb="2">
      <t>キカイ</t>
    </rPh>
    <rPh sb="2" eb="4">
      <t>キグ</t>
    </rPh>
    <rPh sb="4" eb="7">
      <t>オロシウリギョウ</t>
    </rPh>
    <phoneticPr fontId="4"/>
  </si>
  <si>
    <t>Ｉ５５</t>
  </si>
  <si>
    <t>その他の卸売業</t>
    <rPh sb="2" eb="3">
      <t>タ</t>
    </rPh>
    <rPh sb="4" eb="7">
      <t>オロシウリギョウ</t>
    </rPh>
    <phoneticPr fontId="4"/>
  </si>
  <si>
    <t>Ｉ５６</t>
  </si>
  <si>
    <t>各種商品小売業</t>
    <rPh sb="0" eb="2">
      <t>カクシュ</t>
    </rPh>
    <rPh sb="2" eb="4">
      <t>ショウヒン</t>
    </rPh>
    <rPh sb="4" eb="7">
      <t>コウリギョウ</t>
    </rPh>
    <phoneticPr fontId="4"/>
  </si>
  <si>
    <t>小売業</t>
    <rPh sb="0" eb="3">
      <t>コウリギョウ</t>
    </rPh>
    <phoneticPr fontId="4"/>
  </si>
  <si>
    <t>Ｉ５７</t>
  </si>
  <si>
    <t>織物・衣服・身の回り品小売業</t>
    <rPh sb="0" eb="2">
      <t>オリモノ</t>
    </rPh>
    <rPh sb="3" eb="5">
      <t>イフク</t>
    </rPh>
    <rPh sb="6" eb="7">
      <t>ミ</t>
    </rPh>
    <rPh sb="8" eb="9">
      <t>マワ</t>
    </rPh>
    <rPh sb="10" eb="11">
      <t>ヒン</t>
    </rPh>
    <rPh sb="11" eb="14">
      <t>コウリギョウ</t>
    </rPh>
    <phoneticPr fontId="4"/>
  </si>
  <si>
    <t>Ｉ５８</t>
  </si>
  <si>
    <t>飲食料品小売業</t>
    <rPh sb="0" eb="4">
      <t>インショクリョウヒン</t>
    </rPh>
    <rPh sb="4" eb="7">
      <t>コウリギョウ</t>
    </rPh>
    <phoneticPr fontId="4"/>
  </si>
  <si>
    <t>Ｉ５９</t>
  </si>
  <si>
    <t>機械器具小売業</t>
    <rPh sb="0" eb="2">
      <t>キカイ</t>
    </rPh>
    <rPh sb="2" eb="4">
      <t>キグ</t>
    </rPh>
    <rPh sb="4" eb="7">
      <t>コウリギョウ</t>
    </rPh>
    <phoneticPr fontId="4"/>
  </si>
  <si>
    <t>Ｉ６０</t>
  </si>
  <si>
    <t>その他の小売業</t>
    <rPh sb="2" eb="3">
      <t>タ</t>
    </rPh>
    <rPh sb="4" eb="7">
      <t>コウリギョウ</t>
    </rPh>
    <phoneticPr fontId="4"/>
  </si>
  <si>
    <t>Ｉ６１</t>
  </si>
  <si>
    <t>無店舗小売業</t>
    <rPh sb="0" eb="3">
      <t>ムテンポ</t>
    </rPh>
    <rPh sb="3" eb="6">
      <t>コウリギョウ</t>
    </rPh>
    <phoneticPr fontId="4"/>
  </si>
  <si>
    <t>銀行業</t>
    <rPh sb="0" eb="3">
      <t>ギンコウギョウ</t>
    </rPh>
    <phoneticPr fontId="4"/>
  </si>
  <si>
    <t>Ｊ６３</t>
  </si>
  <si>
    <t>協同組織金融業</t>
    <rPh sb="0" eb="2">
      <t>キョウドウ</t>
    </rPh>
    <rPh sb="2" eb="4">
      <t>ソシキ</t>
    </rPh>
    <rPh sb="4" eb="7">
      <t>キンユウギョウ</t>
    </rPh>
    <phoneticPr fontId="4"/>
  </si>
  <si>
    <t>Ｊ６４</t>
  </si>
  <si>
    <t>貸金業、クレジットカード業等非貯金信用機関</t>
    <rPh sb="0" eb="3">
      <t>カシキンギョウ</t>
    </rPh>
    <rPh sb="12" eb="13">
      <t>ギョウ</t>
    </rPh>
    <rPh sb="13" eb="14">
      <t>トウ</t>
    </rPh>
    <rPh sb="14" eb="15">
      <t>ヒ</t>
    </rPh>
    <rPh sb="15" eb="17">
      <t>チョキン</t>
    </rPh>
    <rPh sb="17" eb="19">
      <t>シンヨウ</t>
    </rPh>
    <rPh sb="19" eb="21">
      <t>キカン</t>
    </rPh>
    <phoneticPr fontId="4"/>
  </si>
  <si>
    <t>Ｊ６５</t>
  </si>
  <si>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4"/>
  </si>
  <si>
    <t>Ｊ６６</t>
  </si>
  <si>
    <t>補助的金融業等</t>
    <rPh sb="0" eb="2">
      <t>ホジョ</t>
    </rPh>
    <rPh sb="2" eb="3">
      <t>テキ</t>
    </rPh>
    <rPh sb="3" eb="6">
      <t>キンユウギョウ</t>
    </rPh>
    <rPh sb="6" eb="7">
      <t>トウ</t>
    </rPh>
    <phoneticPr fontId="4"/>
  </si>
  <si>
    <t>Ｊ６７</t>
  </si>
  <si>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4"/>
  </si>
  <si>
    <t>不動産取引業</t>
    <rPh sb="0" eb="3">
      <t>フドウサン</t>
    </rPh>
    <rPh sb="3" eb="6">
      <t>トリヒキギョウ</t>
    </rPh>
    <phoneticPr fontId="4"/>
  </si>
  <si>
    <t>Ｋ６９１</t>
  </si>
  <si>
    <t>不動産賃貸業（貸家業、貸間業を除く）</t>
    <rPh sb="0" eb="3">
      <t>フドウサン</t>
    </rPh>
    <rPh sb="3" eb="6">
      <t>チンタイギョウ</t>
    </rPh>
    <rPh sb="7" eb="8">
      <t>カ</t>
    </rPh>
    <rPh sb="8" eb="9">
      <t>イエ</t>
    </rPh>
    <rPh sb="9" eb="10">
      <t>ギョウ</t>
    </rPh>
    <rPh sb="11" eb="12">
      <t>カ</t>
    </rPh>
    <rPh sb="12" eb="13">
      <t>ケン</t>
    </rPh>
    <rPh sb="13" eb="14">
      <t>ギョウ</t>
    </rPh>
    <rPh sb="15" eb="16">
      <t>ノゾ</t>
    </rPh>
    <phoneticPr fontId="4"/>
  </si>
  <si>
    <t>Ｋ６９２</t>
  </si>
  <si>
    <t>Ｋ６９３</t>
  </si>
  <si>
    <t>駐車場業</t>
    <rPh sb="0" eb="3">
      <t>チュウシャジョウ</t>
    </rPh>
    <rPh sb="3" eb="4">
      <t>ギョウ</t>
    </rPh>
    <phoneticPr fontId="4"/>
  </si>
  <si>
    <t>Ｋ６９４</t>
  </si>
  <si>
    <t>不動産管理業</t>
    <rPh sb="0" eb="3">
      <t>フドウサン</t>
    </rPh>
    <rPh sb="3" eb="6">
      <t>カンリギョウ</t>
    </rPh>
    <phoneticPr fontId="4"/>
  </si>
  <si>
    <t>Ｋ７０</t>
  </si>
  <si>
    <t>物品賃貸業</t>
    <rPh sb="0" eb="2">
      <t>ブッピン</t>
    </rPh>
    <rPh sb="2" eb="5">
      <t>チンタイギョウ</t>
    </rPh>
    <phoneticPr fontId="4"/>
  </si>
  <si>
    <t>学術・開発研究機関</t>
    <rPh sb="0" eb="2">
      <t>ガクジュツ</t>
    </rPh>
    <rPh sb="3" eb="5">
      <t>カイハツ</t>
    </rPh>
    <rPh sb="5" eb="7">
      <t>ケンキュウ</t>
    </rPh>
    <rPh sb="7" eb="9">
      <t>キカン</t>
    </rPh>
    <phoneticPr fontId="4"/>
  </si>
  <si>
    <t>Ｌ７２</t>
  </si>
  <si>
    <t>専門サービス業（他に分類されないもの）</t>
    <rPh sb="0" eb="2">
      <t>センモン</t>
    </rPh>
    <rPh sb="6" eb="7">
      <t>ギョウ</t>
    </rPh>
    <rPh sb="8" eb="9">
      <t>タ</t>
    </rPh>
    <rPh sb="10" eb="12">
      <t>ブンルイ</t>
    </rPh>
    <phoneticPr fontId="4"/>
  </si>
  <si>
    <t>Ｌ７３</t>
  </si>
  <si>
    <t>広告業</t>
    <rPh sb="0" eb="3">
      <t>コウコクギョウ</t>
    </rPh>
    <phoneticPr fontId="4"/>
  </si>
  <si>
    <t>Ｌ７４</t>
  </si>
  <si>
    <t>技術サービス業（他に分類されないもの）</t>
    <rPh sb="0" eb="2">
      <t>ギジュツ</t>
    </rPh>
    <rPh sb="6" eb="7">
      <t>ギョウ</t>
    </rPh>
    <rPh sb="8" eb="9">
      <t>タ</t>
    </rPh>
    <rPh sb="10" eb="12">
      <t>ブンルイ</t>
    </rPh>
    <phoneticPr fontId="4"/>
  </si>
  <si>
    <t>宿泊業</t>
    <rPh sb="0" eb="2">
      <t>シュクハク</t>
    </rPh>
    <rPh sb="2" eb="3">
      <t>ギョウ</t>
    </rPh>
    <phoneticPr fontId="4"/>
  </si>
  <si>
    <t>Ｍ７６</t>
  </si>
  <si>
    <t>飲食店</t>
    <rPh sb="0" eb="2">
      <t>インショク</t>
    </rPh>
    <rPh sb="2" eb="3">
      <t>テン</t>
    </rPh>
    <phoneticPr fontId="4"/>
  </si>
  <si>
    <t>Ｍ７７</t>
  </si>
  <si>
    <t>持ち帰り・配達飲食サービス業</t>
    <rPh sb="0" eb="1">
      <t>モ</t>
    </rPh>
    <rPh sb="2" eb="3">
      <t>カエ</t>
    </rPh>
    <rPh sb="5" eb="7">
      <t>ハイタツ</t>
    </rPh>
    <rPh sb="7" eb="9">
      <t>インショク</t>
    </rPh>
    <rPh sb="13" eb="14">
      <t>ギョウ</t>
    </rPh>
    <phoneticPr fontId="4"/>
  </si>
  <si>
    <t>洗濯・理容・美容・浴場業</t>
    <rPh sb="0" eb="2">
      <t>センタク</t>
    </rPh>
    <rPh sb="3" eb="5">
      <t>リヨウ</t>
    </rPh>
    <rPh sb="6" eb="8">
      <t>ビヨウ</t>
    </rPh>
    <rPh sb="9" eb="11">
      <t>ヨクジョウ</t>
    </rPh>
    <rPh sb="11" eb="12">
      <t>ギョウ</t>
    </rPh>
    <phoneticPr fontId="4"/>
  </si>
  <si>
    <t>Ｎ７９１</t>
  </si>
  <si>
    <t>旅行業</t>
    <rPh sb="0" eb="3">
      <t>リョコウギョウ</t>
    </rPh>
    <phoneticPr fontId="4"/>
  </si>
  <si>
    <t>Ｎ７９２</t>
  </si>
  <si>
    <t>家事サービス業</t>
    <rPh sb="0" eb="2">
      <t>カジ</t>
    </rPh>
    <rPh sb="6" eb="7">
      <t>ギョウ</t>
    </rPh>
    <phoneticPr fontId="4"/>
  </si>
  <si>
    <t>Ｎ７９３</t>
  </si>
  <si>
    <t>衣服裁縫修理業</t>
    <rPh sb="0" eb="2">
      <t>イフク</t>
    </rPh>
    <rPh sb="2" eb="4">
      <t>サイホウ</t>
    </rPh>
    <rPh sb="4" eb="7">
      <t>シュウリギョウ</t>
    </rPh>
    <phoneticPr fontId="4"/>
  </si>
  <si>
    <t>Ｎ７９４</t>
  </si>
  <si>
    <t>物品預り業</t>
    <rPh sb="0" eb="2">
      <t>ブッピン</t>
    </rPh>
    <rPh sb="2" eb="3">
      <t>アズ</t>
    </rPh>
    <rPh sb="4" eb="5">
      <t>ギョウ</t>
    </rPh>
    <phoneticPr fontId="4"/>
  </si>
  <si>
    <t>Ｎ７９５</t>
  </si>
  <si>
    <t>火葬・墓地管理業</t>
    <rPh sb="0" eb="1">
      <t>カ</t>
    </rPh>
    <rPh sb="1" eb="2">
      <t>ソウ</t>
    </rPh>
    <rPh sb="3" eb="5">
      <t>ボチ</t>
    </rPh>
    <rPh sb="5" eb="8">
      <t>カンリギョウ</t>
    </rPh>
    <phoneticPr fontId="4"/>
  </si>
  <si>
    <t>Ｎ７９６</t>
  </si>
  <si>
    <t>冠婚葬祭業</t>
    <rPh sb="0" eb="4">
      <t>カンコンソウサイ</t>
    </rPh>
    <rPh sb="4" eb="5">
      <t>ギョウ</t>
    </rPh>
    <phoneticPr fontId="4"/>
  </si>
  <si>
    <t>他に分類されない生活関連サービス業</t>
    <rPh sb="0" eb="1">
      <t>タ</t>
    </rPh>
    <rPh sb="2" eb="4">
      <t>ブンルイ</t>
    </rPh>
    <rPh sb="8" eb="10">
      <t>セイカツ</t>
    </rPh>
    <rPh sb="10" eb="12">
      <t>カンレン</t>
    </rPh>
    <rPh sb="16" eb="17">
      <t>ギョウ</t>
    </rPh>
    <phoneticPr fontId="4"/>
  </si>
  <si>
    <t>Ｎ８０</t>
  </si>
  <si>
    <t>娯楽業</t>
    <rPh sb="0" eb="3">
      <t>ゴラクギョウ</t>
    </rPh>
    <phoneticPr fontId="4"/>
  </si>
  <si>
    <t>学校教育</t>
    <rPh sb="0" eb="2">
      <t>ガッコウ</t>
    </rPh>
    <rPh sb="2" eb="4">
      <t>キョウイク</t>
    </rPh>
    <phoneticPr fontId="4"/>
  </si>
  <si>
    <t>Ｏ８２</t>
  </si>
  <si>
    <t>その他の教育、学習支援業</t>
    <rPh sb="2" eb="3">
      <t>タ</t>
    </rPh>
    <rPh sb="4" eb="6">
      <t>キョウイク</t>
    </rPh>
    <rPh sb="7" eb="11">
      <t>ガクシュウシエン</t>
    </rPh>
    <rPh sb="11" eb="12">
      <t>ギョウ</t>
    </rPh>
    <phoneticPr fontId="4"/>
  </si>
  <si>
    <t>医療業 ※１</t>
    <rPh sb="0" eb="2">
      <t>イリョウ</t>
    </rPh>
    <rPh sb="2" eb="3">
      <t>ギョウ</t>
    </rPh>
    <phoneticPr fontId="4"/>
  </si>
  <si>
    <t>Ｐ８４</t>
  </si>
  <si>
    <t>保健衛生</t>
    <rPh sb="0" eb="2">
      <t>ホケン</t>
    </rPh>
    <rPh sb="2" eb="4">
      <t>エイセイ</t>
    </rPh>
    <phoneticPr fontId="4"/>
  </si>
  <si>
    <t>Ｐ８５</t>
  </si>
  <si>
    <t>社会保険・社会福祉・介護事業</t>
    <rPh sb="0" eb="2">
      <t>シャカイ</t>
    </rPh>
    <rPh sb="2" eb="4">
      <t>ホケン</t>
    </rPh>
    <rPh sb="5" eb="7">
      <t>シャカイ</t>
    </rPh>
    <rPh sb="7" eb="9">
      <t>フクシ</t>
    </rPh>
    <rPh sb="10" eb="12">
      <t>カイゴ</t>
    </rPh>
    <rPh sb="12" eb="14">
      <t>ジギョウ</t>
    </rPh>
    <phoneticPr fontId="4"/>
  </si>
  <si>
    <t>郵便局</t>
    <rPh sb="0" eb="3">
      <t>ユウビンキョク</t>
    </rPh>
    <phoneticPr fontId="4"/>
  </si>
  <si>
    <t>Ｑ８７</t>
  </si>
  <si>
    <t>協同組合（他に分類されないもの）</t>
    <rPh sb="0" eb="2">
      <t>キョウドウ</t>
    </rPh>
    <rPh sb="2" eb="4">
      <t>クミアイ</t>
    </rPh>
    <rPh sb="5" eb="6">
      <t>タ</t>
    </rPh>
    <rPh sb="7" eb="9">
      <t>ブンルイ</t>
    </rPh>
    <phoneticPr fontId="4"/>
  </si>
  <si>
    <t>廃棄物処理業</t>
    <rPh sb="0" eb="3">
      <t>ハイキブツ</t>
    </rPh>
    <rPh sb="3" eb="5">
      <t>ショリ</t>
    </rPh>
    <rPh sb="5" eb="6">
      <t>ギョウ</t>
    </rPh>
    <phoneticPr fontId="4"/>
  </si>
  <si>
    <t>Ｒ８９</t>
  </si>
  <si>
    <t>自動車整備業</t>
    <rPh sb="0" eb="3">
      <t>ジドウシャ</t>
    </rPh>
    <rPh sb="3" eb="5">
      <t>セイビ</t>
    </rPh>
    <rPh sb="5" eb="6">
      <t>ギョウ</t>
    </rPh>
    <phoneticPr fontId="4"/>
  </si>
  <si>
    <t>Ｒ９０</t>
  </si>
  <si>
    <t>機械等修理業</t>
    <rPh sb="0" eb="2">
      <t>キカイ</t>
    </rPh>
    <rPh sb="2" eb="3">
      <t>トウ</t>
    </rPh>
    <rPh sb="3" eb="6">
      <t>シュウリギョウ</t>
    </rPh>
    <phoneticPr fontId="4"/>
  </si>
  <si>
    <t>Ｒ９１</t>
  </si>
  <si>
    <t>職業紹介・労働者派遣業</t>
    <rPh sb="0" eb="2">
      <t>ショクギョウ</t>
    </rPh>
    <rPh sb="2" eb="4">
      <t>ショウカイ</t>
    </rPh>
    <rPh sb="5" eb="8">
      <t>ロウドウシャ</t>
    </rPh>
    <rPh sb="8" eb="11">
      <t>ハケンギョウ</t>
    </rPh>
    <phoneticPr fontId="4"/>
  </si>
  <si>
    <t>Ｒ９２</t>
  </si>
  <si>
    <t>その他の事業サービス業</t>
    <rPh sb="2" eb="3">
      <t>タ</t>
    </rPh>
    <rPh sb="4" eb="6">
      <t>ジギョウ</t>
    </rPh>
    <rPh sb="10" eb="11">
      <t>ギョウ</t>
    </rPh>
    <phoneticPr fontId="4"/>
  </si>
  <si>
    <t>Ｒ９３</t>
  </si>
  <si>
    <t>政治・経済・文化団体</t>
    <rPh sb="0" eb="2">
      <t>セイジ</t>
    </rPh>
    <rPh sb="3" eb="5">
      <t>ケイザイ</t>
    </rPh>
    <rPh sb="6" eb="8">
      <t>ブンカ</t>
    </rPh>
    <rPh sb="8" eb="10">
      <t>ダンタイ</t>
    </rPh>
    <phoneticPr fontId="4"/>
  </si>
  <si>
    <t>Ｒ９４</t>
  </si>
  <si>
    <t>宗教</t>
    <rPh sb="0" eb="2">
      <t>シュウキョウ</t>
    </rPh>
    <phoneticPr fontId="4"/>
  </si>
  <si>
    <t>Ｒ９５</t>
  </si>
  <si>
    <t>その他のサービス業</t>
    <rPh sb="2" eb="3">
      <t>タ</t>
    </rPh>
    <rPh sb="8" eb="9">
      <t>ギョウ</t>
    </rPh>
    <phoneticPr fontId="4"/>
  </si>
  <si>
    <t>Ｒ９６</t>
  </si>
  <si>
    <t>外国公務</t>
    <rPh sb="0" eb="2">
      <t>ガイコク</t>
    </rPh>
    <rPh sb="2" eb="4">
      <t>コウム</t>
    </rPh>
    <phoneticPr fontId="4"/>
  </si>
  <si>
    <t>国家公務</t>
    <rPh sb="0" eb="2">
      <t>コッカ</t>
    </rPh>
    <rPh sb="2" eb="4">
      <t>コウム</t>
    </rPh>
    <phoneticPr fontId="4"/>
  </si>
  <si>
    <t>Ｓ９８</t>
  </si>
  <si>
    <t>地方公務</t>
    <rPh sb="0" eb="2">
      <t>チホウ</t>
    </rPh>
    <rPh sb="2" eb="4">
      <t>コウム</t>
    </rPh>
    <phoneticPr fontId="4"/>
  </si>
  <si>
    <t>分類不能の産業</t>
    <rPh sb="0" eb="2">
      <t>ブンルイ</t>
    </rPh>
    <rPh sb="2" eb="4">
      <t>フノウ</t>
    </rPh>
    <rPh sb="5" eb="7">
      <t>サンギョウ</t>
    </rPh>
    <phoneticPr fontId="4"/>
  </si>
  <si>
    <t>（様式第１)</t>
    <rPh sb="1" eb="3">
      <t>ヨウシキ</t>
    </rPh>
    <rPh sb="3" eb="4">
      <t>ダイ</t>
    </rPh>
    <phoneticPr fontId="4"/>
  </si>
  <si>
    <r>
      <rPr>
        <sz val="9"/>
        <rFont val="ＭＳ 明朝"/>
        <family val="1"/>
        <charset val="128"/>
      </rPr>
      <t>受</t>
    </r>
    <r>
      <rPr>
        <sz val="9"/>
        <rFont val="Century"/>
        <family val="1"/>
      </rPr>
      <t xml:space="preserve"> </t>
    </r>
    <r>
      <rPr>
        <sz val="9"/>
        <rFont val="ＭＳ 明朝"/>
        <family val="1"/>
        <charset val="128"/>
      </rPr>
      <t>理</t>
    </r>
    <r>
      <rPr>
        <sz val="9"/>
        <rFont val="Century"/>
        <family val="1"/>
      </rPr>
      <t xml:space="preserve"> </t>
    </r>
    <r>
      <rPr>
        <sz val="9"/>
        <rFont val="ＭＳ 明朝"/>
        <family val="1"/>
        <charset val="128"/>
      </rPr>
      <t>番</t>
    </r>
    <r>
      <rPr>
        <sz val="9"/>
        <rFont val="Century"/>
        <family val="1"/>
      </rPr>
      <t xml:space="preserve"> </t>
    </r>
    <r>
      <rPr>
        <sz val="9"/>
        <rFont val="ＭＳ 明朝"/>
        <family val="1"/>
        <charset val="128"/>
      </rPr>
      <t>号</t>
    </r>
    <r>
      <rPr>
        <sz val="9"/>
        <rFont val="Century"/>
        <family val="1"/>
      </rPr>
      <t xml:space="preserve"> </t>
    </r>
    <r>
      <rPr>
        <sz val="7"/>
        <rFont val="ＭＳ 明朝"/>
        <family val="1"/>
        <charset val="128"/>
      </rPr>
      <t>（センターで記入）</t>
    </r>
    <rPh sb="0" eb="1">
      <t>ウケ</t>
    </rPh>
    <rPh sb="2" eb="3">
      <t>リ</t>
    </rPh>
    <rPh sb="4" eb="5">
      <t>バン</t>
    </rPh>
    <rPh sb="6" eb="7">
      <t>ゴウ</t>
    </rPh>
    <rPh sb="14" eb="16">
      <t>キニュウ</t>
    </rPh>
    <phoneticPr fontId="4"/>
  </si>
  <si>
    <r>
      <rPr>
        <sz val="10"/>
        <rFont val="ＭＳ 明朝"/>
        <family val="1"/>
        <charset val="128"/>
      </rPr>
      <t>番　　号</t>
    </r>
    <rPh sb="0" eb="1">
      <t>バン</t>
    </rPh>
    <rPh sb="3" eb="4">
      <t>ゴウ</t>
    </rPh>
    <phoneticPr fontId="4"/>
  </si>
  <si>
    <r>
      <rPr>
        <sz val="9"/>
        <rFont val="ＭＳ 明朝"/>
        <family val="1"/>
        <charset val="128"/>
      </rPr>
      <t>申請日</t>
    </r>
    <r>
      <rPr>
        <sz val="9"/>
        <rFont val="Century"/>
        <family val="1"/>
      </rPr>
      <t>(</t>
    </r>
    <r>
      <rPr>
        <sz val="9"/>
        <rFont val="ＭＳ 明朝"/>
        <family val="1"/>
        <charset val="128"/>
      </rPr>
      <t>記入日</t>
    </r>
    <r>
      <rPr>
        <sz val="9"/>
        <rFont val="Century"/>
        <family val="1"/>
      </rPr>
      <t>)</t>
    </r>
  </si>
  <si>
    <r>
      <rPr>
        <sz val="12"/>
        <rFont val="ＭＳ 明朝"/>
        <family val="1"/>
        <charset val="128"/>
      </rPr>
      <t>平</t>
    </r>
    <r>
      <rPr>
        <sz val="12"/>
        <rFont val="Century"/>
        <family val="1"/>
      </rPr>
      <t xml:space="preserve"> </t>
    </r>
    <r>
      <rPr>
        <sz val="12"/>
        <rFont val="ＭＳ 明朝"/>
        <family val="1"/>
        <charset val="128"/>
      </rPr>
      <t>成</t>
    </r>
    <rPh sb="0" eb="1">
      <t>ヒラ</t>
    </rPh>
    <rPh sb="2" eb="3">
      <t>シゲル</t>
    </rPh>
    <phoneticPr fontId="4"/>
  </si>
  <si>
    <t>交付申請書</t>
  </si>
  <si>
    <r>
      <rPr>
        <sz val="11"/>
        <rFont val="ＭＳ 明朝"/>
        <family val="1"/>
        <charset val="128"/>
      </rPr>
      <t>一般社団法人</t>
    </r>
    <rPh sb="0" eb="2">
      <t>イッパン</t>
    </rPh>
    <rPh sb="2" eb="4">
      <t>シャダン</t>
    </rPh>
    <rPh sb="4" eb="6">
      <t>ホウジン</t>
    </rPh>
    <phoneticPr fontId="4"/>
  </si>
  <si>
    <r>
      <rPr>
        <sz val="11"/>
        <rFont val="ＭＳ 明朝"/>
        <family val="1"/>
        <charset val="128"/>
      </rPr>
      <t>都市ガス振興センター　　　御中</t>
    </r>
    <rPh sb="0" eb="2">
      <t>トシ</t>
    </rPh>
    <rPh sb="4" eb="6">
      <t>シンコウ</t>
    </rPh>
    <rPh sb="13" eb="15">
      <t>オンチュウ</t>
    </rPh>
    <phoneticPr fontId="4"/>
  </si>
  <si>
    <t xml:space="preserve">   社会経済活動の維持に資する天然ガス利用設備導入支援事業費補助金交付規程第7条第2項の規定に</t>
    <rPh sb="34" eb="36">
      <t>コウフ</t>
    </rPh>
    <rPh sb="36" eb="38">
      <t>キテイ</t>
    </rPh>
    <rPh sb="38" eb="39">
      <t>ダイ</t>
    </rPh>
    <rPh sb="40" eb="41">
      <t>ジョウ</t>
    </rPh>
    <rPh sb="41" eb="42">
      <t>ダイ</t>
    </rPh>
    <rPh sb="43" eb="44">
      <t>コウ</t>
    </rPh>
    <rPh sb="45" eb="47">
      <t>キテイ</t>
    </rPh>
    <phoneticPr fontId="4"/>
  </si>
  <si>
    <t>基づき、下記のとおり補助金の交付を申請します。</t>
    <rPh sb="4" eb="6">
      <t>カキ</t>
    </rPh>
    <rPh sb="10" eb="13">
      <t>ホジョキン</t>
    </rPh>
    <rPh sb="14" eb="16">
      <t>コウフ</t>
    </rPh>
    <rPh sb="17" eb="19">
      <t>シンセイ</t>
    </rPh>
    <phoneticPr fontId="4"/>
  </si>
  <si>
    <t>記</t>
    <rPh sb="0" eb="1">
      <t>キ</t>
    </rPh>
    <phoneticPr fontId="4"/>
  </si>
  <si>
    <t>１．申請者</t>
    <rPh sb="2" eb="5">
      <t>シンセイシャ</t>
    </rPh>
    <phoneticPr fontId="4"/>
  </si>
  <si>
    <r>
      <rPr>
        <sz val="10"/>
        <rFont val="ＭＳ 明朝"/>
        <family val="1"/>
        <charset val="128"/>
      </rPr>
      <t>法人名</t>
    </r>
    <rPh sb="0" eb="2">
      <t>ホウジン</t>
    </rPh>
    <rPh sb="2" eb="3">
      <t>メイ</t>
    </rPh>
    <phoneticPr fontId="4"/>
  </si>
  <si>
    <r>
      <rPr>
        <sz val="11"/>
        <rFont val="ＭＳ 明朝"/>
        <family val="1"/>
        <charset val="128"/>
      </rPr>
      <t>印</t>
    </r>
    <rPh sb="0" eb="1">
      <t>シルシ</t>
    </rPh>
    <phoneticPr fontId="4"/>
  </si>
  <si>
    <r>
      <rPr>
        <sz val="10"/>
        <rFont val="ＭＳ 明朝"/>
        <family val="1"/>
        <charset val="128"/>
      </rPr>
      <t>代表者名</t>
    </r>
    <rPh sb="0" eb="3">
      <t>ダイヒョウシャ</t>
    </rPh>
    <rPh sb="3" eb="4">
      <t>メイ</t>
    </rPh>
    <phoneticPr fontId="4"/>
  </si>
  <si>
    <t>役　　　職</t>
    <rPh sb="0" eb="1">
      <t>ヤク</t>
    </rPh>
    <rPh sb="4" eb="5">
      <t>ショク</t>
    </rPh>
    <phoneticPr fontId="4"/>
  </si>
  <si>
    <r>
      <rPr>
        <sz val="10"/>
        <rFont val="ＭＳ 明朝"/>
        <family val="1"/>
        <charset val="128"/>
      </rPr>
      <t>番号</t>
    </r>
  </si>
  <si>
    <t>※　申請者が複数の場合は、全ての申請者について記入のうえ押印すること。</t>
    <rPh sb="2" eb="5">
      <t>シンセイシャ</t>
    </rPh>
    <rPh sb="6" eb="8">
      <t>フクスウ</t>
    </rPh>
    <rPh sb="9" eb="11">
      <t>バアイ</t>
    </rPh>
    <rPh sb="13" eb="14">
      <t>スベ</t>
    </rPh>
    <rPh sb="16" eb="19">
      <t>シンセイシャ</t>
    </rPh>
    <rPh sb="23" eb="25">
      <t>キニュウ</t>
    </rPh>
    <rPh sb="28" eb="30">
      <t>オウイン</t>
    </rPh>
    <phoneticPr fontId="4"/>
  </si>
  <si>
    <t>　　記入順序は所有者、使用者、その他の順とし、複数の申請者が補助対象設備を所有する予定の場合は</t>
    <rPh sb="4" eb="6">
      <t>ジュンジョ</t>
    </rPh>
    <rPh sb="26" eb="29">
      <t>シンセイシャ</t>
    </rPh>
    <rPh sb="30" eb="32">
      <t>ホジョ</t>
    </rPh>
    <rPh sb="32" eb="34">
      <t>タイショウ</t>
    </rPh>
    <rPh sb="34" eb="36">
      <t>セツビ</t>
    </rPh>
    <rPh sb="37" eb="39">
      <t>ショユウ</t>
    </rPh>
    <rPh sb="41" eb="43">
      <t>ヨテイ</t>
    </rPh>
    <phoneticPr fontId="4"/>
  </si>
  <si>
    <t>　　補助金交付申請金額が多い申請者を先に記入すること。</t>
    <rPh sb="12" eb="13">
      <t>オオ</t>
    </rPh>
    <rPh sb="14" eb="17">
      <t>シンセイシャ</t>
    </rPh>
    <phoneticPr fontId="4"/>
  </si>
  <si>
    <t>（様式第２）</t>
    <rPh sb="1" eb="3">
      <t>ヨウシキ</t>
    </rPh>
    <rPh sb="3" eb="4">
      <t>ダイ</t>
    </rPh>
    <phoneticPr fontId="4"/>
  </si>
  <si>
    <t>実施計画書</t>
    <rPh sb="0" eb="2">
      <t>ジッシ</t>
    </rPh>
    <rPh sb="2" eb="5">
      <t>ケイカクショ</t>
    </rPh>
    <phoneticPr fontId="4"/>
  </si>
  <si>
    <t>１．補助事業の実施計画</t>
    <rPh sb="2" eb="4">
      <t>ホジョ</t>
    </rPh>
    <rPh sb="4" eb="6">
      <t>ジギョウ</t>
    </rPh>
    <rPh sb="7" eb="9">
      <t>ジッシ</t>
    </rPh>
    <rPh sb="9" eb="11">
      <t>ケイカク</t>
    </rPh>
    <phoneticPr fontId="4"/>
  </si>
  <si>
    <t>（１）実施場所</t>
    <rPh sb="3" eb="5">
      <t>ジッシ</t>
    </rPh>
    <rPh sb="5" eb="7">
      <t>バショ</t>
    </rPh>
    <phoneticPr fontId="4"/>
  </si>
  <si>
    <t>住 所</t>
    <rPh sb="0" eb="1">
      <t>ジュウ</t>
    </rPh>
    <rPh sb="2" eb="3">
      <t>ショ</t>
    </rPh>
    <phoneticPr fontId="4"/>
  </si>
  <si>
    <t>最寄り駅</t>
    <rPh sb="0" eb="2">
      <t>モヨ</t>
    </rPh>
    <rPh sb="3" eb="4">
      <t>エキ</t>
    </rPh>
    <phoneticPr fontId="4"/>
  </si>
  <si>
    <t>施設の名称</t>
    <rPh sb="0" eb="2">
      <t>シセツ</t>
    </rPh>
    <rPh sb="3" eb="5">
      <t>メイショウ</t>
    </rPh>
    <phoneticPr fontId="4"/>
  </si>
  <si>
    <t>施設の所有者</t>
    <rPh sb="0" eb="2">
      <t>シセツ</t>
    </rPh>
    <rPh sb="3" eb="5">
      <t>ショユウ</t>
    </rPh>
    <rPh sb="5" eb="6">
      <t>シャ</t>
    </rPh>
    <phoneticPr fontId="4"/>
  </si>
  <si>
    <t>※地図を添付し、施設の位置を明記すること。</t>
    <rPh sb="1" eb="3">
      <t>チズ</t>
    </rPh>
    <rPh sb="4" eb="6">
      <t>テンプ</t>
    </rPh>
    <rPh sb="8" eb="10">
      <t>シセツ</t>
    </rPh>
    <rPh sb="11" eb="13">
      <t>イチ</t>
    </rPh>
    <rPh sb="14" eb="16">
      <t>メイキ</t>
    </rPh>
    <phoneticPr fontId="4"/>
  </si>
  <si>
    <t>（２）補助事業の概要</t>
    <rPh sb="3" eb="5">
      <t>ホジョ</t>
    </rPh>
    <rPh sb="5" eb="7">
      <t>ジギョウ</t>
    </rPh>
    <rPh sb="8" eb="10">
      <t>ガイヨウ</t>
    </rPh>
    <phoneticPr fontId="4"/>
  </si>
  <si>
    <t>従来方式と補助事業方式の燃料消費設備の種類と能力</t>
    <rPh sb="0" eb="2">
      <t>ジュウライ</t>
    </rPh>
    <rPh sb="2" eb="4">
      <t>ホウシキ</t>
    </rPh>
    <rPh sb="5" eb="7">
      <t>ホジョ</t>
    </rPh>
    <rPh sb="7" eb="9">
      <t>ジギョウ</t>
    </rPh>
    <rPh sb="9" eb="11">
      <t>ホウシキ</t>
    </rPh>
    <rPh sb="12" eb="14">
      <t>ネンリョウ</t>
    </rPh>
    <rPh sb="14" eb="16">
      <t>ショウヒ</t>
    </rPh>
    <rPh sb="16" eb="18">
      <t>セツビ</t>
    </rPh>
    <rPh sb="19" eb="21">
      <t>シュルイ</t>
    </rPh>
    <rPh sb="22" eb="24">
      <t>ノウリョク</t>
    </rPh>
    <phoneticPr fontId="4"/>
  </si>
  <si>
    <t>従来方式</t>
    <rPh sb="0" eb="2">
      <t>ジュウライ</t>
    </rPh>
    <rPh sb="2" eb="4">
      <t>ホウシキ</t>
    </rPh>
    <phoneticPr fontId="4"/>
  </si>
  <si>
    <t>補助事業方式</t>
    <rPh sb="0" eb="2">
      <t>ホジョ</t>
    </rPh>
    <rPh sb="2" eb="4">
      <t>ジギョウ</t>
    </rPh>
    <rPh sb="4" eb="6">
      <t>ホウシキ</t>
    </rPh>
    <phoneticPr fontId="4"/>
  </si>
  <si>
    <t>付帯設備の補助対象範囲</t>
    <rPh sb="0" eb="2">
      <t>フタイ</t>
    </rPh>
    <rPh sb="2" eb="4">
      <t>セツビ</t>
    </rPh>
    <rPh sb="5" eb="7">
      <t>ホジョ</t>
    </rPh>
    <rPh sb="7" eb="9">
      <t>タイショウ</t>
    </rPh>
    <rPh sb="9" eb="11">
      <t>ハンイ</t>
    </rPh>
    <phoneticPr fontId="4"/>
  </si>
  <si>
    <t>撤　去</t>
    <rPh sb="0" eb="1">
      <t>テツ</t>
    </rPh>
    <rPh sb="2" eb="3">
      <t>キョ</t>
    </rPh>
    <phoneticPr fontId="4"/>
  </si>
  <si>
    <t>更　新</t>
    <rPh sb="0" eb="1">
      <t>サラ</t>
    </rPh>
    <rPh sb="2" eb="3">
      <t>シン</t>
    </rPh>
    <phoneticPr fontId="4"/>
  </si>
  <si>
    <t>新　設</t>
    <rPh sb="0" eb="1">
      <t>シン</t>
    </rPh>
    <rPh sb="2" eb="3">
      <t>セツ</t>
    </rPh>
    <phoneticPr fontId="4"/>
  </si>
  <si>
    <t>設備の用途</t>
    <rPh sb="0" eb="2">
      <t>セツビ</t>
    </rPh>
    <rPh sb="3" eb="5">
      <t>ヨウト</t>
    </rPh>
    <phoneticPr fontId="4"/>
  </si>
  <si>
    <t>支払い方法　　　　</t>
    <rPh sb="0" eb="2">
      <t>シハラ</t>
    </rPh>
    <rPh sb="3" eb="5">
      <t>ホウホウ</t>
    </rPh>
    <phoneticPr fontId="4"/>
  </si>
  <si>
    <t>設備使用者の計画</t>
    <rPh sb="0" eb="2">
      <t>セツビ</t>
    </rPh>
    <rPh sb="2" eb="5">
      <t>シヨウシャ</t>
    </rPh>
    <rPh sb="6" eb="8">
      <t>ケイカク</t>
    </rPh>
    <phoneticPr fontId="4"/>
  </si>
  <si>
    <t>共同申請情報</t>
    <rPh sb="0" eb="2">
      <t>キョウドウ</t>
    </rPh>
    <rPh sb="2" eb="4">
      <t>シンセイ</t>
    </rPh>
    <rPh sb="4" eb="6">
      <t>ジョウホウ</t>
    </rPh>
    <phoneticPr fontId="4"/>
  </si>
  <si>
    <t>その他特記事項</t>
    <rPh sb="2" eb="3">
      <t>タ</t>
    </rPh>
    <rPh sb="3" eb="5">
      <t>トッキ</t>
    </rPh>
    <rPh sb="5" eb="7">
      <t>ジコウ</t>
    </rPh>
    <phoneticPr fontId="4"/>
  </si>
  <si>
    <t>補助対象設備を設置する
建物が「新築」</t>
    <rPh sb="12" eb="14">
      <t>タテモノ</t>
    </rPh>
    <rPh sb="16" eb="18">
      <t>シンチク</t>
    </rPh>
    <phoneticPr fontId="4"/>
  </si>
  <si>
    <r>
      <t>該当する</t>
    </r>
    <r>
      <rPr>
        <vertAlign val="superscript"/>
        <sz val="10"/>
        <rFont val="ＭＳ 明朝"/>
        <family val="1"/>
        <charset val="128"/>
      </rPr>
      <t>　</t>
    </r>
    <r>
      <rPr>
        <sz val="10"/>
        <rFont val="ＭＳ 明朝"/>
        <family val="1"/>
        <charset val="128"/>
      </rPr>
      <t>　　・　　　該当しない</t>
    </r>
    <rPh sb="0" eb="2">
      <t>ガイトウ</t>
    </rPh>
    <rPh sb="11" eb="13">
      <t>ガイトウ</t>
    </rPh>
    <phoneticPr fontId="4"/>
  </si>
  <si>
    <t>※　共同申請にかかる相互の契約や役割分担が分かる資料を添付すること。</t>
    <rPh sb="2" eb="4">
      <t>キョウドウ</t>
    </rPh>
    <rPh sb="4" eb="6">
      <t>シンセイ</t>
    </rPh>
    <rPh sb="10" eb="12">
      <t>ソウゴ</t>
    </rPh>
    <rPh sb="13" eb="15">
      <t>ケイヤク</t>
    </rPh>
    <rPh sb="16" eb="18">
      <t>ヤクワリ</t>
    </rPh>
    <rPh sb="18" eb="20">
      <t>ブンタン</t>
    </rPh>
    <rPh sb="21" eb="22">
      <t>ワ</t>
    </rPh>
    <rPh sb="24" eb="26">
      <t>シリョウ</t>
    </rPh>
    <rPh sb="27" eb="29">
      <t>テンプ</t>
    </rPh>
    <phoneticPr fontId="4"/>
  </si>
  <si>
    <t>２．補助事業の具体的な内容</t>
    <rPh sb="2" eb="4">
      <t>ホジョ</t>
    </rPh>
    <rPh sb="4" eb="6">
      <t>ジギョウ</t>
    </rPh>
    <rPh sb="7" eb="10">
      <t>グタイテキ</t>
    </rPh>
    <rPh sb="11" eb="13">
      <t>ナイヨウ</t>
    </rPh>
    <phoneticPr fontId="4"/>
  </si>
  <si>
    <t>（１）設備詳細</t>
    <rPh sb="3" eb="5">
      <t>セツビ</t>
    </rPh>
    <rPh sb="5" eb="7">
      <t>ショウサイ</t>
    </rPh>
    <phoneticPr fontId="4"/>
  </si>
  <si>
    <t>＜ａ．導入予定の自家発電設備＞</t>
    <rPh sb="3" eb="5">
      <t>ドウニュウ</t>
    </rPh>
    <rPh sb="5" eb="7">
      <t>ヨテイ</t>
    </rPh>
    <rPh sb="8" eb="10">
      <t>ジカ</t>
    </rPh>
    <rPh sb="10" eb="12">
      <t>ハツデン</t>
    </rPh>
    <rPh sb="12" eb="14">
      <t>セツビ</t>
    </rPh>
    <phoneticPr fontId="4"/>
  </si>
  <si>
    <t>設備名称</t>
    <rPh sb="0" eb="2">
      <t>セツビ</t>
    </rPh>
    <rPh sb="2" eb="4">
      <t>メイショウ</t>
    </rPh>
    <phoneticPr fontId="4"/>
  </si>
  <si>
    <t>燃料消費量
（Nm3/h）</t>
    <rPh sb="0" eb="2">
      <t>ネンリョウ</t>
    </rPh>
    <rPh sb="2" eb="5">
      <t>ショウヒリョウ</t>
    </rPh>
    <phoneticPr fontId="4"/>
  </si>
  <si>
    <t>単位発熱量
（GJ/千Nm3）
（低位基準）</t>
    <rPh sb="0" eb="2">
      <t>タンイ</t>
    </rPh>
    <rPh sb="2" eb="4">
      <t>ハツネツ</t>
    </rPh>
    <rPh sb="4" eb="5">
      <t>リョウ</t>
    </rPh>
    <rPh sb="10" eb="11">
      <t>セン</t>
    </rPh>
    <rPh sb="17" eb="19">
      <t>テイイ</t>
    </rPh>
    <rPh sb="19" eb="21">
      <t>キジュン</t>
    </rPh>
    <phoneticPr fontId="4"/>
  </si>
  <si>
    <t>燃料消費量
（MJ/h）</t>
    <rPh sb="0" eb="2">
      <t>ネンリョウ</t>
    </rPh>
    <rPh sb="2" eb="5">
      <t>ショウヒリョウ</t>
    </rPh>
    <phoneticPr fontId="4"/>
  </si>
  <si>
    <t>定格発電出力
(kW）</t>
    <rPh sb="0" eb="2">
      <t>テイカク</t>
    </rPh>
    <rPh sb="2" eb="4">
      <t>ハツデン</t>
    </rPh>
    <rPh sb="4" eb="6">
      <t>シュツリョク</t>
    </rPh>
    <phoneticPr fontId="4"/>
  </si>
  <si>
    <t>発電効率
（LHV %）</t>
    <rPh sb="0" eb="2">
      <t>ハツデン</t>
    </rPh>
    <rPh sb="2" eb="4">
      <t>コウリツ</t>
    </rPh>
    <phoneticPr fontId="4"/>
  </si>
  <si>
    <t>総合効率
（LHV %）</t>
    <rPh sb="0" eb="2">
      <t>ソウゴウ</t>
    </rPh>
    <rPh sb="2" eb="4">
      <t>コウリツ</t>
    </rPh>
    <rPh sb="3" eb="4">
      <t>ハッコウ</t>
    </rPh>
    <phoneticPr fontId="4"/>
  </si>
  <si>
    <t>台数</t>
    <rPh sb="0" eb="2">
      <t>ダイスウ</t>
    </rPh>
    <phoneticPr fontId="4"/>
  </si>
  <si>
    <t>導入
状況</t>
    <rPh sb="0" eb="2">
      <t>ドウニュウ</t>
    </rPh>
    <rPh sb="3" eb="5">
      <t>ジョウキョウ</t>
    </rPh>
    <phoneticPr fontId="4"/>
  </si>
  <si>
    <t/>
  </si>
  <si>
    <t>※　効率は低位発熱量基準定格運転時のもので、小数点第２位を四捨五入した値を記載すること。</t>
    <rPh sb="2" eb="4">
      <t>コウリツ</t>
    </rPh>
    <rPh sb="5" eb="7">
      <t>テイイ</t>
    </rPh>
    <rPh sb="7" eb="9">
      <t>ハツネツ</t>
    </rPh>
    <rPh sb="9" eb="10">
      <t>リョウ</t>
    </rPh>
    <rPh sb="10" eb="12">
      <t>キジュン</t>
    </rPh>
    <rPh sb="12" eb="14">
      <t>テイカク</t>
    </rPh>
    <rPh sb="14" eb="16">
      <t>ウンテン</t>
    </rPh>
    <rPh sb="16" eb="17">
      <t>ジ</t>
    </rPh>
    <rPh sb="22" eb="25">
      <t>ショウスウテン</t>
    </rPh>
    <rPh sb="25" eb="26">
      <t>ダイ</t>
    </rPh>
    <rPh sb="27" eb="28">
      <t>イ</t>
    </rPh>
    <rPh sb="29" eb="33">
      <t>シシャゴニュウ</t>
    </rPh>
    <rPh sb="35" eb="36">
      <t>アタイ</t>
    </rPh>
    <rPh sb="37" eb="39">
      <t>キサイ</t>
    </rPh>
    <phoneticPr fontId="4"/>
  </si>
  <si>
    <t>※　「燃料消費量」及び「定格発電出力」は設備の定格値を記載すること。</t>
    <rPh sb="3" eb="5">
      <t>ネンリョウ</t>
    </rPh>
    <rPh sb="5" eb="8">
      <t>ショウヒリョウ</t>
    </rPh>
    <rPh sb="9" eb="10">
      <t>オヨ</t>
    </rPh>
    <rPh sb="12" eb="14">
      <t>テイカク</t>
    </rPh>
    <rPh sb="14" eb="16">
      <t>ハツデン</t>
    </rPh>
    <rPh sb="16" eb="18">
      <t>シュツリョク</t>
    </rPh>
    <rPh sb="20" eb="22">
      <t>セツビ</t>
    </rPh>
    <rPh sb="23" eb="26">
      <t>テイカクチ</t>
    </rPh>
    <rPh sb="27" eb="29">
      <t>キサイ</t>
    </rPh>
    <phoneticPr fontId="4"/>
  </si>
  <si>
    <t>※　全ての申請設備群ごとに全数記入すること。記入枠は必要な数をコピーすること。</t>
    <rPh sb="2" eb="3">
      <t>スベ</t>
    </rPh>
    <rPh sb="5" eb="7">
      <t>シンセイ</t>
    </rPh>
    <rPh sb="7" eb="9">
      <t>セツビ</t>
    </rPh>
    <rPh sb="9" eb="10">
      <t>グン</t>
    </rPh>
    <rPh sb="13" eb="15">
      <t>ゼンスウ</t>
    </rPh>
    <rPh sb="15" eb="17">
      <t>キニュウ</t>
    </rPh>
    <rPh sb="22" eb="24">
      <t>キニュウ</t>
    </rPh>
    <rPh sb="24" eb="25">
      <t>ワク</t>
    </rPh>
    <rPh sb="26" eb="28">
      <t>ヒツヨウ</t>
    </rPh>
    <rPh sb="29" eb="30">
      <t>スウ</t>
    </rPh>
    <phoneticPr fontId="4"/>
  </si>
  <si>
    <t>（２）審査に係る事項</t>
    <rPh sb="3" eb="5">
      <t>シンサ</t>
    </rPh>
    <rPh sb="6" eb="7">
      <t>カカ</t>
    </rPh>
    <rPh sb="8" eb="10">
      <t>ジコウ</t>
    </rPh>
    <phoneticPr fontId="4"/>
  </si>
  <si>
    <t>ａ．設置場所</t>
    <rPh sb="2" eb="4">
      <t>セッチ</t>
    </rPh>
    <rPh sb="4" eb="6">
      <t>バショ</t>
    </rPh>
    <phoneticPr fontId="4"/>
  </si>
  <si>
    <t>都道府県</t>
    <rPh sb="0" eb="4">
      <t>トドウフケン</t>
    </rPh>
    <phoneticPr fontId="4"/>
  </si>
  <si>
    <t>市区町村</t>
    <rPh sb="0" eb="2">
      <t>シク</t>
    </rPh>
    <rPh sb="2" eb="4">
      <t>チョウソン</t>
    </rPh>
    <phoneticPr fontId="4"/>
  </si>
  <si>
    <t>BOSCGS設置済</t>
    <rPh sb="6" eb="8">
      <t>セッチ</t>
    </rPh>
    <rPh sb="8" eb="9">
      <t>ズ</t>
    </rPh>
    <phoneticPr fontId="4"/>
  </si>
  <si>
    <t>更新・新設</t>
    <rPh sb="0" eb="2">
      <t>コウシン</t>
    </rPh>
    <rPh sb="3" eb="5">
      <t>シンセツ</t>
    </rPh>
    <phoneticPr fontId="4"/>
  </si>
  <si>
    <t>b．省エネルギー・省ＣＯ２性と費用対効果</t>
    <rPh sb="2" eb="3">
      <t>ショウ</t>
    </rPh>
    <rPh sb="9" eb="10">
      <t>ショウ</t>
    </rPh>
    <rPh sb="13" eb="14">
      <t>セイ</t>
    </rPh>
    <rPh sb="15" eb="20">
      <t>ヒヨウタイコウカ</t>
    </rPh>
    <phoneticPr fontId="4"/>
  </si>
  <si>
    <t>評価項目</t>
    <rPh sb="0" eb="2">
      <t>ヒョウカ</t>
    </rPh>
    <rPh sb="2" eb="4">
      <t>コウモク</t>
    </rPh>
    <phoneticPr fontId="4"/>
  </si>
  <si>
    <t>導入効果</t>
    <rPh sb="0" eb="2">
      <t>ドウニュウ</t>
    </rPh>
    <rPh sb="2" eb="4">
      <t>コウカ</t>
    </rPh>
    <phoneticPr fontId="4"/>
  </si>
  <si>
    <t>ＣＯ２排出削減量</t>
    <rPh sb="3" eb="5">
      <t>ハイシュツ</t>
    </rPh>
    <rPh sb="5" eb="7">
      <t>サクゲン</t>
    </rPh>
    <rPh sb="7" eb="8">
      <t>リョウ</t>
    </rPh>
    <phoneticPr fontId="4"/>
  </si>
  <si>
    <t>▲t‐CO2/年</t>
    <rPh sb="7" eb="8">
      <t>ネン</t>
    </rPh>
    <phoneticPr fontId="4"/>
  </si>
  <si>
    <t>ＣＯ２削減率</t>
    <rPh sb="3" eb="5">
      <t>サクゲン</t>
    </rPh>
    <rPh sb="5" eb="6">
      <t>リツ</t>
    </rPh>
    <phoneticPr fontId="4"/>
  </si>
  <si>
    <t>費用対効果</t>
    <rPh sb="0" eb="5">
      <t>ヒヨウタイコウカ</t>
    </rPh>
    <phoneticPr fontId="4"/>
  </si>
  <si>
    <t>千円／kW</t>
    <rPh sb="0" eb="2">
      <t>センエン</t>
    </rPh>
    <phoneticPr fontId="4"/>
  </si>
  <si>
    <t>※　費用対効果は（補助金交付申請額／発電機出力(kW)）を記入すること。</t>
    <rPh sb="2" eb="7">
      <t>ヒヨウタイコウカ</t>
    </rPh>
    <rPh sb="9" eb="12">
      <t>ホジョキン</t>
    </rPh>
    <rPh sb="12" eb="14">
      <t>コウフ</t>
    </rPh>
    <rPh sb="14" eb="16">
      <t>シンセイ</t>
    </rPh>
    <rPh sb="16" eb="17">
      <t>ガク</t>
    </rPh>
    <rPh sb="18" eb="21">
      <t>ハツデンキ</t>
    </rPh>
    <rPh sb="21" eb="23">
      <t>シュツリョク</t>
    </rPh>
    <rPh sb="29" eb="31">
      <t>キニュウ</t>
    </rPh>
    <phoneticPr fontId="4"/>
  </si>
  <si>
    <t>c．災害時の強靭性</t>
    <rPh sb="2" eb="4">
      <t>サイガイ</t>
    </rPh>
    <rPh sb="4" eb="5">
      <t>ジ</t>
    </rPh>
    <rPh sb="6" eb="9">
      <t>キョウジンセイ</t>
    </rPh>
    <phoneticPr fontId="4"/>
  </si>
  <si>
    <t>＊該当する項目にチェック（括弧に○を記入）すること。</t>
    <rPh sb="1" eb="3">
      <t>ガイトウ</t>
    </rPh>
    <rPh sb="5" eb="7">
      <t>コウモク</t>
    </rPh>
    <rPh sb="13" eb="15">
      <t>カッコ</t>
    </rPh>
    <rPh sb="18" eb="20">
      <t>キニュウ</t>
    </rPh>
    <phoneticPr fontId="4"/>
  </si>
  <si>
    <t>内容</t>
    <rPh sb="0" eb="2">
      <t>ナイヨウ</t>
    </rPh>
    <phoneticPr fontId="4"/>
  </si>
  <si>
    <t>災害時の強靭性</t>
    <rPh sb="0" eb="2">
      <t>サイガイ</t>
    </rPh>
    <rPh sb="2" eb="3">
      <t>ジ</t>
    </rPh>
    <rPh sb="4" eb="7">
      <t>キョウジンセイ</t>
    </rPh>
    <phoneticPr fontId="4"/>
  </si>
  <si>
    <t>（</t>
  </si>
  <si>
    <t>　</t>
  </si>
  <si>
    <t>）</t>
  </si>
  <si>
    <t>社会経済活動の維持に資する天然ガス利用設備導入支援事業費補助金交付規程第３条第２項（７）（ア）～（ウ）のいずれかの施設であること</t>
    <rPh sb="31" eb="33">
      <t>コウフ</t>
    </rPh>
    <rPh sb="33" eb="35">
      <t>キテイ</t>
    </rPh>
    <rPh sb="35" eb="36">
      <t>ダイ</t>
    </rPh>
    <rPh sb="37" eb="38">
      <t>ジョウ</t>
    </rPh>
    <rPh sb="38" eb="39">
      <t>ダイ</t>
    </rPh>
    <rPh sb="40" eb="41">
      <t>コウ</t>
    </rPh>
    <rPh sb="57" eb="59">
      <t>シセツ</t>
    </rPh>
    <phoneticPr fontId="4"/>
  </si>
  <si>
    <t>※　実績報告時にチェックした内容を満たせていない場合、補助金が交付されません。</t>
    <rPh sb="14" eb="16">
      <t>ナイヨウ</t>
    </rPh>
    <rPh sb="27" eb="30">
      <t>ホジョキン</t>
    </rPh>
    <rPh sb="31" eb="33">
      <t>コウフ</t>
    </rPh>
    <phoneticPr fontId="4"/>
  </si>
  <si>
    <t>※　社会経済活動の維持に資する天然ガス利用設備導入支援事業費補助金交付規程第３条第２項</t>
    <phoneticPr fontId="4"/>
  </si>
  <si>
    <t>　　　など国や地方公共団体が認定または指定する医療施設、ただし災害拠点病院・</t>
    <rPh sb="31" eb="33">
      <t>サイガイ</t>
    </rPh>
    <rPh sb="33" eb="35">
      <t>キョテン</t>
    </rPh>
    <rPh sb="35" eb="37">
      <t>ビョウイン</t>
    </rPh>
    <phoneticPr fontId="4"/>
  </si>
  <si>
    <t>　　　救命救急センター・周産期母子医療センターを除く。福祉避難所、地方自治体</t>
    <rPh sb="3" eb="7">
      <t>キュウメイキュウキュウ</t>
    </rPh>
    <phoneticPr fontId="4"/>
  </si>
  <si>
    <t>※　災害時に寄与できる設備は上記（ア）～（ウ）の施設において災害時に補助対象設備が</t>
    <rPh sb="2" eb="4">
      <t>サイガイ</t>
    </rPh>
    <rPh sb="4" eb="5">
      <t>ジ</t>
    </rPh>
    <rPh sb="6" eb="8">
      <t>キヨ</t>
    </rPh>
    <rPh sb="11" eb="13">
      <t>セツビ</t>
    </rPh>
    <rPh sb="14" eb="16">
      <t>ジョウキ</t>
    </rPh>
    <rPh sb="24" eb="26">
      <t>シセツ</t>
    </rPh>
    <rPh sb="30" eb="32">
      <t>サイガイ</t>
    </rPh>
    <rPh sb="32" eb="33">
      <t>ジ</t>
    </rPh>
    <rPh sb="34" eb="36">
      <t>ホジョ</t>
    </rPh>
    <rPh sb="36" eb="38">
      <t>タイショウ</t>
    </rPh>
    <rPh sb="38" eb="40">
      <t>セツビ</t>
    </rPh>
    <phoneticPr fontId="4"/>
  </si>
  <si>
    <t>　　電力の供給または提供物資の生産等に資することをいう。</t>
    <rPh sb="2" eb="4">
      <t>デンリョク</t>
    </rPh>
    <rPh sb="5" eb="7">
      <t>キョウキュウ</t>
    </rPh>
    <rPh sb="10" eb="12">
      <t>テイキョウ</t>
    </rPh>
    <rPh sb="12" eb="14">
      <t>ブッシ</t>
    </rPh>
    <rPh sb="15" eb="18">
      <t>セイサンナド</t>
    </rPh>
    <rPh sb="19" eb="20">
      <t>シ</t>
    </rPh>
    <phoneticPr fontId="4"/>
  </si>
  <si>
    <t>（３）事業実施工程表</t>
    <rPh sb="3" eb="5">
      <t>ジギョウ</t>
    </rPh>
    <rPh sb="5" eb="7">
      <t>ジッシ</t>
    </rPh>
    <rPh sb="7" eb="10">
      <t>コウテイヒョウ</t>
    </rPh>
    <phoneticPr fontId="4"/>
  </si>
  <si>
    <t>・別紙「発注計画書」の通り。</t>
    <rPh sb="1" eb="3">
      <t>ベッシ</t>
    </rPh>
    <rPh sb="4" eb="6">
      <t>ハッチュウ</t>
    </rPh>
    <rPh sb="6" eb="8">
      <t>ケイカク</t>
    </rPh>
    <rPh sb="8" eb="9">
      <t>ショ</t>
    </rPh>
    <rPh sb="11" eb="12">
      <t>トオ</t>
    </rPh>
    <phoneticPr fontId="4"/>
  </si>
  <si>
    <t>開始予定日</t>
    <rPh sb="0" eb="2">
      <t>カイシ</t>
    </rPh>
    <rPh sb="2" eb="5">
      <t>ヨテイビ</t>
    </rPh>
    <phoneticPr fontId="4"/>
  </si>
  <si>
    <t>平成</t>
    <rPh sb="0" eb="2">
      <t>ヘイセイ</t>
    </rPh>
    <phoneticPr fontId="4"/>
  </si>
  <si>
    <t>年</t>
    <rPh sb="0" eb="1">
      <t>ネン</t>
    </rPh>
    <phoneticPr fontId="4"/>
  </si>
  <si>
    <t>月</t>
    <rPh sb="0" eb="1">
      <t>ツキ</t>
    </rPh>
    <phoneticPr fontId="4"/>
  </si>
  <si>
    <t>日</t>
    <rPh sb="0" eb="1">
      <t>ニチ</t>
    </rPh>
    <phoneticPr fontId="4"/>
  </si>
  <si>
    <t>完了予定日</t>
    <rPh sb="0" eb="2">
      <t>カンリョウ</t>
    </rPh>
    <rPh sb="2" eb="5">
      <t>ヨテイビ</t>
    </rPh>
    <phoneticPr fontId="4"/>
  </si>
  <si>
    <t>事業全体</t>
    <rPh sb="0" eb="2">
      <t>ジギョウ</t>
    </rPh>
    <rPh sb="2" eb="4">
      <t>ゼンタイ</t>
    </rPh>
    <phoneticPr fontId="4"/>
  </si>
  <si>
    <t>３．補助事業担当窓口</t>
    <rPh sb="2" eb="4">
      <t>ホジョ</t>
    </rPh>
    <rPh sb="4" eb="6">
      <t>ジギョウ</t>
    </rPh>
    <rPh sb="6" eb="8">
      <t>タントウ</t>
    </rPh>
    <rPh sb="8" eb="10">
      <t>マドグチ</t>
    </rPh>
    <phoneticPr fontId="4"/>
  </si>
  <si>
    <t>（１）申請者</t>
    <rPh sb="3" eb="6">
      <t>シンセイシャ</t>
    </rPh>
    <phoneticPr fontId="4"/>
  </si>
  <si>
    <t>法人名</t>
    <rPh sb="0" eb="2">
      <t>ホウジン</t>
    </rPh>
    <rPh sb="2" eb="3">
      <t>メイ</t>
    </rPh>
    <phoneticPr fontId="4"/>
  </si>
  <si>
    <t>印</t>
    <rPh sb="0" eb="1">
      <t>イン</t>
    </rPh>
    <phoneticPr fontId="4"/>
  </si>
  <si>
    <t>部署名</t>
    <rPh sb="0" eb="3">
      <t>ブショメイ</t>
    </rPh>
    <phoneticPr fontId="4"/>
  </si>
  <si>
    <t>（フリガナ）</t>
    <phoneticPr fontId="4"/>
  </si>
  <si>
    <t>実施責任者名</t>
    <rPh sb="0" eb="2">
      <t>ジッシ</t>
    </rPh>
    <rPh sb="2" eb="5">
      <t>セキニンシャ</t>
    </rPh>
    <rPh sb="5" eb="6">
      <t>メイ</t>
    </rPh>
    <phoneticPr fontId="4"/>
  </si>
  <si>
    <t>役 職</t>
    <rPh sb="0" eb="1">
      <t>エキ</t>
    </rPh>
    <rPh sb="2" eb="3">
      <t>ショク</t>
    </rPh>
    <phoneticPr fontId="4"/>
  </si>
  <si>
    <t>－</t>
    <phoneticPr fontId="4"/>
  </si>
  <si>
    <t>）</t>
    <phoneticPr fontId="4"/>
  </si>
  <si>
    <t>電話番号</t>
    <rPh sb="0" eb="2">
      <t>デンワ</t>
    </rPh>
    <rPh sb="2" eb="4">
      <t>バンゴウ</t>
    </rPh>
    <phoneticPr fontId="4"/>
  </si>
  <si>
    <t>－</t>
    <phoneticPr fontId="4"/>
  </si>
  <si>
    <t>FAX番号</t>
    <rPh sb="3" eb="5">
      <t>バンゴウ</t>
    </rPh>
    <phoneticPr fontId="4"/>
  </si>
  <si>
    <t>－</t>
    <phoneticPr fontId="4"/>
  </si>
  <si>
    <t>E-mailアドレス</t>
    <phoneticPr fontId="4"/>
  </si>
  <si>
    <t>※申請者が複数の場合、全ての申請者の担当者連絡先について記入のうえ押印すること。</t>
    <rPh sb="1" eb="4">
      <t>シンセイシャ</t>
    </rPh>
    <rPh sb="5" eb="7">
      <t>フクスウ</t>
    </rPh>
    <rPh sb="8" eb="10">
      <t>バアイ</t>
    </rPh>
    <rPh sb="11" eb="12">
      <t>スベ</t>
    </rPh>
    <rPh sb="14" eb="17">
      <t>シンセイシャ</t>
    </rPh>
    <rPh sb="18" eb="20">
      <t>タントウ</t>
    </rPh>
    <rPh sb="20" eb="21">
      <t>シャ</t>
    </rPh>
    <rPh sb="21" eb="24">
      <t>レンラクサキ</t>
    </rPh>
    <rPh sb="28" eb="30">
      <t>キニュウ</t>
    </rPh>
    <rPh sb="33" eb="35">
      <t>オウイン</t>
    </rPh>
    <phoneticPr fontId="4"/>
  </si>
  <si>
    <t>（２）補助事業後の都市ガス供給事業者</t>
    <rPh sb="3" eb="5">
      <t>ホジョ</t>
    </rPh>
    <rPh sb="5" eb="7">
      <t>ジギョウ</t>
    </rPh>
    <rPh sb="7" eb="8">
      <t>ゴ</t>
    </rPh>
    <rPh sb="9" eb="11">
      <t>トシ</t>
    </rPh>
    <rPh sb="13" eb="15">
      <t>キョウキュウ</t>
    </rPh>
    <rPh sb="15" eb="18">
      <t>ジギョウシャ</t>
    </rPh>
    <phoneticPr fontId="4"/>
  </si>
  <si>
    <t>担当者名</t>
    <rPh sb="0" eb="3">
      <t>タントウシャ</t>
    </rPh>
    <rPh sb="3" eb="4">
      <t>メイ</t>
    </rPh>
    <phoneticPr fontId="4"/>
  </si>
  <si>
    <t>）</t>
    <phoneticPr fontId="4"/>
  </si>
  <si>
    <t>－</t>
    <phoneticPr fontId="4"/>
  </si>
  <si>
    <t>（３）補助事業後の都市ガス導管事業者</t>
    <rPh sb="3" eb="5">
      <t>ホジョ</t>
    </rPh>
    <rPh sb="5" eb="7">
      <t>ジギョウ</t>
    </rPh>
    <rPh sb="7" eb="8">
      <t>ゴ</t>
    </rPh>
    <rPh sb="9" eb="11">
      <t>トシ</t>
    </rPh>
    <rPh sb="13" eb="15">
      <t>ドウカン</t>
    </rPh>
    <rPh sb="15" eb="18">
      <t>ジギョウシャ</t>
    </rPh>
    <phoneticPr fontId="4"/>
  </si>
  <si>
    <t>４．補助対象経費の算出根拠</t>
    <rPh sb="2" eb="4">
      <t>ホジョ</t>
    </rPh>
    <rPh sb="4" eb="6">
      <t>タイショウ</t>
    </rPh>
    <rPh sb="6" eb="8">
      <t>ケイヒ</t>
    </rPh>
    <rPh sb="9" eb="11">
      <t>サンシュツ</t>
    </rPh>
    <rPh sb="11" eb="13">
      <t>コンキョ</t>
    </rPh>
    <phoneticPr fontId="4"/>
  </si>
  <si>
    <t>別紙「申請金額整理表」の通り。</t>
    <rPh sb="0" eb="2">
      <t>ベッシ</t>
    </rPh>
    <rPh sb="3" eb="5">
      <t>シンセイ</t>
    </rPh>
    <rPh sb="5" eb="7">
      <t>キンガク</t>
    </rPh>
    <rPh sb="7" eb="9">
      <t>セイリ</t>
    </rPh>
    <rPh sb="9" eb="10">
      <t>ヒョウ</t>
    </rPh>
    <rPh sb="12" eb="13">
      <t>トオ</t>
    </rPh>
    <phoneticPr fontId="4"/>
  </si>
  <si>
    <t>補助事業に要する経費、補助対象経費及び補助金の配分額</t>
    <phoneticPr fontId="4"/>
  </si>
  <si>
    <t>区分</t>
    <rPh sb="0" eb="2">
      <t>クブン</t>
    </rPh>
    <phoneticPr fontId="4"/>
  </si>
  <si>
    <t>設　計　費</t>
    <rPh sb="0" eb="1">
      <t>セツ</t>
    </rPh>
    <rPh sb="2" eb="3">
      <t>ケイ</t>
    </rPh>
    <rPh sb="4" eb="5">
      <t>ヒ</t>
    </rPh>
    <phoneticPr fontId="4"/>
  </si>
  <si>
    <t>既存設備撤去費</t>
    <rPh sb="0" eb="2">
      <t>キゾン</t>
    </rPh>
    <rPh sb="2" eb="4">
      <t>セツビ</t>
    </rPh>
    <rPh sb="4" eb="7">
      <t>テッキョヒ</t>
    </rPh>
    <phoneticPr fontId="4"/>
  </si>
  <si>
    <t>新規設備機器費</t>
    <rPh sb="0" eb="2">
      <t>シンキ</t>
    </rPh>
    <rPh sb="2" eb="4">
      <t>セツビ</t>
    </rPh>
    <rPh sb="4" eb="6">
      <t>キキ</t>
    </rPh>
    <rPh sb="6" eb="7">
      <t>ヒ</t>
    </rPh>
    <phoneticPr fontId="4"/>
  </si>
  <si>
    <t>Ⅳ．</t>
    <phoneticPr fontId="4"/>
  </si>
  <si>
    <t>新規設備設置工事費</t>
    <rPh sb="0" eb="2">
      <t>シンキ</t>
    </rPh>
    <rPh sb="2" eb="4">
      <t>セツビ</t>
    </rPh>
    <rPh sb="4" eb="6">
      <t>セッチ</t>
    </rPh>
    <rPh sb="6" eb="9">
      <t>コウジヒ</t>
    </rPh>
    <phoneticPr fontId="4"/>
  </si>
  <si>
    <t>Ⅴ．</t>
    <phoneticPr fontId="4"/>
  </si>
  <si>
    <t>敷地内ガス管敷設費</t>
    <rPh sb="0" eb="2">
      <t>シキチ</t>
    </rPh>
    <rPh sb="2" eb="3">
      <t>ナイ</t>
    </rPh>
    <rPh sb="5" eb="6">
      <t>カン</t>
    </rPh>
    <rPh sb="6" eb="8">
      <t>フセツ</t>
    </rPh>
    <rPh sb="8" eb="9">
      <t>ヒ</t>
    </rPh>
    <phoneticPr fontId="4"/>
  </si>
  <si>
    <t xml:space="preserve">※「補助事業に要する経費」とは、当該事業を遂行するために必要な経費を意味します。
 　 なお、消費税及び地方消費税相当額を差し引いた金額を記入してください。
※「補助対象経費」には、「補助事業に要する経費」のうちで補助対象となる経費につ
 　 いて、消費税及び地方消費税相当額を差し引いた金額を記入してください。
※「補助金交付申請額」は、「補助対象経費」のうちで補助金の交付を希望する額で、
　　その限度は、「補助対象経費」に補助率を乗じた額（１円未満は切捨て）をいいます。
※　申請者が複数の場合、合計金額を記入してください。
</t>
    <phoneticPr fontId="4"/>
  </si>
  <si>
    <t>代表者名</t>
    <rPh sb="0" eb="3">
      <t>ダイヒョウシャ</t>
    </rPh>
    <rPh sb="3" eb="4">
      <t>メイ</t>
    </rPh>
    <phoneticPr fontId="4"/>
  </si>
  <si>
    <t>（</t>
    <phoneticPr fontId="4"/>
  </si>
  <si>
    <t>－</t>
    <phoneticPr fontId="4"/>
  </si>
  <si>
    <t>業 種</t>
    <rPh sb="0" eb="1">
      <t>ギョウ</t>
    </rPh>
    <rPh sb="2" eb="3">
      <t>タネ</t>
    </rPh>
    <phoneticPr fontId="4"/>
  </si>
  <si>
    <t>資本金※</t>
    <rPh sb="0" eb="3">
      <t>シホンキン</t>
    </rPh>
    <phoneticPr fontId="4"/>
  </si>
  <si>
    <t>従業員数※</t>
    <rPh sb="0" eb="2">
      <t>ジュウギョウ</t>
    </rPh>
    <rPh sb="2" eb="4">
      <t>インスウ</t>
    </rPh>
    <phoneticPr fontId="4"/>
  </si>
  <si>
    <t>人</t>
    <rPh sb="0" eb="1">
      <t>ヒト</t>
    </rPh>
    <phoneticPr fontId="4"/>
  </si>
  <si>
    <t>決算情報※</t>
    <rPh sb="0" eb="2">
      <t>ケッサン</t>
    </rPh>
    <rPh sb="2" eb="4">
      <t>ジョウホウ</t>
    </rPh>
    <phoneticPr fontId="4"/>
  </si>
  <si>
    <t>前年度</t>
    <rPh sb="0" eb="3">
      <t>ゼンネンド</t>
    </rPh>
    <phoneticPr fontId="4"/>
  </si>
  <si>
    <t>売上高</t>
    <rPh sb="0" eb="2">
      <t>ウリアゲ</t>
    </rPh>
    <rPh sb="2" eb="3">
      <t>ダカ</t>
    </rPh>
    <phoneticPr fontId="4"/>
  </si>
  <si>
    <t>経常利益</t>
    <rPh sb="0" eb="2">
      <t>ケイジョウ</t>
    </rPh>
    <rPh sb="2" eb="4">
      <t>リエキ</t>
    </rPh>
    <phoneticPr fontId="4"/>
  </si>
  <si>
    <t>補助対象設備に対する申請者の役割</t>
    <rPh sb="0" eb="2">
      <t>ホジョ</t>
    </rPh>
    <rPh sb="2" eb="4">
      <t>タイショウ</t>
    </rPh>
    <rPh sb="4" eb="6">
      <t>セツビ</t>
    </rPh>
    <rPh sb="7" eb="8">
      <t>タイ</t>
    </rPh>
    <rPh sb="10" eb="13">
      <t>シンセイシャ</t>
    </rPh>
    <rPh sb="14" eb="16">
      <t>ヤクワリ</t>
    </rPh>
    <phoneticPr fontId="4"/>
  </si>
  <si>
    <t>（　）</t>
    <phoneticPr fontId="4"/>
  </si>
  <si>
    <t>所有者</t>
    <rPh sb="0" eb="3">
      <t>ショユウシャ</t>
    </rPh>
    <phoneticPr fontId="4"/>
  </si>
  <si>
    <t>（　）</t>
    <phoneticPr fontId="4"/>
  </si>
  <si>
    <t>使用者</t>
    <rPh sb="0" eb="3">
      <t>シヨウシャ</t>
    </rPh>
    <phoneticPr fontId="4"/>
  </si>
  <si>
    <t>エネルギーサービス事業者（補助対象設備を使用し電力や熱を販売する）</t>
    <rPh sb="9" eb="12">
      <t>ジギョウシャ</t>
    </rPh>
    <rPh sb="13" eb="15">
      <t>ホジョ</t>
    </rPh>
    <rPh sb="15" eb="17">
      <t>タイショウ</t>
    </rPh>
    <rPh sb="17" eb="19">
      <t>セツビ</t>
    </rPh>
    <rPh sb="20" eb="22">
      <t>シヨウ</t>
    </rPh>
    <rPh sb="23" eb="25">
      <t>デンリョク</t>
    </rPh>
    <rPh sb="26" eb="27">
      <t>ネツ</t>
    </rPh>
    <rPh sb="28" eb="30">
      <t>ハンバイ</t>
    </rPh>
    <phoneticPr fontId="4"/>
  </si>
  <si>
    <t>その他（　　　　　　　　　　　　　　　　　　　　　　　　　　　　　　　）</t>
    <rPh sb="2" eb="3">
      <t>ホカ</t>
    </rPh>
    <phoneticPr fontId="4"/>
  </si>
  <si>
    <t>６．資金調達計画（補助事業に要する経費）</t>
    <rPh sb="2" eb="4">
      <t>シキン</t>
    </rPh>
    <rPh sb="4" eb="6">
      <t>チョウタツ</t>
    </rPh>
    <rPh sb="6" eb="8">
      <t>ケイカク</t>
    </rPh>
    <rPh sb="9" eb="11">
      <t>ホジョ</t>
    </rPh>
    <rPh sb="11" eb="13">
      <t>ジギョウ</t>
    </rPh>
    <rPh sb="14" eb="15">
      <t>ヨウ</t>
    </rPh>
    <rPh sb="17" eb="19">
      <t>ケイヒ</t>
    </rPh>
    <phoneticPr fontId="4"/>
  </si>
  <si>
    <t>補 助 金</t>
    <rPh sb="0" eb="1">
      <t>タスク</t>
    </rPh>
    <rPh sb="2" eb="3">
      <t>スケ</t>
    </rPh>
    <rPh sb="4" eb="5">
      <t>カネ</t>
    </rPh>
    <phoneticPr fontId="4"/>
  </si>
  <si>
    <t>借 入 金</t>
    <rPh sb="0" eb="1">
      <t>シャク</t>
    </rPh>
    <rPh sb="2" eb="3">
      <t>イリ</t>
    </rPh>
    <rPh sb="4" eb="5">
      <t>キン</t>
    </rPh>
    <phoneticPr fontId="4"/>
  </si>
  <si>
    <t>合   計</t>
    <rPh sb="0" eb="1">
      <t>ゴウ</t>
    </rPh>
    <rPh sb="4" eb="5">
      <t>ケイ</t>
    </rPh>
    <phoneticPr fontId="4"/>
  </si>
  <si>
    <t>※複数年度事業の場合、事業全体の金額を記入すること。</t>
    <rPh sb="11" eb="13">
      <t>ジギョウ</t>
    </rPh>
    <rPh sb="13" eb="15">
      <t>ゼンタイ</t>
    </rPh>
    <rPh sb="16" eb="18">
      <t>キンガク</t>
    </rPh>
    <rPh sb="19" eb="21">
      <t>キニュウ</t>
    </rPh>
    <phoneticPr fontId="4"/>
  </si>
  <si>
    <t>※金額に消費税等は含まないこと。</t>
    <rPh sb="1" eb="3">
      <t>キンガク</t>
    </rPh>
    <rPh sb="4" eb="7">
      <t>ショウヒゼイ</t>
    </rPh>
    <rPh sb="7" eb="8">
      <t>トウ</t>
    </rPh>
    <rPh sb="9" eb="10">
      <t>フク</t>
    </rPh>
    <phoneticPr fontId="4"/>
  </si>
  <si>
    <t>※申請者が複数の場合、合計金額を記入し、申請者ごとの計画が分かる書類を添付すること。</t>
    <rPh sb="1" eb="4">
      <t>シンセイシャ</t>
    </rPh>
    <rPh sb="5" eb="7">
      <t>フクスウ</t>
    </rPh>
    <rPh sb="8" eb="10">
      <t>バアイ</t>
    </rPh>
    <rPh sb="11" eb="13">
      <t>ゴウケイ</t>
    </rPh>
    <rPh sb="13" eb="15">
      <t>キンガク</t>
    </rPh>
    <rPh sb="16" eb="18">
      <t>キニュウ</t>
    </rPh>
    <rPh sb="20" eb="23">
      <t>シンセイシャ</t>
    </rPh>
    <rPh sb="26" eb="28">
      <t>ケイカク</t>
    </rPh>
    <rPh sb="29" eb="30">
      <t>ワ</t>
    </rPh>
    <rPh sb="32" eb="34">
      <t>ショルイ</t>
    </rPh>
    <rPh sb="35" eb="37">
      <t>テンプ</t>
    </rPh>
    <phoneticPr fontId="4"/>
  </si>
  <si>
    <t>７．確認事項</t>
    <rPh sb="2" eb="4">
      <t>カクニン</t>
    </rPh>
    <rPh sb="4" eb="6">
      <t>ジコウ</t>
    </rPh>
    <phoneticPr fontId="4"/>
  </si>
  <si>
    <t>＊該当する項目にチェック（括弧に○を記入）すること。</t>
    <rPh sb="1" eb="3">
      <t>ガイトウ</t>
    </rPh>
    <rPh sb="5" eb="7">
      <t>コウモク</t>
    </rPh>
    <phoneticPr fontId="4"/>
  </si>
  <si>
    <t>他の補助金との重複または併願（予定含む）</t>
    <rPh sb="0" eb="1">
      <t>タ</t>
    </rPh>
    <rPh sb="2" eb="5">
      <t>ホジョキン</t>
    </rPh>
    <rPh sb="7" eb="9">
      <t>チョウフク</t>
    </rPh>
    <rPh sb="12" eb="14">
      <t>ヘイガン</t>
    </rPh>
    <rPh sb="15" eb="17">
      <t>ヨテイ</t>
    </rPh>
    <rPh sb="17" eb="18">
      <t>フク</t>
    </rPh>
    <phoneticPr fontId="4"/>
  </si>
  <si>
    <t>該当する場合、補助金名称：</t>
    <rPh sb="0" eb="2">
      <t>ガイトウ</t>
    </rPh>
    <rPh sb="4" eb="6">
      <t>バアイ</t>
    </rPh>
    <rPh sb="7" eb="10">
      <t>ホジョキン</t>
    </rPh>
    <rPh sb="10" eb="12">
      <t>メイショウ</t>
    </rPh>
    <phoneticPr fontId="4"/>
  </si>
  <si>
    <t>自社製品の調達等</t>
  </si>
  <si>
    <t>※補助対象経費に、国からの補助金等（補助金等に係る予算の執行の適正化に関する法律第2条第1項
　に規定する補助金等をいう。）の対象経費を含む事業ではないこと（法令等の規定により、補助
　対象経費に充当することが認められているものを除く）。</t>
    <rPh sb="1" eb="3">
      <t>ホジョ</t>
    </rPh>
    <rPh sb="3" eb="5">
      <t>タイショウ</t>
    </rPh>
    <rPh sb="5" eb="7">
      <t>ケイヒ</t>
    </rPh>
    <rPh sb="9" eb="10">
      <t>クニ</t>
    </rPh>
    <rPh sb="13" eb="16">
      <t>ホジョキン</t>
    </rPh>
    <rPh sb="16" eb="17">
      <t>トウ</t>
    </rPh>
    <rPh sb="18" eb="21">
      <t>ホジョキン</t>
    </rPh>
    <rPh sb="21" eb="22">
      <t>ナド</t>
    </rPh>
    <rPh sb="23" eb="24">
      <t>カカ</t>
    </rPh>
    <rPh sb="25" eb="27">
      <t>ヨサン</t>
    </rPh>
    <rPh sb="28" eb="30">
      <t>シッコウ</t>
    </rPh>
    <rPh sb="31" eb="34">
      <t>テキセイカ</t>
    </rPh>
    <rPh sb="35" eb="36">
      <t>カン</t>
    </rPh>
    <rPh sb="38" eb="40">
      <t>ホウリツ</t>
    </rPh>
    <rPh sb="40" eb="41">
      <t>ダイ</t>
    </rPh>
    <rPh sb="42" eb="43">
      <t>ジョウ</t>
    </rPh>
    <rPh sb="43" eb="44">
      <t>ダイ</t>
    </rPh>
    <rPh sb="45" eb="46">
      <t>コウ</t>
    </rPh>
    <rPh sb="49" eb="51">
      <t>キテイ</t>
    </rPh>
    <rPh sb="53" eb="56">
      <t>ホジョキン</t>
    </rPh>
    <rPh sb="56" eb="57">
      <t>トウ</t>
    </rPh>
    <rPh sb="63" eb="65">
      <t>タイショウ</t>
    </rPh>
    <rPh sb="65" eb="67">
      <t>ケイヒ</t>
    </rPh>
    <rPh sb="68" eb="69">
      <t>フク</t>
    </rPh>
    <rPh sb="70" eb="72">
      <t>ジギョウ</t>
    </rPh>
    <rPh sb="79" eb="81">
      <t>ホウレイ</t>
    </rPh>
    <rPh sb="81" eb="82">
      <t>トウ</t>
    </rPh>
    <rPh sb="83" eb="85">
      <t>キテイ</t>
    </rPh>
    <rPh sb="89" eb="91">
      <t>ホジョ</t>
    </rPh>
    <rPh sb="93" eb="95">
      <t>タイショウ</t>
    </rPh>
    <rPh sb="95" eb="97">
      <t>ケイヒ</t>
    </rPh>
    <rPh sb="98" eb="100">
      <t>ジュウトウ</t>
    </rPh>
    <rPh sb="105" eb="106">
      <t>ミト</t>
    </rPh>
    <rPh sb="115" eb="116">
      <t>ノゾ</t>
    </rPh>
    <phoneticPr fontId="4"/>
  </si>
  <si>
    <r>
      <rPr>
        <sz val="10"/>
        <rFont val="ＭＳ 明朝"/>
        <family val="1"/>
        <charset val="128"/>
      </rPr>
      <t>住　　所</t>
    </r>
    <phoneticPr fontId="4"/>
  </si>
  <si>
    <r>
      <rPr>
        <sz val="10"/>
        <rFont val="ＭＳ 明朝"/>
        <family val="1"/>
        <charset val="128"/>
      </rPr>
      <t>郵便</t>
    </r>
    <phoneticPr fontId="4"/>
  </si>
  <si>
    <t>-</t>
    <phoneticPr fontId="4"/>
  </si>
  <si>
    <t>（</t>
    <phoneticPr fontId="4"/>
  </si>
  <si>
    <t>－</t>
    <phoneticPr fontId="4"/>
  </si>
  <si>
    <t>）</t>
    <phoneticPr fontId="4"/>
  </si>
  <si>
    <t>　金融機関振込 ・ リース ・ 賃貸 ・ エネルギーサービス(含むESCO) ・
　支払い委託(金融機関名称：　　　　　　　　　　　　　　)</t>
    <phoneticPr fontId="4"/>
  </si>
  <si>
    <t>①</t>
    <phoneticPr fontId="4"/>
  </si>
  <si>
    <t>②</t>
    <phoneticPr fontId="4"/>
  </si>
  <si>
    <t>①×②＝③</t>
    <phoneticPr fontId="4"/>
  </si>
  <si>
    <t>④</t>
    <phoneticPr fontId="4"/>
  </si>
  <si>
    <t>⑤＝④÷③×3.6</t>
    <phoneticPr fontId="4"/>
  </si>
  <si>
    <t>％　≧　２５％</t>
    <phoneticPr fontId="4"/>
  </si>
  <si>
    <t>チェック</t>
    <phoneticPr fontId="4"/>
  </si>
  <si>
    <t>①中圧ガス導管等でガス供給を受けていること</t>
    <phoneticPr fontId="4"/>
  </si>
  <si>
    <t>②</t>
    <phoneticPr fontId="4"/>
  </si>
  <si>
    <t>　　（７）（ア）～（ウ）のいずれかの施設</t>
    <phoneticPr fontId="4"/>
  </si>
  <si>
    <t>（ア）災害時に避難所として活用される国や地方自治体の防災計画指定の施設、</t>
    <phoneticPr fontId="4"/>
  </si>
  <si>
    <t>　　　国や地方自治体と協定を締結している（見込みも含む）帰宅困難者受入施設</t>
    <phoneticPr fontId="4"/>
  </si>
  <si>
    <t>（イ）災害時に機能維持する必要性のある施設（救急指定病院・地域医療支援病院</t>
    <phoneticPr fontId="4"/>
  </si>
  <si>
    <t>　　　等の施設）</t>
    <phoneticPr fontId="4"/>
  </si>
  <si>
    <t>（ウ）国や地方自治体と震災時の物資提供の協定や災害時の協定を締結している</t>
    <phoneticPr fontId="4"/>
  </si>
  <si>
    <t>　　　（見込みも含む）工場・事業場</t>
    <phoneticPr fontId="4"/>
  </si>
  <si>
    <t>・補助事業の開始及び完了予定日</t>
    <phoneticPr fontId="4"/>
  </si>
  <si>
    <t>（フリガナ）</t>
    <phoneticPr fontId="4"/>
  </si>
  <si>
    <t>（</t>
    <phoneticPr fontId="4"/>
  </si>
  <si>
    <t>－</t>
    <phoneticPr fontId="4"/>
  </si>
  <si>
    <t>）</t>
    <phoneticPr fontId="4"/>
  </si>
  <si>
    <t>－</t>
    <phoneticPr fontId="4"/>
  </si>
  <si>
    <t>E-mailアドレス</t>
    <phoneticPr fontId="4"/>
  </si>
  <si>
    <t>（</t>
    <phoneticPr fontId="4"/>
  </si>
  <si>
    <t>（フリガナ）</t>
    <phoneticPr fontId="4"/>
  </si>
  <si>
    <t>（</t>
    <phoneticPr fontId="4"/>
  </si>
  <si>
    <t>E-mailアドレス</t>
    <phoneticPr fontId="4"/>
  </si>
  <si>
    <t>Ⅰ．</t>
    <phoneticPr fontId="4"/>
  </si>
  <si>
    <t>Ⅱ．</t>
    <phoneticPr fontId="4"/>
  </si>
  <si>
    <t>Ⅲ．</t>
    <phoneticPr fontId="4"/>
  </si>
  <si>
    <t>５．補助事業者の概要</t>
    <phoneticPr fontId="4"/>
  </si>
  <si>
    <t>）</t>
    <phoneticPr fontId="4"/>
  </si>
  <si>
    <t>－</t>
    <phoneticPr fontId="4"/>
  </si>
  <si>
    <t>（　）</t>
    <phoneticPr fontId="4"/>
  </si>
  <si>
    <t>※各項目について直近決算年度末の数値を補助事業者の単体ベースで記入すること。</t>
    <phoneticPr fontId="4"/>
  </si>
  <si>
    <t>（　）</t>
    <phoneticPr fontId="4"/>
  </si>
  <si>
    <t>ｱ_防災計画指定</t>
    <rPh sb="2" eb="4">
      <t>ボウサイ</t>
    </rPh>
    <rPh sb="4" eb="6">
      <t>ケイカク</t>
    </rPh>
    <rPh sb="6" eb="8">
      <t>シテイ</t>
    </rPh>
    <phoneticPr fontId="4"/>
  </si>
  <si>
    <t>ｱ_帰宅困難者受入施設</t>
    <rPh sb="2" eb="4">
      <t>キタク</t>
    </rPh>
    <rPh sb="4" eb="6">
      <t>コンナン</t>
    </rPh>
    <rPh sb="6" eb="7">
      <t>シャ</t>
    </rPh>
    <rPh sb="7" eb="9">
      <t>ウケイレ</t>
    </rPh>
    <rPh sb="9" eb="11">
      <t>シセツ</t>
    </rPh>
    <phoneticPr fontId="4"/>
  </si>
  <si>
    <t>ｲ_機能維持</t>
    <phoneticPr fontId="4"/>
  </si>
  <si>
    <t>ｳ_災害時協定</t>
    <rPh sb="2" eb="4">
      <t>サイガイ</t>
    </rPh>
    <rPh sb="4" eb="5">
      <t>ジ</t>
    </rPh>
    <rPh sb="5" eb="7">
      <t>キョウテイ</t>
    </rPh>
    <phoneticPr fontId="4"/>
  </si>
  <si>
    <t>ｴ_その他</t>
    <rPh sb="4" eb="5">
      <t>タ</t>
    </rPh>
    <phoneticPr fontId="4"/>
  </si>
  <si>
    <t>協定等</t>
    <rPh sb="0" eb="3">
      <t>キョウテイナド</t>
    </rPh>
    <phoneticPr fontId="4"/>
  </si>
  <si>
    <t>区分を選択</t>
    <rPh sb="0" eb="2">
      <t>クブン</t>
    </rPh>
    <rPh sb="3" eb="5">
      <t>センタク</t>
    </rPh>
    <phoneticPr fontId="4"/>
  </si>
  <si>
    <t>災害時に寄与できる設備</t>
    <rPh sb="0" eb="2">
      <t>サイガイ</t>
    </rPh>
    <rPh sb="2" eb="3">
      <t>ジ</t>
    </rPh>
    <rPh sb="4" eb="6">
      <t>キヨ</t>
    </rPh>
    <rPh sb="9" eb="11">
      <t>セツビ</t>
    </rPh>
    <phoneticPr fontId="4"/>
  </si>
  <si>
    <t>(ｱ)防災計画指定</t>
    <rPh sb="3" eb="5">
      <t>ボウサイ</t>
    </rPh>
    <rPh sb="5" eb="7">
      <t>ケイカク</t>
    </rPh>
    <rPh sb="7" eb="9">
      <t>シテイ</t>
    </rPh>
    <phoneticPr fontId="4"/>
  </si>
  <si>
    <t>避難場所</t>
    <rPh sb="0" eb="2">
      <t>ヒナン</t>
    </rPh>
    <rPh sb="2" eb="4">
      <t>バショ</t>
    </rPh>
    <phoneticPr fontId="4"/>
  </si>
  <si>
    <t>帰宅困難者受入施設</t>
    <rPh sb="0" eb="2">
      <t>キタク</t>
    </rPh>
    <rPh sb="2" eb="4">
      <t>コンナン</t>
    </rPh>
    <rPh sb="4" eb="5">
      <t>シャ</t>
    </rPh>
    <rPh sb="5" eb="7">
      <t>ウケイレ</t>
    </rPh>
    <rPh sb="7" eb="9">
      <t>シセツ</t>
    </rPh>
    <phoneticPr fontId="4"/>
  </si>
  <si>
    <t>救急指定病院</t>
    <rPh sb="0" eb="2">
      <t>キュウキュウ</t>
    </rPh>
    <rPh sb="2" eb="4">
      <t>シテイ</t>
    </rPh>
    <rPh sb="4" eb="6">
      <t>ビョウイン</t>
    </rPh>
    <phoneticPr fontId="4"/>
  </si>
  <si>
    <t>物資提供</t>
    <rPh sb="0" eb="2">
      <t>ブッシ</t>
    </rPh>
    <rPh sb="2" eb="4">
      <t>テイキョウ</t>
    </rPh>
    <phoneticPr fontId="4"/>
  </si>
  <si>
    <t>(ｱ)帰宅困難者受入施設</t>
    <rPh sb="3" eb="5">
      <t>キタク</t>
    </rPh>
    <rPh sb="5" eb="7">
      <t>コンナン</t>
    </rPh>
    <rPh sb="7" eb="8">
      <t>シャ</t>
    </rPh>
    <rPh sb="8" eb="10">
      <t>ウケイレ</t>
    </rPh>
    <rPh sb="10" eb="12">
      <t>シセツ</t>
    </rPh>
    <phoneticPr fontId="4"/>
  </si>
  <si>
    <t>避難所</t>
    <rPh sb="0" eb="3">
      <t>ヒナンジョ</t>
    </rPh>
    <phoneticPr fontId="4"/>
  </si>
  <si>
    <t>帰宅困難者支援ステーション</t>
    <phoneticPr fontId="4"/>
  </si>
  <si>
    <t>地域医療支援病院</t>
    <rPh sb="0" eb="2">
      <t>チイキ</t>
    </rPh>
    <rPh sb="2" eb="4">
      <t>イリョウ</t>
    </rPh>
    <rPh sb="4" eb="6">
      <t>シエン</t>
    </rPh>
    <rPh sb="6" eb="8">
      <t>ビョウイン</t>
    </rPh>
    <phoneticPr fontId="4"/>
  </si>
  <si>
    <t>災害時</t>
    <rPh sb="0" eb="2">
      <t>サイガイ</t>
    </rPh>
    <rPh sb="2" eb="3">
      <t>ジ</t>
    </rPh>
    <phoneticPr fontId="4"/>
  </si>
  <si>
    <t>(ｲ)機能維持</t>
    <rPh sb="3" eb="5">
      <t>キノウ</t>
    </rPh>
    <rPh sb="5" eb="7">
      <t>イジ</t>
    </rPh>
    <phoneticPr fontId="4"/>
  </si>
  <si>
    <t>一斉帰宅抑制事業者</t>
  </si>
  <si>
    <t>福祉避難所</t>
    <rPh sb="0" eb="2">
      <t>フクシ</t>
    </rPh>
    <rPh sb="2" eb="5">
      <t>ヒナンジョ</t>
    </rPh>
    <phoneticPr fontId="4"/>
  </si>
  <si>
    <t>(ｳ)災害時協定</t>
    <rPh sb="3" eb="5">
      <t>サイガイ</t>
    </rPh>
    <rPh sb="5" eb="6">
      <t>ジ</t>
    </rPh>
    <rPh sb="6" eb="8">
      <t>キョウテイ</t>
    </rPh>
    <phoneticPr fontId="4"/>
  </si>
  <si>
    <t>津波避難ビル</t>
  </si>
  <si>
    <t>地方自治体</t>
    <rPh sb="0" eb="2">
      <t>チホウ</t>
    </rPh>
    <rPh sb="2" eb="5">
      <t>ジチタイ</t>
    </rPh>
    <phoneticPr fontId="4"/>
  </si>
  <si>
    <t>(ｴ)その他</t>
    <rPh sb="5" eb="6">
      <t>タ</t>
    </rPh>
    <phoneticPr fontId="4"/>
  </si>
  <si>
    <t>01_北海道</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</si>
  <si>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</si>
  <si>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</si>
  <si>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</si>
  <si>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</si>
  <si>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</si>
  <si>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</si>
  <si>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</si>
  <si>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</si>
  <si>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</si>
  <si>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</si>
  <si>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</si>
  <si>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</si>
  <si>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</si>
  <si>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</si>
  <si>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</si>
  <si>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</si>
  <si>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</si>
  <si>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</si>
  <si>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</si>
  <si>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</si>
  <si>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</si>
  <si>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</si>
  <si>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</si>
  <si>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</si>
  <si>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</si>
  <si>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</si>
  <si>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</si>
  <si>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</si>
  <si>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</si>
  <si>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</si>
  <si>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</si>
  <si>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</si>
  <si>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</si>
  <si>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</si>
  <si>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</si>
  <si>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</si>
  <si>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</si>
  <si>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</si>
  <si>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</si>
  <si>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</si>
  <si>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</si>
  <si>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</si>
  <si>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</si>
  <si>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</si>
  <si>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</si>
  <si>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</si>
  <si>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札幌市</t>
    <rPh sb="0" eb="3">
      <t>サッポロシ</t>
    </rPh>
    <phoneticPr fontId="68"/>
  </si>
  <si>
    <t>青森市</t>
    <rPh sb="0" eb="3">
      <t>アオモリシ</t>
    </rPh>
    <phoneticPr fontId="68"/>
  </si>
  <si>
    <t>盛岡市</t>
    <rPh sb="0" eb="3">
      <t>モリオカシ</t>
    </rPh>
    <phoneticPr fontId="68"/>
  </si>
  <si>
    <t>仙台市</t>
    <rPh sb="0" eb="3">
      <t>センダイシ</t>
    </rPh>
    <phoneticPr fontId="68"/>
  </si>
  <si>
    <t>秋田市</t>
    <rPh sb="0" eb="3">
      <t>アキタシ</t>
    </rPh>
    <phoneticPr fontId="68"/>
  </si>
  <si>
    <t>山形市</t>
    <rPh sb="0" eb="3">
      <t>ヤマガタシ</t>
    </rPh>
    <phoneticPr fontId="68"/>
  </si>
  <si>
    <t>福島市</t>
  </si>
  <si>
    <t>日立市</t>
    <rPh sb="0" eb="3">
      <t>ヒタチシ</t>
    </rPh>
    <phoneticPr fontId="68"/>
  </si>
  <si>
    <t>宇都宮市</t>
    <rPh sb="0" eb="4">
      <t>ウツノミヤシ</t>
    </rPh>
    <phoneticPr fontId="68"/>
  </si>
  <si>
    <t>前橋市</t>
    <rPh sb="0" eb="3">
      <t>マエバシシ</t>
    </rPh>
    <phoneticPr fontId="68"/>
  </si>
  <si>
    <t>さいたま市</t>
    <rPh sb="4" eb="5">
      <t>シ</t>
    </rPh>
    <phoneticPr fontId="68"/>
  </si>
  <si>
    <t>千葉市</t>
    <rPh sb="0" eb="3">
      <t>チバシ</t>
    </rPh>
    <phoneticPr fontId="68"/>
  </si>
  <si>
    <t>千代田区</t>
  </si>
  <si>
    <t>横浜市</t>
    <rPh sb="0" eb="3">
      <t>ヨコハマシ</t>
    </rPh>
    <phoneticPr fontId="68"/>
  </si>
  <si>
    <t>新潟市</t>
    <rPh sb="0" eb="3">
      <t>ニイガタシ</t>
    </rPh>
    <phoneticPr fontId="68"/>
  </si>
  <si>
    <t>富山市</t>
    <rPh sb="0" eb="3">
      <t>トヤマシ</t>
    </rPh>
    <phoneticPr fontId="68"/>
  </si>
  <si>
    <t>金沢市</t>
    <rPh sb="0" eb="3">
      <t>カナザワシ</t>
    </rPh>
    <phoneticPr fontId="68"/>
  </si>
  <si>
    <t>福井市</t>
    <rPh sb="0" eb="3">
      <t>フクイシ</t>
    </rPh>
    <phoneticPr fontId="68"/>
  </si>
  <si>
    <t>富士吉田市</t>
    <rPh sb="0" eb="4">
      <t>フジヨシダ</t>
    </rPh>
    <rPh sb="4" eb="5">
      <t>シ</t>
    </rPh>
    <phoneticPr fontId="68"/>
  </si>
  <si>
    <t>松本市</t>
    <rPh sb="0" eb="3">
      <t>マツモトシ</t>
    </rPh>
    <phoneticPr fontId="68"/>
  </si>
  <si>
    <t>可児市</t>
    <rPh sb="0" eb="2">
      <t>カニ</t>
    </rPh>
    <rPh sb="2" eb="3">
      <t>シ</t>
    </rPh>
    <phoneticPr fontId="68"/>
  </si>
  <si>
    <t>静岡市</t>
    <rPh sb="0" eb="3">
      <t>シズオカシ</t>
    </rPh>
    <phoneticPr fontId="68"/>
  </si>
  <si>
    <t>名古屋市</t>
    <rPh sb="0" eb="4">
      <t>ナゴヤシ</t>
    </rPh>
    <phoneticPr fontId="68"/>
  </si>
  <si>
    <t>四日市市</t>
    <rPh sb="0" eb="4">
      <t>ヨッカイチシ</t>
    </rPh>
    <phoneticPr fontId="68"/>
  </si>
  <si>
    <t>大津市</t>
    <rPh sb="0" eb="2">
      <t>オオツ</t>
    </rPh>
    <rPh sb="2" eb="3">
      <t>シ</t>
    </rPh>
    <phoneticPr fontId="68"/>
  </si>
  <si>
    <t>京都市</t>
    <rPh sb="0" eb="3">
      <t>キョウトシ</t>
    </rPh>
    <phoneticPr fontId="68"/>
  </si>
  <si>
    <t>大阪市</t>
    <rPh sb="0" eb="3">
      <t>オオサカシ</t>
    </rPh>
    <phoneticPr fontId="68"/>
  </si>
  <si>
    <t>神戸市</t>
    <rPh sb="0" eb="3">
      <t>コウベシ</t>
    </rPh>
    <phoneticPr fontId="68"/>
  </si>
  <si>
    <t>奈良市</t>
    <rPh sb="0" eb="3">
      <t>ナラシ</t>
    </rPh>
    <phoneticPr fontId="68"/>
  </si>
  <si>
    <t>和歌山市</t>
    <rPh sb="0" eb="4">
      <t>ワカヤマシ</t>
    </rPh>
    <phoneticPr fontId="68"/>
  </si>
  <si>
    <t>鳥取市</t>
    <rPh sb="0" eb="3">
      <t>トットリシ</t>
    </rPh>
    <phoneticPr fontId="68"/>
  </si>
  <si>
    <t>松江市</t>
    <rPh sb="0" eb="3">
      <t>マツエシ</t>
    </rPh>
    <phoneticPr fontId="68"/>
  </si>
  <si>
    <t>岡山市</t>
    <rPh sb="0" eb="3">
      <t>オカヤマシ</t>
    </rPh>
    <phoneticPr fontId="68"/>
  </si>
  <si>
    <t>広島市</t>
    <rPh sb="0" eb="3">
      <t>ヒロシマシ</t>
    </rPh>
    <phoneticPr fontId="68"/>
  </si>
  <si>
    <t>下関市</t>
    <rPh sb="0" eb="2">
      <t>シモノセキ</t>
    </rPh>
    <rPh sb="2" eb="3">
      <t>シ</t>
    </rPh>
    <phoneticPr fontId="68"/>
  </si>
  <si>
    <t>徳島市</t>
    <rPh sb="0" eb="3">
      <t>トクシマシ</t>
    </rPh>
    <phoneticPr fontId="68"/>
  </si>
  <si>
    <t>高松市</t>
    <rPh sb="0" eb="3">
      <t>タカマツシ</t>
    </rPh>
    <phoneticPr fontId="68"/>
  </si>
  <si>
    <t>松山市</t>
    <rPh sb="0" eb="3">
      <t>マツヤマシ</t>
    </rPh>
    <phoneticPr fontId="68"/>
  </si>
  <si>
    <t>高知市</t>
    <rPh sb="0" eb="3">
      <t>コウチシ</t>
    </rPh>
    <phoneticPr fontId="68"/>
  </si>
  <si>
    <t>福岡市</t>
    <rPh sb="0" eb="3">
      <t>フクオカシ</t>
    </rPh>
    <phoneticPr fontId="68"/>
  </si>
  <si>
    <t>佐賀市</t>
    <rPh sb="0" eb="3">
      <t>サガシ</t>
    </rPh>
    <phoneticPr fontId="68"/>
  </si>
  <si>
    <t>長崎市</t>
    <rPh sb="0" eb="3">
      <t>ナガサキシ</t>
    </rPh>
    <phoneticPr fontId="68"/>
  </si>
  <si>
    <t>熊本市</t>
    <rPh sb="0" eb="3">
      <t>クマモトシ</t>
    </rPh>
    <phoneticPr fontId="68"/>
  </si>
  <si>
    <t>大分市</t>
    <rPh sb="0" eb="3">
      <t>オオイタシ</t>
    </rPh>
    <phoneticPr fontId="68"/>
  </si>
  <si>
    <t>宮崎市</t>
    <rPh sb="0" eb="3">
      <t>ミヤザキシ</t>
    </rPh>
    <phoneticPr fontId="68"/>
  </si>
  <si>
    <t>鹿児島市</t>
    <rPh sb="0" eb="3">
      <t>カゴシマ</t>
    </rPh>
    <rPh sb="3" eb="4">
      <t>シ</t>
    </rPh>
    <phoneticPr fontId="68"/>
  </si>
  <si>
    <t>那覇市</t>
    <rPh sb="0" eb="3">
      <t>ナハシ</t>
    </rPh>
    <phoneticPr fontId="68"/>
  </si>
  <si>
    <t>千歳市</t>
    <rPh sb="0" eb="3">
      <t>チトセシ</t>
    </rPh>
    <phoneticPr fontId="68"/>
  </si>
  <si>
    <t>八戸市</t>
    <rPh sb="0" eb="3">
      <t>ハチノヘシ</t>
    </rPh>
    <phoneticPr fontId="68"/>
  </si>
  <si>
    <t>釜石市</t>
    <rPh sb="0" eb="3">
      <t>カマイシシ</t>
    </rPh>
    <phoneticPr fontId="68"/>
  </si>
  <si>
    <t>多賀城市</t>
    <rPh sb="0" eb="4">
      <t>タガジョウシ</t>
    </rPh>
    <phoneticPr fontId="68"/>
  </si>
  <si>
    <t>郡山市</t>
  </si>
  <si>
    <t>龍ヶ崎市</t>
    <rPh sb="0" eb="4">
      <t>リュウガサキシ</t>
    </rPh>
    <phoneticPr fontId="68"/>
  </si>
  <si>
    <t>真岡市</t>
    <rPh sb="0" eb="1">
      <t>マ</t>
    </rPh>
    <rPh sb="1" eb="2">
      <t>オカ</t>
    </rPh>
    <rPh sb="2" eb="3">
      <t>シ</t>
    </rPh>
    <phoneticPr fontId="68"/>
  </si>
  <si>
    <t>高崎市</t>
    <rPh sb="0" eb="3">
      <t>タカサキシ</t>
    </rPh>
    <phoneticPr fontId="68"/>
  </si>
  <si>
    <t>川口市</t>
    <rPh sb="0" eb="2">
      <t>カワグチ</t>
    </rPh>
    <rPh sb="2" eb="3">
      <t>シ</t>
    </rPh>
    <phoneticPr fontId="68"/>
  </si>
  <si>
    <t>木更津市</t>
    <rPh sb="0" eb="4">
      <t>キサラヅシ</t>
    </rPh>
    <phoneticPr fontId="68"/>
  </si>
  <si>
    <t>中央区</t>
  </si>
  <si>
    <t>川崎市</t>
    <rPh sb="0" eb="3">
      <t>カワサキシ</t>
    </rPh>
    <phoneticPr fontId="68"/>
  </si>
  <si>
    <t>長岡市</t>
    <rPh sb="0" eb="3">
      <t>ナガオカシ</t>
    </rPh>
    <phoneticPr fontId="68"/>
  </si>
  <si>
    <t>高岡市</t>
    <rPh sb="0" eb="3">
      <t>タカオカシ</t>
    </rPh>
    <phoneticPr fontId="69"/>
  </si>
  <si>
    <t>富士河口湖町</t>
    <rPh sb="0" eb="5">
      <t>フジカワグチコ</t>
    </rPh>
    <rPh sb="5" eb="6">
      <t>マチ</t>
    </rPh>
    <phoneticPr fontId="68"/>
  </si>
  <si>
    <t>諏訪市</t>
    <rPh sb="0" eb="3">
      <t>スワシ</t>
    </rPh>
    <phoneticPr fontId="68"/>
  </si>
  <si>
    <t>多治見市</t>
    <rPh sb="0" eb="4">
      <t>タジミシ</t>
    </rPh>
    <phoneticPr fontId="68"/>
  </si>
  <si>
    <t>沼津市</t>
    <rPh sb="0" eb="3">
      <t>ヌマヅシ</t>
    </rPh>
    <phoneticPr fontId="68"/>
  </si>
  <si>
    <t>日進市</t>
    <rPh sb="0" eb="3">
      <t>ニッシンシ</t>
    </rPh>
    <phoneticPr fontId="68"/>
  </si>
  <si>
    <t>桑名市</t>
    <rPh sb="0" eb="3">
      <t>クワナシ</t>
    </rPh>
    <phoneticPr fontId="68"/>
  </si>
  <si>
    <t>近江八幡市</t>
    <rPh sb="0" eb="5">
      <t>オウミハチマンシ</t>
    </rPh>
    <phoneticPr fontId="70"/>
  </si>
  <si>
    <t>宇治市</t>
    <rPh sb="0" eb="3">
      <t>ウジシ</t>
    </rPh>
    <phoneticPr fontId="68"/>
  </si>
  <si>
    <t>堺市</t>
    <rPh sb="0" eb="2">
      <t>サカイシ</t>
    </rPh>
    <phoneticPr fontId="68"/>
  </si>
  <si>
    <t>姫路市</t>
    <rPh sb="0" eb="3">
      <t>ヒメジシ</t>
    </rPh>
    <phoneticPr fontId="68"/>
  </si>
  <si>
    <t>大和高田市</t>
    <rPh sb="0" eb="5">
      <t>ヤマトタカダシ</t>
    </rPh>
    <phoneticPr fontId="68"/>
  </si>
  <si>
    <t>海南市</t>
    <rPh sb="0" eb="3">
      <t>カイナンシ</t>
    </rPh>
    <phoneticPr fontId="68"/>
  </si>
  <si>
    <t>倉敷市</t>
    <rPh sb="0" eb="3">
      <t>クラシキシ</t>
    </rPh>
    <phoneticPr fontId="68"/>
  </si>
  <si>
    <t>廿日市市</t>
    <rPh sb="0" eb="4">
      <t>ハツカイチシ</t>
    </rPh>
    <phoneticPr fontId="68"/>
  </si>
  <si>
    <t>山陽小野田市</t>
    <rPh sb="0" eb="2">
      <t>サンヨウ</t>
    </rPh>
    <rPh sb="2" eb="5">
      <t>オノダ</t>
    </rPh>
    <rPh sb="5" eb="6">
      <t>シ</t>
    </rPh>
    <phoneticPr fontId="68"/>
  </si>
  <si>
    <t>坂出市</t>
    <rPh sb="0" eb="3">
      <t>サカイデシ</t>
    </rPh>
    <phoneticPr fontId="68"/>
  </si>
  <si>
    <t>今治市</t>
    <rPh sb="0" eb="3">
      <t>イマバリシ</t>
    </rPh>
    <phoneticPr fontId="68"/>
  </si>
  <si>
    <t>北九州市</t>
    <rPh sb="0" eb="4">
      <t>キタキュウシュウシ</t>
    </rPh>
    <phoneticPr fontId="68"/>
  </si>
  <si>
    <t>佐世保市</t>
    <rPh sb="0" eb="4">
      <t>サセボシ</t>
    </rPh>
    <phoneticPr fontId="68"/>
  </si>
  <si>
    <t>合志市</t>
    <rPh sb="0" eb="3">
      <t>ゴウシシ</t>
    </rPh>
    <phoneticPr fontId="68"/>
  </si>
  <si>
    <t>別府市</t>
    <rPh sb="0" eb="3">
      <t>ベップシ</t>
    </rPh>
    <phoneticPr fontId="68"/>
  </si>
  <si>
    <t>延岡市</t>
    <rPh sb="0" eb="3">
      <t>ノベオカシ</t>
    </rPh>
    <phoneticPr fontId="68"/>
  </si>
  <si>
    <t>薩摩川内市</t>
    <rPh sb="0" eb="4">
      <t>サツマセンダイ</t>
    </rPh>
    <rPh sb="4" eb="5">
      <t>シ</t>
    </rPh>
    <phoneticPr fontId="68"/>
  </si>
  <si>
    <t>豊見城市</t>
    <rPh sb="0" eb="1">
      <t>ユタ</t>
    </rPh>
    <rPh sb="1" eb="2">
      <t>ミ</t>
    </rPh>
    <rPh sb="2" eb="3">
      <t>シロ</t>
    </rPh>
    <rPh sb="3" eb="4">
      <t>シ</t>
    </rPh>
    <phoneticPr fontId="68"/>
  </si>
  <si>
    <t>小樽市</t>
    <rPh sb="0" eb="3">
      <t>オタルシ</t>
    </rPh>
    <phoneticPr fontId="68"/>
  </si>
  <si>
    <t>名取市</t>
    <rPh sb="0" eb="3">
      <t>ナトリシ</t>
    </rPh>
    <phoneticPr fontId="68"/>
  </si>
  <si>
    <t>いわき市</t>
  </si>
  <si>
    <t>牛久市</t>
    <rPh sb="0" eb="3">
      <t>ウシクシ</t>
    </rPh>
    <phoneticPr fontId="68"/>
  </si>
  <si>
    <t>足利市</t>
    <rPh sb="0" eb="3">
      <t>アシカガシ</t>
    </rPh>
    <phoneticPr fontId="68"/>
  </si>
  <si>
    <t>藤岡市</t>
    <rPh sb="0" eb="3">
      <t>フジオカシ</t>
    </rPh>
    <phoneticPr fontId="68"/>
  </si>
  <si>
    <t>所沢市</t>
    <rPh sb="0" eb="3">
      <t>トコロザワシ</t>
    </rPh>
    <phoneticPr fontId="68"/>
  </si>
  <si>
    <t>八千代市</t>
    <rPh sb="0" eb="4">
      <t>ヤチヨシ</t>
    </rPh>
    <phoneticPr fontId="68"/>
  </si>
  <si>
    <t>港区</t>
  </si>
  <si>
    <t>横須賀市</t>
    <rPh sb="0" eb="4">
      <t>ヨコスカシ</t>
    </rPh>
    <phoneticPr fontId="68"/>
  </si>
  <si>
    <t>上越市</t>
    <rPh sb="0" eb="3">
      <t>ジョウエツシ</t>
    </rPh>
    <phoneticPr fontId="68"/>
  </si>
  <si>
    <t>射水市</t>
    <rPh sb="0" eb="3">
      <t>イミズシ</t>
    </rPh>
    <phoneticPr fontId="69"/>
  </si>
  <si>
    <t>忍野村</t>
    <rPh sb="0" eb="1">
      <t>シノ</t>
    </rPh>
    <rPh sb="1" eb="2">
      <t>ノ</t>
    </rPh>
    <rPh sb="2" eb="3">
      <t>ムラ</t>
    </rPh>
    <phoneticPr fontId="68"/>
  </si>
  <si>
    <t>岡谷市</t>
    <rPh sb="0" eb="3">
      <t>オカヤシ</t>
    </rPh>
    <phoneticPr fontId="68"/>
  </si>
  <si>
    <t>土岐市</t>
    <rPh sb="0" eb="2">
      <t>トキ</t>
    </rPh>
    <rPh sb="2" eb="3">
      <t>シ</t>
    </rPh>
    <phoneticPr fontId="68"/>
  </si>
  <si>
    <t>三島市</t>
    <rPh sb="0" eb="3">
      <t>ミシマシ</t>
    </rPh>
    <phoneticPr fontId="68"/>
  </si>
  <si>
    <t>長久手市</t>
    <rPh sb="0" eb="3">
      <t>ナガクテ</t>
    </rPh>
    <rPh sb="3" eb="4">
      <t>シ</t>
    </rPh>
    <phoneticPr fontId="68"/>
  </si>
  <si>
    <t>いなべ市</t>
    <rPh sb="3" eb="4">
      <t>シ</t>
    </rPh>
    <phoneticPr fontId="68"/>
  </si>
  <si>
    <t>彦根市</t>
    <rPh sb="0" eb="3">
      <t>ヒコネシ</t>
    </rPh>
    <phoneticPr fontId="70"/>
  </si>
  <si>
    <t>亀岡市</t>
    <rPh sb="0" eb="3">
      <t>カメオカシ</t>
    </rPh>
    <phoneticPr fontId="68"/>
  </si>
  <si>
    <t>岸和田市</t>
    <rPh sb="0" eb="4">
      <t>キシワダシ</t>
    </rPh>
    <phoneticPr fontId="68"/>
  </si>
  <si>
    <t>尼崎市</t>
    <rPh sb="0" eb="2">
      <t>アマガサキ</t>
    </rPh>
    <rPh sb="2" eb="3">
      <t>シ</t>
    </rPh>
    <phoneticPr fontId="68"/>
  </si>
  <si>
    <t>大和郡山市</t>
    <rPh sb="0" eb="4">
      <t>ヤマトコオリヤマ</t>
    </rPh>
    <rPh sb="4" eb="5">
      <t>シ</t>
    </rPh>
    <phoneticPr fontId="68"/>
  </si>
  <si>
    <t>岩出市</t>
    <rPh sb="0" eb="2">
      <t>イワデ</t>
    </rPh>
    <rPh sb="2" eb="3">
      <t>シ</t>
    </rPh>
    <phoneticPr fontId="68"/>
  </si>
  <si>
    <t>玉野市</t>
    <rPh sb="0" eb="1">
      <t>タマ</t>
    </rPh>
    <rPh sb="1" eb="2">
      <t>ノ</t>
    </rPh>
    <rPh sb="2" eb="3">
      <t>シ</t>
    </rPh>
    <phoneticPr fontId="68"/>
  </si>
  <si>
    <t>呉市</t>
    <rPh sb="0" eb="2">
      <t>クレシ</t>
    </rPh>
    <phoneticPr fontId="68"/>
  </si>
  <si>
    <t>宇部市</t>
    <rPh sb="0" eb="3">
      <t>ウベシ</t>
    </rPh>
    <phoneticPr fontId="68"/>
  </si>
  <si>
    <t>丸亀市</t>
    <rPh sb="0" eb="3">
      <t>マルガメシ</t>
    </rPh>
    <phoneticPr fontId="68"/>
  </si>
  <si>
    <t>宇和島市</t>
    <rPh sb="0" eb="4">
      <t>ウワジマシ</t>
    </rPh>
    <phoneticPr fontId="68"/>
  </si>
  <si>
    <t>苅田町</t>
    <rPh sb="0" eb="2">
      <t>カリタ</t>
    </rPh>
    <rPh sb="2" eb="3">
      <t>マチ</t>
    </rPh>
    <phoneticPr fontId="68"/>
  </si>
  <si>
    <t>菊陽町</t>
    <rPh sb="0" eb="1">
      <t>キク</t>
    </rPh>
    <rPh sb="1" eb="2">
      <t>ヨウ</t>
    </rPh>
    <rPh sb="2" eb="3">
      <t>マチ</t>
    </rPh>
    <phoneticPr fontId="68"/>
  </si>
  <si>
    <t>由布市</t>
    <rPh sb="0" eb="2">
      <t>ユフ</t>
    </rPh>
    <rPh sb="2" eb="3">
      <t>シ</t>
    </rPh>
    <phoneticPr fontId="68"/>
  </si>
  <si>
    <t>都城市</t>
    <rPh sb="0" eb="2">
      <t>ミヤコノジョウ</t>
    </rPh>
    <rPh sb="2" eb="3">
      <t>シ</t>
    </rPh>
    <phoneticPr fontId="68"/>
  </si>
  <si>
    <t>霧島市</t>
    <rPh sb="0" eb="3">
      <t>キリシマシ</t>
    </rPh>
    <phoneticPr fontId="68"/>
  </si>
  <si>
    <t>函館市</t>
    <rPh sb="0" eb="3">
      <t>ハコダテシ</t>
    </rPh>
    <phoneticPr fontId="68"/>
  </si>
  <si>
    <t>富谷市</t>
    <rPh sb="0" eb="2">
      <t>トミヤ</t>
    </rPh>
    <rPh sb="2" eb="3">
      <t>シ</t>
    </rPh>
    <phoneticPr fontId="68"/>
  </si>
  <si>
    <t>南相馬市</t>
  </si>
  <si>
    <t>つくば市</t>
    <rPh sb="3" eb="4">
      <t>シ</t>
    </rPh>
    <phoneticPr fontId="68"/>
  </si>
  <si>
    <t>佐野市</t>
    <rPh sb="0" eb="3">
      <t>サノシ</t>
    </rPh>
    <phoneticPr fontId="68"/>
  </si>
  <si>
    <t>千代田町</t>
    <rPh sb="0" eb="3">
      <t>チヨダ</t>
    </rPh>
    <rPh sb="3" eb="4">
      <t>マチ</t>
    </rPh>
    <phoneticPr fontId="68"/>
  </si>
  <si>
    <t>上尾市</t>
    <rPh sb="0" eb="3">
      <t>アゲオシ</t>
    </rPh>
    <phoneticPr fontId="68"/>
  </si>
  <si>
    <t>君津市</t>
    <rPh sb="0" eb="3">
      <t>キミツシ</t>
    </rPh>
    <phoneticPr fontId="68"/>
  </si>
  <si>
    <t>新宿区</t>
  </si>
  <si>
    <t>平塚市</t>
    <rPh sb="0" eb="3">
      <t>ヒラツカシ</t>
    </rPh>
    <phoneticPr fontId="68"/>
  </si>
  <si>
    <t>山中湖村</t>
    <rPh sb="0" eb="3">
      <t>ヤマナカコ</t>
    </rPh>
    <rPh sb="3" eb="4">
      <t>ムラ</t>
    </rPh>
    <phoneticPr fontId="68"/>
  </si>
  <si>
    <t>茅野市</t>
    <rPh sb="0" eb="1">
      <t>カヤ</t>
    </rPh>
    <rPh sb="1" eb="2">
      <t>ノ</t>
    </rPh>
    <rPh sb="2" eb="3">
      <t>シ</t>
    </rPh>
    <phoneticPr fontId="68"/>
  </si>
  <si>
    <t>岐阜市</t>
    <rPh sb="0" eb="3">
      <t>ギフシ</t>
    </rPh>
    <phoneticPr fontId="68"/>
  </si>
  <si>
    <t>裾野市</t>
    <rPh sb="0" eb="2">
      <t>スソノ</t>
    </rPh>
    <rPh sb="2" eb="3">
      <t>シ</t>
    </rPh>
    <phoneticPr fontId="68"/>
  </si>
  <si>
    <t>豊明市</t>
    <rPh sb="0" eb="1">
      <t>ユタ</t>
    </rPh>
    <rPh sb="2" eb="3">
      <t>シ</t>
    </rPh>
    <phoneticPr fontId="68"/>
  </si>
  <si>
    <t>亀山市</t>
    <rPh sb="0" eb="2">
      <t>カメヤマ</t>
    </rPh>
    <rPh sb="2" eb="3">
      <t>シ</t>
    </rPh>
    <phoneticPr fontId="68"/>
  </si>
  <si>
    <t>長浜市</t>
    <rPh sb="0" eb="3">
      <t>ナガハマシ</t>
    </rPh>
    <phoneticPr fontId="70"/>
  </si>
  <si>
    <t>城陽市</t>
    <rPh sb="0" eb="3">
      <t>ジョウヨウシ</t>
    </rPh>
    <phoneticPr fontId="68"/>
  </si>
  <si>
    <t>豊中市</t>
    <rPh sb="0" eb="3">
      <t>トヨナカシ</t>
    </rPh>
    <phoneticPr fontId="68"/>
  </si>
  <si>
    <t>明石市</t>
    <rPh sb="0" eb="3">
      <t>アカシシ</t>
    </rPh>
    <phoneticPr fontId="68"/>
  </si>
  <si>
    <t>天理市</t>
    <rPh sb="0" eb="3">
      <t>テンリシ</t>
    </rPh>
    <phoneticPr fontId="68"/>
  </si>
  <si>
    <t>新宮市</t>
    <rPh sb="0" eb="3">
      <t>シングウシ</t>
    </rPh>
    <phoneticPr fontId="68"/>
  </si>
  <si>
    <t>早島町</t>
    <rPh sb="0" eb="2">
      <t>ハヤシマ</t>
    </rPh>
    <rPh sb="2" eb="3">
      <t>マチ</t>
    </rPh>
    <phoneticPr fontId="68"/>
  </si>
  <si>
    <t>尾道市</t>
    <rPh sb="0" eb="3">
      <t>オノミチシ</t>
    </rPh>
    <phoneticPr fontId="68"/>
  </si>
  <si>
    <t>山口市</t>
    <rPh sb="0" eb="2">
      <t>ヤマグチ</t>
    </rPh>
    <rPh sb="2" eb="3">
      <t>シ</t>
    </rPh>
    <phoneticPr fontId="68"/>
  </si>
  <si>
    <t>善通寺市</t>
    <rPh sb="0" eb="4">
      <t>ゼンツウジシ</t>
    </rPh>
    <phoneticPr fontId="68"/>
  </si>
  <si>
    <t>松前町</t>
    <rPh sb="0" eb="2">
      <t>マツマエ</t>
    </rPh>
    <rPh sb="2" eb="3">
      <t>マチ</t>
    </rPh>
    <phoneticPr fontId="68"/>
  </si>
  <si>
    <t>久留米市</t>
    <rPh sb="0" eb="3">
      <t>クルメ</t>
    </rPh>
    <rPh sb="3" eb="4">
      <t>シ</t>
    </rPh>
    <phoneticPr fontId="68"/>
  </si>
  <si>
    <t>大津町</t>
    <rPh sb="0" eb="2">
      <t>オオツ</t>
    </rPh>
    <rPh sb="2" eb="3">
      <t>マチ</t>
    </rPh>
    <phoneticPr fontId="68"/>
  </si>
  <si>
    <t>中津市</t>
    <rPh sb="0" eb="3">
      <t>ナカツシ</t>
    </rPh>
    <phoneticPr fontId="68"/>
  </si>
  <si>
    <t>三股町</t>
    <rPh sb="0" eb="2">
      <t>ミマタ</t>
    </rPh>
    <rPh sb="2" eb="3">
      <t>マチ</t>
    </rPh>
    <phoneticPr fontId="68"/>
  </si>
  <si>
    <t>阿久根市</t>
    <rPh sb="0" eb="4">
      <t>アクネシ</t>
    </rPh>
    <phoneticPr fontId="68"/>
  </si>
  <si>
    <t>北見市</t>
    <rPh sb="0" eb="3">
      <t>キタミシ</t>
    </rPh>
    <phoneticPr fontId="68"/>
  </si>
  <si>
    <t>大和町</t>
    <rPh sb="0" eb="2">
      <t>ヤマト</t>
    </rPh>
    <rPh sb="2" eb="3">
      <t>マチ</t>
    </rPh>
    <phoneticPr fontId="68"/>
  </si>
  <si>
    <t>取手市</t>
    <rPh sb="0" eb="3">
      <t>トリデシ</t>
    </rPh>
    <phoneticPr fontId="68"/>
  </si>
  <si>
    <t>栃木市</t>
    <rPh sb="0" eb="3">
      <t>トチギシ</t>
    </rPh>
    <phoneticPr fontId="68"/>
  </si>
  <si>
    <t>邑楽町</t>
    <rPh sb="0" eb="1">
      <t>ムラ</t>
    </rPh>
    <rPh sb="1" eb="2">
      <t>ラク</t>
    </rPh>
    <rPh sb="2" eb="3">
      <t>マチ</t>
    </rPh>
    <phoneticPr fontId="68"/>
  </si>
  <si>
    <t>草加市</t>
    <rPh sb="0" eb="3">
      <t>ソウカシ</t>
    </rPh>
    <phoneticPr fontId="68"/>
  </si>
  <si>
    <t>富津市</t>
    <rPh sb="0" eb="3">
      <t>フッツシ</t>
    </rPh>
    <phoneticPr fontId="68"/>
  </si>
  <si>
    <t>文京区</t>
  </si>
  <si>
    <t>鎌倉市</t>
    <rPh sb="0" eb="2">
      <t>カマクラ</t>
    </rPh>
    <rPh sb="2" eb="3">
      <t>シ</t>
    </rPh>
    <phoneticPr fontId="68"/>
  </si>
  <si>
    <t>甲府市</t>
    <rPh sb="0" eb="3">
      <t>コウフシ</t>
    </rPh>
    <phoneticPr fontId="68"/>
  </si>
  <si>
    <t>下諏訪町</t>
    <rPh sb="0" eb="3">
      <t>シモスワ</t>
    </rPh>
    <rPh sb="3" eb="4">
      <t>マチ</t>
    </rPh>
    <phoneticPr fontId="68"/>
  </si>
  <si>
    <t>瑞穂市</t>
    <rPh sb="0" eb="3">
      <t>ミズホシ</t>
    </rPh>
    <phoneticPr fontId="68"/>
  </si>
  <si>
    <t>富士市</t>
    <rPh sb="0" eb="2">
      <t>フジ</t>
    </rPh>
    <rPh sb="2" eb="3">
      <t>シ</t>
    </rPh>
    <phoneticPr fontId="68"/>
  </si>
  <si>
    <t>岡崎市</t>
    <rPh sb="0" eb="3">
      <t>オカザキシ</t>
    </rPh>
    <phoneticPr fontId="68"/>
  </si>
  <si>
    <t>鈴鹿市</t>
    <rPh sb="0" eb="3">
      <t>スズカシ</t>
    </rPh>
    <phoneticPr fontId="68"/>
  </si>
  <si>
    <t>草津市</t>
    <rPh sb="0" eb="3">
      <t>クサツシ</t>
    </rPh>
    <phoneticPr fontId="70"/>
  </si>
  <si>
    <t>向日市</t>
    <rPh sb="0" eb="3">
      <t>ムコウシ</t>
    </rPh>
    <phoneticPr fontId="68"/>
  </si>
  <si>
    <t>池田市</t>
    <rPh sb="0" eb="2">
      <t>イケダ</t>
    </rPh>
    <rPh sb="2" eb="3">
      <t>シ</t>
    </rPh>
    <phoneticPr fontId="68"/>
  </si>
  <si>
    <t>西宮市</t>
    <rPh sb="0" eb="3">
      <t>ニシノミヤシ</t>
    </rPh>
    <phoneticPr fontId="68"/>
  </si>
  <si>
    <t>生駒市</t>
    <rPh sb="0" eb="3">
      <t>イコマシ</t>
    </rPh>
    <phoneticPr fontId="68"/>
  </si>
  <si>
    <t>三原市</t>
    <rPh sb="0" eb="3">
      <t>ミハラシ</t>
    </rPh>
    <phoneticPr fontId="68"/>
  </si>
  <si>
    <t>防府市</t>
    <rPh sb="0" eb="3">
      <t>ホウフシ</t>
    </rPh>
    <phoneticPr fontId="68"/>
  </si>
  <si>
    <t>宇多津町</t>
    <rPh sb="0" eb="3">
      <t>ウタヅ</t>
    </rPh>
    <rPh sb="3" eb="4">
      <t>マチ</t>
    </rPh>
    <phoneticPr fontId="68"/>
  </si>
  <si>
    <t>益城町</t>
    <rPh sb="0" eb="1">
      <t>マ</t>
    </rPh>
    <rPh sb="1" eb="2">
      <t>シロ</t>
    </rPh>
    <rPh sb="2" eb="3">
      <t>マチ</t>
    </rPh>
    <phoneticPr fontId="68"/>
  </si>
  <si>
    <t>奄美市</t>
    <rPh sb="0" eb="2">
      <t>アマミ</t>
    </rPh>
    <rPh sb="2" eb="3">
      <t>シ</t>
    </rPh>
    <phoneticPr fontId="68"/>
  </si>
  <si>
    <t>石狩市</t>
    <rPh sb="0" eb="3">
      <t>イシカリシ</t>
    </rPh>
    <phoneticPr fontId="68"/>
  </si>
  <si>
    <t>大衡村</t>
    <rPh sb="0" eb="1">
      <t>オオ</t>
    </rPh>
    <rPh sb="2" eb="3">
      <t>ムラ</t>
    </rPh>
    <phoneticPr fontId="68"/>
  </si>
  <si>
    <t>つくばみらい市</t>
    <rPh sb="6" eb="7">
      <t>シ</t>
    </rPh>
    <phoneticPr fontId="68"/>
  </si>
  <si>
    <t>小山市</t>
    <rPh sb="0" eb="3">
      <t>オヤマシ</t>
    </rPh>
    <phoneticPr fontId="68"/>
  </si>
  <si>
    <t>太田市</t>
    <rPh sb="0" eb="3">
      <t>オオタシ</t>
    </rPh>
    <phoneticPr fontId="68"/>
  </si>
  <si>
    <t>蕨市</t>
    <rPh sb="0" eb="1">
      <t>ワラビ</t>
    </rPh>
    <rPh sb="1" eb="2">
      <t>シ</t>
    </rPh>
    <phoneticPr fontId="68"/>
  </si>
  <si>
    <t>四街道市</t>
    <rPh sb="0" eb="4">
      <t>ヨツカイドウシ</t>
    </rPh>
    <phoneticPr fontId="68"/>
  </si>
  <si>
    <t>台東区</t>
  </si>
  <si>
    <t>藤沢市</t>
    <rPh sb="0" eb="3">
      <t>フジサワシ</t>
    </rPh>
    <phoneticPr fontId="68"/>
  </si>
  <si>
    <t>中央市</t>
    <rPh sb="0" eb="3">
      <t>チュウオウシ</t>
    </rPh>
    <phoneticPr fontId="68"/>
  </si>
  <si>
    <t>飯田市</t>
    <rPh sb="0" eb="3">
      <t>イイダシ</t>
    </rPh>
    <phoneticPr fontId="68"/>
  </si>
  <si>
    <t>大垣市</t>
    <rPh sb="0" eb="3">
      <t>オオガキシ</t>
    </rPh>
    <phoneticPr fontId="68"/>
  </si>
  <si>
    <t>富士宮市</t>
    <rPh sb="0" eb="4">
      <t>フジノミヤシ</t>
    </rPh>
    <phoneticPr fontId="68"/>
  </si>
  <si>
    <t>蒲郡市</t>
    <rPh sb="0" eb="2">
      <t>ガマゴオリ</t>
    </rPh>
    <rPh sb="2" eb="3">
      <t>シ</t>
    </rPh>
    <phoneticPr fontId="68"/>
  </si>
  <si>
    <t>津市</t>
    <rPh sb="0" eb="1">
      <t>ツ</t>
    </rPh>
    <rPh sb="1" eb="2">
      <t>シ</t>
    </rPh>
    <phoneticPr fontId="68"/>
  </si>
  <si>
    <t>守山市</t>
    <rPh sb="0" eb="3">
      <t>モリヤマシ</t>
    </rPh>
    <phoneticPr fontId="70"/>
  </si>
  <si>
    <t>長岡京市</t>
    <rPh sb="0" eb="4">
      <t>ナガオカキョウシ</t>
    </rPh>
    <phoneticPr fontId="68"/>
  </si>
  <si>
    <t>吹田市</t>
    <rPh sb="0" eb="3">
      <t>スイタシ</t>
    </rPh>
    <phoneticPr fontId="68"/>
  </si>
  <si>
    <t>芦屋市</t>
    <rPh sb="0" eb="3">
      <t>アシヤシ</t>
    </rPh>
    <phoneticPr fontId="68"/>
  </si>
  <si>
    <t>香芝市</t>
    <rPh sb="0" eb="3">
      <t>カシバシ</t>
    </rPh>
    <phoneticPr fontId="68"/>
  </si>
  <si>
    <t>東広島市</t>
    <rPh sb="0" eb="4">
      <t>ヒガシヒロシマシ</t>
    </rPh>
    <phoneticPr fontId="68"/>
  </si>
  <si>
    <t>周南市</t>
    <rPh sb="0" eb="2">
      <t>シュウナン</t>
    </rPh>
    <rPh sb="2" eb="3">
      <t>シ</t>
    </rPh>
    <phoneticPr fontId="68"/>
  </si>
  <si>
    <t>多度津町</t>
    <rPh sb="0" eb="3">
      <t>タドツ</t>
    </rPh>
    <rPh sb="3" eb="4">
      <t>マチ</t>
    </rPh>
    <phoneticPr fontId="68"/>
  </si>
  <si>
    <t>嘉島町</t>
    <rPh sb="0" eb="2">
      <t>カシマ</t>
    </rPh>
    <rPh sb="2" eb="3">
      <t>マチ</t>
    </rPh>
    <phoneticPr fontId="68"/>
  </si>
  <si>
    <t>姶良市</t>
    <rPh sb="0" eb="1">
      <t>オウ</t>
    </rPh>
    <rPh sb="1" eb="2">
      <t>リョウ</t>
    </rPh>
    <rPh sb="2" eb="3">
      <t>シ</t>
    </rPh>
    <phoneticPr fontId="68"/>
  </si>
  <si>
    <t>北広島市</t>
    <rPh sb="0" eb="4">
      <t>キタヒロシマシ</t>
    </rPh>
    <phoneticPr fontId="68"/>
  </si>
  <si>
    <t>利府町</t>
    <rPh sb="0" eb="2">
      <t>リフ</t>
    </rPh>
    <rPh sb="2" eb="3">
      <t>マチ</t>
    </rPh>
    <phoneticPr fontId="68"/>
  </si>
  <si>
    <t>稲敷市</t>
    <rPh sb="0" eb="1">
      <t>イネ</t>
    </rPh>
    <rPh sb="1" eb="2">
      <t>シ</t>
    </rPh>
    <rPh sb="2" eb="3">
      <t>シ</t>
    </rPh>
    <phoneticPr fontId="68"/>
  </si>
  <si>
    <t>下野市</t>
    <rPh sb="0" eb="3">
      <t>シモツケシ</t>
    </rPh>
    <phoneticPr fontId="68"/>
  </si>
  <si>
    <t>館林市</t>
    <rPh sb="0" eb="3">
      <t>タテバヤシシ</t>
    </rPh>
    <phoneticPr fontId="68"/>
  </si>
  <si>
    <t>戸田市</t>
    <rPh sb="0" eb="3">
      <t>トダシ</t>
    </rPh>
    <phoneticPr fontId="68"/>
  </si>
  <si>
    <t>袖ヶ浦市</t>
    <rPh sb="0" eb="4">
      <t>ソデガウラシ</t>
    </rPh>
    <phoneticPr fontId="68"/>
  </si>
  <si>
    <t>墨田区</t>
  </si>
  <si>
    <t>茅ヶ崎市</t>
    <rPh sb="0" eb="4">
      <t>チガサキシ</t>
    </rPh>
    <phoneticPr fontId="68"/>
  </si>
  <si>
    <t>甲斐市</t>
    <rPh sb="0" eb="2">
      <t>カイ</t>
    </rPh>
    <rPh sb="2" eb="3">
      <t>シ</t>
    </rPh>
    <phoneticPr fontId="68"/>
  </si>
  <si>
    <t>長野市</t>
    <rPh sb="0" eb="2">
      <t>ナガノ</t>
    </rPh>
    <rPh sb="2" eb="3">
      <t>シ</t>
    </rPh>
    <phoneticPr fontId="68"/>
  </si>
  <si>
    <t>羽島市</t>
    <rPh sb="0" eb="3">
      <t>ハシマシ</t>
    </rPh>
    <phoneticPr fontId="68"/>
  </si>
  <si>
    <t>袋井市</t>
    <rPh sb="0" eb="3">
      <t>フクロイシ</t>
    </rPh>
    <phoneticPr fontId="68"/>
  </si>
  <si>
    <t>豊川市</t>
    <rPh sb="0" eb="3">
      <t>トヨカワシ</t>
    </rPh>
    <phoneticPr fontId="68"/>
  </si>
  <si>
    <t>伊勢市</t>
    <rPh sb="0" eb="2">
      <t>イセ</t>
    </rPh>
    <rPh sb="2" eb="3">
      <t>シ</t>
    </rPh>
    <phoneticPr fontId="68"/>
  </si>
  <si>
    <t>栗東市</t>
    <rPh sb="0" eb="3">
      <t>リットウシ</t>
    </rPh>
    <phoneticPr fontId="70"/>
  </si>
  <si>
    <t>八幡市</t>
    <rPh sb="0" eb="2">
      <t>ヤワタ</t>
    </rPh>
    <rPh sb="2" eb="3">
      <t>シ</t>
    </rPh>
    <phoneticPr fontId="68"/>
  </si>
  <si>
    <t>泉大津市</t>
    <rPh sb="0" eb="4">
      <t>イズミオオツシ</t>
    </rPh>
    <phoneticPr fontId="68"/>
  </si>
  <si>
    <t>伊丹市</t>
    <rPh sb="0" eb="3">
      <t>イタミシ</t>
    </rPh>
    <phoneticPr fontId="68"/>
  </si>
  <si>
    <t>平群町</t>
    <rPh sb="0" eb="3">
      <t>ヘグリチョウ</t>
    </rPh>
    <phoneticPr fontId="68"/>
  </si>
  <si>
    <t>福山市</t>
    <rPh sb="0" eb="3">
      <t>フクヤマシ</t>
    </rPh>
    <phoneticPr fontId="68"/>
  </si>
  <si>
    <t>下松市</t>
    <rPh sb="0" eb="2">
      <t>シモマツ</t>
    </rPh>
    <rPh sb="2" eb="3">
      <t>シ</t>
    </rPh>
    <phoneticPr fontId="68"/>
  </si>
  <si>
    <t>琴平町</t>
    <rPh sb="0" eb="3">
      <t>コトヒラチョウ</t>
    </rPh>
    <phoneticPr fontId="68"/>
  </si>
  <si>
    <t>御船町</t>
    <rPh sb="0" eb="2">
      <t>ミフネ</t>
    </rPh>
    <rPh sb="2" eb="3">
      <t>マチ</t>
    </rPh>
    <phoneticPr fontId="68"/>
  </si>
  <si>
    <t>恵庭市</t>
    <rPh sb="0" eb="3">
      <t>エニワシ</t>
    </rPh>
    <phoneticPr fontId="68"/>
  </si>
  <si>
    <t>塩竃市</t>
    <rPh sb="0" eb="3">
      <t>シオガマシ</t>
    </rPh>
    <phoneticPr fontId="68"/>
  </si>
  <si>
    <t>利根町</t>
    <rPh sb="0" eb="3">
      <t>トネマチ</t>
    </rPh>
    <phoneticPr fontId="68"/>
  </si>
  <si>
    <t>伊勢崎市</t>
    <rPh sb="0" eb="3">
      <t>イセサキ</t>
    </rPh>
    <rPh sb="3" eb="4">
      <t>シ</t>
    </rPh>
    <phoneticPr fontId="68"/>
  </si>
  <si>
    <t>朝霞市</t>
    <rPh sb="0" eb="1">
      <t>アサ</t>
    </rPh>
    <rPh sb="1" eb="2">
      <t>カスミ</t>
    </rPh>
    <rPh sb="2" eb="3">
      <t>シ</t>
    </rPh>
    <phoneticPr fontId="68"/>
  </si>
  <si>
    <t>八街市</t>
    <rPh sb="0" eb="1">
      <t>ハチ</t>
    </rPh>
    <rPh sb="1" eb="2">
      <t>マチ</t>
    </rPh>
    <rPh sb="2" eb="3">
      <t>シ</t>
    </rPh>
    <phoneticPr fontId="68"/>
  </si>
  <si>
    <t>江東区</t>
  </si>
  <si>
    <t>逗子市</t>
    <rPh sb="0" eb="3">
      <t>ズシシ</t>
    </rPh>
    <phoneticPr fontId="68"/>
  </si>
  <si>
    <t>昭和町</t>
    <rPh sb="0" eb="3">
      <t>ショウワマチ</t>
    </rPh>
    <phoneticPr fontId="68"/>
  </si>
  <si>
    <t>本巣市</t>
    <rPh sb="0" eb="1">
      <t>ホン</t>
    </rPh>
    <rPh sb="1" eb="2">
      <t>ス</t>
    </rPh>
    <rPh sb="2" eb="3">
      <t>シ</t>
    </rPh>
    <phoneticPr fontId="68"/>
  </si>
  <si>
    <t>御殿場市</t>
    <rPh sb="0" eb="4">
      <t>ゴテンバシ</t>
    </rPh>
    <phoneticPr fontId="68"/>
  </si>
  <si>
    <t>豊田市</t>
    <rPh sb="0" eb="2">
      <t>トヨタ</t>
    </rPh>
    <rPh sb="2" eb="3">
      <t>シ</t>
    </rPh>
    <phoneticPr fontId="68"/>
  </si>
  <si>
    <t>松阪市</t>
    <rPh sb="0" eb="2">
      <t>マツサカ</t>
    </rPh>
    <rPh sb="2" eb="3">
      <t>シ</t>
    </rPh>
    <phoneticPr fontId="68"/>
  </si>
  <si>
    <t>甲賀市</t>
    <rPh sb="0" eb="2">
      <t>コウガ</t>
    </rPh>
    <rPh sb="2" eb="3">
      <t>シ</t>
    </rPh>
    <phoneticPr fontId="68"/>
  </si>
  <si>
    <t>京田辺市</t>
    <rPh sb="0" eb="4">
      <t>キョウタナベシ</t>
    </rPh>
    <phoneticPr fontId="68"/>
  </si>
  <si>
    <t>高槻市</t>
    <rPh sb="0" eb="2">
      <t>タカツキ</t>
    </rPh>
    <rPh sb="2" eb="3">
      <t>シ</t>
    </rPh>
    <phoneticPr fontId="68"/>
  </si>
  <si>
    <t>加古川市</t>
    <rPh sb="0" eb="4">
      <t>カコガワシ</t>
    </rPh>
    <phoneticPr fontId="68"/>
  </si>
  <si>
    <t>三郷町</t>
    <rPh sb="0" eb="2">
      <t>ミサト</t>
    </rPh>
    <rPh sb="2" eb="3">
      <t>マチ</t>
    </rPh>
    <phoneticPr fontId="68"/>
  </si>
  <si>
    <t>府中町</t>
    <rPh sb="0" eb="2">
      <t>フチュウ</t>
    </rPh>
    <rPh sb="2" eb="3">
      <t>マチ</t>
    </rPh>
    <phoneticPr fontId="68"/>
  </si>
  <si>
    <t>光市</t>
    <rPh sb="0" eb="1">
      <t>ヒカリ</t>
    </rPh>
    <rPh sb="1" eb="2">
      <t>シ</t>
    </rPh>
    <phoneticPr fontId="68"/>
  </si>
  <si>
    <t>荒尾市</t>
    <rPh sb="0" eb="3">
      <t>アラオシ</t>
    </rPh>
    <phoneticPr fontId="68"/>
  </si>
  <si>
    <t>北斗市</t>
    <rPh sb="0" eb="2">
      <t>ホクト</t>
    </rPh>
    <rPh sb="2" eb="3">
      <t>シ</t>
    </rPh>
    <phoneticPr fontId="68"/>
  </si>
  <si>
    <t>七ヶ浜町</t>
    <rPh sb="0" eb="3">
      <t>シチガハマ</t>
    </rPh>
    <rPh sb="3" eb="4">
      <t>マチ</t>
    </rPh>
    <phoneticPr fontId="68"/>
  </si>
  <si>
    <t>阿見町</t>
    <rPh sb="0" eb="2">
      <t>アミ</t>
    </rPh>
    <rPh sb="2" eb="3">
      <t>チョウ</t>
    </rPh>
    <phoneticPr fontId="68"/>
  </si>
  <si>
    <t>大泉町</t>
    <rPh sb="0" eb="2">
      <t>オオイズミ</t>
    </rPh>
    <rPh sb="2" eb="3">
      <t>マチ</t>
    </rPh>
    <phoneticPr fontId="68"/>
  </si>
  <si>
    <t>和光市</t>
    <rPh sb="0" eb="3">
      <t>ワコウシ</t>
    </rPh>
    <phoneticPr fontId="68"/>
  </si>
  <si>
    <t>佐倉市</t>
    <rPh sb="0" eb="3">
      <t>サクラシ</t>
    </rPh>
    <phoneticPr fontId="68"/>
  </si>
  <si>
    <t>品川区</t>
  </si>
  <si>
    <t>相模原市</t>
    <rPh sb="0" eb="4">
      <t>サガミハラシ</t>
    </rPh>
    <phoneticPr fontId="68"/>
  </si>
  <si>
    <t>山県市</t>
    <rPh sb="0" eb="1">
      <t>ヤマ</t>
    </rPh>
    <rPh sb="1" eb="2">
      <t>ケン</t>
    </rPh>
    <rPh sb="2" eb="3">
      <t>シ</t>
    </rPh>
    <phoneticPr fontId="68"/>
  </si>
  <si>
    <t>清水町</t>
    <rPh sb="0" eb="2">
      <t>シミズ</t>
    </rPh>
    <rPh sb="2" eb="3">
      <t>マチ</t>
    </rPh>
    <phoneticPr fontId="68"/>
  </si>
  <si>
    <t>みよし市</t>
    <rPh sb="3" eb="4">
      <t>シ</t>
    </rPh>
    <phoneticPr fontId="68"/>
  </si>
  <si>
    <t>木曽岬町</t>
    <rPh sb="0" eb="2">
      <t>キソ</t>
    </rPh>
    <rPh sb="2" eb="3">
      <t>ミサキ</t>
    </rPh>
    <rPh sb="3" eb="4">
      <t>マチ</t>
    </rPh>
    <phoneticPr fontId="68"/>
  </si>
  <si>
    <t>野洲市</t>
    <rPh sb="0" eb="3">
      <t>ヤスシ</t>
    </rPh>
    <phoneticPr fontId="70"/>
  </si>
  <si>
    <t>木津川市</t>
    <rPh sb="0" eb="4">
      <t>キヅガワシ</t>
    </rPh>
    <phoneticPr fontId="68"/>
  </si>
  <si>
    <t>貝塚市</t>
    <rPh sb="0" eb="3">
      <t>カイヅカシ</t>
    </rPh>
    <phoneticPr fontId="68"/>
  </si>
  <si>
    <t>宝塚市</t>
    <rPh sb="0" eb="3">
      <t>タカラヅカシ</t>
    </rPh>
    <phoneticPr fontId="68"/>
  </si>
  <si>
    <t>斑鳩町</t>
    <rPh sb="0" eb="3">
      <t>イカルガチョウ</t>
    </rPh>
    <phoneticPr fontId="68"/>
  </si>
  <si>
    <t>海田町</t>
    <rPh sb="0" eb="3">
      <t>カイタチョウ</t>
    </rPh>
    <phoneticPr fontId="68"/>
  </si>
  <si>
    <t>八代市</t>
    <rPh sb="0" eb="2">
      <t>ヤシロ</t>
    </rPh>
    <rPh sb="2" eb="3">
      <t>シ</t>
    </rPh>
    <phoneticPr fontId="68"/>
  </si>
  <si>
    <t>旭川市</t>
    <rPh sb="0" eb="3">
      <t>アサヒカワシ</t>
    </rPh>
    <phoneticPr fontId="68"/>
  </si>
  <si>
    <t>石巻市</t>
    <rPh sb="0" eb="3">
      <t>イシノマキシ</t>
    </rPh>
    <phoneticPr fontId="68"/>
  </si>
  <si>
    <t>美浦村</t>
    <rPh sb="0" eb="3">
      <t>ミホムラ</t>
    </rPh>
    <phoneticPr fontId="68"/>
  </si>
  <si>
    <t>下仁田町</t>
    <rPh sb="0" eb="4">
      <t>シモニタマチ</t>
    </rPh>
    <phoneticPr fontId="68"/>
  </si>
  <si>
    <t>新座市</t>
    <rPh sb="0" eb="1">
      <t>シン</t>
    </rPh>
    <rPh sb="1" eb="2">
      <t>ザ</t>
    </rPh>
    <rPh sb="2" eb="3">
      <t>シ</t>
    </rPh>
    <phoneticPr fontId="68"/>
  </si>
  <si>
    <t>印西市</t>
    <rPh sb="0" eb="3">
      <t>インザイシ</t>
    </rPh>
    <phoneticPr fontId="68"/>
  </si>
  <si>
    <t>目黒区</t>
  </si>
  <si>
    <t>三浦市</t>
    <rPh sb="0" eb="2">
      <t>ミウラ</t>
    </rPh>
    <rPh sb="2" eb="3">
      <t>シ</t>
    </rPh>
    <phoneticPr fontId="68"/>
  </si>
  <si>
    <t>各務原市</t>
    <rPh sb="0" eb="2">
      <t>カガミ</t>
    </rPh>
    <rPh sb="2" eb="3">
      <t>ハラ</t>
    </rPh>
    <rPh sb="3" eb="4">
      <t>シ</t>
    </rPh>
    <phoneticPr fontId="68"/>
  </si>
  <si>
    <t>長泉町</t>
    <rPh sb="0" eb="1">
      <t>ナガ</t>
    </rPh>
    <rPh sb="1" eb="2">
      <t>イズミ</t>
    </rPh>
    <rPh sb="2" eb="3">
      <t>マチ</t>
    </rPh>
    <phoneticPr fontId="68"/>
  </si>
  <si>
    <t>東海市</t>
    <rPh sb="0" eb="3">
      <t>トウカイシ</t>
    </rPh>
    <phoneticPr fontId="68"/>
  </si>
  <si>
    <t>川越町</t>
    <rPh sb="0" eb="2">
      <t>カワゴエ</t>
    </rPh>
    <rPh sb="2" eb="3">
      <t>マチ</t>
    </rPh>
    <phoneticPr fontId="68"/>
  </si>
  <si>
    <t>湖南市</t>
    <rPh sb="0" eb="3">
      <t>コナンシ</t>
    </rPh>
    <phoneticPr fontId="70"/>
  </si>
  <si>
    <t>大山崎町</t>
    <rPh sb="0" eb="4">
      <t>オオヤマザキチョウ</t>
    </rPh>
    <phoneticPr fontId="68"/>
  </si>
  <si>
    <t>守口市</t>
    <rPh sb="0" eb="2">
      <t>モリグチ</t>
    </rPh>
    <rPh sb="2" eb="3">
      <t>シ</t>
    </rPh>
    <phoneticPr fontId="68"/>
  </si>
  <si>
    <t>三木市</t>
    <rPh sb="0" eb="3">
      <t>ミキシ</t>
    </rPh>
    <phoneticPr fontId="68"/>
  </si>
  <si>
    <t>安堵町</t>
    <rPh sb="0" eb="2">
      <t>アンド</t>
    </rPh>
    <rPh sb="2" eb="3">
      <t>マチ</t>
    </rPh>
    <phoneticPr fontId="68"/>
  </si>
  <si>
    <t>坂町</t>
    <rPh sb="0" eb="1">
      <t>サカ</t>
    </rPh>
    <rPh sb="1" eb="2">
      <t>マチ</t>
    </rPh>
    <phoneticPr fontId="68"/>
  </si>
  <si>
    <t>天草市</t>
    <rPh sb="0" eb="3">
      <t>アマクサシ</t>
    </rPh>
    <phoneticPr fontId="68"/>
  </si>
  <si>
    <t>江別市</t>
    <rPh sb="0" eb="3">
      <t>エベツシ</t>
    </rPh>
    <phoneticPr fontId="68"/>
  </si>
  <si>
    <t>大崎市</t>
    <rPh sb="0" eb="3">
      <t>オオサキシ</t>
    </rPh>
    <phoneticPr fontId="68"/>
  </si>
  <si>
    <t>水戸市</t>
    <rPh sb="0" eb="3">
      <t>ミトシ</t>
    </rPh>
    <phoneticPr fontId="68"/>
  </si>
  <si>
    <t>久喜市</t>
    <rPh sb="0" eb="2">
      <t>クキ</t>
    </rPh>
    <rPh sb="2" eb="3">
      <t>シ</t>
    </rPh>
    <phoneticPr fontId="68"/>
  </si>
  <si>
    <t>白井市</t>
    <rPh sb="0" eb="2">
      <t>シロイ</t>
    </rPh>
    <rPh sb="2" eb="3">
      <t>シ</t>
    </rPh>
    <phoneticPr fontId="68"/>
  </si>
  <si>
    <t>大田区</t>
  </si>
  <si>
    <t>大和市</t>
    <rPh sb="0" eb="3">
      <t>ヤマトシ</t>
    </rPh>
    <phoneticPr fontId="68"/>
  </si>
  <si>
    <t>美濃加茂市</t>
    <rPh sb="0" eb="2">
      <t>ミノ</t>
    </rPh>
    <rPh sb="2" eb="4">
      <t>カモ</t>
    </rPh>
    <rPh sb="4" eb="5">
      <t>シ</t>
    </rPh>
    <phoneticPr fontId="68"/>
  </si>
  <si>
    <t>函南町</t>
    <rPh sb="0" eb="2">
      <t>カンナミ</t>
    </rPh>
    <rPh sb="2" eb="3">
      <t>チョウ</t>
    </rPh>
    <phoneticPr fontId="68"/>
  </si>
  <si>
    <t>知多市</t>
    <rPh sb="0" eb="3">
      <t>チタシ</t>
    </rPh>
    <phoneticPr fontId="68"/>
  </si>
  <si>
    <t>朝日町</t>
    <rPh sb="0" eb="2">
      <t>アサヒ</t>
    </rPh>
    <rPh sb="2" eb="3">
      <t>マチ</t>
    </rPh>
    <phoneticPr fontId="68"/>
  </si>
  <si>
    <t>東近江市</t>
    <rPh sb="0" eb="4">
      <t>ヒガシオウミシ</t>
    </rPh>
    <phoneticPr fontId="70"/>
  </si>
  <si>
    <t>久御山町</t>
    <rPh sb="0" eb="3">
      <t>クミヤマ</t>
    </rPh>
    <rPh sb="3" eb="4">
      <t>チョウ</t>
    </rPh>
    <phoneticPr fontId="68"/>
  </si>
  <si>
    <t>枚方市</t>
    <rPh sb="0" eb="3">
      <t>ヒラカタシ</t>
    </rPh>
    <phoneticPr fontId="68"/>
  </si>
  <si>
    <t>高砂市</t>
    <rPh sb="0" eb="3">
      <t>タカサゴシ</t>
    </rPh>
    <phoneticPr fontId="68"/>
  </si>
  <si>
    <t>川西町</t>
    <rPh sb="0" eb="2">
      <t>カワニシ</t>
    </rPh>
    <rPh sb="2" eb="3">
      <t>チョウ</t>
    </rPh>
    <phoneticPr fontId="68"/>
  </si>
  <si>
    <t>熊野町</t>
    <rPh sb="0" eb="2">
      <t>クマノ</t>
    </rPh>
    <rPh sb="2" eb="3">
      <t>マチ</t>
    </rPh>
    <phoneticPr fontId="68"/>
  </si>
  <si>
    <t>山鹿市</t>
    <rPh sb="0" eb="1">
      <t>ヤマ</t>
    </rPh>
    <rPh sb="1" eb="2">
      <t>シカ</t>
    </rPh>
    <rPh sb="2" eb="3">
      <t>シ</t>
    </rPh>
    <phoneticPr fontId="68"/>
  </si>
  <si>
    <t>東神楽町</t>
    <rPh sb="0" eb="1">
      <t>ヒガシ</t>
    </rPh>
    <rPh sb="1" eb="2">
      <t>カミ</t>
    </rPh>
    <rPh sb="2" eb="3">
      <t>ラク</t>
    </rPh>
    <rPh sb="3" eb="4">
      <t>マチ</t>
    </rPh>
    <phoneticPr fontId="68"/>
  </si>
  <si>
    <t>気仙沼市</t>
    <rPh sb="0" eb="4">
      <t>ケセンヌマシ</t>
    </rPh>
    <phoneticPr fontId="68"/>
  </si>
  <si>
    <t>笠間市</t>
    <rPh sb="0" eb="3">
      <t>カサマシ</t>
    </rPh>
    <phoneticPr fontId="68"/>
  </si>
  <si>
    <t>八潮市</t>
    <rPh sb="0" eb="3">
      <t>ヤシオシ</t>
    </rPh>
    <phoneticPr fontId="68"/>
  </si>
  <si>
    <t>成田市</t>
    <rPh sb="0" eb="3">
      <t>ナリタシ</t>
    </rPh>
    <phoneticPr fontId="68"/>
  </si>
  <si>
    <t>世田谷区</t>
  </si>
  <si>
    <t>海老名市</t>
    <rPh sb="0" eb="4">
      <t>エビナシ</t>
    </rPh>
    <phoneticPr fontId="68"/>
  </si>
  <si>
    <t>笠松町</t>
    <rPh sb="0" eb="2">
      <t>カサマツ</t>
    </rPh>
    <rPh sb="2" eb="3">
      <t>チョウ</t>
    </rPh>
    <phoneticPr fontId="68"/>
  </si>
  <si>
    <t>熱海市</t>
    <rPh sb="0" eb="3">
      <t>アタミシ</t>
    </rPh>
    <phoneticPr fontId="68"/>
  </si>
  <si>
    <t>大府市</t>
    <rPh sb="0" eb="1">
      <t>オオ</t>
    </rPh>
    <rPh sb="1" eb="2">
      <t>フ</t>
    </rPh>
    <rPh sb="2" eb="3">
      <t>シ</t>
    </rPh>
    <phoneticPr fontId="68"/>
  </si>
  <si>
    <t>東員町</t>
    <rPh sb="0" eb="1">
      <t>ヒガシ</t>
    </rPh>
    <rPh sb="1" eb="2">
      <t>イン</t>
    </rPh>
    <rPh sb="2" eb="3">
      <t>マチ</t>
    </rPh>
    <phoneticPr fontId="68"/>
  </si>
  <si>
    <t>米原市</t>
    <rPh sb="0" eb="3">
      <t>マイバラシ</t>
    </rPh>
    <phoneticPr fontId="70"/>
  </si>
  <si>
    <t>精華町</t>
    <rPh sb="0" eb="3">
      <t>セイカチョウ</t>
    </rPh>
    <phoneticPr fontId="68"/>
  </si>
  <si>
    <t>茨木市</t>
    <rPh sb="0" eb="2">
      <t>イバラキ</t>
    </rPh>
    <rPh sb="2" eb="3">
      <t>シ</t>
    </rPh>
    <phoneticPr fontId="68"/>
  </si>
  <si>
    <t>川西市</t>
    <rPh sb="0" eb="2">
      <t>カワニシ</t>
    </rPh>
    <rPh sb="2" eb="3">
      <t>シ</t>
    </rPh>
    <phoneticPr fontId="68"/>
  </si>
  <si>
    <t>上牧町</t>
    <rPh sb="0" eb="1">
      <t>ウエ</t>
    </rPh>
    <rPh sb="1" eb="2">
      <t>マキ</t>
    </rPh>
    <rPh sb="2" eb="3">
      <t>マチ</t>
    </rPh>
    <phoneticPr fontId="68"/>
  </si>
  <si>
    <t>釧路市</t>
    <rPh sb="0" eb="3">
      <t>クシロシ</t>
    </rPh>
    <phoneticPr fontId="68"/>
  </si>
  <si>
    <t>土浦市</t>
    <rPh sb="0" eb="3">
      <t>ツチウラシ</t>
    </rPh>
    <phoneticPr fontId="68"/>
  </si>
  <si>
    <t>三郷市</t>
    <rPh sb="0" eb="3">
      <t>ミサトシ</t>
    </rPh>
    <phoneticPr fontId="68"/>
  </si>
  <si>
    <t>富里市</t>
    <rPh sb="0" eb="3">
      <t>トミサトシ</t>
    </rPh>
    <phoneticPr fontId="68"/>
  </si>
  <si>
    <t>渋谷区</t>
  </si>
  <si>
    <t>座間市</t>
    <rPh sb="0" eb="3">
      <t>ザマシ</t>
    </rPh>
    <phoneticPr fontId="68"/>
  </si>
  <si>
    <t>岐南町</t>
    <rPh sb="0" eb="3">
      <t>キナンチョウ</t>
    </rPh>
    <phoneticPr fontId="68"/>
  </si>
  <si>
    <t>伊東市</t>
    <rPh sb="0" eb="3">
      <t>イトウシ</t>
    </rPh>
    <phoneticPr fontId="68"/>
  </si>
  <si>
    <t>半田市</t>
    <rPh sb="0" eb="3">
      <t>ハンダシ</t>
    </rPh>
    <phoneticPr fontId="68"/>
  </si>
  <si>
    <t>伊賀市</t>
    <rPh sb="0" eb="2">
      <t>イガ</t>
    </rPh>
    <rPh sb="2" eb="3">
      <t>シ</t>
    </rPh>
    <phoneticPr fontId="68"/>
  </si>
  <si>
    <t>日野町</t>
    <rPh sb="0" eb="2">
      <t>ヒノ</t>
    </rPh>
    <rPh sb="2" eb="3">
      <t>マチ</t>
    </rPh>
    <phoneticPr fontId="70"/>
  </si>
  <si>
    <t>井手町</t>
    <rPh sb="0" eb="2">
      <t>イデ</t>
    </rPh>
    <rPh sb="2" eb="3">
      <t>マチ</t>
    </rPh>
    <phoneticPr fontId="68"/>
  </si>
  <si>
    <t>八尾市</t>
    <rPh sb="0" eb="3">
      <t>ヤオシ</t>
    </rPh>
    <phoneticPr fontId="68"/>
  </si>
  <si>
    <t>加西市</t>
    <rPh sb="0" eb="3">
      <t>カサイシ</t>
    </rPh>
    <phoneticPr fontId="68"/>
  </si>
  <si>
    <t>王子町</t>
    <rPh sb="0" eb="2">
      <t>オウジ</t>
    </rPh>
    <rPh sb="2" eb="3">
      <t>チョウ</t>
    </rPh>
    <phoneticPr fontId="68"/>
  </si>
  <si>
    <t>釧路町</t>
    <rPh sb="0" eb="2">
      <t>クシロ</t>
    </rPh>
    <rPh sb="2" eb="3">
      <t>マチ</t>
    </rPh>
    <phoneticPr fontId="68"/>
  </si>
  <si>
    <t>常総市</t>
    <rPh sb="0" eb="2">
      <t>ジョウソウ</t>
    </rPh>
    <rPh sb="2" eb="3">
      <t>シ</t>
    </rPh>
    <phoneticPr fontId="68"/>
  </si>
  <si>
    <t>蓮田市</t>
    <rPh sb="0" eb="2">
      <t>ハスダ</t>
    </rPh>
    <rPh sb="2" eb="3">
      <t>シ</t>
    </rPh>
    <phoneticPr fontId="68"/>
  </si>
  <si>
    <t>酒々井町</t>
    <rPh sb="0" eb="1">
      <t>サケ</t>
    </rPh>
    <rPh sb="3" eb="4">
      <t>マチ</t>
    </rPh>
    <phoneticPr fontId="68"/>
  </si>
  <si>
    <t>中野区</t>
  </si>
  <si>
    <t>綾瀬市</t>
    <rPh sb="0" eb="3">
      <t>アヤセシ</t>
    </rPh>
    <phoneticPr fontId="68"/>
  </si>
  <si>
    <t>北方町</t>
    <rPh sb="0" eb="2">
      <t>キタカタ</t>
    </rPh>
    <rPh sb="2" eb="3">
      <t>マチ</t>
    </rPh>
    <phoneticPr fontId="68"/>
  </si>
  <si>
    <t>焼津市</t>
    <rPh sb="0" eb="3">
      <t>ヤイヅシ</t>
    </rPh>
    <phoneticPr fontId="68"/>
  </si>
  <si>
    <t>高浜市</t>
    <rPh sb="0" eb="3">
      <t>タカハマシ</t>
    </rPh>
    <phoneticPr fontId="68"/>
  </si>
  <si>
    <t>名張市</t>
    <rPh sb="0" eb="3">
      <t>ナバリシ</t>
    </rPh>
    <phoneticPr fontId="68"/>
  </si>
  <si>
    <t>竜王町</t>
    <rPh sb="0" eb="3">
      <t>リュウオウチョウ</t>
    </rPh>
    <phoneticPr fontId="70"/>
  </si>
  <si>
    <t>泉佐野市</t>
    <rPh sb="0" eb="4">
      <t>イズミサノシ</t>
    </rPh>
    <phoneticPr fontId="68"/>
  </si>
  <si>
    <t>加東市</t>
    <rPh sb="0" eb="3">
      <t>カトウシ</t>
    </rPh>
    <phoneticPr fontId="68"/>
  </si>
  <si>
    <t>広陵町</t>
    <rPh sb="0" eb="2">
      <t>コウリョウ</t>
    </rPh>
    <rPh sb="2" eb="3">
      <t>チョウ</t>
    </rPh>
    <phoneticPr fontId="68"/>
  </si>
  <si>
    <t>室蘭市</t>
    <rPh sb="0" eb="3">
      <t>ムロランシ</t>
    </rPh>
    <phoneticPr fontId="68"/>
  </si>
  <si>
    <t>かすみがうら市</t>
    <rPh sb="6" eb="7">
      <t>シ</t>
    </rPh>
    <phoneticPr fontId="68"/>
  </si>
  <si>
    <t>白岡市</t>
    <rPh sb="0" eb="2">
      <t>シラオカ</t>
    </rPh>
    <rPh sb="2" eb="3">
      <t>シ</t>
    </rPh>
    <phoneticPr fontId="68"/>
  </si>
  <si>
    <t>芝山町</t>
    <rPh sb="0" eb="3">
      <t>シバヤママチ</t>
    </rPh>
    <phoneticPr fontId="68"/>
  </si>
  <si>
    <t>杉並区</t>
  </si>
  <si>
    <t>南足柄市</t>
    <rPh sb="0" eb="4">
      <t>ミナミアシガラシ</t>
    </rPh>
    <phoneticPr fontId="68"/>
  </si>
  <si>
    <t>大野町</t>
    <rPh sb="0" eb="2">
      <t>オオノ</t>
    </rPh>
    <rPh sb="2" eb="3">
      <t>マチ</t>
    </rPh>
    <phoneticPr fontId="68"/>
  </si>
  <si>
    <t>藤枝市</t>
    <rPh sb="0" eb="3">
      <t>フジエダシ</t>
    </rPh>
    <phoneticPr fontId="68"/>
  </si>
  <si>
    <t>常滑市</t>
    <rPh sb="0" eb="2">
      <t>トコナメ</t>
    </rPh>
    <rPh sb="2" eb="3">
      <t>シ</t>
    </rPh>
    <phoneticPr fontId="68"/>
  </si>
  <si>
    <t>愛荘町</t>
    <rPh sb="0" eb="1">
      <t>アイ</t>
    </rPh>
    <rPh sb="1" eb="2">
      <t>ソウ</t>
    </rPh>
    <rPh sb="2" eb="3">
      <t>マチ</t>
    </rPh>
    <phoneticPr fontId="70"/>
  </si>
  <si>
    <t>富田林市</t>
    <rPh sb="0" eb="4">
      <t>トンダバヤシシ</t>
    </rPh>
    <phoneticPr fontId="68"/>
  </si>
  <si>
    <t>たつの市</t>
    <rPh sb="3" eb="4">
      <t>シ</t>
    </rPh>
    <phoneticPr fontId="68"/>
  </si>
  <si>
    <t>河合町</t>
    <rPh sb="0" eb="2">
      <t>カワイ</t>
    </rPh>
    <rPh sb="2" eb="3">
      <t>マチ</t>
    </rPh>
    <phoneticPr fontId="68"/>
  </si>
  <si>
    <t>登別市</t>
    <rPh sb="0" eb="3">
      <t>ノボリベツシ</t>
    </rPh>
    <phoneticPr fontId="68"/>
  </si>
  <si>
    <t>石岡市</t>
    <rPh sb="0" eb="3">
      <t>イシオカシ</t>
    </rPh>
    <phoneticPr fontId="68"/>
  </si>
  <si>
    <t>熊谷市</t>
    <rPh sb="0" eb="3">
      <t>クマガヤシ</t>
    </rPh>
    <phoneticPr fontId="68"/>
  </si>
  <si>
    <t>多古町</t>
    <rPh sb="0" eb="3">
      <t>タコマチ</t>
    </rPh>
    <phoneticPr fontId="68"/>
  </si>
  <si>
    <t>豊島区</t>
  </si>
  <si>
    <t>葉山町</t>
    <rPh sb="0" eb="3">
      <t>ハヤママチ</t>
    </rPh>
    <phoneticPr fontId="68"/>
  </si>
  <si>
    <t>御嵩町</t>
    <rPh sb="0" eb="2">
      <t>ミタケ</t>
    </rPh>
    <rPh sb="2" eb="3">
      <t>チョウ</t>
    </rPh>
    <phoneticPr fontId="68"/>
  </si>
  <si>
    <t>島田市</t>
    <rPh sb="0" eb="2">
      <t>シマダ</t>
    </rPh>
    <rPh sb="2" eb="3">
      <t>シ</t>
    </rPh>
    <phoneticPr fontId="68"/>
  </si>
  <si>
    <t>刈谷市</t>
    <rPh sb="0" eb="3">
      <t>カリヤシ</t>
    </rPh>
    <phoneticPr fontId="68"/>
  </si>
  <si>
    <t>多賀町</t>
    <rPh sb="0" eb="2">
      <t>タガ</t>
    </rPh>
    <rPh sb="2" eb="3">
      <t>マチ</t>
    </rPh>
    <phoneticPr fontId="70"/>
  </si>
  <si>
    <t>寝屋川市</t>
    <rPh sb="0" eb="4">
      <t>ネヤガワシ</t>
    </rPh>
    <phoneticPr fontId="68"/>
  </si>
  <si>
    <t>稲美町</t>
    <rPh sb="0" eb="1">
      <t>イネ</t>
    </rPh>
    <rPh sb="1" eb="2">
      <t>ビ</t>
    </rPh>
    <rPh sb="2" eb="3">
      <t>マチ</t>
    </rPh>
    <phoneticPr fontId="68"/>
  </si>
  <si>
    <t>橿原市</t>
    <rPh sb="0" eb="3">
      <t>カシハラシ</t>
    </rPh>
    <phoneticPr fontId="68"/>
  </si>
  <si>
    <t>帯広市</t>
    <rPh sb="0" eb="3">
      <t>オビヒロシ</t>
    </rPh>
    <phoneticPr fontId="68"/>
  </si>
  <si>
    <t>守谷市</t>
    <rPh sb="0" eb="3">
      <t>モリヤシ</t>
    </rPh>
    <phoneticPr fontId="68"/>
  </si>
  <si>
    <t>行田市</t>
    <rPh sb="0" eb="2">
      <t>ギョウダ</t>
    </rPh>
    <rPh sb="2" eb="3">
      <t>シ</t>
    </rPh>
    <phoneticPr fontId="68"/>
  </si>
  <si>
    <t>市川市</t>
    <rPh sb="0" eb="3">
      <t>イチカワシ</t>
    </rPh>
    <phoneticPr fontId="68"/>
  </si>
  <si>
    <t>北区</t>
  </si>
  <si>
    <t>寒川町</t>
    <rPh sb="0" eb="2">
      <t>サムカワ</t>
    </rPh>
    <rPh sb="2" eb="3">
      <t>マチ</t>
    </rPh>
    <phoneticPr fontId="68"/>
  </si>
  <si>
    <t>安八町</t>
    <rPh sb="0" eb="2">
      <t>アンパチ</t>
    </rPh>
    <rPh sb="2" eb="3">
      <t>マチ</t>
    </rPh>
    <phoneticPr fontId="68"/>
  </si>
  <si>
    <t>下田市</t>
    <rPh sb="0" eb="3">
      <t>シモダシ</t>
    </rPh>
    <phoneticPr fontId="68"/>
  </si>
  <si>
    <t>知立市</t>
    <rPh sb="0" eb="1">
      <t>チ</t>
    </rPh>
    <rPh sb="1" eb="2">
      <t>タ</t>
    </rPh>
    <rPh sb="2" eb="3">
      <t>シ</t>
    </rPh>
    <phoneticPr fontId="68"/>
  </si>
  <si>
    <t>甲良町</t>
    <rPh sb="0" eb="2">
      <t>コウラ</t>
    </rPh>
    <rPh sb="2" eb="3">
      <t>マチ</t>
    </rPh>
    <phoneticPr fontId="70"/>
  </si>
  <si>
    <t>河内長野市</t>
    <rPh sb="0" eb="5">
      <t>カワチナガノシ</t>
    </rPh>
    <phoneticPr fontId="68"/>
  </si>
  <si>
    <t>播磨町</t>
    <rPh sb="0" eb="3">
      <t>ハリマチョウ</t>
    </rPh>
    <phoneticPr fontId="68"/>
  </si>
  <si>
    <t>葛城市</t>
    <rPh sb="0" eb="3">
      <t>カツラギシ</t>
    </rPh>
    <phoneticPr fontId="68"/>
  </si>
  <si>
    <t>苫小牧市</t>
    <rPh sb="0" eb="4">
      <t>トマコマイシ</t>
    </rPh>
    <phoneticPr fontId="68"/>
  </si>
  <si>
    <t>茨城町</t>
    <rPh sb="0" eb="2">
      <t>イバラギ</t>
    </rPh>
    <rPh sb="2" eb="3">
      <t>マチ</t>
    </rPh>
    <phoneticPr fontId="68"/>
  </si>
  <si>
    <t>深谷市</t>
    <rPh sb="0" eb="3">
      <t>フカヤシ</t>
    </rPh>
    <phoneticPr fontId="68"/>
  </si>
  <si>
    <t>松戸市</t>
    <rPh sb="0" eb="3">
      <t>マツドシ</t>
    </rPh>
    <phoneticPr fontId="68"/>
  </si>
  <si>
    <t>荒川区</t>
  </si>
  <si>
    <t>大磯町</t>
    <rPh sb="0" eb="2">
      <t>オオイソ</t>
    </rPh>
    <rPh sb="2" eb="3">
      <t>マチ</t>
    </rPh>
    <phoneticPr fontId="68"/>
  </si>
  <si>
    <t>掛川市</t>
    <rPh sb="0" eb="3">
      <t>カケガワシ</t>
    </rPh>
    <phoneticPr fontId="68"/>
  </si>
  <si>
    <t>碧南市</t>
    <rPh sb="0" eb="1">
      <t>ミドリ</t>
    </rPh>
    <rPh sb="1" eb="2">
      <t>ミナミ</t>
    </rPh>
    <rPh sb="2" eb="3">
      <t>シ</t>
    </rPh>
    <phoneticPr fontId="68"/>
  </si>
  <si>
    <t>松原市</t>
    <rPh sb="0" eb="3">
      <t>マツバラシ</t>
    </rPh>
    <phoneticPr fontId="68"/>
  </si>
  <si>
    <t>太子町</t>
    <rPh sb="0" eb="3">
      <t>タイシチョウ</t>
    </rPh>
    <phoneticPr fontId="68"/>
  </si>
  <si>
    <t>御所市</t>
    <rPh sb="0" eb="3">
      <t>ゴセシ</t>
    </rPh>
    <phoneticPr fontId="68"/>
  </si>
  <si>
    <t>滝川市</t>
    <rPh sb="0" eb="3">
      <t>タキカワシ</t>
    </rPh>
    <phoneticPr fontId="68"/>
  </si>
  <si>
    <t>五霞町</t>
    <rPh sb="0" eb="1">
      <t>ゴ</t>
    </rPh>
    <rPh sb="1" eb="2">
      <t>カスミ</t>
    </rPh>
    <rPh sb="2" eb="3">
      <t>マチ</t>
    </rPh>
    <phoneticPr fontId="68"/>
  </si>
  <si>
    <t>鴻巣市</t>
    <rPh sb="0" eb="2">
      <t>コウノス</t>
    </rPh>
    <rPh sb="2" eb="3">
      <t>シ</t>
    </rPh>
    <phoneticPr fontId="68"/>
  </si>
  <si>
    <t>鎌ヶ谷市</t>
    <rPh sb="0" eb="4">
      <t>カマガヤシ</t>
    </rPh>
    <phoneticPr fontId="68"/>
  </si>
  <si>
    <t>板橋区</t>
  </si>
  <si>
    <t>中井町</t>
    <rPh sb="0" eb="3">
      <t>ナカイマチ</t>
    </rPh>
    <phoneticPr fontId="68"/>
  </si>
  <si>
    <t>浜松市</t>
    <rPh sb="0" eb="3">
      <t>ハママツシ</t>
    </rPh>
    <phoneticPr fontId="68"/>
  </si>
  <si>
    <t>安城市</t>
    <rPh sb="0" eb="3">
      <t>アンジョウシ</t>
    </rPh>
    <phoneticPr fontId="68"/>
  </si>
  <si>
    <t>大東市</t>
    <rPh sb="0" eb="3">
      <t>ダイトウシ</t>
    </rPh>
    <phoneticPr fontId="68"/>
  </si>
  <si>
    <t>洲本市</t>
    <rPh sb="0" eb="3">
      <t>スモトシ</t>
    </rPh>
    <phoneticPr fontId="68"/>
  </si>
  <si>
    <t>桜井市</t>
    <rPh sb="0" eb="3">
      <t>サクライシ</t>
    </rPh>
    <phoneticPr fontId="68"/>
  </si>
  <si>
    <t>岩見沢市</t>
    <rPh sb="0" eb="4">
      <t>イワミザワシ</t>
    </rPh>
    <phoneticPr fontId="68"/>
  </si>
  <si>
    <t>羽生市</t>
    <rPh sb="0" eb="3">
      <t>ハニュウシ</t>
    </rPh>
    <phoneticPr fontId="68"/>
  </si>
  <si>
    <t>浦安市</t>
    <rPh sb="0" eb="3">
      <t>ウラヤスシ</t>
    </rPh>
    <phoneticPr fontId="68"/>
  </si>
  <si>
    <t>練馬区</t>
  </si>
  <si>
    <t>開成町</t>
    <rPh sb="0" eb="2">
      <t>カイセイ</t>
    </rPh>
    <rPh sb="2" eb="3">
      <t>マチ</t>
    </rPh>
    <phoneticPr fontId="68"/>
  </si>
  <si>
    <t>湖西市</t>
    <rPh sb="0" eb="2">
      <t>コセイ</t>
    </rPh>
    <rPh sb="2" eb="3">
      <t>シ</t>
    </rPh>
    <phoneticPr fontId="68"/>
  </si>
  <si>
    <t>西尾市</t>
    <rPh sb="0" eb="3">
      <t>ニシオシ</t>
    </rPh>
    <phoneticPr fontId="68"/>
  </si>
  <si>
    <t>和泉市</t>
    <rPh sb="0" eb="2">
      <t>イズミ</t>
    </rPh>
    <rPh sb="2" eb="3">
      <t>シ</t>
    </rPh>
    <phoneticPr fontId="68"/>
  </si>
  <si>
    <t>明日香村</t>
    <rPh sb="0" eb="4">
      <t>アスカムラ</t>
    </rPh>
    <phoneticPr fontId="68"/>
  </si>
  <si>
    <t>美唄市</t>
    <rPh sb="0" eb="3">
      <t>ビバイシ</t>
    </rPh>
    <phoneticPr fontId="68"/>
  </si>
  <si>
    <t>伊奈町</t>
    <rPh sb="0" eb="3">
      <t>イナマチ</t>
    </rPh>
    <phoneticPr fontId="68"/>
  </si>
  <si>
    <t>船橋市</t>
    <rPh sb="0" eb="3">
      <t>フナバシシ</t>
    </rPh>
    <phoneticPr fontId="68"/>
  </si>
  <si>
    <t>足立区</t>
  </si>
  <si>
    <t>小田原市</t>
    <rPh sb="0" eb="4">
      <t>オダワラシ</t>
    </rPh>
    <phoneticPr fontId="68"/>
  </si>
  <si>
    <t>磐田市</t>
    <rPh sb="0" eb="3">
      <t>イワタシ</t>
    </rPh>
    <phoneticPr fontId="68"/>
  </si>
  <si>
    <t>小牧市</t>
    <rPh sb="0" eb="2">
      <t>コマキ</t>
    </rPh>
    <rPh sb="2" eb="3">
      <t>シ</t>
    </rPh>
    <phoneticPr fontId="68"/>
  </si>
  <si>
    <t>箕面市</t>
    <rPh sb="0" eb="3">
      <t>ミノオシ</t>
    </rPh>
    <phoneticPr fontId="68"/>
  </si>
  <si>
    <t>五條市</t>
    <rPh sb="0" eb="3">
      <t>ゴジョウシ</t>
    </rPh>
    <phoneticPr fontId="68"/>
  </si>
  <si>
    <t>長万部町</t>
    <rPh sb="0" eb="3">
      <t>オシャマンベ</t>
    </rPh>
    <rPh sb="3" eb="4">
      <t>マチ</t>
    </rPh>
    <phoneticPr fontId="68"/>
  </si>
  <si>
    <t>川越市</t>
    <rPh sb="0" eb="3">
      <t>カワゴエシ</t>
    </rPh>
    <phoneticPr fontId="68"/>
  </si>
  <si>
    <t>柏市</t>
    <rPh sb="0" eb="2">
      <t>カシワシ</t>
    </rPh>
    <phoneticPr fontId="68"/>
  </si>
  <si>
    <t>葛飾区</t>
  </si>
  <si>
    <t>箱根町</t>
    <rPh sb="0" eb="2">
      <t>ハコネ</t>
    </rPh>
    <rPh sb="2" eb="3">
      <t>マチ</t>
    </rPh>
    <phoneticPr fontId="68"/>
  </si>
  <si>
    <t>犬山市</t>
    <rPh sb="0" eb="3">
      <t>イヌヤマシ</t>
    </rPh>
    <phoneticPr fontId="68"/>
  </si>
  <si>
    <t>柏原市</t>
    <rPh sb="0" eb="3">
      <t>カシワラシ</t>
    </rPh>
    <phoneticPr fontId="68"/>
  </si>
  <si>
    <t>ふじみ野市</t>
    <rPh sb="3" eb="4">
      <t>ノ</t>
    </rPh>
    <rPh sb="4" eb="5">
      <t>シ</t>
    </rPh>
    <phoneticPr fontId="68"/>
  </si>
  <si>
    <t>流山市</t>
    <rPh sb="0" eb="3">
      <t>ナガレヤマシ</t>
    </rPh>
    <phoneticPr fontId="68"/>
  </si>
  <si>
    <t>江戸川区</t>
  </si>
  <si>
    <t>大井町</t>
    <rPh sb="0" eb="3">
      <t>オオイマチ</t>
    </rPh>
    <phoneticPr fontId="68"/>
  </si>
  <si>
    <t>江南市</t>
    <rPh sb="0" eb="3">
      <t>コウナンシ</t>
    </rPh>
    <phoneticPr fontId="68"/>
  </si>
  <si>
    <t>羽曳野市</t>
    <rPh sb="0" eb="4">
      <t>ハビキノシ</t>
    </rPh>
    <phoneticPr fontId="68"/>
  </si>
  <si>
    <t>狭山市</t>
    <rPh sb="0" eb="3">
      <t>サヤマシ</t>
    </rPh>
    <phoneticPr fontId="68"/>
  </si>
  <si>
    <t>習志野市</t>
    <rPh sb="0" eb="4">
      <t>ナラシノシ</t>
    </rPh>
    <phoneticPr fontId="68"/>
  </si>
  <si>
    <t>八王子市</t>
    <rPh sb="0" eb="4">
      <t>ハチオウジシ</t>
    </rPh>
    <phoneticPr fontId="68"/>
  </si>
  <si>
    <t>二宮町</t>
    <rPh sb="0" eb="3">
      <t>ニノミヤマチ</t>
    </rPh>
    <phoneticPr fontId="68"/>
  </si>
  <si>
    <t>春日井市</t>
    <rPh sb="0" eb="4">
      <t>カスガイシ</t>
    </rPh>
    <phoneticPr fontId="68"/>
  </si>
  <si>
    <t>門真市</t>
    <rPh sb="0" eb="3">
      <t>カドマシ</t>
    </rPh>
    <phoneticPr fontId="68"/>
  </si>
  <si>
    <t>鶴ヶ島市</t>
    <rPh sb="0" eb="3">
      <t>ツルガシマ</t>
    </rPh>
    <rPh sb="3" eb="4">
      <t>シ</t>
    </rPh>
    <phoneticPr fontId="68"/>
  </si>
  <si>
    <t>我孫子市</t>
    <rPh sb="0" eb="4">
      <t>アビコシ</t>
    </rPh>
    <phoneticPr fontId="68"/>
  </si>
  <si>
    <t>立川市</t>
    <rPh sb="0" eb="3">
      <t>タチカワシ</t>
    </rPh>
    <phoneticPr fontId="68"/>
  </si>
  <si>
    <t>秦野市</t>
    <rPh sb="0" eb="1">
      <t>ハタ</t>
    </rPh>
    <rPh sb="1" eb="2">
      <t>ノ</t>
    </rPh>
    <rPh sb="2" eb="3">
      <t>シ</t>
    </rPh>
    <phoneticPr fontId="68"/>
  </si>
  <si>
    <t>瀬戸市</t>
    <rPh sb="0" eb="2">
      <t>セト</t>
    </rPh>
    <rPh sb="2" eb="3">
      <t>シ</t>
    </rPh>
    <phoneticPr fontId="68"/>
  </si>
  <si>
    <t>摂津市</t>
    <rPh sb="0" eb="3">
      <t>セッツシ</t>
    </rPh>
    <phoneticPr fontId="68"/>
  </si>
  <si>
    <t>日高市</t>
    <rPh sb="0" eb="2">
      <t>ヒダカ</t>
    </rPh>
    <rPh sb="2" eb="3">
      <t>シ</t>
    </rPh>
    <phoneticPr fontId="68"/>
  </si>
  <si>
    <t>茂原市</t>
    <rPh sb="0" eb="3">
      <t>モバラシ</t>
    </rPh>
    <phoneticPr fontId="68"/>
  </si>
  <si>
    <t>武蔵野市</t>
    <rPh sb="0" eb="4">
      <t>ムサシノシ</t>
    </rPh>
    <phoneticPr fontId="68"/>
  </si>
  <si>
    <t>伊勢原市</t>
    <rPh sb="0" eb="4">
      <t>イセハラシ</t>
    </rPh>
    <phoneticPr fontId="68"/>
  </si>
  <si>
    <t>尾張旭市</t>
    <rPh sb="0" eb="2">
      <t>オワリ</t>
    </rPh>
    <rPh sb="2" eb="3">
      <t>アサヒ</t>
    </rPh>
    <rPh sb="3" eb="4">
      <t>シ</t>
    </rPh>
    <phoneticPr fontId="68"/>
  </si>
  <si>
    <t>高石市</t>
    <rPh sb="0" eb="3">
      <t>タカイシシ</t>
    </rPh>
    <phoneticPr fontId="68"/>
  </si>
  <si>
    <t>飯能市</t>
    <rPh sb="0" eb="3">
      <t>ハンノウシ</t>
    </rPh>
    <phoneticPr fontId="68"/>
  </si>
  <si>
    <t>山武市</t>
    <rPh sb="0" eb="2">
      <t>ヤマタケ</t>
    </rPh>
    <rPh sb="2" eb="3">
      <t>シ</t>
    </rPh>
    <phoneticPr fontId="68"/>
  </si>
  <si>
    <t>三鷹市</t>
    <rPh sb="0" eb="2">
      <t>ミタカ</t>
    </rPh>
    <rPh sb="2" eb="3">
      <t>シ</t>
    </rPh>
    <phoneticPr fontId="68"/>
  </si>
  <si>
    <t>厚木市</t>
    <rPh sb="0" eb="3">
      <t>アツギシ</t>
    </rPh>
    <phoneticPr fontId="68"/>
  </si>
  <si>
    <t>一宮市</t>
    <rPh sb="0" eb="3">
      <t>イチノミヤシ</t>
    </rPh>
    <phoneticPr fontId="68"/>
  </si>
  <si>
    <t>藤井寺市</t>
    <rPh sb="0" eb="4">
      <t>フジイデラシ</t>
    </rPh>
    <phoneticPr fontId="68"/>
  </si>
  <si>
    <t>川島町</t>
    <rPh sb="0" eb="3">
      <t>カワシマチョウ</t>
    </rPh>
    <phoneticPr fontId="68"/>
  </si>
  <si>
    <t>市原市</t>
    <rPh sb="0" eb="2">
      <t>イチハラ</t>
    </rPh>
    <rPh sb="2" eb="3">
      <t>シ</t>
    </rPh>
    <phoneticPr fontId="68"/>
  </si>
  <si>
    <t>府中市</t>
    <rPh sb="0" eb="3">
      <t>フチュウシ</t>
    </rPh>
    <phoneticPr fontId="68"/>
  </si>
  <si>
    <t>愛川町</t>
    <rPh sb="0" eb="2">
      <t>アイカワ</t>
    </rPh>
    <rPh sb="2" eb="3">
      <t>マチ</t>
    </rPh>
    <phoneticPr fontId="68"/>
  </si>
  <si>
    <t>岩倉市</t>
    <rPh sb="0" eb="3">
      <t>イワクラシ</t>
    </rPh>
    <phoneticPr fontId="68"/>
  </si>
  <si>
    <t>東大阪市</t>
    <rPh sb="0" eb="4">
      <t>ヒガシオオサカシ</t>
    </rPh>
    <phoneticPr fontId="68"/>
  </si>
  <si>
    <t>吉見町</t>
    <rPh sb="0" eb="3">
      <t>ヨシミマチ</t>
    </rPh>
    <phoneticPr fontId="68"/>
  </si>
  <si>
    <t>一宮町</t>
    <rPh sb="0" eb="3">
      <t>イチノミヤマチ</t>
    </rPh>
    <phoneticPr fontId="68"/>
  </si>
  <si>
    <t>昭島市</t>
    <rPh sb="0" eb="3">
      <t>アキシマシ</t>
    </rPh>
    <phoneticPr fontId="68"/>
  </si>
  <si>
    <t>湯河原町</t>
    <rPh sb="0" eb="3">
      <t>ユガワラ</t>
    </rPh>
    <rPh sb="3" eb="4">
      <t>マチ</t>
    </rPh>
    <phoneticPr fontId="68"/>
  </si>
  <si>
    <t>稲沢市</t>
    <rPh sb="0" eb="3">
      <t>イナザワシ</t>
    </rPh>
    <phoneticPr fontId="68"/>
  </si>
  <si>
    <t>泉南市</t>
    <rPh sb="0" eb="3">
      <t>センナンシ</t>
    </rPh>
    <phoneticPr fontId="68"/>
  </si>
  <si>
    <t>毛呂山町</t>
    <rPh sb="0" eb="1">
      <t>ケ</t>
    </rPh>
    <rPh sb="1" eb="2">
      <t>ロ</t>
    </rPh>
    <rPh sb="2" eb="4">
      <t>ヤママチ</t>
    </rPh>
    <phoneticPr fontId="68"/>
  </si>
  <si>
    <t>睦沢町</t>
    <rPh sb="0" eb="2">
      <t>ムツザワ</t>
    </rPh>
    <rPh sb="2" eb="3">
      <t>マチ</t>
    </rPh>
    <phoneticPr fontId="68"/>
  </si>
  <si>
    <t>調布市</t>
    <rPh sb="0" eb="3">
      <t>チョウフシ</t>
    </rPh>
    <phoneticPr fontId="68"/>
  </si>
  <si>
    <t>北名古屋市</t>
    <rPh sb="0" eb="5">
      <t>キタナゴヤシ</t>
    </rPh>
    <phoneticPr fontId="68"/>
  </si>
  <si>
    <t>四条畷市</t>
    <rPh sb="0" eb="4">
      <t>シジョウナワテシ</t>
    </rPh>
    <phoneticPr fontId="68"/>
  </si>
  <si>
    <t>小川町</t>
    <rPh sb="0" eb="2">
      <t>オガワ</t>
    </rPh>
    <rPh sb="2" eb="3">
      <t>マチ</t>
    </rPh>
    <phoneticPr fontId="68"/>
  </si>
  <si>
    <t>大多喜町</t>
    <rPh sb="0" eb="3">
      <t>オオタキ</t>
    </rPh>
    <rPh sb="3" eb="4">
      <t>マチ</t>
    </rPh>
    <phoneticPr fontId="68"/>
  </si>
  <si>
    <t>町田市</t>
    <rPh sb="0" eb="3">
      <t>マチダシ</t>
    </rPh>
    <phoneticPr fontId="68"/>
  </si>
  <si>
    <t>清須市</t>
    <rPh sb="0" eb="3">
      <t>キヨスシ</t>
    </rPh>
    <phoneticPr fontId="68"/>
  </si>
  <si>
    <t>交野市</t>
    <rPh sb="0" eb="3">
      <t>カタノシ</t>
    </rPh>
    <phoneticPr fontId="68"/>
  </si>
  <si>
    <t>秩父市</t>
    <rPh sb="0" eb="3">
      <t>チチブシ</t>
    </rPh>
    <phoneticPr fontId="68"/>
  </si>
  <si>
    <t>長生村</t>
    <rPh sb="0" eb="2">
      <t>チョウセイ</t>
    </rPh>
    <rPh sb="2" eb="3">
      <t>ムラ</t>
    </rPh>
    <phoneticPr fontId="68"/>
  </si>
  <si>
    <t>小金井市</t>
    <rPh sb="0" eb="4">
      <t>コガネイシ</t>
    </rPh>
    <phoneticPr fontId="68"/>
  </si>
  <si>
    <t>愛西市</t>
    <rPh sb="0" eb="2">
      <t>アイサイ</t>
    </rPh>
    <rPh sb="2" eb="3">
      <t>シ</t>
    </rPh>
    <phoneticPr fontId="68"/>
  </si>
  <si>
    <t>大阪狭山市</t>
    <rPh sb="0" eb="5">
      <t>オオサカサヤマシ</t>
    </rPh>
    <phoneticPr fontId="68"/>
  </si>
  <si>
    <t>春日部市</t>
    <rPh sb="0" eb="4">
      <t>カスカベシ</t>
    </rPh>
    <phoneticPr fontId="68"/>
  </si>
  <si>
    <t>銚子市</t>
    <rPh sb="0" eb="3">
      <t>チョウシシ</t>
    </rPh>
    <phoneticPr fontId="68"/>
  </si>
  <si>
    <t>小平市</t>
    <rPh sb="0" eb="3">
      <t>コダイラシ</t>
    </rPh>
    <phoneticPr fontId="68"/>
  </si>
  <si>
    <t>津島市</t>
    <rPh sb="0" eb="2">
      <t>ツシマ</t>
    </rPh>
    <rPh sb="2" eb="3">
      <t>シ</t>
    </rPh>
    <phoneticPr fontId="68"/>
  </si>
  <si>
    <t>阪南市</t>
    <rPh sb="0" eb="3">
      <t>ハンナンシ</t>
    </rPh>
    <phoneticPr fontId="68"/>
  </si>
  <si>
    <t>越谷市</t>
    <rPh sb="0" eb="3">
      <t>コシガヤシ</t>
    </rPh>
    <phoneticPr fontId="68"/>
  </si>
  <si>
    <t>館山市</t>
    <rPh sb="0" eb="3">
      <t>タテヤマシ</t>
    </rPh>
    <phoneticPr fontId="68"/>
  </si>
  <si>
    <t>日野市</t>
    <rPh sb="0" eb="3">
      <t>ヒノシ</t>
    </rPh>
    <phoneticPr fontId="68"/>
  </si>
  <si>
    <t>あま市</t>
    <rPh sb="2" eb="3">
      <t>シ</t>
    </rPh>
    <phoneticPr fontId="68"/>
  </si>
  <si>
    <t>島本町</t>
    <rPh sb="0" eb="2">
      <t>シマモト</t>
    </rPh>
    <rPh sb="2" eb="3">
      <t>マチ</t>
    </rPh>
    <phoneticPr fontId="68"/>
  </si>
  <si>
    <t>吉川市</t>
    <rPh sb="0" eb="3">
      <t>ヨシカワシ</t>
    </rPh>
    <phoneticPr fontId="68"/>
  </si>
  <si>
    <t>野田市</t>
    <rPh sb="0" eb="3">
      <t>ノダシ</t>
    </rPh>
    <phoneticPr fontId="68"/>
  </si>
  <si>
    <t>東村山市</t>
    <rPh sb="0" eb="4">
      <t>ヒガシムラヤマシ</t>
    </rPh>
    <phoneticPr fontId="68"/>
  </si>
  <si>
    <t>弥富市</t>
    <rPh sb="0" eb="2">
      <t>ヤトミ</t>
    </rPh>
    <rPh sb="2" eb="3">
      <t>シ</t>
    </rPh>
    <phoneticPr fontId="68"/>
  </si>
  <si>
    <t>豊能町</t>
    <rPh sb="0" eb="1">
      <t>ユタ</t>
    </rPh>
    <rPh sb="2" eb="3">
      <t>チョウ</t>
    </rPh>
    <phoneticPr fontId="68"/>
  </si>
  <si>
    <t>加須市</t>
    <rPh sb="0" eb="1">
      <t>カ</t>
    </rPh>
    <rPh sb="1" eb="2">
      <t>ス</t>
    </rPh>
    <rPh sb="2" eb="3">
      <t>シ</t>
    </rPh>
    <phoneticPr fontId="68"/>
  </si>
  <si>
    <t>栄町</t>
    <rPh sb="0" eb="2">
      <t>サカエマチ</t>
    </rPh>
    <phoneticPr fontId="68"/>
  </si>
  <si>
    <t>国分寺市</t>
    <rPh sb="0" eb="4">
      <t>コクブンジシ</t>
    </rPh>
    <phoneticPr fontId="68"/>
  </si>
  <si>
    <t>豊山町</t>
    <rPh sb="0" eb="2">
      <t>トヨヤマ</t>
    </rPh>
    <rPh sb="2" eb="3">
      <t>マチ</t>
    </rPh>
    <phoneticPr fontId="68"/>
  </si>
  <si>
    <t>忠岡町</t>
    <rPh sb="0" eb="2">
      <t>タダオカ</t>
    </rPh>
    <rPh sb="2" eb="3">
      <t>マチ</t>
    </rPh>
    <phoneticPr fontId="68"/>
  </si>
  <si>
    <t>宮代町</t>
    <rPh sb="0" eb="3">
      <t>ミヤシロマチ</t>
    </rPh>
    <phoneticPr fontId="68"/>
  </si>
  <si>
    <t>旭市</t>
    <rPh sb="0" eb="1">
      <t>アサヒ</t>
    </rPh>
    <rPh sb="1" eb="2">
      <t>シ</t>
    </rPh>
    <phoneticPr fontId="68"/>
  </si>
  <si>
    <t>国立市</t>
    <rPh sb="0" eb="3">
      <t>クニタチシ</t>
    </rPh>
    <phoneticPr fontId="68"/>
  </si>
  <si>
    <t>東郷町</t>
    <rPh sb="0" eb="2">
      <t>トウゴウ</t>
    </rPh>
    <rPh sb="2" eb="3">
      <t>マチ</t>
    </rPh>
    <phoneticPr fontId="68"/>
  </si>
  <si>
    <t>熊取町</t>
    <rPh sb="0" eb="2">
      <t>クマトリ</t>
    </rPh>
    <rPh sb="2" eb="3">
      <t>チョウ</t>
    </rPh>
    <phoneticPr fontId="68"/>
  </si>
  <si>
    <t>松伏町</t>
    <rPh sb="0" eb="1">
      <t>マツ</t>
    </rPh>
    <rPh sb="1" eb="2">
      <t>フ</t>
    </rPh>
    <rPh sb="2" eb="3">
      <t>マチ</t>
    </rPh>
    <phoneticPr fontId="68"/>
  </si>
  <si>
    <t>東金市</t>
    <rPh sb="0" eb="3">
      <t>トウガネシ</t>
    </rPh>
    <phoneticPr fontId="68"/>
  </si>
  <si>
    <t>狛江市</t>
    <rPh sb="0" eb="1">
      <t>コマ</t>
    </rPh>
    <rPh sb="1" eb="2">
      <t>エ</t>
    </rPh>
    <rPh sb="2" eb="3">
      <t>シ</t>
    </rPh>
    <phoneticPr fontId="68"/>
  </si>
  <si>
    <t>幸田町</t>
    <rPh sb="0" eb="2">
      <t>コウダ</t>
    </rPh>
    <rPh sb="2" eb="3">
      <t>マチ</t>
    </rPh>
    <phoneticPr fontId="68"/>
  </si>
  <si>
    <t>田尻町</t>
    <rPh sb="0" eb="2">
      <t>タジリ</t>
    </rPh>
    <rPh sb="2" eb="3">
      <t>チョウ</t>
    </rPh>
    <phoneticPr fontId="68"/>
  </si>
  <si>
    <t>杉戸町</t>
    <rPh sb="0" eb="2">
      <t>スギト</t>
    </rPh>
    <rPh sb="2" eb="3">
      <t>マチ</t>
    </rPh>
    <phoneticPr fontId="68"/>
  </si>
  <si>
    <t>白子町</t>
    <rPh sb="0" eb="2">
      <t>シロコ</t>
    </rPh>
    <rPh sb="2" eb="3">
      <t>マチ</t>
    </rPh>
    <phoneticPr fontId="68"/>
  </si>
  <si>
    <t>東大和市</t>
    <rPh sb="0" eb="4">
      <t>ヒガシヤマトシ</t>
    </rPh>
    <phoneticPr fontId="68"/>
  </si>
  <si>
    <t>武豊町</t>
    <rPh sb="0" eb="2">
      <t>タケトヨ</t>
    </rPh>
    <rPh sb="2" eb="3">
      <t>マチ</t>
    </rPh>
    <phoneticPr fontId="68"/>
  </si>
  <si>
    <t>岬町</t>
    <rPh sb="0" eb="1">
      <t>ミサキ</t>
    </rPh>
    <rPh sb="1" eb="2">
      <t>マチ</t>
    </rPh>
    <phoneticPr fontId="68"/>
  </si>
  <si>
    <t>志木市</t>
    <rPh sb="0" eb="2">
      <t>シキ</t>
    </rPh>
    <rPh sb="2" eb="3">
      <t>シ</t>
    </rPh>
    <phoneticPr fontId="68"/>
  </si>
  <si>
    <t>大網白里市</t>
    <rPh sb="0" eb="2">
      <t>オオアミ</t>
    </rPh>
    <rPh sb="2" eb="3">
      <t>シロ</t>
    </rPh>
    <rPh sb="3" eb="4">
      <t>サト</t>
    </rPh>
    <rPh sb="4" eb="5">
      <t>シ</t>
    </rPh>
    <phoneticPr fontId="68"/>
  </si>
  <si>
    <t>清瀬市</t>
    <rPh sb="0" eb="3">
      <t>キヨセシ</t>
    </rPh>
    <phoneticPr fontId="68"/>
  </si>
  <si>
    <t>阿久比町</t>
    <rPh sb="0" eb="3">
      <t>アグイ</t>
    </rPh>
    <rPh sb="3" eb="4">
      <t>チョウ</t>
    </rPh>
    <phoneticPr fontId="68"/>
  </si>
  <si>
    <t>富士見市</t>
    <rPh sb="0" eb="4">
      <t>フジミシ</t>
    </rPh>
    <phoneticPr fontId="68"/>
  </si>
  <si>
    <t>九十九里町</t>
    <rPh sb="0" eb="4">
      <t>クジュウクリ</t>
    </rPh>
    <rPh sb="4" eb="5">
      <t>マチ</t>
    </rPh>
    <phoneticPr fontId="68"/>
  </si>
  <si>
    <t>東久留米市</t>
    <rPh sb="0" eb="5">
      <t>ヒガシクルメシ</t>
    </rPh>
    <phoneticPr fontId="68"/>
  </si>
  <si>
    <t>東浦町</t>
    <rPh sb="0" eb="2">
      <t>ヒガシウラ</t>
    </rPh>
    <rPh sb="2" eb="3">
      <t>マチ</t>
    </rPh>
    <phoneticPr fontId="68"/>
  </si>
  <si>
    <t>河南町</t>
    <rPh sb="0" eb="3">
      <t>カナンチョウ</t>
    </rPh>
    <phoneticPr fontId="68"/>
  </si>
  <si>
    <t>入間市</t>
    <rPh sb="0" eb="3">
      <t>イルマシ</t>
    </rPh>
    <phoneticPr fontId="68"/>
  </si>
  <si>
    <t>長南町</t>
    <rPh sb="0" eb="2">
      <t>チョウナン</t>
    </rPh>
    <rPh sb="2" eb="3">
      <t>マチ</t>
    </rPh>
    <phoneticPr fontId="68"/>
  </si>
  <si>
    <t>多摩市</t>
    <rPh sb="0" eb="2">
      <t>タマ</t>
    </rPh>
    <rPh sb="2" eb="3">
      <t>シ</t>
    </rPh>
    <phoneticPr fontId="68"/>
  </si>
  <si>
    <t>大口町</t>
    <rPh sb="0" eb="2">
      <t>オオグチ</t>
    </rPh>
    <rPh sb="2" eb="3">
      <t>マチ</t>
    </rPh>
    <phoneticPr fontId="68"/>
  </si>
  <si>
    <t>三芳町</t>
    <rPh sb="0" eb="3">
      <t>ミヨシマチ</t>
    </rPh>
    <phoneticPr fontId="68"/>
  </si>
  <si>
    <t>稲城市</t>
    <rPh sb="0" eb="1">
      <t>イナ</t>
    </rPh>
    <rPh sb="1" eb="2">
      <t>シロ</t>
    </rPh>
    <rPh sb="2" eb="3">
      <t>シ</t>
    </rPh>
    <phoneticPr fontId="68"/>
  </si>
  <si>
    <t>扶桑町</t>
    <rPh sb="0" eb="2">
      <t>フソウ</t>
    </rPh>
    <rPh sb="2" eb="3">
      <t>マチ</t>
    </rPh>
    <phoneticPr fontId="68"/>
  </si>
  <si>
    <t>本庄市</t>
    <rPh sb="0" eb="2">
      <t>ホンジョウ</t>
    </rPh>
    <rPh sb="2" eb="3">
      <t>シ</t>
    </rPh>
    <phoneticPr fontId="68"/>
  </si>
  <si>
    <t>西東京市</t>
    <rPh sb="0" eb="4">
      <t>ニシトウキョウシ</t>
    </rPh>
    <phoneticPr fontId="68"/>
  </si>
  <si>
    <t>大治町</t>
    <rPh sb="0" eb="1">
      <t>ダイ</t>
    </rPh>
    <rPh sb="2" eb="3">
      <t>チョウ</t>
    </rPh>
    <phoneticPr fontId="68"/>
  </si>
  <si>
    <t>上里町</t>
    <rPh sb="0" eb="1">
      <t>ウエ</t>
    </rPh>
    <rPh sb="1" eb="2">
      <t>サト</t>
    </rPh>
    <rPh sb="2" eb="3">
      <t>マチ</t>
    </rPh>
    <phoneticPr fontId="68"/>
  </si>
  <si>
    <t>武蔵村山市</t>
    <rPh sb="0" eb="5">
      <t>ムサシムラヤマシ</t>
    </rPh>
    <phoneticPr fontId="68"/>
  </si>
  <si>
    <t>蟹江町</t>
    <rPh sb="0" eb="2">
      <t>カニエ</t>
    </rPh>
    <rPh sb="2" eb="3">
      <t>マチ</t>
    </rPh>
    <phoneticPr fontId="68"/>
  </si>
  <si>
    <t>美里町</t>
    <rPh sb="0" eb="3">
      <t>ミサトマチ</t>
    </rPh>
    <phoneticPr fontId="68"/>
  </si>
  <si>
    <t>青梅市</t>
    <rPh sb="0" eb="3">
      <t>オウメシ</t>
    </rPh>
    <phoneticPr fontId="68"/>
  </si>
  <si>
    <t>飛鳥村</t>
    <rPh sb="0" eb="2">
      <t>アスカ</t>
    </rPh>
    <rPh sb="2" eb="3">
      <t>ムラ</t>
    </rPh>
    <phoneticPr fontId="68"/>
  </si>
  <si>
    <t>坂戸市</t>
    <rPh sb="0" eb="2">
      <t>サカト</t>
    </rPh>
    <rPh sb="2" eb="3">
      <t>シ</t>
    </rPh>
    <phoneticPr fontId="68"/>
  </si>
  <si>
    <t>福生市</t>
    <rPh sb="0" eb="2">
      <t>フクオ</t>
    </rPh>
    <rPh sb="2" eb="3">
      <t>シ</t>
    </rPh>
    <phoneticPr fontId="68"/>
  </si>
  <si>
    <t>豊橋市</t>
    <rPh sb="0" eb="3">
      <t>トヨハシシ</t>
    </rPh>
    <phoneticPr fontId="68"/>
  </si>
  <si>
    <t>北本市</t>
    <rPh sb="0" eb="3">
      <t>キタモトシ</t>
    </rPh>
    <phoneticPr fontId="68"/>
  </si>
  <si>
    <t>羽村市</t>
    <rPh sb="0" eb="2">
      <t>ハムラ</t>
    </rPh>
    <rPh sb="2" eb="3">
      <t>シ</t>
    </rPh>
    <phoneticPr fontId="68"/>
  </si>
  <si>
    <t>田原市</t>
    <rPh sb="0" eb="2">
      <t>タバラ</t>
    </rPh>
    <rPh sb="2" eb="3">
      <t>シ</t>
    </rPh>
    <phoneticPr fontId="68"/>
  </si>
  <si>
    <t>桶川市</t>
    <rPh sb="0" eb="3">
      <t>オケガワシ</t>
    </rPh>
    <phoneticPr fontId="68"/>
  </si>
  <si>
    <t>あきる野市</t>
    <rPh sb="3" eb="4">
      <t>ノ</t>
    </rPh>
    <rPh sb="4" eb="5">
      <t>シ</t>
    </rPh>
    <phoneticPr fontId="68"/>
  </si>
  <si>
    <t>幸手市</t>
    <rPh sb="0" eb="3">
      <t>サッテシ</t>
    </rPh>
    <phoneticPr fontId="68"/>
  </si>
  <si>
    <t>瑞穂町</t>
    <rPh sb="0" eb="3">
      <t>ミズホマチ</t>
    </rPh>
    <phoneticPr fontId="68"/>
  </si>
  <si>
    <t>鳩山町</t>
    <rPh sb="0" eb="3">
      <t>ハトヤママチ</t>
    </rPh>
    <phoneticPr fontId="68"/>
  </si>
  <si>
    <t>日の出町</t>
    <rPh sb="0" eb="1">
      <t>ヒ</t>
    </rPh>
    <rPh sb="2" eb="3">
      <t>デ</t>
    </rPh>
    <rPh sb="3" eb="4">
      <t>マチ</t>
    </rPh>
    <phoneticPr fontId="68"/>
  </si>
  <si>
    <t>東松山市</t>
    <rPh sb="0" eb="4">
      <t>ヒガシマツヤマシ</t>
    </rPh>
    <phoneticPr fontId="68"/>
  </si>
  <si>
    <t>滑川町</t>
    <rPh sb="0" eb="2">
      <t>ナメカワ</t>
    </rPh>
    <rPh sb="2" eb="3">
      <t>マチ</t>
    </rPh>
    <phoneticPr fontId="68"/>
  </si>
  <si>
    <t>平成　　年度社会経済活動の維持に資する天然ガス利用設備導入支援事業費補助金</t>
    <rPh sb="6" eb="37">
      <t>シャカイケイザイ</t>
    </rPh>
    <phoneticPr fontId="4"/>
  </si>
  <si>
    <t>平成　　年度社会経済活動の維持に資する天然ガス利用設備導入支援事業費補助金</t>
    <rPh sb="0" eb="2">
      <t>ヘイセイ</t>
    </rPh>
    <rPh sb="4" eb="6">
      <t>ネンド</t>
    </rPh>
    <rPh sb="6" eb="8">
      <t>シャカイ</t>
    </rPh>
    <rPh sb="8" eb="10">
      <t>ケイザイ</t>
    </rPh>
    <rPh sb="10" eb="12">
      <t>カツドウ</t>
    </rPh>
    <rPh sb="13" eb="15">
      <t>イジ</t>
    </rPh>
    <rPh sb="16" eb="17">
      <t>シ</t>
    </rPh>
    <rPh sb="19" eb="21">
      <t>テンネン</t>
    </rPh>
    <rPh sb="23" eb="25">
      <t>リヨウ</t>
    </rPh>
    <rPh sb="25" eb="27">
      <t>セツビ</t>
    </rPh>
    <rPh sb="27" eb="29">
      <t>ドウニュウ</t>
    </rPh>
    <rPh sb="29" eb="31">
      <t>シエン</t>
    </rPh>
    <rPh sb="31" eb="34">
      <t>ジギョウヒ</t>
    </rPh>
    <rPh sb="34" eb="37">
      <t>ホジョキン</t>
    </rPh>
    <phoneticPr fontId="4"/>
  </si>
  <si>
    <t>CGS</t>
    <phoneticPr fontId="4"/>
  </si>
  <si>
    <t>ジェネライト</t>
    <phoneticPr fontId="4"/>
  </si>
  <si>
    <t>ガスエンジン</t>
    <phoneticPr fontId="4"/>
  </si>
  <si>
    <t>CGS：200　ジェネライト：100</t>
    <phoneticPr fontId="4"/>
  </si>
  <si>
    <t>ガスタービン</t>
    <phoneticPr fontId="4"/>
  </si>
  <si>
    <t>協定等</t>
    <rPh sb="0" eb="2">
      <t>キョウテイ</t>
    </rPh>
    <rPh sb="2" eb="3">
      <t>ナド</t>
    </rPh>
    <phoneticPr fontId="4"/>
  </si>
  <si>
    <t>避難所病院系：10　物資提供：20</t>
    <rPh sb="0" eb="3">
      <t>ヒナンジョ</t>
    </rPh>
    <rPh sb="3" eb="5">
      <t>ビョウイン</t>
    </rPh>
    <rPh sb="5" eb="6">
      <t>ケイ</t>
    </rPh>
    <rPh sb="10" eb="12">
      <t>ブッシ</t>
    </rPh>
    <rPh sb="12" eb="14">
      <t>テイキョウ</t>
    </rPh>
    <phoneticPr fontId="4"/>
  </si>
  <si>
    <t>燃料電池</t>
    <rPh sb="0" eb="2">
      <t>ネンリョウ</t>
    </rPh>
    <rPh sb="2" eb="4">
      <t>デンチ</t>
    </rPh>
    <phoneticPr fontId="4"/>
  </si>
  <si>
    <t>新設：1　更新：2</t>
    <rPh sb="0" eb="2">
      <t>シンセツ</t>
    </rPh>
    <rPh sb="5" eb="7">
      <t>コウシン</t>
    </rPh>
    <phoneticPr fontId="4"/>
  </si>
  <si>
    <t>判定</t>
    <rPh sb="0" eb="2">
      <t>ハンテイ</t>
    </rPh>
    <phoneticPr fontId="4"/>
  </si>
  <si>
    <t>CGS-1</t>
    <phoneticPr fontId="4"/>
  </si>
  <si>
    <t>CGS-2</t>
  </si>
  <si>
    <t>CGS-3</t>
  </si>
  <si>
    <t>CGS-4</t>
  </si>
  <si>
    <t>GL-1</t>
    <phoneticPr fontId="4"/>
  </si>
  <si>
    <t>GL-2</t>
  </si>
  <si>
    <t>GL-3</t>
  </si>
  <si>
    <t>GL-4</t>
  </si>
  <si>
    <t>No.</t>
    <phoneticPr fontId="69"/>
  </si>
  <si>
    <t>地域</t>
    <rPh sb="0" eb="2">
      <t>チイキ</t>
    </rPh>
    <phoneticPr fontId="70"/>
  </si>
  <si>
    <t>都道府県</t>
    <rPh sb="0" eb="4">
      <t>トドウフケン</t>
    </rPh>
    <phoneticPr fontId="69"/>
  </si>
  <si>
    <t>市区町村</t>
    <rPh sb="0" eb="2">
      <t>シク</t>
    </rPh>
    <rPh sb="2" eb="4">
      <t>チョウソン</t>
    </rPh>
    <phoneticPr fontId="70"/>
  </si>
  <si>
    <t>都道府県
市区町村</t>
    <rPh sb="0" eb="4">
      <t>トドウフケン</t>
    </rPh>
    <rPh sb="5" eb="7">
      <t>シク</t>
    </rPh>
    <rPh sb="7" eb="9">
      <t>チョウソン</t>
    </rPh>
    <phoneticPr fontId="4"/>
  </si>
  <si>
    <t>指定区分</t>
    <rPh sb="0" eb="2">
      <t>シテイ</t>
    </rPh>
    <rPh sb="2" eb="4">
      <t>クブン</t>
    </rPh>
    <phoneticPr fontId="70"/>
  </si>
  <si>
    <t>停電対応型
コージェネ
導入状況</t>
    <rPh sb="0" eb="2">
      <t>テイデン</t>
    </rPh>
    <rPh sb="2" eb="3">
      <t>タイ</t>
    </rPh>
    <rPh sb="3" eb="4">
      <t>オウ</t>
    </rPh>
    <rPh sb="4" eb="5">
      <t>カタ</t>
    </rPh>
    <rPh sb="12" eb="14">
      <t>ドウニュウ</t>
    </rPh>
    <rPh sb="14" eb="16">
      <t>ジョウキョウ</t>
    </rPh>
    <phoneticPr fontId="69"/>
  </si>
  <si>
    <t>北海道</t>
    <rPh sb="0" eb="3">
      <t>ホッカイドウ</t>
    </rPh>
    <phoneticPr fontId="4"/>
  </si>
  <si>
    <t>北海道</t>
  </si>
  <si>
    <t>01_北海道札幌市</t>
  </si>
  <si>
    <t>政令指定</t>
    <rPh sb="0" eb="2">
      <t>セイレイ</t>
    </rPh>
    <rPh sb="2" eb="4">
      <t>シテイ</t>
    </rPh>
    <phoneticPr fontId="68"/>
  </si>
  <si>
    <t>北海道</t>
    <rPh sb="0" eb="3">
      <t>ホッカイドウ</t>
    </rPh>
    <phoneticPr fontId="69"/>
  </si>
  <si>
    <t>01_北海道千歳市</t>
  </si>
  <si>
    <t>北海道胆振東部</t>
    <rPh sb="0" eb="3">
      <t>ホッカイドウ</t>
    </rPh>
    <rPh sb="3" eb="5">
      <t>イブリ</t>
    </rPh>
    <rPh sb="5" eb="7">
      <t>トウブ</t>
    </rPh>
    <phoneticPr fontId="69"/>
  </si>
  <si>
    <t>01_北海道小樽市</t>
  </si>
  <si>
    <t>北海道</t>
    <rPh sb="0" eb="3">
      <t>ホッカイドウ</t>
    </rPh>
    <phoneticPr fontId="70"/>
  </si>
  <si>
    <t>01_北海道函館市</t>
  </si>
  <si>
    <t>中核市</t>
    <rPh sb="0" eb="2">
      <t>チュウカク</t>
    </rPh>
    <rPh sb="2" eb="3">
      <t>シ</t>
    </rPh>
    <phoneticPr fontId="68"/>
  </si>
  <si>
    <t>01_北海道北見市</t>
  </si>
  <si>
    <t>×</t>
  </si>
  <si>
    <t>01_北海道石狩市</t>
  </si>
  <si>
    <t>01_北海道北広島市</t>
  </si>
  <si>
    <t>01_北海道恵庭市</t>
  </si>
  <si>
    <t>01_北海道北斗市</t>
  </si>
  <si>
    <t>01_北海道旭川市</t>
  </si>
  <si>
    <t>01_北海道江別市</t>
  </si>
  <si>
    <t>01_北海道東神楽町</t>
  </si>
  <si>
    <t>01_北海道釧路市</t>
  </si>
  <si>
    <t>01_北海道釧路町</t>
  </si>
  <si>
    <t>01_北海道室蘭市</t>
  </si>
  <si>
    <t>01_北海道登別市</t>
  </si>
  <si>
    <t>01_北海道帯広市</t>
  </si>
  <si>
    <t>01_北海道苫小牧市</t>
  </si>
  <si>
    <t>01_北海道滝川市</t>
  </si>
  <si>
    <t>01_北海道岩見沢市</t>
  </si>
  <si>
    <t>01_北海道美唄市</t>
  </si>
  <si>
    <t>01_北海道長万部町</t>
  </si>
  <si>
    <t>東北</t>
    <rPh sb="0" eb="2">
      <t>トウホク</t>
    </rPh>
    <phoneticPr fontId="4"/>
  </si>
  <si>
    <t>青森県</t>
  </si>
  <si>
    <t>02_青森県青森市</t>
  </si>
  <si>
    <t>02_青森県八戸市</t>
  </si>
  <si>
    <t>岩手県</t>
  </si>
  <si>
    <t>03_岩手県盛岡市</t>
  </si>
  <si>
    <t>03_岩手県釜石市</t>
  </si>
  <si>
    <t>地震エリア</t>
    <rPh sb="0" eb="2">
      <t>ジシン</t>
    </rPh>
    <phoneticPr fontId="69"/>
  </si>
  <si>
    <t>宮城県</t>
  </si>
  <si>
    <t>04_宮城県仙台市</t>
  </si>
  <si>
    <t>04_宮城県多賀城市</t>
  </si>
  <si>
    <t>04_宮城県名取市</t>
  </si>
  <si>
    <t>04_宮城県富谷市</t>
  </si>
  <si>
    <t>04_宮城県大和町</t>
  </si>
  <si>
    <t>東北</t>
    <rPh sb="0" eb="2">
      <t>トウホク</t>
    </rPh>
    <phoneticPr fontId="69"/>
  </si>
  <si>
    <t>04_宮城県大衡村</t>
  </si>
  <si>
    <t>04_宮城県利府町</t>
  </si>
  <si>
    <t>04_宮城県塩竃市</t>
  </si>
  <si>
    <t>04_宮城県七ヶ浜町</t>
  </si>
  <si>
    <t>04_宮城県石巻市</t>
  </si>
  <si>
    <t>04_宮城県大崎市</t>
  </si>
  <si>
    <t>04_宮城県気仙沼市</t>
  </si>
  <si>
    <t>秋田県</t>
  </si>
  <si>
    <t>05_秋田県秋田市</t>
  </si>
  <si>
    <t>山形県</t>
  </si>
  <si>
    <t>06_山形県山形市</t>
  </si>
  <si>
    <t>特例市</t>
    <rPh sb="0" eb="2">
      <t>トクレイ</t>
    </rPh>
    <rPh sb="2" eb="3">
      <t>シ</t>
    </rPh>
    <phoneticPr fontId="68"/>
  </si>
  <si>
    <t>福島県</t>
  </si>
  <si>
    <t>福島市</t>
    <rPh sb="0" eb="2">
      <t>フクシマ</t>
    </rPh>
    <rPh sb="2" eb="3">
      <t>シ</t>
    </rPh>
    <phoneticPr fontId="68"/>
  </si>
  <si>
    <t>07_福島県福島市</t>
  </si>
  <si>
    <t>中核市</t>
    <rPh sb="0" eb="3">
      <t>チュウカクシ</t>
    </rPh>
    <phoneticPr fontId="68"/>
  </si>
  <si>
    <t>郡山市</t>
    <rPh sb="0" eb="3">
      <t>コオリヤマシ</t>
    </rPh>
    <phoneticPr fontId="68"/>
  </si>
  <si>
    <t>07_福島県郡山市</t>
  </si>
  <si>
    <t>東北</t>
    <rPh sb="0" eb="2">
      <t>トウホク</t>
    </rPh>
    <phoneticPr fontId="70"/>
  </si>
  <si>
    <t>いわき市</t>
    <rPh sb="3" eb="4">
      <t>シ</t>
    </rPh>
    <phoneticPr fontId="68"/>
  </si>
  <si>
    <t>07_福島県いわき市</t>
  </si>
  <si>
    <t>南相馬市</t>
    <rPh sb="0" eb="4">
      <t>ミナミソウマシ</t>
    </rPh>
    <phoneticPr fontId="68"/>
  </si>
  <si>
    <t>07_福島県南相馬市</t>
  </si>
  <si>
    <t>関東</t>
    <rPh sb="0" eb="2">
      <t>カントウ</t>
    </rPh>
    <phoneticPr fontId="69"/>
  </si>
  <si>
    <t>茨城県</t>
  </si>
  <si>
    <t>08_茨城県日立市</t>
  </si>
  <si>
    <t>08_茨城県龍ヶ崎市</t>
  </si>
  <si>
    <t>08_茨城県牛久市</t>
  </si>
  <si>
    <t>08_茨城県つくば市</t>
  </si>
  <si>
    <t>08_茨城県取手市</t>
  </si>
  <si>
    <t>関東</t>
    <rPh sb="0" eb="2">
      <t>カントウ</t>
    </rPh>
    <phoneticPr fontId="70"/>
  </si>
  <si>
    <t>08_茨城県つくばみらい市</t>
  </si>
  <si>
    <t>08_茨城県稲敷市</t>
  </si>
  <si>
    <t>関東</t>
    <rPh sb="0" eb="2">
      <t>カントウ</t>
    </rPh>
    <phoneticPr fontId="4"/>
  </si>
  <si>
    <t>08_茨城県利根町</t>
  </si>
  <si>
    <t>08_茨城県阿見町</t>
  </si>
  <si>
    <t>08_茨城県美浦村</t>
  </si>
  <si>
    <t>08_茨城県水戸市</t>
  </si>
  <si>
    <t>08_茨城県笠間市</t>
  </si>
  <si>
    <t>08_茨城県土浦市</t>
  </si>
  <si>
    <t>08_茨城県常総市</t>
  </si>
  <si>
    <t>08_茨城県かすみがうら市</t>
  </si>
  <si>
    <t>08_茨城県石岡市</t>
  </si>
  <si>
    <t>08_茨城県守谷市</t>
  </si>
  <si>
    <t>08_茨城県茨城町</t>
  </si>
  <si>
    <t>08_茨城県五霞町</t>
  </si>
  <si>
    <t>栃木県</t>
  </si>
  <si>
    <t>09_栃木県宇都宮市</t>
  </si>
  <si>
    <t>09_栃木県真岡市</t>
  </si>
  <si>
    <t>09_栃木県足利市</t>
  </si>
  <si>
    <t>09_栃木県佐野市</t>
  </si>
  <si>
    <t>09_栃木県栃木市</t>
  </si>
  <si>
    <t>09_栃木県小山市</t>
  </si>
  <si>
    <t>09_栃木県下野市</t>
  </si>
  <si>
    <t>群馬県</t>
  </si>
  <si>
    <t>10_群馬県前橋市</t>
  </si>
  <si>
    <t>10_群馬県高崎市</t>
  </si>
  <si>
    <t>10_群馬県藤岡市</t>
  </si>
  <si>
    <t>10_群馬県千代田町</t>
  </si>
  <si>
    <t>10_群馬県邑楽町</t>
  </si>
  <si>
    <t>10_群馬県太田市</t>
  </si>
  <si>
    <t>10_群馬県館林市</t>
  </si>
  <si>
    <t>10_群馬県伊勢崎市</t>
  </si>
  <si>
    <t>10_群馬県大泉町</t>
  </si>
  <si>
    <t>10_群馬県下仁田町</t>
  </si>
  <si>
    <t>埼玉県</t>
  </si>
  <si>
    <t>11_埼玉県さいたま市</t>
  </si>
  <si>
    <t>11_埼玉県川口市</t>
  </si>
  <si>
    <t>11_埼玉県所沢市</t>
  </si>
  <si>
    <t>11_埼玉県上尾市</t>
  </si>
  <si>
    <t>11_埼玉県草加市</t>
  </si>
  <si>
    <t>11_埼玉県繭市</t>
  </si>
  <si>
    <t>11_埼玉県戸田市</t>
  </si>
  <si>
    <t>11_埼玉県朝霞市</t>
  </si>
  <si>
    <t>11_埼玉県和光市</t>
  </si>
  <si>
    <t>11_埼玉県新座市</t>
  </si>
  <si>
    <t>11_埼玉県久喜市</t>
  </si>
  <si>
    <t>11_埼玉県八潮市</t>
  </si>
  <si>
    <t>11_埼玉県三郷市</t>
  </si>
  <si>
    <t>11_埼玉県蓮田市</t>
  </si>
  <si>
    <t>11_埼玉県白岡市</t>
  </si>
  <si>
    <t>11_埼玉県熊谷市</t>
  </si>
  <si>
    <t>11_埼玉県行田市</t>
  </si>
  <si>
    <t>11_埼玉県深谷市</t>
  </si>
  <si>
    <t>11_埼玉県鴻巣市</t>
  </si>
  <si>
    <t>11_埼玉県羽生市</t>
  </si>
  <si>
    <t>11_埼玉県伊奈町</t>
  </si>
  <si>
    <t>11_埼玉県川越市</t>
  </si>
  <si>
    <t>11_埼玉県ふじみ野市</t>
  </si>
  <si>
    <t>11_埼玉県狭山市</t>
  </si>
  <si>
    <t>11_埼玉県鶴ヶ島市</t>
  </si>
  <si>
    <t>11_埼玉県日高市</t>
  </si>
  <si>
    <t>11_埼玉県飯能市</t>
  </si>
  <si>
    <t>11_埼玉県川島町</t>
  </si>
  <si>
    <t>11_埼玉県吉見町</t>
  </si>
  <si>
    <t>11_埼玉県毛呂山町</t>
  </si>
  <si>
    <t>11_埼玉県小川町</t>
  </si>
  <si>
    <t>11_埼玉県秩父市</t>
  </si>
  <si>
    <t>11_埼玉県春日部市</t>
  </si>
  <si>
    <t>11_埼玉県越谷市</t>
  </si>
  <si>
    <t>11_埼玉県吉川市</t>
  </si>
  <si>
    <t>11_埼玉県加須市</t>
  </si>
  <si>
    <t>11_埼玉県宮代町</t>
  </si>
  <si>
    <t>11_埼玉県松伏町</t>
  </si>
  <si>
    <t>11_埼玉県杉戸町</t>
  </si>
  <si>
    <t>11_埼玉県志木市</t>
  </si>
  <si>
    <t>11_埼玉県富士見市</t>
  </si>
  <si>
    <t>11_埼玉県入間市</t>
  </si>
  <si>
    <t>11_埼玉県三芳町</t>
  </si>
  <si>
    <t>11_埼玉県本庄市</t>
  </si>
  <si>
    <t>11_埼玉県上里町</t>
  </si>
  <si>
    <t>11_埼玉県美里町</t>
  </si>
  <si>
    <t>11_埼玉県坂戸市</t>
  </si>
  <si>
    <t>11_埼玉県北本市</t>
  </si>
  <si>
    <t>11_埼玉県桶川市</t>
  </si>
  <si>
    <t>11_埼玉県幸手市</t>
  </si>
  <si>
    <t>11_埼玉県鳩山町</t>
  </si>
  <si>
    <t>11_埼玉県東松山市</t>
  </si>
  <si>
    <t>11_埼玉県滑川町</t>
  </si>
  <si>
    <t>千葉県</t>
  </si>
  <si>
    <t>12_千葉県千葉市</t>
  </si>
  <si>
    <t>12_千葉県木更津市</t>
  </si>
  <si>
    <t>12_千葉県八千代市</t>
  </si>
  <si>
    <t>12_千葉県君津市</t>
  </si>
  <si>
    <t>12_千葉県富津市</t>
  </si>
  <si>
    <t>12_千葉県四街道市</t>
  </si>
  <si>
    <t>12_千葉県袖ヶ浦市</t>
  </si>
  <si>
    <t>12_千葉県八街市</t>
  </si>
  <si>
    <t>12_千葉県佐倉市</t>
  </si>
  <si>
    <t>12_千葉県印西市</t>
  </si>
  <si>
    <t>12_千葉県白井市</t>
  </si>
  <si>
    <t>12_千葉県成田市</t>
  </si>
  <si>
    <t>12_千葉県富里市</t>
  </si>
  <si>
    <t>12_千葉県酒々井町</t>
  </si>
  <si>
    <t>12_千葉県芝山町</t>
  </si>
  <si>
    <t>12_千葉県多古町</t>
  </si>
  <si>
    <t>12_千葉県市川市</t>
  </si>
  <si>
    <t>12_千葉県松戸市</t>
  </si>
  <si>
    <t>12_千葉県鎌ヶ谷市</t>
  </si>
  <si>
    <t>12_千葉県浦安市</t>
  </si>
  <si>
    <t>12_千葉県船橋市</t>
  </si>
  <si>
    <t>12_千葉県柏市</t>
  </si>
  <si>
    <t>12_千葉県流山市</t>
  </si>
  <si>
    <t>12_千葉県習志野市</t>
  </si>
  <si>
    <t>12_千葉県我孫子市</t>
  </si>
  <si>
    <t>12_千葉県茂原市</t>
  </si>
  <si>
    <t>12_千葉県山武市</t>
  </si>
  <si>
    <t>12_千葉県市原市</t>
  </si>
  <si>
    <t>12_千葉県一宮町</t>
  </si>
  <si>
    <t>12_千葉県睦沢町</t>
  </si>
  <si>
    <t>12_千葉県大多喜町</t>
  </si>
  <si>
    <t>12_千葉県長生村</t>
  </si>
  <si>
    <t>12_千葉県銚子市</t>
  </si>
  <si>
    <t>12_千葉県館山市</t>
  </si>
  <si>
    <t>12_千葉県野田市</t>
  </si>
  <si>
    <t>12_千葉県栄町</t>
  </si>
  <si>
    <t>12_千葉県旭市</t>
  </si>
  <si>
    <t>12_千葉県東金市</t>
  </si>
  <si>
    <t>12_千葉県白子町</t>
  </si>
  <si>
    <t>12_千葉県大網白里市</t>
  </si>
  <si>
    <t>12_千葉県九十九里町</t>
  </si>
  <si>
    <t>12_千葉県長南町</t>
  </si>
  <si>
    <t>東京都</t>
  </si>
  <si>
    <t>13_東京都千代田区</t>
  </si>
  <si>
    <t>特別区</t>
    <rPh sb="0" eb="3">
      <t>トクベツク</t>
    </rPh>
    <phoneticPr fontId="70"/>
  </si>
  <si>
    <t>13_東京都中央区</t>
  </si>
  <si>
    <t>13_東京都港区</t>
  </si>
  <si>
    <t>13_東京都新宿区</t>
  </si>
  <si>
    <t>13_東京都文京区</t>
  </si>
  <si>
    <t>13_東京都台東区</t>
  </si>
  <si>
    <t>13_東京都墨田区</t>
  </si>
  <si>
    <t>13_東京都江東区</t>
  </si>
  <si>
    <t>13_東京都品川区</t>
  </si>
  <si>
    <t>13_東京都目黒区</t>
  </si>
  <si>
    <t>13_東京都大田区</t>
  </si>
  <si>
    <t>13_東京都世田谷区</t>
  </si>
  <si>
    <t>13_東京都渋谷区</t>
  </si>
  <si>
    <t>13_東京都中野区</t>
  </si>
  <si>
    <t>13_東京都杉並区</t>
  </si>
  <si>
    <t>13_東京都豊島区</t>
  </si>
  <si>
    <t>13_東京都北区</t>
  </si>
  <si>
    <t>13_東京都荒川区</t>
  </si>
  <si>
    <t>13_東京都板橋区</t>
  </si>
  <si>
    <t>13_東京都練馬区</t>
  </si>
  <si>
    <t>13_東京都足立区</t>
  </si>
  <si>
    <t>13_東京都葛飾区</t>
  </si>
  <si>
    <t>13_東京都江戸川区</t>
  </si>
  <si>
    <t>13_東京都八王子市</t>
  </si>
  <si>
    <t>13_東京都立川市</t>
  </si>
  <si>
    <t>13_東京都武蔵野市</t>
  </si>
  <si>
    <t>13_東京都三鷹市</t>
  </si>
  <si>
    <t>13_東京都府中市</t>
  </si>
  <si>
    <t>13_東京都昭島市</t>
  </si>
  <si>
    <t>13_東京都調布市</t>
  </si>
  <si>
    <t>13_東京都町田市</t>
  </si>
  <si>
    <t>13_東京都小金井市</t>
  </si>
  <si>
    <t>13_東京都小平市</t>
  </si>
  <si>
    <t>13_東京都日野市</t>
  </si>
  <si>
    <t>13_東京都東村山市</t>
  </si>
  <si>
    <t>13_東京都国分寺市</t>
  </si>
  <si>
    <t>13_東京都国立市</t>
  </si>
  <si>
    <t>13_東京都狛江市</t>
  </si>
  <si>
    <t>13_東京都東大和市</t>
  </si>
  <si>
    <t>13_東京都清瀬市</t>
  </si>
  <si>
    <t>13_東京都東久留米市</t>
  </si>
  <si>
    <t>13_東京都多摩市</t>
  </si>
  <si>
    <t>13_東京都稲城市</t>
  </si>
  <si>
    <t>13_東京都西東京市</t>
  </si>
  <si>
    <t>13_東京都武蔵村山市</t>
  </si>
  <si>
    <t>13_東京都青梅市</t>
  </si>
  <si>
    <t>13_東京都福生市</t>
  </si>
  <si>
    <t>13_東京都羽村市</t>
  </si>
  <si>
    <t>13_東京都あきる野市</t>
  </si>
  <si>
    <t>13_東京都瑞穂町</t>
  </si>
  <si>
    <t>13_東京都日の出町</t>
  </si>
  <si>
    <t>神奈川県</t>
  </si>
  <si>
    <t>14_神奈川県横浜市</t>
  </si>
  <si>
    <t>14_神奈川県川崎市</t>
  </si>
  <si>
    <t>14_神奈川県横須賀市</t>
  </si>
  <si>
    <t>14_神奈川県平塚市</t>
  </si>
  <si>
    <t>14_神奈川県鎌倉市</t>
  </si>
  <si>
    <t>14_神奈川県藤沢市</t>
  </si>
  <si>
    <t>14_神奈川県茅ヶ崎市</t>
  </si>
  <si>
    <t>14_神奈川県逗子市</t>
  </si>
  <si>
    <t>14_神奈川県相模原市</t>
  </si>
  <si>
    <t>14_神奈川県三浦市</t>
  </si>
  <si>
    <t>14_神奈川県大和市</t>
  </si>
  <si>
    <t>14_神奈川県海老名市</t>
  </si>
  <si>
    <t>14_神奈川県座間市</t>
  </si>
  <si>
    <t>14_神奈川県綾瀬市</t>
  </si>
  <si>
    <t>14_神奈川県南足柄市</t>
  </si>
  <si>
    <t>14_神奈川県葉山町</t>
  </si>
  <si>
    <t>14_神奈川県寒川町</t>
  </si>
  <si>
    <t>14_神奈川県大磯町</t>
  </si>
  <si>
    <t>14_神奈川県中井町</t>
  </si>
  <si>
    <t>14_神奈川県開成町</t>
  </si>
  <si>
    <t>14_神奈川県小田原市</t>
  </si>
  <si>
    <t>14_神奈川県箱根町</t>
  </si>
  <si>
    <t>14_神奈川県大井町</t>
  </si>
  <si>
    <t>14_神奈川県二宮町</t>
  </si>
  <si>
    <t>14_神奈川県秦野市</t>
  </si>
  <si>
    <t>14_神奈川県伊勢原市</t>
  </si>
  <si>
    <t>14_神奈川県厚木市</t>
  </si>
  <si>
    <t>14_神奈川県愛川町</t>
  </si>
  <si>
    <t>14_神奈川県湯河原町</t>
  </si>
  <si>
    <t>新潟県</t>
  </si>
  <si>
    <t>15_新潟県新潟市</t>
  </si>
  <si>
    <t>15_新潟県長岡市</t>
  </si>
  <si>
    <t>15_新潟県上越市</t>
  </si>
  <si>
    <t>中部</t>
    <rPh sb="0" eb="2">
      <t>チュウブ</t>
    </rPh>
    <phoneticPr fontId="69"/>
  </si>
  <si>
    <t>富山県</t>
  </si>
  <si>
    <t>16_富山県富山市</t>
  </si>
  <si>
    <t>16_富山県高岡市</t>
  </si>
  <si>
    <t>中枢中核都市</t>
    <rPh sb="0" eb="2">
      <t>チュウスウ</t>
    </rPh>
    <rPh sb="2" eb="4">
      <t>チュウカク</t>
    </rPh>
    <rPh sb="4" eb="6">
      <t>トシ</t>
    </rPh>
    <phoneticPr fontId="69"/>
  </si>
  <si>
    <t>16_富山県射水市</t>
  </si>
  <si>
    <t>石川県</t>
  </si>
  <si>
    <t>17_石川県金沢市</t>
  </si>
  <si>
    <t>近畿</t>
    <rPh sb="0" eb="2">
      <t>キンキ</t>
    </rPh>
    <phoneticPr fontId="69"/>
  </si>
  <si>
    <t>福井県</t>
  </si>
  <si>
    <t>18_福井県福井市</t>
  </si>
  <si>
    <t>山梨県</t>
  </si>
  <si>
    <t>19_山梨県富士吉田市</t>
  </si>
  <si>
    <t>19_山梨県富士河口湖町</t>
  </si>
  <si>
    <t>19_山梨県忍野村</t>
  </si>
  <si>
    <t>19_山梨県山中湖村</t>
  </si>
  <si>
    <t>19_山梨県甲府市</t>
  </si>
  <si>
    <t>19_山梨県中央市</t>
  </si>
  <si>
    <t>19_山梨県甲斐市</t>
  </si>
  <si>
    <t>19_山梨県昭和町</t>
  </si>
  <si>
    <t>長野県</t>
  </si>
  <si>
    <t>20_長野県松本市</t>
  </si>
  <si>
    <t>20_長野県諏訪市</t>
  </si>
  <si>
    <t>20_長野県岡谷市</t>
  </si>
  <si>
    <t>20_長野県茅野市</t>
  </si>
  <si>
    <t>20_長野県下諏訪町</t>
  </si>
  <si>
    <t>20_長野県飯田市</t>
  </si>
  <si>
    <t>20_長野県長野市</t>
  </si>
  <si>
    <t>中部</t>
    <rPh sb="0" eb="2">
      <t>チュウブ</t>
    </rPh>
    <phoneticPr fontId="70"/>
  </si>
  <si>
    <t>岐阜県</t>
  </si>
  <si>
    <t>21_岐阜県可児市</t>
  </si>
  <si>
    <t>21_岐阜県多治見市</t>
  </si>
  <si>
    <t>21_岐阜県土岐市</t>
  </si>
  <si>
    <t>21_岐阜県岐阜市</t>
  </si>
  <si>
    <t>21_岐阜県瑞穂市</t>
  </si>
  <si>
    <t>21_岐阜県大垣市</t>
  </si>
  <si>
    <t>21_岐阜県羽島市</t>
  </si>
  <si>
    <t>21_岐阜県本巣市</t>
  </si>
  <si>
    <t>21_岐阜県山県市</t>
  </si>
  <si>
    <t>21_岐阜県各務原市</t>
  </si>
  <si>
    <t>21_岐阜県美濃加茂市</t>
  </si>
  <si>
    <t>21_岐阜県笠松町</t>
  </si>
  <si>
    <t>21_岐阜県岐南町</t>
  </si>
  <si>
    <t>21_岐阜県北方町</t>
  </si>
  <si>
    <t>21_岐阜県大野町</t>
  </si>
  <si>
    <t>21_岐阜県御嵩町</t>
  </si>
  <si>
    <t>21_岐阜県安八町</t>
  </si>
  <si>
    <t>静岡県</t>
  </si>
  <si>
    <t>22_静岡県静岡市</t>
  </si>
  <si>
    <t>22_静岡県沼津市</t>
  </si>
  <si>
    <t>22_静岡県三島市</t>
  </si>
  <si>
    <t>22_静岡県裾野市</t>
  </si>
  <si>
    <t>22_静岡県富士市</t>
  </si>
  <si>
    <t>22_静岡県富士宮市</t>
  </si>
  <si>
    <t>22_静岡県袋井市</t>
  </si>
  <si>
    <t>22_静岡県御殿場市</t>
  </si>
  <si>
    <t>22_静岡県清水町</t>
  </si>
  <si>
    <t>22_静岡県長泉町</t>
  </si>
  <si>
    <t>22_静岡県函南町</t>
  </si>
  <si>
    <t>22_静岡県熱海市</t>
  </si>
  <si>
    <t>22_静岡県伊東市</t>
  </si>
  <si>
    <t>22_静岡県焼津市</t>
  </si>
  <si>
    <t>22_静岡県藤枝市</t>
  </si>
  <si>
    <t>22_静岡県島田市</t>
  </si>
  <si>
    <t>22_静岡県下田市</t>
  </si>
  <si>
    <t>22_静岡県掛川市</t>
  </si>
  <si>
    <t>22_静岡県浜松市</t>
  </si>
  <si>
    <t>22_静岡県湖西市</t>
  </si>
  <si>
    <t>22_静岡県磐田市</t>
  </si>
  <si>
    <t>中部</t>
    <rPh sb="0" eb="2">
      <t>チュウブ</t>
    </rPh>
    <phoneticPr fontId="4"/>
  </si>
  <si>
    <t>愛知県</t>
  </si>
  <si>
    <t>23_愛知県名古屋市</t>
  </si>
  <si>
    <t>23_愛知県日進市</t>
  </si>
  <si>
    <t>23_愛知県長久手市</t>
  </si>
  <si>
    <t>23_愛知県豊明市</t>
  </si>
  <si>
    <t>23_愛知県岡崎市</t>
  </si>
  <si>
    <t>23_愛知県蒲郡市</t>
  </si>
  <si>
    <t>23_愛知県豊川市</t>
  </si>
  <si>
    <t>23_愛知県豊田市</t>
  </si>
  <si>
    <t>23_愛知県みよし市</t>
  </si>
  <si>
    <t>23_愛知県東海市</t>
  </si>
  <si>
    <t>23_愛知県知多市</t>
  </si>
  <si>
    <t>23_愛知県大府市</t>
  </si>
  <si>
    <t>23_愛知県半田市</t>
  </si>
  <si>
    <t>23_愛知県高浜市</t>
  </si>
  <si>
    <t>23_愛知県常滑市</t>
  </si>
  <si>
    <t>23_愛知県刈谷市</t>
  </si>
  <si>
    <t>23_愛知県知立市</t>
  </si>
  <si>
    <t>23_愛知県碧南市</t>
  </si>
  <si>
    <t>23_愛知県安城市</t>
  </si>
  <si>
    <t>23_愛知県西尾市</t>
  </si>
  <si>
    <t>23_愛知県小牧市</t>
  </si>
  <si>
    <t>23_愛知県犬山市</t>
  </si>
  <si>
    <t>23_愛知県江南市</t>
  </si>
  <si>
    <t>23_愛知県春日井市</t>
  </si>
  <si>
    <t>23_愛知県瀬戸市</t>
  </si>
  <si>
    <t>23_愛知県尾張旭市</t>
  </si>
  <si>
    <t>23_愛知県一宮市</t>
  </si>
  <si>
    <t>23_愛知県岩倉市</t>
  </si>
  <si>
    <t>23_愛知県稲沢市</t>
  </si>
  <si>
    <t>23_愛知県北名古屋市</t>
  </si>
  <si>
    <t>23_愛知県清須市</t>
  </si>
  <si>
    <t>23_愛知県愛西市</t>
  </si>
  <si>
    <t>23_愛知県津島市</t>
  </si>
  <si>
    <t>23_愛知県あま市</t>
  </si>
  <si>
    <t>23_愛知県弥富市</t>
  </si>
  <si>
    <t>23_愛知県豊山町</t>
  </si>
  <si>
    <t>23_愛知県東郷町</t>
  </si>
  <si>
    <t>23_愛知県幸田町</t>
  </si>
  <si>
    <t>23_愛知県武豊町</t>
  </si>
  <si>
    <t>23_愛知県阿久比町</t>
  </si>
  <si>
    <t>23_愛知県東浦町</t>
  </si>
  <si>
    <t>23_愛知県大口町</t>
  </si>
  <si>
    <t>23_愛知県扶桑町</t>
  </si>
  <si>
    <t>23_愛知県大治町</t>
  </si>
  <si>
    <t>23_愛知県蟹江町</t>
  </si>
  <si>
    <t>23_愛知県飛鳥村</t>
  </si>
  <si>
    <t>23_愛知県豊橋市</t>
  </si>
  <si>
    <t>23_愛知県田原市</t>
  </si>
  <si>
    <t>三重県</t>
  </si>
  <si>
    <t>24_三重県四日市市</t>
  </si>
  <si>
    <t>24_三重県桑名市</t>
  </si>
  <si>
    <t>24_三重県いなべ市</t>
  </si>
  <si>
    <t>24_三重県亀山市</t>
  </si>
  <si>
    <t>24_三重県鈴鹿市</t>
  </si>
  <si>
    <t>24_三重県津市</t>
  </si>
  <si>
    <t>県庁所在地</t>
    <rPh sb="0" eb="2">
      <t>ケンチョウ</t>
    </rPh>
    <rPh sb="2" eb="5">
      <t>ショザイチ</t>
    </rPh>
    <phoneticPr fontId="68"/>
  </si>
  <si>
    <t>24_三重県伊勢市</t>
  </si>
  <si>
    <t>24_三重県松阪市</t>
  </si>
  <si>
    <t>24_三重県木曽岬町</t>
  </si>
  <si>
    <t>24_三重県川越町</t>
  </si>
  <si>
    <t>24_三重県朝日町</t>
  </si>
  <si>
    <t>24_三重県東員町</t>
  </si>
  <si>
    <t>24_三重県伊賀市</t>
  </si>
  <si>
    <t>24_三重県名張市</t>
  </si>
  <si>
    <t>近畿</t>
    <rPh sb="0" eb="2">
      <t>キンキ</t>
    </rPh>
    <phoneticPr fontId="70"/>
  </si>
  <si>
    <t>滋賀県</t>
  </si>
  <si>
    <t>25_滋賀県大津市</t>
  </si>
  <si>
    <t>25_滋賀県近江八幡市</t>
  </si>
  <si>
    <t>25_滋賀県彦根市</t>
  </si>
  <si>
    <t>25_滋賀県長浜市</t>
  </si>
  <si>
    <t>25_滋賀県草津市</t>
  </si>
  <si>
    <t>25_滋賀県守山市</t>
  </si>
  <si>
    <t>25_滋賀県栗東市</t>
  </si>
  <si>
    <t>25_滋賀県甲賀市</t>
  </si>
  <si>
    <t>25_滋賀県野洲市</t>
  </si>
  <si>
    <t>25_滋賀県湖南市</t>
  </si>
  <si>
    <t>25_滋賀県東近江市</t>
  </si>
  <si>
    <t>25_滋賀県米原市</t>
  </si>
  <si>
    <t>25_滋賀県日野町</t>
  </si>
  <si>
    <t>25_滋賀県竜王町</t>
  </si>
  <si>
    <t>25_滋賀県愛荘町</t>
  </si>
  <si>
    <t>25_滋賀県多賀町</t>
  </si>
  <si>
    <t>25_滋賀県甲良町</t>
  </si>
  <si>
    <t>京都府</t>
  </si>
  <si>
    <t>26_京都府京都市</t>
  </si>
  <si>
    <t>26_京都府宇治市</t>
  </si>
  <si>
    <t>26_京都府亀岡市</t>
  </si>
  <si>
    <t>26_京都府城陽市</t>
  </si>
  <si>
    <t>26_京都府向日市</t>
  </si>
  <si>
    <t>26_京都府長岡京市</t>
  </si>
  <si>
    <t>26_京都府八幡市</t>
  </si>
  <si>
    <t>26_京都府京田辺市</t>
  </si>
  <si>
    <t>26_京都府木津川市</t>
  </si>
  <si>
    <t>26_京都府大山崎町</t>
  </si>
  <si>
    <t>26_京都府久御山町</t>
  </si>
  <si>
    <t>26_京都府精華町</t>
  </si>
  <si>
    <t>26_京都府井手町</t>
  </si>
  <si>
    <t>大阪府</t>
  </si>
  <si>
    <t>27_大阪府大阪市</t>
  </si>
  <si>
    <t>27_大阪府堺市</t>
  </si>
  <si>
    <t>27_大阪府岸和田市</t>
  </si>
  <si>
    <t>27_大阪府豊中市</t>
  </si>
  <si>
    <t>27_大阪府池田市</t>
  </si>
  <si>
    <t>27_大阪府吹田市</t>
  </si>
  <si>
    <t>27_大阪府泉大津市</t>
  </si>
  <si>
    <t>27_大阪府高槻市</t>
  </si>
  <si>
    <t>27_大阪府貝塚市</t>
  </si>
  <si>
    <t>27_大阪府守口市</t>
  </si>
  <si>
    <t>27_大阪府枚方市</t>
  </si>
  <si>
    <t>27_大阪府茨木市</t>
  </si>
  <si>
    <t>27_大阪府八尾市</t>
  </si>
  <si>
    <t>27_大阪府泉佐野市</t>
  </si>
  <si>
    <t>27_大阪府富田林市</t>
  </si>
  <si>
    <t>27_大阪府寝屋川市</t>
  </si>
  <si>
    <t>近畿</t>
    <rPh sb="0" eb="2">
      <t>キンキ</t>
    </rPh>
    <phoneticPr fontId="4"/>
  </si>
  <si>
    <t>27_大阪府河内長野市</t>
  </si>
  <si>
    <t>27_大阪府松原市</t>
  </si>
  <si>
    <t>27_大阪府大東市</t>
  </si>
  <si>
    <t>27_大阪府和泉市</t>
  </si>
  <si>
    <t>27_大阪府箕面市</t>
  </si>
  <si>
    <t>27_大阪府柏原市</t>
  </si>
  <si>
    <t>27_大阪府羽曳野市</t>
  </si>
  <si>
    <t>27_大阪府門真市</t>
  </si>
  <si>
    <t>27_大阪府摂津市</t>
  </si>
  <si>
    <t>27_大阪府高石市</t>
  </si>
  <si>
    <t>27_大阪府藤井寺市</t>
  </si>
  <si>
    <t>27_大阪府東大阪市</t>
  </si>
  <si>
    <t>27_大阪府泉南市</t>
  </si>
  <si>
    <t>27_大阪府四条畷市</t>
  </si>
  <si>
    <t>27_大阪府交野市</t>
  </si>
  <si>
    <t>27_大阪府大阪狭山市</t>
  </si>
  <si>
    <t>27_大阪府阪南市</t>
  </si>
  <si>
    <t>27_大阪府島本町</t>
  </si>
  <si>
    <t>27_大阪府豊能町</t>
  </si>
  <si>
    <t>27_大阪府忠岡町</t>
  </si>
  <si>
    <t>27_大阪府熊取町</t>
  </si>
  <si>
    <t>27_大阪府田尻町</t>
  </si>
  <si>
    <t>27_大阪府岬町</t>
  </si>
  <si>
    <t>27_大阪府太子町</t>
  </si>
  <si>
    <t>27_大阪府河南町</t>
  </si>
  <si>
    <t>兵庫県</t>
  </si>
  <si>
    <t>28_兵庫県神戸市</t>
  </si>
  <si>
    <t>28_兵庫県姫路市</t>
  </si>
  <si>
    <t>28_兵庫県尼崎市</t>
  </si>
  <si>
    <t>28_兵庫県明石市</t>
  </si>
  <si>
    <t>28_兵庫県西宮市</t>
  </si>
  <si>
    <t>28_兵庫県芦屋市</t>
  </si>
  <si>
    <t>28_兵庫県伊丹市</t>
  </si>
  <si>
    <t>28_兵庫県加古川市</t>
  </si>
  <si>
    <t>28_兵庫県宝塚市</t>
  </si>
  <si>
    <t>28_兵庫県三木市</t>
  </si>
  <si>
    <t>28_兵庫県高砂市</t>
  </si>
  <si>
    <t>28_兵庫県川西市</t>
  </si>
  <si>
    <t>28_兵庫県加西市</t>
  </si>
  <si>
    <t>28_兵庫県加東市</t>
  </si>
  <si>
    <t>28_兵庫県たつの市</t>
  </si>
  <si>
    <t>28_兵庫県稲美町</t>
  </si>
  <si>
    <t>28_兵庫県播磨町</t>
  </si>
  <si>
    <t>28_兵庫県太子町</t>
  </si>
  <si>
    <t>28_兵庫県洲本市</t>
  </si>
  <si>
    <t>奈良県</t>
  </si>
  <si>
    <t>29_奈良県奈良市</t>
  </si>
  <si>
    <t>○</t>
    <phoneticPr fontId="69"/>
  </si>
  <si>
    <t>29_奈良県大和高田市</t>
  </si>
  <si>
    <t>29_奈良県大和郡山市</t>
  </si>
  <si>
    <t>29_奈良県天理市</t>
  </si>
  <si>
    <t>29_奈良県生駒市</t>
  </si>
  <si>
    <t>29_奈良県香芝市</t>
  </si>
  <si>
    <t>29_奈良県平群町</t>
  </si>
  <si>
    <t>29_奈良県三郷町</t>
  </si>
  <si>
    <t>29_奈良県斑鳩町</t>
  </si>
  <si>
    <t>29_奈良県安堵町</t>
  </si>
  <si>
    <t>29_奈良県川西町</t>
  </si>
  <si>
    <t>29_奈良県上牧町</t>
  </si>
  <si>
    <t>29_奈良県王子町</t>
  </si>
  <si>
    <t>29_奈良県広陵町</t>
  </si>
  <si>
    <t>29_奈良県河合町</t>
  </si>
  <si>
    <t>29_奈良県橿原市</t>
  </si>
  <si>
    <t>29_奈良県葛城市</t>
  </si>
  <si>
    <t>29_奈良県御所市</t>
  </si>
  <si>
    <t>29_奈良県桜井市</t>
  </si>
  <si>
    <t>29_奈良県明日香村</t>
  </si>
  <si>
    <t>29_奈良県五條市</t>
  </si>
  <si>
    <t>和歌山県</t>
  </si>
  <si>
    <t>30_和歌山県和歌山市</t>
  </si>
  <si>
    <t>30_和歌山県海南市</t>
  </si>
  <si>
    <t>30_和歌山県岩出市</t>
  </si>
  <si>
    <t>30_和歌山県新宮市</t>
  </si>
  <si>
    <t>中国・四国</t>
    <rPh sb="0" eb="2">
      <t>チュウゴク</t>
    </rPh>
    <rPh sb="3" eb="5">
      <t>シコク</t>
    </rPh>
    <phoneticPr fontId="4"/>
  </si>
  <si>
    <t>鳥取県</t>
  </si>
  <si>
    <t>31_鳥取県鳥取市</t>
  </si>
  <si>
    <t>島根県</t>
  </si>
  <si>
    <t>32_島根県松江市</t>
  </si>
  <si>
    <t>岡山県</t>
  </si>
  <si>
    <t>33_岡山県岡山市</t>
  </si>
  <si>
    <t>33_岡山県倉敷市</t>
  </si>
  <si>
    <t>33_岡山県玉野市</t>
  </si>
  <si>
    <t>33_岡山県早島町</t>
  </si>
  <si>
    <t>広島県</t>
  </si>
  <si>
    <t>34_広島県広島市</t>
  </si>
  <si>
    <t>34_広島県廿日市市</t>
  </si>
  <si>
    <t>34_広島県呉市</t>
  </si>
  <si>
    <t>34_広島県尾道市</t>
  </si>
  <si>
    <t>34_広島県三原市</t>
  </si>
  <si>
    <t>34_広島県東広島市</t>
  </si>
  <si>
    <t>34_広島県福山市</t>
  </si>
  <si>
    <t>34_広島県府中町</t>
  </si>
  <si>
    <t>34_広島県海田町</t>
  </si>
  <si>
    <t>34_広島県坂町</t>
  </si>
  <si>
    <t>34_広島県熊野町</t>
  </si>
  <si>
    <t>山口県</t>
  </si>
  <si>
    <t>35_山口県下関市</t>
  </si>
  <si>
    <t>35_山口県山陽小野田市</t>
  </si>
  <si>
    <t>35_山口県宇部市</t>
  </si>
  <si>
    <t>35_山口県山口市</t>
  </si>
  <si>
    <t>35_山口県防府市</t>
  </si>
  <si>
    <t>35_山口県周南市</t>
  </si>
  <si>
    <t>35_山口県下松市</t>
  </si>
  <si>
    <t>35_山口県光市</t>
  </si>
  <si>
    <t>徳島県</t>
  </si>
  <si>
    <t>36_徳島県徳島市</t>
  </si>
  <si>
    <t>香川県</t>
  </si>
  <si>
    <t>37_香川県高松市</t>
  </si>
  <si>
    <t>37_香川県坂出市</t>
  </si>
  <si>
    <t>37_香川県丸亀市</t>
  </si>
  <si>
    <t>37_香川県善通寺市</t>
  </si>
  <si>
    <t>37_香川県宇多津町</t>
  </si>
  <si>
    <t>37_香川県多度津町</t>
  </si>
  <si>
    <t>37_香川県琴平町</t>
  </si>
  <si>
    <t>愛媛県</t>
  </si>
  <si>
    <t>38_愛媛県松山市</t>
  </si>
  <si>
    <t>38_愛媛県今治市</t>
  </si>
  <si>
    <t>38_愛媛県宇和島市</t>
  </si>
  <si>
    <t>38_愛媛県松前町</t>
  </si>
  <si>
    <t>高知県</t>
  </si>
  <si>
    <t>39_高知県高知市</t>
  </si>
  <si>
    <t>九州</t>
    <rPh sb="0" eb="2">
      <t>キュウシュウ</t>
    </rPh>
    <phoneticPr fontId="4"/>
  </si>
  <si>
    <t>福岡県</t>
  </si>
  <si>
    <t>40_福岡県福岡市</t>
  </si>
  <si>
    <t>40_福岡県北九州市</t>
  </si>
  <si>
    <t>40_福岡県苅田町</t>
  </si>
  <si>
    <t>40_福岡県久留米市</t>
  </si>
  <si>
    <t>佐賀県</t>
  </si>
  <si>
    <t>41_佐賀県佐賀市</t>
  </si>
  <si>
    <t>長崎県</t>
  </si>
  <si>
    <t>42_長崎県長崎市</t>
  </si>
  <si>
    <t>42_長崎県佐世保市</t>
  </si>
  <si>
    <t>熊本県</t>
  </si>
  <si>
    <t>43_熊本県熊本市</t>
  </si>
  <si>
    <t>43_熊本県合志市</t>
  </si>
  <si>
    <t>熊本地震</t>
    <rPh sb="0" eb="2">
      <t>クマモト</t>
    </rPh>
    <rPh sb="2" eb="4">
      <t>ジシン</t>
    </rPh>
    <phoneticPr fontId="69"/>
  </si>
  <si>
    <t>43_熊本県菊陽町</t>
  </si>
  <si>
    <t>43_熊本県大津町</t>
  </si>
  <si>
    <t>43_熊本県益城町</t>
  </si>
  <si>
    <t>43_熊本県嘉島町</t>
  </si>
  <si>
    <t>43_熊本県御船町</t>
  </si>
  <si>
    <t>43_熊本県荒尾市</t>
  </si>
  <si>
    <t>43_熊本県八代市</t>
  </si>
  <si>
    <t>43_熊本県天草市</t>
  </si>
  <si>
    <t>43_熊本県山鹿市</t>
  </si>
  <si>
    <t>大分県</t>
  </si>
  <si>
    <t>44_大分県大分市</t>
  </si>
  <si>
    <t>44_大分県別府市</t>
  </si>
  <si>
    <t>44_大分県由布市</t>
  </si>
  <si>
    <t>44_大分県中津市</t>
  </si>
  <si>
    <t>宮崎県</t>
  </si>
  <si>
    <t>45_宮崎県宮崎市</t>
  </si>
  <si>
    <t>45_宮崎県延岡市</t>
  </si>
  <si>
    <t>45_宮崎県都城市</t>
  </si>
  <si>
    <t>45_宮崎県三股町</t>
  </si>
  <si>
    <t>鹿児島県</t>
  </si>
  <si>
    <t>46_鹿児島県鹿児島市</t>
  </si>
  <si>
    <t>46_鹿児島県薩摩川内市</t>
  </si>
  <si>
    <t>46_鹿児島県霧島市</t>
  </si>
  <si>
    <t>46_鹿児島県阿久根市</t>
  </si>
  <si>
    <t>46_鹿児島県奄美市</t>
  </si>
  <si>
    <t>46_鹿児島県姶良市</t>
  </si>
  <si>
    <t>沖縄県</t>
  </si>
  <si>
    <t>47_沖縄県那覇市</t>
  </si>
  <si>
    <t>47_沖縄県豊見城市</t>
  </si>
  <si>
    <t>合計</t>
    <rPh sb="0" eb="2">
      <t>ゴウケイ</t>
    </rPh>
    <phoneticPr fontId="70"/>
  </si>
  <si>
    <t>平成３０年度社会経済活動の維持に資する天然ガス利用設備導入支援事業費補助金　申請金額整理表</t>
    <rPh sb="6" eb="37">
      <t>シャカイ</t>
    </rPh>
    <phoneticPr fontId="4"/>
  </si>
  <si>
    <t>合計</t>
    <rPh sb="0" eb="2">
      <t>ゴウケイ</t>
    </rPh>
    <phoneticPr fontId="4"/>
  </si>
  <si>
    <t>△△△△△株式会社</t>
    <rPh sb="5" eb="9">
      <t>カブシキガイシャ</t>
    </rPh>
    <phoneticPr fontId="4"/>
  </si>
  <si>
    <t>（別紙⑤）</t>
    <rPh sb="1" eb="3">
      <t>ベッシ</t>
    </rPh>
    <phoneticPr fontId="4"/>
  </si>
  <si>
    <t>（別紙⑩）</t>
    <rPh sb="1" eb="3">
      <t>ベッシ</t>
    </rPh>
    <phoneticPr fontId="4"/>
  </si>
  <si>
    <t>【計算シート】</t>
    <rPh sb="1" eb="3">
      <t>ケイサン</t>
    </rPh>
    <phoneticPr fontId="4"/>
  </si>
  <si>
    <t>○注意事項：</t>
    <rPh sb="1" eb="3">
      <t>チュウイ</t>
    </rPh>
    <rPh sb="3" eb="5">
      <t>ジコウ</t>
    </rPh>
    <phoneticPr fontId="4"/>
  </si>
  <si>
    <t>薄青欄に入力。</t>
    <rPh sb="0" eb="1">
      <t>ウス</t>
    </rPh>
    <rPh sb="1" eb="2">
      <t>アオ</t>
    </rPh>
    <rPh sb="2" eb="3">
      <t>ラン</t>
    </rPh>
    <phoneticPr fontId="4"/>
  </si>
  <si>
    <t>機器仕様</t>
    <rPh sb="0" eb="2">
      <t>キキ</t>
    </rPh>
    <rPh sb="2" eb="4">
      <t>シヨウ</t>
    </rPh>
    <phoneticPr fontId="4"/>
  </si>
  <si>
    <t>発電出力</t>
    <rPh sb="0" eb="2">
      <t>ハツデン</t>
    </rPh>
    <rPh sb="2" eb="4">
      <t>シュツリョク</t>
    </rPh>
    <rPh sb="3" eb="4">
      <t>ハッシュツ</t>
    </rPh>
    <phoneticPr fontId="4"/>
  </si>
  <si>
    <t>kW</t>
    <phoneticPr fontId="4"/>
  </si>
  <si>
    <t>①</t>
  </si>
  <si>
    <t>送電出力（発電出力－補機電力）</t>
    <rPh sb="0" eb="2">
      <t>ソウデン</t>
    </rPh>
    <rPh sb="2" eb="4">
      <t>シュツリョク</t>
    </rPh>
    <rPh sb="3" eb="4">
      <t>ハッシュツ</t>
    </rPh>
    <rPh sb="5" eb="7">
      <t>ハツデン</t>
    </rPh>
    <rPh sb="7" eb="9">
      <t>シュツリョク</t>
    </rPh>
    <rPh sb="10" eb="12">
      <t>ホキ</t>
    </rPh>
    <rPh sb="12" eb="14">
      <t>デンリョク</t>
    </rPh>
    <phoneticPr fontId="4"/>
  </si>
  <si>
    <t>kW</t>
    <phoneticPr fontId="4"/>
  </si>
  <si>
    <t>②</t>
  </si>
  <si>
    <t>蒸気出力</t>
    <rPh sb="0" eb="2">
      <t>ジョウキ</t>
    </rPh>
    <rPh sb="2" eb="4">
      <t>シュツリョク</t>
    </rPh>
    <phoneticPr fontId="4"/>
  </si>
  <si>
    <t>kW</t>
    <phoneticPr fontId="4"/>
  </si>
  <si>
    <t>③</t>
  </si>
  <si>
    <t>温水出力</t>
    <rPh sb="0" eb="2">
      <t>オンスイ</t>
    </rPh>
    <rPh sb="2" eb="4">
      <t>シュツリョク</t>
    </rPh>
    <phoneticPr fontId="4"/>
  </si>
  <si>
    <t>④</t>
  </si>
  <si>
    <t>燃料消費量（HHV）</t>
    <rPh sb="0" eb="2">
      <t>ネンリョウ</t>
    </rPh>
    <rPh sb="2" eb="5">
      <t>ショウヒリョウ</t>
    </rPh>
    <phoneticPr fontId="4"/>
  </si>
  <si>
    <t>⑤</t>
  </si>
  <si>
    <t>年間値</t>
    <rPh sb="0" eb="2">
      <t>ネンカン</t>
    </rPh>
    <rPh sb="2" eb="3">
      <t>チ</t>
    </rPh>
    <phoneticPr fontId="4"/>
  </si>
  <si>
    <t>運転時間</t>
    <rPh sb="0" eb="2">
      <t>ウンテン</t>
    </rPh>
    <rPh sb="2" eb="4">
      <t>ジカン</t>
    </rPh>
    <phoneticPr fontId="4"/>
  </si>
  <si>
    <t>h/年</t>
    <rPh sb="2" eb="3">
      <t>ネン</t>
    </rPh>
    <phoneticPr fontId="4"/>
  </si>
  <si>
    <t>⑥</t>
  </si>
  <si>
    <t>昼間（電気需要平準化時間帯以外）</t>
    <rPh sb="0" eb="2">
      <t>ヒルマ</t>
    </rPh>
    <rPh sb="3" eb="5">
      <t>デンキ</t>
    </rPh>
    <rPh sb="5" eb="7">
      <t>ジュヨウ</t>
    </rPh>
    <rPh sb="7" eb="9">
      <t>ヘイジュン</t>
    </rPh>
    <rPh sb="9" eb="10">
      <t>カ</t>
    </rPh>
    <rPh sb="10" eb="13">
      <t>ジカンタイ</t>
    </rPh>
    <rPh sb="13" eb="15">
      <t>イガイ</t>
    </rPh>
    <phoneticPr fontId="4"/>
  </si>
  <si>
    <t>⑦</t>
  </si>
  <si>
    <t>電気需要平準化時間帯</t>
    <rPh sb="0" eb="10">
      <t>デンキジュヨウヘイジュンカジカンタイ</t>
    </rPh>
    <phoneticPr fontId="4"/>
  </si>
  <si>
    <t>⑧</t>
  </si>
  <si>
    <t>夜間（22:00～翌日8:00）</t>
    <rPh sb="0" eb="2">
      <t>ヤカン</t>
    </rPh>
    <phoneticPr fontId="4"/>
  </si>
  <si>
    <t>⑨</t>
  </si>
  <si>
    <t>電力</t>
    <rPh sb="0" eb="2">
      <t>デンリョク</t>
    </rPh>
    <phoneticPr fontId="4"/>
  </si>
  <si>
    <t>MWh/年</t>
    <rPh sb="4" eb="5">
      <t>ネン</t>
    </rPh>
    <phoneticPr fontId="4"/>
  </si>
  <si>
    <t>⑩</t>
  </si>
  <si>
    <t>構内使用電力</t>
    <rPh sb="0" eb="2">
      <t>コウナイ</t>
    </rPh>
    <rPh sb="2" eb="4">
      <t>シヨウ</t>
    </rPh>
    <rPh sb="4" eb="6">
      <t>デンリョク</t>
    </rPh>
    <phoneticPr fontId="4"/>
  </si>
  <si>
    <t>⑪</t>
  </si>
  <si>
    <t>⑫</t>
  </si>
  <si>
    <t>⑬</t>
  </si>
  <si>
    <t>逆潮流電力</t>
    <rPh sb="0" eb="1">
      <t>ギャク</t>
    </rPh>
    <rPh sb="1" eb="3">
      <t>チョウリュウ</t>
    </rPh>
    <rPh sb="3" eb="5">
      <t>デンリョク</t>
    </rPh>
    <phoneticPr fontId="4"/>
  </si>
  <si>
    <t>⑭</t>
  </si>
  <si>
    <t>蒸気出力量（②×⑤×0.0036GJ/kWh）</t>
    <rPh sb="0" eb="2">
      <t>ジョウキ</t>
    </rPh>
    <rPh sb="2" eb="4">
      <t>シュツリョク</t>
    </rPh>
    <rPh sb="4" eb="5">
      <t>リョウ</t>
    </rPh>
    <phoneticPr fontId="4"/>
  </si>
  <si>
    <t>GJ/年</t>
    <rPh sb="3" eb="4">
      <t>ネン</t>
    </rPh>
    <phoneticPr fontId="4"/>
  </si>
  <si>
    <t>⑮</t>
  </si>
  <si>
    <t>温水出力量（③×⑤×0.0036GJ/kWh）</t>
    <rPh sb="0" eb="2">
      <t>オンスイ</t>
    </rPh>
    <rPh sb="2" eb="4">
      <t>シュツリョク</t>
    </rPh>
    <rPh sb="4" eb="5">
      <t>リョウ</t>
    </rPh>
    <phoneticPr fontId="4"/>
  </si>
  <si>
    <t>⑯</t>
    <phoneticPr fontId="4"/>
  </si>
  <si>
    <t>高位発熱量</t>
    <phoneticPr fontId="4"/>
  </si>
  <si>
    <t>④×⑤×0.0036GJ/kWh</t>
    <phoneticPr fontId="4"/>
  </si>
  <si>
    <t>⑰</t>
  </si>
  <si>
    <t>⑯×0.0258kL/GJ</t>
    <phoneticPr fontId="4"/>
  </si>
  <si>
    <t>kL/年</t>
    <rPh sb="3" eb="4">
      <t>ネン</t>
    </rPh>
    <phoneticPr fontId="4"/>
  </si>
  <si>
    <t>⑱</t>
  </si>
  <si>
    <t>GJ/千Nm3</t>
    <phoneticPr fontId="4"/>
  </si>
  <si>
    <r>
      <t>⑯/</t>
    </r>
    <r>
      <rPr>
        <sz val="9"/>
        <color theme="1"/>
        <rFont val="Meiryo UI"/>
        <family val="3"/>
        <charset val="128"/>
      </rPr>
      <t>(燃料の高位発熱量)</t>
    </r>
    <r>
      <rPr>
        <sz val="11"/>
        <color theme="1"/>
        <rFont val="Meiryo UI"/>
        <family val="3"/>
        <charset val="128"/>
      </rPr>
      <t>GJ/千Nm3</t>
    </r>
    <rPh sb="3" eb="5">
      <t>ネンリョウ</t>
    </rPh>
    <rPh sb="6" eb="8">
      <t>コウイ</t>
    </rPh>
    <rPh sb="8" eb="10">
      <t>ハツネツ</t>
    </rPh>
    <rPh sb="10" eb="11">
      <t>リョウ</t>
    </rPh>
    <rPh sb="15" eb="16">
      <t>セン</t>
    </rPh>
    <phoneticPr fontId="4"/>
  </si>
  <si>
    <t>千Nm3/年</t>
    <rPh sb="0" eb="1">
      <t>セン</t>
    </rPh>
    <rPh sb="5" eb="6">
      <t>ネン</t>
    </rPh>
    <phoneticPr fontId="4"/>
  </si>
  <si>
    <t>⑲</t>
  </si>
  <si>
    <t>ＣＯ2排出量</t>
    <rPh sb="3" eb="5">
      <t>ハイシュツ</t>
    </rPh>
    <rPh sb="5" eb="6">
      <t>リョウ</t>
    </rPh>
    <phoneticPr fontId="4"/>
  </si>
  <si>
    <t>tＣＯ2/年</t>
    <rPh sb="5" eb="6">
      <t>ネン</t>
    </rPh>
    <phoneticPr fontId="4"/>
  </si>
  <si>
    <t>⑳</t>
  </si>
  <si>
    <t>負荷</t>
    <rPh sb="0" eb="2">
      <t>フカ</t>
    </rPh>
    <phoneticPr fontId="4"/>
  </si>
  <si>
    <t>蒸気利用量（出力×利用率）</t>
    <rPh sb="0" eb="2">
      <t>ジョウキ</t>
    </rPh>
    <rPh sb="2" eb="4">
      <t>リヨウ</t>
    </rPh>
    <rPh sb="4" eb="5">
      <t>リョウ</t>
    </rPh>
    <rPh sb="6" eb="8">
      <t>シュツリョク</t>
    </rPh>
    <rPh sb="9" eb="12">
      <t>リヨウリツ</t>
    </rPh>
    <phoneticPr fontId="4"/>
  </si>
  <si>
    <t>㉑</t>
  </si>
  <si>
    <t>≦⑮</t>
    <phoneticPr fontId="4"/>
  </si>
  <si>
    <t>温水利用量（出力×利用率）</t>
    <rPh sb="0" eb="2">
      <t>オンスイ</t>
    </rPh>
    <rPh sb="2" eb="4">
      <t>リヨウ</t>
    </rPh>
    <rPh sb="4" eb="5">
      <t>リョウ</t>
    </rPh>
    <rPh sb="6" eb="8">
      <t>シュツリョク</t>
    </rPh>
    <rPh sb="9" eb="12">
      <t>リヨウリツ</t>
    </rPh>
    <phoneticPr fontId="4"/>
  </si>
  <si>
    <t>㉒</t>
  </si>
  <si>
    <t>≦⑯</t>
    <phoneticPr fontId="4"/>
  </si>
  <si>
    <t>冷水利用量（出力×利用率）</t>
    <rPh sb="0" eb="2">
      <t>レイスイ</t>
    </rPh>
    <rPh sb="2" eb="4">
      <t>リヨウ</t>
    </rPh>
    <rPh sb="4" eb="5">
      <t>リョウ</t>
    </rPh>
    <rPh sb="6" eb="8">
      <t>シュツリョク</t>
    </rPh>
    <rPh sb="9" eb="12">
      <t>リヨウリツ</t>
    </rPh>
    <phoneticPr fontId="4"/>
  </si>
  <si>
    <t>㉓</t>
  </si>
  <si>
    <t>換算係数</t>
    <rPh sb="0" eb="2">
      <t>カンサン</t>
    </rPh>
    <rPh sb="2" eb="4">
      <t>ケイスウ</t>
    </rPh>
    <phoneticPr fontId="4"/>
  </si>
  <si>
    <t>構内使用電力</t>
  </si>
  <si>
    <t>GJ/MWh</t>
    <phoneticPr fontId="4"/>
  </si>
  <si>
    <t>㉔</t>
  </si>
  <si>
    <t>電気需要平準化時間帯</t>
    <rPh sb="0" eb="2">
      <t>デンキ</t>
    </rPh>
    <rPh sb="2" eb="4">
      <t>ジュヨウ</t>
    </rPh>
    <rPh sb="4" eb="6">
      <t>ヘイジュン</t>
    </rPh>
    <rPh sb="6" eb="7">
      <t>カ</t>
    </rPh>
    <rPh sb="7" eb="10">
      <t>ジカンタイ</t>
    </rPh>
    <phoneticPr fontId="4"/>
  </si>
  <si>
    <t>㉕</t>
  </si>
  <si>
    <t>夜間</t>
    <rPh sb="0" eb="2">
      <t>ヤカン</t>
    </rPh>
    <phoneticPr fontId="4"/>
  </si>
  <si>
    <t>GJ/MWh</t>
    <phoneticPr fontId="4"/>
  </si>
  <si>
    <t>㉖</t>
  </si>
  <si>
    <t>逆潮流電力</t>
  </si>
  <si>
    <t>㉗</t>
  </si>
  <si>
    <t>蒸気</t>
    <rPh sb="0" eb="2">
      <t>ジョウキ</t>
    </rPh>
    <phoneticPr fontId="4"/>
  </si>
  <si>
    <t>GJ/GJ</t>
    <phoneticPr fontId="4"/>
  </si>
  <si>
    <t>㉘</t>
  </si>
  <si>
    <t>温水</t>
    <rPh sb="0" eb="2">
      <t>オンスイ</t>
    </rPh>
    <phoneticPr fontId="4"/>
  </si>
  <si>
    <t>GJ/GJ</t>
    <phoneticPr fontId="4"/>
  </si>
  <si>
    <t>㉙</t>
  </si>
  <si>
    <t>冷水</t>
    <rPh sb="0" eb="2">
      <t>レイスイ</t>
    </rPh>
    <phoneticPr fontId="4"/>
  </si>
  <si>
    <t>GJ/GJ</t>
    <phoneticPr fontId="4"/>
  </si>
  <si>
    <t>㉚</t>
  </si>
  <si>
    <t>従来方式一次エネルギー消費量</t>
    <rPh sb="0" eb="2">
      <t>ジュウライ</t>
    </rPh>
    <rPh sb="2" eb="4">
      <t>ホウシキ</t>
    </rPh>
    <rPh sb="4" eb="6">
      <t>イチジ</t>
    </rPh>
    <rPh sb="11" eb="14">
      <t>ショウヒリョウ</t>
    </rPh>
    <phoneticPr fontId="4"/>
  </si>
  <si>
    <t>㉛</t>
  </si>
  <si>
    <t>㉜</t>
  </si>
  <si>
    <t>省エネルギー量</t>
    <rPh sb="0" eb="1">
      <t>ショウ</t>
    </rPh>
    <rPh sb="6" eb="7">
      <t>リョウ</t>
    </rPh>
    <phoneticPr fontId="4"/>
  </si>
  <si>
    <t>㉝</t>
  </si>
  <si>
    <t>㉞</t>
  </si>
  <si>
    <t>省エネルギー率</t>
    <rPh sb="0" eb="1">
      <t>ショウ</t>
    </rPh>
    <rPh sb="6" eb="7">
      <t>リツ</t>
    </rPh>
    <phoneticPr fontId="4"/>
  </si>
  <si>
    <t>％</t>
    <phoneticPr fontId="4"/>
  </si>
  <si>
    <t>㉟</t>
  </si>
  <si>
    <t>従来方式ＣＯ2排出量</t>
    <rPh sb="0" eb="2">
      <t>ジュウライ</t>
    </rPh>
    <rPh sb="2" eb="4">
      <t>ホウシキ</t>
    </rPh>
    <rPh sb="7" eb="9">
      <t>ハイシュツ</t>
    </rPh>
    <rPh sb="9" eb="10">
      <t>リョウ</t>
    </rPh>
    <phoneticPr fontId="4"/>
  </si>
  <si>
    <t>㊱</t>
  </si>
  <si>
    <t>▲tＣＯ2/年</t>
    <rPh sb="6" eb="7">
      <t>ネン</t>
    </rPh>
    <phoneticPr fontId="4"/>
  </si>
  <si>
    <t>㊲</t>
  </si>
  <si>
    <t>％</t>
    <phoneticPr fontId="4"/>
  </si>
  <si>
    <t>㊳</t>
  </si>
  <si>
    <t xml:space="preserve">千円/kW </t>
    <rPh sb="0" eb="2">
      <t>センエン</t>
    </rPh>
    <phoneticPr fontId="4"/>
  </si>
  <si>
    <t>㊴</t>
    <phoneticPr fontId="4"/>
  </si>
  <si>
    <t>㊵</t>
    <phoneticPr fontId="4"/>
  </si>
  <si>
    <t>　注1）　機器仕様は、各設備ごとの合計値を記入する。</t>
    <rPh sb="1" eb="2">
      <t>チュウ</t>
    </rPh>
    <rPh sb="5" eb="7">
      <t>キキ</t>
    </rPh>
    <rPh sb="7" eb="9">
      <t>シヨウ</t>
    </rPh>
    <rPh sb="11" eb="14">
      <t>カクセツビ</t>
    </rPh>
    <rPh sb="17" eb="20">
      <t>ゴウケイチ</t>
    </rPh>
    <rPh sb="21" eb="23">
      <t>キニュウ</t>
    </rPh>
    <phoneticPr fontId="4"/>
  </si>
  <si>
    <t>　注2）　電気需要平準化時間帯：7～9月、12～3月の昼間時間帯（8時から22時）</t>
    <rPh sb="1" eb="2">
      <t>チュウ</t>
    </rPh>
    <rPh sb="5" eb="7">
      <t>デンキ</t>
    </rPh>
    <rPh sb="7" eb="9">
      <t>ジュヨウ</t>
    </rPh>
    <rPh sb="9" eb="12">
      <t>ヘイジュンカ</t>
    </rPh>
    <rPh sb="12" eb="15">
      <t>ジカンタイ</t>
    </rPh>
    <rPh sb="19" eb="20">
      <t>ガツ</t>
    </rPh>
    <rPh sb="25" eb="26">
      <t>ガツ</t>
    </rPh>
    <rPh sb="27" eb="29">
      <t>ヒルマ</t>
    </rPh>
    <rPh sb="29" eb="32">
      <t>ジカンタイ</t>
    </rPh>
    <rPh sb="34" eb="35">
      <t>ジ</t>
    </rPh>
    <rPh sb="39" eb="40">
      <t>ジ</t>
    </rPh>
    <phoneticPr fontId="4"/>
  </si>
  <si>
    <t>（別紙⑫-1）</t>
    <rPh sb="1" eb="3">
      <t>ベッシ</t>
    </rPh>
    <phoneticPr fontId="4"/>
  </si>
  <si>
    <t>見積件名</t>
    <rPh sb="0" eb="2">
      <t>ミツモリ</t>
    </rPh>
    <rPh sb="2" eb="3">
      <t>ケン</t>
    </rPh>
    <rPh sb="3" eb="4">
      <t>メイ</t>
    </rPh>
    <phoneticPr fontId="4"/>
  </si>
  <si>
    <t>納入場所</t>
    <rPh sb="0" eb="2">
      <t>ノウニュウ</t>
    </rPh>
    <rPh sb="2" eb="4">
      <t>バショ</t>
    </rPh>
    <phoneticPr fontId="4"/>
  </si>
  <si>
    <t>工期</t>
    <rPh sb="0" eb="2">
      <t>コウキ</t>
    </rPh>
    <phoneticPr fontId="4"/>
  </si>
  <si>
    <t>見積書提出期限</t>
    <rPh sb="0" eb="3">
      <t>ミツモリショ</t>
    </rPh>
    <rPh sb="3" eb="5">
      <t>テイシュツ</t>
    </rPh>
    <rPh sb="5" eb="7">
      <t>キゲン</t>
    </rPh>
    <phoneticPr fontId="4"/>
  </si>
  <si>
    <t>引き合い仕様書</t>
    <phoneticPr fontId="4"/>
  </si>
  <si>
    <t>有り</t>
  </si>
  <si>
    <t>無し</t>
    <rPh sb="0" eb="1">
      <t>ナ</t>
    </rPh>
    <phoneticPr fontId="4"/>
  </si>
  <si>
    <t>添付図面</t>
    <phoneticPr fontId="4"/>
  </si>
  <si>
    <t>見積条件</t>
    <rPh sb="0" eb="2">
      <t>ミツモリ</t>
    </rPh>
    <rPh sb="2" eb="4">
      <t>ジョウケン</t>
    </rPh>
    <phoneticPr fontId="4"/>
  </si>
  <si>
    <t>見積書の件名は、見積依頼書の件名を使用すること。（納品書、請求書、領収書も同様）</t>
    <rPh sb="0" eb="3">
      <t>ミツモリショ</t>
    </rPh>
    <rPh sb="4" eb="6">
      <t>ケンメイ</t>
    </rPh>
    <rPh sb="8" eb="10">
      <t>ミツモリ</t>
    </rPh>
    <rPh sb="10" eb="13">
      <t>イライショ</t>
    </rPh>
    <rPh sb="14" eb="16">
      <t>ケンメイ</t>
    </rPh>
    <rPh sb="17" eb="19">
      <t>シヨウ</t>
    </rPh>
    <rPh sb="25" eb="28">
      <t>ノウヒンショ</t>
    </rPh>
    <rPh sb="29" eb="32">
      <t>セイキュウショ</t>
    </rPh>
    <rPh sb="33" eb="36">
      <t>リョウシュウショ</t>
    </rPh>
    <rPh sb="37" eb="39">
      <t>ドウヨウ</t>
    </rPh>
    <phoneticPr fontId="4"/>
  </si>
  <si>
    <t>見積区分は、設計費、既存設備撤去費、新規設備機器費、新規設備設置工事費、敷地内ガス管</t>
    <rPh sb="0" eb="2">
      <t>ミツモリ</t>
    </rPh>
    <rPh sb="2" eb="4">
      <t>クブン</t>
    </rPh>
    <rPh sb="6" eb="8">
      <t>セッケイ</t>
    </rPh>
    <rPh sb="8" eb="9">
      <t>ヒ</t>
    </rPh>
    <rPh sb="10" eb="12">
      <t>キゾン</t>
    </rPh>
    <rPh sb="12" eb="14">
      <t>セツビ</t>
    </rPh>
    <rPh sb="14" eb="16">
      <t>テッキョ</t>
    </rPh>
    <rPh sb="16" eb="17">
      <t>ヒ</t>
    </rPh>
    <rPh sb="18" eb="20">
      <t>シンキ</t>
    </rPh>
    <rPh sb="20" eb="22">
      <t>セツビ</t>
    </rPh>
    <rPh sb="22" eb="24">
      <t>キキ</t>
    </rPh>
    <rPh sb="24" eb="25">
      <t>ヒ</t>
    </rPh>
    <rPh sb="26" eb="28">
      <t>シンキ</t>
    </rPh>
    <rPh sb="28" eb="30">
      <t>セツビ</t>
    </rPh>
    <rPh sb="30" eb="32">
      <t>セッチ</t>
    </rPh>
    <rPh sb="32" eb="34">
      <t>コウジ</t>
    </rPh>
    <rPh sb="34" eb="35">
      <t>ヒ</t>
    </rPh>
    <rPh sb="36" eb="38">
      <t>シキチ</t>
    </rPh>
    <rPh sb="38" eb="39">
      <t>ナイ</t>
    </rPh>
    <rPh sb="41" eb="42">
      <t>カン</t>
    </rPh>
    <phoneticPr fontId="4"/>
  </si>
  <si>
    <t>敷設費の区分に分類すること。また、区分毎に補助対象と対象外を明確にすること。</t>
    <rPh sb="4" eb="6">
      <t>クブン</t>
    </rPh>
    <rPh sb="7" eb="9">
      <t>ブンルイ</t>
    </rPh>
    <rPh sb="17" eb="19">
      <t>クブン</t>
    </rPh>
    <rPh sb="19" eb="20">
      <t>ゴト</t>
    </rPh>
    <rPh sb="21" eb="23">
      <t>ホジョ</t>
    </rPh>
    <rPh sb="23" eb="25">
      <t>タイショウ</t>
    </rPh>
    <rPh sb="26" eb="29">
      <t>タイショウガイ</t>
    </rPh>
    <rPh sb="30" eb="32">
      <t>メイカク</t>
    </rPh>
    <phoneticPr fontId="4"/>
  </si>
  <si>
    <t>工事費の見積は、別紙⑲-2-2「工事費見積における参考項目」以上に細分化すること。</t>
    <rPh sb="0" eb="2">
      <t>コウジ</t>
    </rPh>
    <rPh sb="2" eb="3">
      <t>ヒ</t>
    </rPh>
    <rPh sb="4" eb="6">
      <t>ミツモリ</t>
    </rPh>
    <rPh sb="8" eb="10">
      <t>ベッシ</t>
    </rPh>
    <rPh sb="16" eb="19">
      <t>コウジヒ</t>
    </rPh>
    <rPh sb="19" eb="21">
      <t>ミツ</t>
    </rPh>
    <rPh sb="25" eb="27">
      <t>サンコウ</t>
    </rPh>
    <rPh sb="27" eb="29">
      <t>コウモク</t>
    </rPh>
    <rPh sb="30" eb="32">
      <t>イジョウ</t>
    </rPh>
    <rPh sb="33" eb="36">
      <t>サイブンカ</t>
    </rPh>
    <phoneticPr fontId="4"/>
  </si>
  <si>
    <t>一式50万円以上の見積項目が含まれている場合は見積項目の内訳を記載すること。</t>
    <rPh sb="0" eb="2">
      <t>イッシキ</t>
    </rPh>
    <rPh sb="4" eb="8">
      <t>マンエンイジョウ</t>
    </rPh>
    <rPh sb="9" eb="11">
      <t>ミツモリ</t>
    </rPh>
    <rPh sb="11" eb="13">
      <t>コウモク</t>
    </rPh>
    <rPh sb="14" eb="15">
      <t>フク</t>
    </rPh>
    <rPh sb="20" eb="22">
      <t>バアイ</t>
    </rPh>
    <rPh sb="23" eb="25">
      <t>ミツ</t>
    </rPh>
    <rPh sb="25" eb="27">
      <t>コウモク</t>
    </rPh>
    <rPh sb="28" eb="30">
      <t>ウチワケ</t>
    </rPh>
    <rPh sb="31" eb="33">
      <t>キサイ</t>
    </rPh>
    <phoneticPr fontId="4"/>
  </si>
  <si>
    <t>(単体でも50万円以上の機器は除く)</t>
  </si>
  <si>
    <t>値引きを行う際は、どの見積項目に対して行うか明確にすること。</t>
    <rPh sb="4" eb="5">
      <t>オコナ</t>
    </rPh>
    <phoneticPr fontId="4"/>
  </si>
  <si>
    <t>見積項目ごとに、補助対象経費と対象外の区分を明確にすること。</t>
    <rPh sb="0" eb="2">
      <t>ミツモリ</t>
    </rPh>
    <rPh sb="2" eb="4">
      <t>コウモク</t>
    </rPh>
    <rPh sb="8" eb="10">
      <t>ホジョ</t>
    </rPh>
    <rPh sb="10" eb="12">
      <t>タイショウ</t>
    </rPh>
    <rPh sb="12" eb="14">
      <t>ケイヒ</t>
    </rPh>
    <rPh sb="15" eb="18">
      <t>タイショウガイ</t>
    </rPh>
    <rPh sb="19" eb="21">
      <t>クブン</t>
    </rPh>
    <rPh sb="22" eb="24">
      <t>メイカク</t>
    </rPh>
    <phoneticPr fontId="4"/>
  </si>
  <si>
    <t>補助対象経費の合計を明示すること。</t>
    <rPh sb="0" eb="2">
      <t>ホジョ</t>
    </rPh>
    <rPh sb="2" eb="4">
      <t>タイショウ</t>
    </rPh>
    <rPh sb="4" eb="6">
      <t>ケイヒ</t>
    </rPh>
    <rPh sb="7" eb="9">
      <t>ゴウケイ</t>
    </rPh>
    <rPh sb="10" eb="12">
      <t>メイジ</t>
    </rPh>
    <phoneticPr fontId="4"/>
  </si>
  <si>
    <t>※補助対象範囲について、見積依頼者の確認を受けること。</t>
    <rPh sb="1" eb="3">
      <t>ホジョ</t>
    </rPh>
    <rPh sb="3" eb="5">
      <t>タイショウ</t>
    </rPh>
    <rPh sb="5" eb="7">
      <t>ハンイ</t>
    </rPh>
    <rPh sb="12" eb="14">
      <t>ミツモリ</t>
    </rPh>
    <rPh sb="14" eb="16">
      <t>イライ</t>
    </rPh>
    <rPh sb="16" eb="17">
      <t>シャ</t>
    </rPh>
    <rPh sb="21" eb="22">
      <t>ウ</t>
    </rPh>
    <phoneticPr fontId="4"/>
  </si>
  <si>
    <t>見積書には、見積有効期限、納期または工期、支払条件の項目を必ず記載すること。</t>
    <rPh sb="0" eb="3">
      <t>ミツモリショ</t>
    </rPh>
    <rPh sb="26" eb="28">
      <t>コウモク</t>
    </rPh>
    <rPh sb="29" eb="30">
      <t>カナラ</t>
    </rPh>
    <rPh sb="31" eb="33">
      <t>キサイ</t>
    </rPh>
    <phoneticPr fontId="4"/>
  </si>
  <si>
    <t>以下の項目を補助対象とした場合、納品時に実績を証明する資料の写しを添付すること。</t>
    <rPh sb="0" eb="2">
      <t>イカ</t>
    </rPh>
    <rPh sb="3" eb="5">
      <t>コウモク</t>
    </rPh>
    <rPh sb="6" eb="8">
      <t>ホジョ</t>
    </rPh>
    <rPh sb="8" eb="10">
      <t>タイショウ</t>
    </rPh>
    <rPh sb="13" eb="15">
      <t>バアイ</t>
    </rPh>
    <rPh sb="16" eb="18">
      <t>ノウヒン</t>
    </rPh>
    <rPh sb="18" eb="19">
      <t>ジ</t>
    </rPh>
    <rPh sb="20" eb="22">
      <t>ジッセキ</t>
    </rPh>
    <rPh sb="23" eb="25">
      <t>ショウメイ</t>
    </rPh>
    <rPh sb="27" eb="29">
      <t>シリョウ</t>
    </rPh>
    <rPh sb="30" eb="31">
      <t>ウツ</t>
    </rPh>
    <rPh sb="33" eb="35">
      <t>テンプ</t>
    </rPh>
    <phoneticPr fontId="4"/>
  </si>
  <si>
    <t>（実績報告書に写しを添付することが必要なため）</t>
    <rPh sb="1" eb="3">
      <t>ジッセキ</t>
    </rPh>
    <rPh sb="3" eb="6">
      <t>ホウコクショ</t>
    </rPh>
    <rPh sb="7" eb="8">
      <t>ウツ</t>
    </rPh>
    <rPh sb="10" eb="12">
      <t>テンプ</t>
    </rPh>
    <rPh sb="17" eb="19">
      <t>ヒツヨウ</t>
    </rPh>
    <phoneticPr fontId="4"/>
  </si>
  <si>
    <t>・宿泊費（従業員宿泊規定もしくは領収書の写し、宿泊日、利用者、宿泊地、</t>
    <rPh sb="1" eb="4">
      <t>シュクハクヒ</t>
    </rPh>
    <rPh sb="5" eb="8">
      <t>ジュウギョウイン</t>
    </rPh>
    <rPh sb="8" eb="10">
      <t>シュクハク</t>
    </rPh>
    <rPh sb="10" eb="12">
      <t>キテイ</t>
    </rPh>
    <rPh sb="16" eb="19">
      <t>リョウシュウショ</t>
    </rPh>
    <rPh sb="20" eb="21">
      <t>ウツ</t>
    </rPh>
    <rPh sb="23" eb="26">
      <t>シュクハクビ</t>
    </rPh>
    <rPh sb="27" eb="30">
      <t>リヨウシャ</t>
    </rPh>
    <rPh sb="31" eb="34">
      <t>シュクハクチ</t>
    </rPh>
    <phoneticPr fontId="4"/>
  </si>
  <si>
    <t>　業務内容を記した資料）</t>
    <phoneticPr fontId="4"/>
  </si>
  <si>
    <t>・交通費（領収書の写しと利用日、経路、利用者、金額、業務内容を記した資料）</t>
    <rPh sb="1" eb="4">
      <t>コウツウヒ</t>
    </rPh>
    <rPh sb="5" eb="8">
      <t>リョウシュウショ</t>
    </rPh>
    <rPh sb="9" eb="10">
      <t>ウツ</t>
    </rPh>
    <rPh sb="12" eb="15">
      <t>リヨウビ</t>
    </rPh>
    <rPh sb="16" eb="18">
      <t>ケイロ</t>
    </rPh>
    <rPh sb="19" eb="22">
      <t>リヨウシャ</t>
    </rPh>
    <rPh sb="23" eb="25">
      <t>キンガク</t>
    </rPh>
    <rPh sb="26" eb="28">
      <t>ギョウム</t>
    </rPh>
    <rPh sb="28" eb="30">
      <t>ナイヨウ</t>
    </rPh>
    <rPh sb="31" eb="32">
      <t>シル</t>
    </rPh>
    <rPh sb="34" eb="36">
      <t>シリョウ</t>
    </rPh>
    <phoneticPr fontId="4"/>
  </si>
  <si>
    <t>按分計算にて補助対象範囲を算出した場合、根拠資料を添付すること。</t>
    <rPh sb="0" eb="2">
      <t>アンブン</t>
    </rPh>
    <rPh sb="2" eb="4">
      <t>ケイサン</t>
    </rPh>
    <rPh sb="6" eb="8">
      <t>ホジョ</t>
    </rPh>
    <rPh sb="8" eb="10">
      <t>タイショウ</t>
    </rPh>
    <rPh sb="10" eb="12">
      <t>ハンイ</t>
    </rPh>
    <rPh sb="13" eb="15">
      <t>サンシュツ</t>
    </rPh>
    <rPh sb="17" eb="19">
      <t>バアイ</t>
    </rPh>
    <rPh sb="20" eb="22">
      <t>コンキョ</t>
    </rPh>
    <rPh sb="22" eb="24">
      <t>シリョウ</t>
    </rPh>
    <rPh sb="25" eb="27">
      <t>テンプ</t>
    </rPh>
    <phoneticPr fontId="4"/>
  </si>
  <si>
    <t>「諸経費」の項目を入れる場合、必ず内訳を記載すること。（例：見積上のどの項目に対し〇％等）</t>
    <rPh sb="1" eb="4">
      <t>ショケイヒ</t>
    </rPh>
    <rPh sb="6" eb="8">
      <t>コウモク</t>
    </rPh>
    <rPh sb="9" eb="10">
      <t>イ</t>
    </rPh>
    <rPh sb="12" eb="14">
      <t>バアイ</t>
    </rPh>
    <rPh sb="15" eb="16">
      <t>カナラ</t>
    </rPh>
    <rPh sb="17" eb="19">
      <t>ウチワケ</t>
    </rPh>
    <rPh sb="20" eb="22">
      <t>キサイ</t>
    </rPh>
    <rPh sb="28" eb="29">
      <t>レイ</t>
    </rPh>
    <rPh sb="30" eb="32">
      <t>ミツ</t>
    </rPh>
    <rPh sb="32" eb="33">
      <t>ジョウ</t>
    </rPh>
    <rPh sb="36" eb="38">
      <t>コウモク</t>
    </rPh>
    <rPh sb="39" eb="40">
      <t>タイ</t>
    </rPh>
    <rPh sb="43" eb="44">
      <t>ナド</t>
    </rPh>
    <phoneticPr fontId="4"/>
  </si>
  <si>
    <t>見積書、見積内訳書の電子データ（EXCELファイル）も提出すること。</t>
    <rPh sb="27" eb="29">
      <t>テイシュツ</t>
    </rPh>
    <phoneticPr fontId="4"/>
  </si>
  <si>
    <t>その他　別紙⑲-2参照</t>
    <rPh sb="2" eb="3">
      <t>タ</t>
    </rPh>
    <rPh sb="4" eb="6">
      <t>ベッシ</t>
    </rPh>
    <rPh sb="9" eb="11">
      <t>サンショウ</t>
    </rPh>
    <phoneticPr fontId="4"/>
  </si>
  <si>
    <t>（別紙⑫-2）</t>
    <rPh sb="1" eb="3">
      <t>ベッシ</t>
    </rPh>
    <phoneticPr fontId="4"/>
  </si>
  <si>
    <t>&lt;参考&gt;</t>
    <rPh sb="1" eb="3">
      <t>サンコウ</t>
    </rPh>
    <phoneticPr fontId="4"/>
  </si>
  <si>
    <t>工事費見積における参考項目</t>
    <rPh sb="0" eb="3">
      <t>コウジヒ</t>
    </rPh>
    <rPh sb="3" eb="5">
      <t>ミツ</t>
    </rPh>
    <rPh sb="9" eb="11">
      <t>サンコウ</t>
    </rPh>
    <rPh sb="11" eb="13">
      <t>コウモク</t>
    </rPh>
    <phoneticPr fontId="4"/>
  </si>
  <si>
    <t>大項目</t>
    <rPh sb="0" eb="3">
      <t>ダイコウモク</t>
    </rPh>
    <phoneticPr fontId="4"/>
  </si>
  <si>
    <t>小項目</t>
    <rPh sb="0" eb="3">
      <t>ショウコウモク</t>
    </rPh>
    <phoneticPr fontId="4"/>
  </si>
  <si>
    <t>能力按分、ガス管按分の考え方</t>
    <rPh sb="0" eb="2">
      <t>ノウリョク</t>
    </rPh>
    <rPh sb="2" eb="4">
      <t>アンブン</t>
    </rPh>
    <rPh sb="7" eb="8">
      <t>カン</t>
    </rPh>
    <rPh sb="8" eb="10">
      <t>アンブン</t>
    </rPh>
    <rPh sb="11" eb="12">
      <t>カンガ</t>
    </rPh>
    <rPh sb="13" eb="14">
      <t>カタ</t>
    </rPh>
    <phoneticPr fontId="4"/>
  </si>
  <si>
    <t>基礎工事</t>
    <rPh sb="0" eb="2">
      <t>キソ</t>
    </rPh>
    <rPh sb="2" eb="4">
      <t>コウジ</t>
    </rPh>
    <phoneticPr fontId="4"/>
  </si>
  <si>
    <t>土工事（屋外基礎の場合）</t>
    <phoneticPr fontId="4"/>
  </si>
  <si>
    <t>本補助事業で専用に使用する部分を対象とし、</t>
    <rPh sb="0" eb="1">
      <t>ホン</t>
    </rPh>
    <rPh sb="1" eb="3">
      <t>ホジョ</t>
    </rPh>
    <rPh sb="3" eb="5">
      <t>ジギョウ</t>
    </rPh>
    <rPh sb="6" eb="8">
      <t>センヨウ</t>
    </rPh>
    <rPh sb="9" eb="11">
      <t>シヨウ</t>
    </rPh>
    <rPh sb="13" eb="15">
      <t>ブブン</t>
    </rPh>
    <rPh sb="16" eb="18">
      <t>タイショウ</t>
    </rPh>
    <phoneticPr fontId="4"/>
  </si>
  <si>
    <t>鉄筋工事</t>
    <rPh sb="0" eb="2">
      <t>テッキン</t>
    </rPh>
    <rPh sb="2" eb="4">
      <t>コウジ</t>
    </rPh>
    <phoneticPr fontId="4"/>
  </si>
  <si>
    <t>補助事業外設備との共通部分がある場合には、</t>
    <rPh sb="0" eb="2">
      <t>ホジョ</t>
    </rPh>
    <rPh sb="2" eb="4">
      <t>ジギョウ</t>
    </rPh>
    <rPh sb="4" eb="5">
      <t>ガイ</t>
    </rPh>
    <rPh sb="5" eb="7">
      <t>セツビ</t>
    </rPh>
    <rPh sb="9" eb="11">
      <t>キョウツウ</t>
    </rPh>
    <rPh sb="11" eb="13">
      <t>ブブン</t>
    </rPh>
    <rPh sb="16" eb="18">
      <t>バアイ</t>
    </rPh>
    <phoneticPr fontId="4"/>
  </si>
  <si>
    <t>コンクリート工事</t>
    <rPh sb="6" eb="8">
      <t>コウジ</t>
    </rPh>
    <phoneticPr fontId="4"/>
  </si>
  <si>
    <t>原則、定格流量比による按分相当額を対象</t>
    <rPh sb="0" eb="2">
      <t>ゲンソク</t>
    </rPh>
    <rPh sb="3" eb="5">
      <t>テイカク</t>
    </rPh>
    <rPh sb="5" eb="7">
      <t>リュウリョウ</t>
    </rPh>
    <rPh sb="7" eb="8">
      <t>ヒ</t>
    </rPh>
    <rPh sb="11" eb="13">
      <t>アンブン</t>
    </rPh>
    <rPh sb="13" eb="15">
      <t>ソウトウ</t>
    </rPh>
    <rPh sb="15" eb="16">
      <t>ガク</t>
    </rPh>
    <rPh sb="17" eb="19">
      <t>タイショウ</t>
    </rPh>
    <phoneticPr fontId="4"/>
  </si>
  <si>
    <t>鉄骨架台工事</t>
    <rPh sb="0" eb="2">
      <t>テッコツ</t>
    </rPh>
    <rPh sb="2" eb="4">
      <t>カダイ</t>
    </rPh>
    <rPh sb="4" eb="6">
      <t>コウジ</t>
    </rPh>
    <phoneticPr fontId="4"/>
  </si>
  <si>
    <t>本補助事業で使用する専用配管に加え、補助</t>
    <rPh sb="0" eb="1">
      <t>ホン</t>
    </rPh>
    <rPh sb="1" eb="3">
      <t>ホジョ</t>
    </rPh>
    <rPh sb="3" eb="5">
      <t>ジギョウ</t>
    </rPh>
    <rPh sb="6" eb="8">
      <t>シヨウ</t>
    </rPh>
    <rPh sb="10" eb="12">
      <t>センヨウ</t>
    </rPh>
    <rPh sb="12" eb="14">
      <t>ハイカン</t>
    </rPh>
    <rPh sb="15" eb="16">
      <t>クワ</t>
    </rPh>
    <phoneticPr fontId="4"/>
  </si>
  <si>
    <t>防水工事（屋上設置の場合）</t>
    <rPh sb="0" eb="2">
      <t>ボウスイ</t>
    </rPh>
    <rPh sb="2" eb="4">
      <t>コウジ</t>
    </rPh>
    <rPh sb="5" eb="7">
      <t>オクジョウ</t>
    </rPh>
    <rPh sb="7" eb="9">
      <t>セッチ</t>
    </rPh>
    <rPh sb="10" eb="12">
      <t>バアイ</t>
    </rPh>
    <phoneticPr fontId="4"/>
  </si>
  <si>
    <t>事業外設備との共通部分がある場合には、</t>
    <rPh sb="0" eb="2">
      <t>ジギョウ</t>
    </rPh>
    <rPh sb="2" eb="3">
      <t>ガイ</t>
    </rPh>
    <rPh sb="3" eb="5">
      <t>セツビ</t>
    </rPh>
    <rPh sb="7" eb="9">
      <t>キョウツウ</t>
    </rPh>
    <rPh sb="9" eb="11">
      <t>ブブン</t>
    </rPh>
    <rPh sb="14" eb="16">
      <t>バアイ</t>
    </rPh>
    <phoneticPr fontId="4"/>
  </si>
  <si>
    <t>仮設工事</t>
    <rPh sb="0" eb="2">
      <t>カセツ</t>
    </rPh>
    <rPh sb="2" eb="4">
      <t>コウジ</t>
    </rPh>
    <phoneticPr fontId="4"/>
  </si>
  <si>
    <t>原則、断面積比による按分相当額を対象</t>
    <rPh sb="0" eb="2">
      <t>ゲンソク</t>
    </rPh>
    <rPh sb="3" eb="6">
      <t>ダンメンセキ</t>
    </rPh>
    <rPh sb="6" eb="7">
      <t>ヒ</t>
    </rPh>
    <rPh sb="10" eb="12">
      <t>アンブン</t>
    </rPh>
    <rPh sb="12" eb="14">
      <t>ソウトウ</t>
    </rPh>
    <rPh sb="14" eb="15">
      <t>ガク</t>
    </rPh>
    <rPh sb="16" eb="18">
      <t>タイショウ</t>
    </rPh>
    <phoneticPr fontId="4"/>
  </si>
  <si>
    <t>搬入、据付工事</t>
    <rPh sb="0" eb="2">
      <t>ハンニュウ</t>
    </rPh>
    <rPh sb="3" eb="5">
      <t>スエツケ</t>
    </rPh>
    <rPh sb="5" eb="7">
      <t>コウジ</t>
    </rPh>
    <phoneticPr fontId="4"/>
  </si>
  <si>
    <t>機械設備工事</t>
    <rPh sb="0" eb="2">
      <t>キカイ</t>
    </rPh>
    <rPh sb="2" eb="4">
      <t>セツビ</t>
    </rPh>
    <rPh sb="4" eb="6">
      <t>コウジ</t>
    </rPh>
    <phoneticPr fontId="4"/>
  </si>
  <si>
    <t>冷温水配管工事</t>
    <rPh sb="0" eb="3">
      <t>レイオンスイ</t>
    </rPh>
    <rPh sb="3" eb="5">
      <t>ハイカン</t>
    </rPh>
    <rPh sb="5" eb="7">
      <t>コウジ</t>
    </rPh>
    <phoneticPr fontId="4"/>
  </si>
  <si>
    <t>冷却水配管工事</t>
    <rPh sb="0" eb="3">
      <t>レイキャクスイ</t>
    </rPh>
    <rPh sb="3" eb="5">
      <t>ハイカン</t>
    </rPh>
    <rPh sb="5" eb="7">
      <t>コウジ</t>
    </rPh>
    <phoneticPr fontId="4"/>
  </si>
  <si>
    <t>蒸気配管工事</t>
    <rPh sb="0" eb="2">
      <t>ジョウキ</t>
    </rPh>
    <rPh sb="2" eb="4">
      <t>ハイカン</t>
    </rPh>
    <rPh sb="4" eb="6">
      <t>コウジ</t>
    </rPh>
    <phoneticPr fontId="4"/>
  </si>
  <si>
    <t>給水配管工事</t>
    <rPh sb="0" eb="2">
      <t>キュウスイ</t>
    </rPh>
    <rPh sb="2" eb="4">
      <t>ハイカン</t>
    </rPh>
    <rPh sb="4" eb="6">
      <t>コウジ</t>
    </rPh>
    <phoneticPr fontId="4"/>
  </si>
  <si>
    <t>排水配管工事</t>
    <rPh sb="0" eb="2">
      <t>ハイスイ</t>
    </rPh>
    <rPh sb="2" eb="4">
      <t>ハイカン</t>
    </rPh>
    <rPh sb="4" eb="6">
      <t>コウジ</t>
    </rPh>
    <phoneticPr fontId="4"/>
  </si>
  <si>
    <t>燃料配管工事</t>
    <rPh sb="0" eb="2">
      <t>ネンリョウ</t>
    </rPh>
    <rPh sb="2" eb="4">
      <t>ハイカン</t>
    </rPh>
    <rPh sb="4" eb="6">
      <t>コウジ</t>
    </rPh>
    <phoneticPr fontId="4"/>
  </si>
  <si>
    <t>排煙工事</t>
    <rPh sb="0" eb="2">
      <t>ハイエン</t>
    </rPh>
    <rPh sb="2" eb="4">
      <t>コウジ</t>
    </rPh>
    <phoneticPr fontId="4"/>
  </si>
  <si>
    <t>電気設備工事</t>
    <rPh sb="0" eb="2">
      <t>デンキ</t>
    </rPh>
    <rPh sb="2" eb="4">
      <t>セツビ</t>
    </rPh>
    <rPh sb="4" eb="6">
      <t>コウジ</t>
    </rPh>
    <phoneticPr fontId="4"/>
  </si>
  <si>
    <t>受変電設備工事</t>
    <rPh sb="0" eb="3">
      <t>ジュヘンデン</t>
    </rPh>
    <rPh sb="3" eb="5">
      <t>セツビ</t>
    </rPh>
    <rPh sb="5" eb="7">
      <t>コウジ</t>
    </rPh>
    <phoneticPr fontId="4"/>
  </si>
  <si>
    <t>配線工事</t>
    <rPh sb="0" eb="2">
      <t>ハイセン</t>
    </rPh>
    <rPh sb="2" eb="4">
      <t>コウジ</t>
    </rPh>
    <phoneticPr fontId="4"/>
  </si>
  <si>
    <t>計測・表示装置</t>
    <rPh sb="3" eb="5">
      <t>ヒョウジ</t>
    </rPh>
    <rPh sb="5" eb="7">
      <t>ソウチ</t>
    </rPh>
    <phoneticPr fontId="4"/>
  </si>
  <si>
    <t>制御盤工事</t>
    <rPh sb="0" eb="3">
      <t>セイギョバン</t>
    </rPh>
    <rPh sb="3" eb="5">
      <t>コウジ</t>
    </rPh>
    <phoneticPr fontId="4"/>
  </si>
  <si>
    <t>取付工事</t>
    <rPh sb="0" eb="2">
      <t>トリツケ</t>
    </rPh>
    <rPh sb="2" eb="4">
      <t>コウジ</t>
    </rPh>
    <phoneticPr fontId="4"/>
  </si>
  <si>
    <t>計測器取付工事</t>
    <rPh sb="0" eb="3">
      <t>ケイソクキ</t>
    </rPh>
    <rPh sb="3" eb="5">
      <t>トリツケ</t>
    </rPh>
    <rPh sb="5" eb="7">
      <t>コウジ</t>
    </rPh>
    <phoneticPr fontId="4"/>
  </si>
  <si>
    <t>表示装置取付工事</t>
    <rPh sb="0" eb="2">
      <t>ヒョウジ</t>
    </rPh>
    <rPh sb="2" eb="4">
      <t>ソウチ</t>
    </rPh>
    <rPh sb="4" eb="6">
      <t>トリツケ</t>
    </rPh>
    <rPh sb="6" eb="8">
      <t>コウジ</t>
    </rPh>
    <phoneticPr fontId="4"/>
  </si>
  <si>
    <t>制御配線工事</t>
    <rPh sb="0" eb="2">
      <t>セイギョ</t>
    </rPh>
    <rPh sb="2" eb="4">
      <t>ハイセン</t>
    </rPh>
    <rPh sb="4" eb="6">
      <t>コウジ</t>
    </rPh>
    <phoneticPr fontId="4"/>
  </si>
  <si>
    <t>試運転調整費</t>
    <rPh sb="0" eb="3">
      <t>シウンテン</t>
    </rPh>
    <rPh sb="3" eb="5">
      <t>チョウセイ</t>
    </rPh>
    <phoneticPr fontId="4"/>
  </si>
  <si>
    <t>※補助対象と補助対象外がある項目については、</t>
    <rPh sb="1" eb="3">
      <t>ホジョ</t>
    </rPh>
    <rPh sb="3" eb="5">
      <t>タイショウ</t>
    </rPh>
    <rPh sb="6" eb="8">
      <t>ホジョ</t>
    </rPh>
    <rPh sb="8" eb="10">
      <t>タイショウ</t>
    </rPh>
    <rPh sb="10" eb="11">
      <t>ガイ</t>
    </rPh>
    <rPh sb="14" eb="16">
      <t>コウモク</t>
    </rPh>
    <phoneticPr fontId="4"/>
  </si>
  <si>
    <t>　区分がわかるように項目を細分化すること。</t>
    <rPh sb="10" eb="12">
      <t>コウモク</t>
    </rPh>
    <rPh sb="13" eb="16">
      <t>サイブンカ</t>
    </rPh>
    <phoneticPr fontId="4"/>
  </si>
  <si>
    <t>以下の項目は補助対象外とすること</t>
    <rPh sb="0" eb="2">
      <t>イカ</t>
    </rPh>
    <rPh sb="3" eb="5">
      <t>コウモク</t>
    </rPh>
    <rPh sb="6" eb="8">
      <t>ホジョ</t>
    </rPh>
    <rPh sb="8" eb="11">
      <t>タイショウガイ</t>
    </rPh>
    <phoneticPr fontId="4"/>
  </si>
  <si>
    <t>・事前調査費、見積費用　（現場測量費も補助対象外）</t>
    <rPh sb="1" eb="3">
      <t>ジゼン</t>
    </rPh>
    <rPh sb="3" eb="5">
      <t>チョウサ</t>
    </rPh>
    <rPh sb="5" eb="6">
      <t>ヒ</t>
    </rPh>
    <rPh sb="7" eb="9">
      <t>ミツモリ</t>
    </rPh>
    <rPh sb="9" eb="11">
      <t>ヒヨウ</t>
    </rPh>
    <rPh sb="13" eb="15">
      <t>ゲンバ</t>
    </rPh>
    <rPh sb="15" eb="17">
      <t>ソクリョウ</t>
    </rPh>
    <rPh sb="17" eb="18">
      <t>ヒ</t>
    </rPh>
    <rPh sb="19" eb="21">
      <t>ホジョ</t>
    </rPh>
    <rPh sb="21" eb="24">
      <t>タイショウガイ</t>
    </rPh>
    <phoneticPr fontId="4"/>
  </si>
  <si>
    <t>・建屋ならびに建屋に付属する設備（部品倉庫、電気室、制御室等）</t>
    <rPh sb="1" eb="3">
      <t>タテヤ</t>
    </rPh>
    <rPh sb="7" eb="9">
      <t>タテヤ</t>
    </rPh>
    <rPh sb="10" eb="12">
      <t>フゾク</t>
    </rPh>
    <rPh sb="14" eb="16">
      <t>セツビ</t>
    </rPh>
    <rPh sb="17" eb="19">
      <t>ブヒン</t>
    </rPh>
    <rPh sb="19" eb="21">
      <t>ソウコ</t>
    </rPh>
    <rPh sb="22" eb="24">
      <t>デンキ</t>
    </rPh>
    <rPh sb="24" eb="25">
      <t>シツ</t>
    </rPh>
    <rPh sb="26" eb="28">
      <t>セイギョ</t>
    </rPh>
    <rPh sb="28" eb="29">
      <t>シツ</t>
    </rPh>
    <rPh sb="29" eb="30">
      <t>トウ</t>
    </rPh>
    <phoneticPr fontId="4"/>
  </si>
  <si>
    <t>　※発電機パッケージは、建築申請する場合、建屋とみなし補助対象外</t>
    <rPh sb="2" eb="5">
      <t>ハツデンキ</t>
    </rPh>
    <rPh sb="12" eb="14">
      <t>ケンチク</t>
    </rPh>
    <rPh sb="14" eb="16">
      <t>シンセイ</t>
    </rPh>
    <rPh sb="18" eb="20">
      <t>バアイ</t>
    </rPh>
    <rPh sb="21" eb="23">
      <t>タテヤ</t>
    </rPh>
    <rPh sb="27" eb="29">
      <t>ホジョ</t>
    </rPh>
    <rPh sb="29" eb="31">
      <t>タイショウ</t>
    </rPh>
    <rPh sb="31" eb="32">
      <t>ガイ</t>
    </rPh>
    <phoneticPr fontId="4"/>
  </si>
  <si>
    <t>・土地造成、整地、地盤改良工事に準じる基礎工事</t>
    <rPh sb="1" eb="3">
      <t>トチ</t>
    </rPh>
    <rPh sb="3" eb="5">
      <t>ゾウセイ</t>
    </rPh>
    <rPh sb="6" eb="8">
      <t>セイチ</t>
    </rPh>
    <rPh sb="9" eb="11">
      <t>ジバン</t>
    </rPh>
    <rPh sb="11" eb="13">
      <t>カイリョウ</t>
    </rPh>
    <rPh sb="13" eb="15">
      <t>コウジ</t>
    </rPh>
    <rPh sb="16" eb="17">
      <t>ジュン</t>
    </rPh>
    <rPh sb="19" eb="21">
      <t>キソ</t>
    </rPh>
    <rPh sb="21" eb="23">
      <t>コウジ</t>
    </rPh>
    <phoneticPr fontId="4"/>
  </si>
  <si>
    <t>・移設、撤去工事（ただし補助対象設備設置のために必要な工事は対象）</t>
    <rPh sb="1" eb="3">
      <t>イセツ</t>
    </rPh>
    <rPh sb="4" eb="6">
      <t>テッキョ</t>
    </rPh>
    <rPh sb="6" eb="8">
      <t>コウジ</t>
    </rPh>
    <rPh sb="12" eb="14">
      <t>ホジョ</t>
    </rPh>
    <rPh sb="14" eb="16">
      <t>タイショウ</t>
    </rPh>
    <rPh sb="16" eb="18">
      <t>セツビ</t>
    </rPh>
    <rPh sb="18" eb="20">
      <t>セッチ</t>
    </rPh>
    <rPh sb="24" eb="26">
      <t>ヒツヨウ</t>
    </rPh>
    <rPh sb="27" eb="29">
      <t>コウジ</t>
    </rPh>
    <rPh sb="30" eb="32">
      <t>タイショウ</t>
    </rPh>
    <phoneticPr fontId="4"/>
  </si>
  <si>
    <t>・植栽及び外構工事</t>
    <rPh sb="1" eb="3">
      <t>ショクサイ</t>
    </rPh>
    <rPh sb="3" eb="4">
      <t>オヨ</t>
    </rPh>
    <rPh sb="5" eb="7">
      <t>ガイコウ</t>
    </rPh>
    <rPh sb="7" eb="9">
      <t>コウジ</t>
    </rPh>
    <phoneticPr fontId="4"/>
  </si>
  <si>
    <t>・容易に移動または他用途に転用できるもの（消火器、柵、屋外照明等）</t>
    <rPh sb="1" eb="3">
      <t>ヨウイ</t>
    </rPh>
    <rPh sb="4" eb="6">
      <t>イドウ</t>
    </rPh>
    <rPh sb="9" eb="12">
      <t>タヨウト</t>
    </rPh>
    <rPh sb="13" eb="15">
      <t>テンヨウ</t>
    </rPh>
    <rPh sb="21" eb="24">
      <t>ショウカキ</t>
    </rPh>
    <rPh sb="25" eb="26">
      <t>サク</t>
    </rPh>
    <rPh sb="27" eb="29">
      <t>オクガイ</t>
    </rPh>
    <rPh sb="29" eb="31">
      <t>ショウメイ</t>
    </rPh>
    <rPh sb="31" eb="32">
      <t>トウ</t>
    </rPh>
    <phoneticPr fontId="4"/>
  </si>
  <si>
    <t>・補助事業外の設備と共有するもの（配管、配線及びそれらの架台等）</t>
    <rPh sb="1" eb="3">
      <t>ホジョ</t>
    </rPh>
    <rPh sb="3" eb="5">
      <t>ジギョウ</t>
    </rPh>
    <rPh sb="5" eb="6">
      <t>ガイ</t>
    </rPh>
    <rPh sb="7" eb="9">
      <t>セツビ</t>
    </rPh>
    <rPh sb="10" eb="12">
      <t>キョウユウ</t>
    </rPh>
    <rPh sb="17" eb="19">
      <t>ハイカン</t>
    </rPh>
    <rPh sb="20" eb="22">
      <t>ハイセン</t>
    </rPh>
    <rPh sb="22" eb="23">
      <t>オヨ</t>
    </rPh>
    <rPh sb="28" eb="30">
      <t>カダイ</t>
    </rPh>
    <rPh sb="30" eb="31">
      <t>トウ</t>
    </rPh>
    <phoneticPr fontId="4"/>
  </si>
  <si>
    <t>・消耗品（オイル、クーラント等は初期装填分のみ補助対象）</t>
    <rPh sb="1" eb="3">
      <t>ショウモウ</t>
    </rPh>
    <rPh sb="3" eb="4">
      <t>ヒン</t>
    </rPh>
    <rPh sb="14" eb="15">
      <t>トウ</t>
    </rPh>
    <rPh sb="16" eb="18">
      <t>ショキ</t>
    </rPh>
    <rPh sb="18" eb="20">
      <t>ソウテン</t>
    </rPh>
    <rPh sb="20" eb="21">
      <t>ブン</t>
    </rPh>
    <rPh sb="23" eb="25">
      <t>ホジョ</t>
    </rPh>
    <rPh sb="25" eb="27">
      <t>タイショウ</t>
    </rPh>
    <phoneticPr fontId="4"/>
  </si>
  <si>
    <t>・通信運搬費（書類等）、消耗品費、ユーティリティ費（電気、ガス、水道、燃料等）</t>
    <rPh sb="1" eb="3">
      <t>ツウシン</t>
    </rPh>
    <rPh sb="3" eb="5">
      <t>ウンパン</t>
    </rPh>
    <rPh sb="5" eb="6">
      <t>ヒ</t>
    </rPh>
    <rPh sb="7" eb="9">
      <t>ショルイ</t>
    </rPh>
    <rPh sb="9" eb="10">
      <t>トウ</t>
    </rPh>
    <rPh sb="12" eb="14">
      <t>ショウモウ</t>
    </rPh>
    <rPh sb="14" eb="15">
      <t>ヒン</t>
    </rPh>
    <rPh sb="15" eb="16">
      <t>ヒ</t>
    </rPh>
    <rPh sb="24" eb="25">
      <t>ヒ</t>
    </rPh>
    <rPh sb="26" eb="28">
      <t>デンキ</t>
    </rPh>
    <rPh sb="32" eb="34">
      <t>スイドウ</t>
    </rPh>
    <rPh sb="35" eb="37">
      <t>ネンリョウ</t>
    </rPh>
    <rPh sb="37" eb="38">
      <t>トウ</t>
    </rPh>
    <phoneticPr fontId="4"/>
  </si>
  <si>
    <t>・仮設事務所、部材置場の建設費もしくは使用料</t>
    <rPh sb="1" eb="3">
      <t>カセツ</t>
    </rPh>
    <rPh sb="3" eb="5">
      <t>ジム</t>
    </rPh>
    <rPh sb="5" eb="6">
      <t>ショ</t>
    </rPh>
    <rPh sb="7" eb="9">
      <t>ブザイ</t>
    </rPh>
    <rPh sb="9" eb="11">
      <t>オキバ</t>
    </rPh>
    <rPh sb="12" eb="14">
      <t>ケンセツ</t>
    </rPh>
    <rPh sb="14" eb="15">
      <t>ヒ</t>
    </rPh>
    <rPh sb="19" eb="21">
      <t>シヨウ</t>
    </rPh>
    <rPh sb="21" eb="22">
      <t>リョウ</t>
    </rPh>
    <phoneticPr fontId="4"/>
  </si>
  <si>
    <t>・振込手数料</t>
    <rPh sb="1" eb="3">
      <t>フリコミ</t>
    </rPh>
    <rPh sb="3" eb="6">
      <t>テスウリョウ</t>
    </rPh>
    <phoneticPr fontId="4"/>
  </si>
  <si>
    <t>（別紙⑫-3）</t>
    <rPh sb="1" eb="3">
      <t>ベッシ</t>
    </rPh>
    <phoneticPr fontId="4"/>
  </si>
  <si>
    <t>見積番号：　○○○○○○○○</t>
    <rPh sb="0" eb="2">
      <t>ミツ</t>
    </rPh>
    <rPh sb="2" eb="4">
      <t>バンゴウ</t>
    </rPh>
    <phoneticPr fontId="4"/>
  </si>
  <si>
    <t>　　　平成○○年○○月○○日</t>
    <rPh sb="3" eb="5">
      <t>ヘイセイ</t>
    </rPh>
    <rPh sb="7" eb="8">
      <t>ネン</t>
    </rPh>
    <rPh sb="10" eb="11">
      <t>ガツ</t>
    </rPh>
    <rPh sb="13" eb="14">
      <t>ニチ</t>
    </rPh>
    <phoneticPr fontId="4"/>
  </si>
  <si>
    <t>御見積書</t>
    <rPh sb="0" eb="1">
      <t>オン</t>
    </rPh>
    <rPh sb="1" eb="4">
      <t>ミツモリショ</t>
    </rPh>
    <phoneticPr fontId="4"/>
  </si>
  <si>
    <t>宛先</t>
    <rPh sb="0" eb="2">
      <t>アテサキ</t>
    </rPh>
    <phoneticPr fontId="4"/>
  </si>
  <si>
    <t>会社名</t>
    <rPh sb="0" eb="3">
      <t>カイシャメイ</t>
    </rPh>
    <phoneticPr fontId="4"/>
  </si>
  <si>
    <t>件名</t>
    <rPh sb="0" eb="2">
      <t>ケンメイ</t>
    </rPh>
    <phoneticPr fontId="4"/>
  </si>
  <si>
    <t>住所</t>
    <rPh sb="0" eb="2">
      <t>ジュウショ</t>
    </rPh>
    <phoneticPr fontId="4"/>
  </si>
  <si>
    <t>引渡場所</t>
    <rPh sb="0" eb="2">
      <t>ヒキワタシ</t>
    </rPh>
    <rPh sb="2" eb="4">
      <t>バショ</t>
    </rPh>
    <phoneticPr fontId="4"/>
  </si>
  <si>
    <t>納期</t>
    <rPh sb="0" eb="2">
      <t>ノウキ</t>
    </rPh>
    <phoneticPr fontId="4"/>
  </si>
  <si>
    <t>見積有効期限</t>
    <rPh sb="0" eb="2">
      <t>ミツ</t>
    </rPh>
    <rPh sb="2" eb="4">
      <t>ユウコウ</t>
    </rPh>
    <rPh sb="4" eb="6">
      <t>キゲン</t>
    </rPh>
    <phoneticPr fontId="4"/>
  </si>
  <si>
    <t>TEL:</t>
    <phoneticPr fontId="4"/>
  </si>
  <si>
    <t>支払い条件</t>
    <rPh sb="0" eb="2">
      <t>シハラ</t>
    </rPh>
    <rPh sb="3" eb="5">
      <t>ジョウケン</t>
    </rPh>
    <phoneticPr fontId="4"/>
  </si>
  <si>
    <t>FAX:</t>
    <phoneticPr fontId="4"/>
  </si>
  <si>
    <t>見積金額</t>
    <rPh sb="0" eb="2">
      <t>ミツモリ</t>
    </rPh>
    <rPh sb="2" eb="4">
      <t>キンガク</t>
    </rPh>
    <phoneticPr fontId="4"/>
  </si>
  <si>
    <t>（上記金額に消費税は含みません。）</t>
    <rPh sb="1" eb="3">
      <t>ジョウキ</t>
    </rPh>
    <rPh sb="3" eb="5">
      <t>キンガク</t>
    </rPh>
    <rPh sb="6" eb="9">
      <t>ショウヒゼイ</t>
    </rPh>
    <rPh sb="10" eb="11">
      <t>フク</t>
    </rPh>
    <phoneticPr fontId="4"/>
  </si>
  <si>
    <t>番号</t>
    <rPh sb="0" eb="2">
      <t>バンゴウ</t>
    </rPh>
    <phoneticPr fontId="4"/>
  </si>
  <si>
    <t>品名</t>
    <rPh sb="0" eb="2">
      <t>ヒンメイ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</si>
  <si>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</si>
  <si>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</si>
  <si>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</si>
  <si>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</si>
  <si>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1</t>
    <phoneticPr fontId="4"/>
  </si>
  <si>
    <t>設計費</t>
    <rPh sb="0" eb="2">
      <t>セッケイ</t>
    </rPh>
    <rPh sb="2" eb="3">
      <t>ヒ</t>
    </rPh>
    <phoneticPr fontId="4"/>
  </si>
  <si>
    <t>1-1</t>
    <phoneticPr fontId="4"/>
  </si>
  <si>
    <t>　　　　補助対象</t>
    <rPh sb="4" eb="6">
      <t>ホジョ</t>
    </rPh>
    <rPh sb="6" eb="8">
      <t>タイショウ</t>
    </rPh>
    <phoneticPr fontId="4"/>
  </si>
  <si>
    <t>　　　　　　（１）○○○</t>
    <phoneticPr fontId="4"/>
  </si>
  <si>
    <t>　　　　　　（２）△△△</t>
    <phoneticPr fontId="4"/>
  </si>
  <si>
    <t>1-2</t>
    <phoneticPr fontId="4"/>
  </si>
  <si>
    <t>　　　　補助対象外</t>
    <rPh sb="4" eb="6">
      <t>ホジョ</t>
    </rPh>
    <rPh sb="6" eb="9">
      <t>タイショウガイ</t>
    </rPh>
    <phoneticPr fontId="4"/>
  </si>
  <si>
    <t>　　　　　　（１）●●●</t>
    <phoneticPr fontId="4"/>
  </si>
  <si>
    <t>　　　　　　（２）▲▲▲</t>
    <phoneticPr fontId="4"/>
  </si>
  <si>
    <t>（内補助対象　小計）</t>
    <rPh sb="1" eb="2">
      <t>ウチ</t>
    </rPh>
    <rPh sb="2" eb="4">
      <t>ホジョ</t>
    </rPh>
    <rPh sb="4" eb="6">
      <t>タイショウ</t>
    </rPh>
    <rPh sb="7" eb="9">
      <t>ショウケイ</t>
    </rPh>
    <phoneticPr fontId="4"/>
  </si>
  <si>
    <t>2</t>
    <phoneticPr fontId="4"/>
  </si>
  <si>
    <t>既存設備撤去費</t>
    <rPh sb="0" eb="2">
      <t>キゾン</t>
    </rPh>
    <rPh sb="2" eb="4">
      <t>セツビ</t>
    </rPh>
    <rPh sb="4" eb="6">
      <t>テッキョ</t>
    </rPh>
    <rPh sb="6" eb="7">
      <t>ヒ</t>
    </rPh>
    <phoneticPr fontId="4"/>
  </si>
  <si>
    <t>2-1</t>
    <phoneticPr fontId="4"/>
  </si>
  <si>
    <t>　　　　　　（１）○○○</t>
    <phoneticPr fontId="4"/>
  </si>
  <si>
    <t>　　　　　　（２）△△△</t>
    <phoneticPr fontId="4"/>
  </si>
  <si>
    <t>2-1-2</t>
    <phoneticPr fontId="4"/>
  </si>
  <si>
    <t>3</t>
    <phoneticPr fontId="4"/>
  </si>
  <si>
    <t>3-1</t>
    <phoneticPr fontId="4"/>
  </si>
  <si>
    <t>　　　　　　（１）○○○</t>
    <phoneticPr fontId="4"/>
  </si>
  <si>
    <t>　　　　　　（２）△△△</t>
    <phoneticPr fontId="4"/>
  </si>
  <si>
    <t>3-2</t>
    <phoneticPr fontId="4"/>
  </si>
  <si>
    <t>　　　　　　（１）●●●</t>
    <phoneticPr fontId="4"/>
  </si>
  <si>
    <t>　　　　　　（２）▲▲▲</t>
    <phoneticPr fontId="4"/>
  </si>
  <si>
    <t>新規設備設置工事費</t>
    <rPh sb="0" eb="2">
      <t>シンキ</t>
    </rPh>
    <rPh sb="2" eb="4">
      <t>セツビ</t>
    </rPh>
    <rPh sb="4" eb="6">
      <t>セッチ</t>
    </rPh>
    <rPh sb="6" eb="8">
      <t>コウジ</t>
    </rPh>
    <rPh sb="8" eb="9">
      <t>ヒ</t>
    </rPh>
    <phoneticPr fontId="4"/>
  </si>
  <si>
    <t>4-1</t>
    <phoneticPr fontId="4"/>
  </si>
  <si>
    <t>　　　　　　（２）△△△　</t>
    <phoneticPr fontId="4"/>
  </si>
  <si>
    <t>4-2</t>
    <phoneticPr fontId="4"/>
  </si>
  <si>
    <t>　　　　　　（１）●●●</t>
    <phoneticPr fontId="4"/>
  </si>
  <si>
    <t>　　　　　　（２）▲▲▲</t>
    <phoneticPr fontId="4"/>
  </si>
  <si>
    <t>5-1</t>
    <phoneticPr fontId="4"/>
  </si>
  <si>
    <t>　　　　　　（２）△△△　　【按分相当額】</t>
    <rPh sb="15" eb="17">
      <t>アンブン</t>
    </rPh>
    <rPh sb="17" eb="19">
      <t>ソウトウ</t>
    </rPh>
    <rPh sb="19" eb="20">
      <t>ガク</t>
    </rPh>
    <phoneticPr fontId="4"/>
  </si>
  <si>
    <t>5-2</t>
    <phoneticPr fontId="4"/>
  </si>
  <si>
    <t>　　　　　　（２）▲▲▲　　【按分相当額】</t>
    <phoneticPr fontId="4"/>
  </si>
  <si>
    <t>合計　①</t>
    <rPh sb="0" eb="2">
      <t>ゴウケイ</t>
    </rPh>
    <phoneticPr fontId="4"/>
  </si>
  <si>
    <t>（内補助対象　合計）</t>
    <rPh sb="1" eb="2">
      <t>ウチ</t>
    </rPh>
    <rPh sb="2" eb="4">
      <t>ホジョ</t>
    </rPh>
    <rPh sb="4" eb="6">
      <t>タイショウ</t>
    </rPh>
    <rPh sb="7" eb="9">
      <t>ゴウケイ</t>
    </rPh>
    <phoneticPr fontId="4"/>
  </si>
  <si>
    <t>消費税</t>
    <rPh sb="0" eb="3">
      <t>ショウヒゼイ</t>
    </rPh>
    <phoneticPr fontId="4"/>
  </si>
  <si>
    <t>（別紙⑭）</t>
    <phoneticPr fontId="4"/>
  </si>
  <si>
    <t>役員名簿</t>
    <rPh sb="0" eb="2">
      <t>ヤクイン</t>
    </rPh>
    <rPh sb="2" eb="4">
      <t>メイボ</t>
    </rPh>
    <phoneticPr fontId="4"/>
  </si>
  <si>
    <t>氏名カナ</t>
    <rPh sb="0" eb="2">
      <t>シメイ</t>
    </rPh>
    <phoneticPr fontId="4"/>
  </si>
  <si>
    <t>氏名漢字</t>
    <rPh sb="0" eb="2">
      <t>シメイ</t>
    </rPh>
    <rPh sb="2" eb="4">
      <t>カンジ</t>
    </rPh>
    <phoneticPr fontId="4"/>
  </si>
  <si>
    <t>生年月日</t>
    <rPh sb="0" eb="2">
      <t>セイネン</t>
    </rPh>
    <rPh sb="2" eb="4">
      <t>ガッピ</t>
    </rPh>
    <phoneticPr fontId="4"/>
  </si>
  <si>
    <t>性別</t>
    <rPh sb="0" eb="2">
      <t>セイベツ</t>
    </rPh>
    <phoneticPr fontId="4"/>
  </si>
  <si>
    <t>役職名</t>
    <rPh sb="0" eb="3">
      <t>ヤクショクメイ</t>
    </rPh>
    <phoneticPr fontId="4"/>
  </si>
  <si>
    <t>和暦</t>
    <rPh sb="0" eb="2">
      <t>ワレキ</t>
    </rPh>
    <phoneticPr fontId="4"/>
  </si>
  <si>
    <t>日</t>
    <rPh sb="0" eb="1">
      <t>ヒ</t>
    </rPh>
    <phoneticPr fontId="4"/>
  </si>
  <si>
    <t>記入上の注意</t>
  </si>
  <si>
    <t>（注意１）
役員名簿については、氏名カナ（半角、姓と名の間も半角で１マス空け）、氏名漢字（全角、姓と名の間も全角で１マス空け）、生年月日（半角で大正はT、昭和はS、平成はH、数字は２桁半角）、性別（半角で男性はM、女性はF）、会社名及び役職名を記入する。（上記記入例参照）。
また、外国人については、氏名欄にはアルファベットを、氏名カナ欄は当該アルファベットのカナ読みを記入すること。
（注意２）
地方自治体は、作成不要。
（注意３）
共同申請の場合は、各社の役員名簿を作成する。</t>
    <rPh sb="1" eb="3">
      <t>チュウイ</t>
    </rPh>
    <rPh sb="122" eb="124">
      <t>キニュウ</t>
    </rPh>
    <rPh sb="130" eb="132">
      <t>キニュウ</t>
    </rPh>
    <rPh sb="185" eb="187">
      <t>キニュウ</t>
    </rPh>
    <rPh sb="194" eb="196">
      <t>チュウイ</t>
    </rPh>
    <rPh sb="213" eb="215">
      <t>チュウイ</t>
    </rPh>
    <phoneticPr fontId="4"/>
  </si>
  <si>
    <t>（別紙⑮）</t>
    <rPh sb="1" eb="3">
      <t>ベッシ</t>
    </rPh>
    <phoneticPr fontId="4"/>
  </si>
  <si>
    <t>年　　月　　日</t>
    <rPh sb="0" eb="1">
      <t>ネン</t>
    </rPh>
    <rPh sb="3" eb="4">
      <t>ガツ</t>
    </rPh>
    <rPh sb="6" eb="7">
      <t>ヒ</t>
    </rPh>
    <phoneticPr fontId="4"/>
  </si>
  <si>
    <t>中小企業者『みなし大企業を除く』の申請確認書（記入例）</t>
    <rPh sb="4" eb="5">
      <t>シャ</t>
    </rPh>
    <rPh sb="17" eb="19">
      <t>シンセイ</t>
    </rPh>
    <rPh sb="19" eb="21">
      <t>カクニン</t>
    </rPh>
    <rPh sb="21" eb="22">
      <t>ショ</t>
    </rPh>
    <rPh sb="23" eb="25">
      <t>キニュウ</t>
    </rPh>
    <rPh sb="25" eb="26">
      <t>レイ</t>
    </rPh>
    <phoneticPr fontId="4"/>
  </si>
  <si>
    <t>部署名</t>
    <rPh sb="0" eb="2">
      <t>ブショ</t>
    </rPh>
    <rPh sb="2" eb="3">
      <t>メイ</t>
    </rPh>
    <phoneticPr fontId="4"/>
  </si>
  <si>
    <t>連絡先(電話番号）</t>
    <rPh sb="0" eb="3">
      <t>レンラクサキ</t>
    </rPh>
    <rPh sb="4" eb="6">
      <t>デンワ</t>
    </rPh>
    <rPh sb="6" eb="8">
      <t>バンゴウ</t>
    </rPh>
    <phoneticPr fontId="4"/>
  </si>
  <si>
    <t>担当窓口　氏名</t>
    <rPh sb="0" eb="2">
      <t>タントウ</t>
    </rPh>
    <rPh sb="2" eb="4">
      <t>マドグチ</t>
    </rPh>
    <rPh sb="5" eb="7">
      <t>シメイ</t>
    </rPh>
    <phoneticPr fontId="4"/>
  </si>
  <si>
    <t>弊社は、以下のごとく中小企業基本法に定める中小企業者(みなし大企業を除く)に該当します。</t>
    <rPh sb="0" eb="2">
      <t>ヘイシャ</t>
    </rPh>
    <rPh sb="4" eb="6">
      <t>イカ</t>
    </rPh>
    <rPh sb="25" eb="26">
      <t>シャ</t>
    </rPh>
    <rPh sb="38" eb="40">
      <t>ガイトウ</t>
    </rPh>
    <phoneticPr fontId="4"/>
  </si>
  <si>
    <t>１．中小企業者の基準に該当するかの確認</t>
    <rPh sb="2" eb="4">
      <t>チュウショウ</t>
    </rPh>
    <rPh sb="4" eb="6">
      <t>キギョウ</t>
    </rPh>
    <rPh sb="6" eb="7">
      <t>シャ</t>
    </rPh>
    <rPh sb="8" eb="10">
      <t>キジュン</t>
    </rPh>
    <rPh sb="11" eb="13">
      <t>ガイトウ</t>
    </rPh>
    <rPh sb="17" eb="19">
      <t>カクニン</t>
    </rPh>
    <phoneticPr fontId="4"/>
  </si>
  <si>
    <t>業 種※1</t>
  </si>
  <si>
    <t>業種分類※1</t>
    <phoneticPr fontId="4"/>
  </si>
  <si>
    <t>資本金（円）</t>
    <rPh sb="4" eb="5">
      <t>エン</t>
    </rPh>
    <phoneticPr fontId="4"/>
  </si>
  <si>
    <t>常時使用する従業員数（人）※2</t>
    <rPh sb="11" eb="12">
      <t>ニン</t>
    </rPh>
    <phoneticPr fontId="4"/>
  </si>
  <si>
    <t>※1業種、業種分類は、日本標準産業分類に基づく。複数の業種がある場合は
　直近の決算書において「売上高」が大きい方とする。</t>
    <phoneticPr fontId="4"/>
  </si>
  <si>
    <t>※2常時使用する従業員の数には、事業主、法人の役員　臨時の従業員は含まれない。</t>
    <phoneticPr fontId="4"/>
  </si>
  <si>
    <t>中小企業者の基準</t>
    <rPh sb="0" eb="2">
      <t>チュウショウ</t>
    </rPh>
    <rPh sb="2" eb="4">
      <t>キギョウ</t>
    </rPh>
    <rPh sb="4" eb="5">
      <t>シャ</t>
    </rPh>
    <rPh sb="6" eb="8">
      <t>キジュン</t>
    </rPh>
    <phoneticPr fontId="4"/>
  </si>
  <si>
    <t>業種分類</t>
  </si>
  <si>
    <t>資本金の額又は出資の総額</t>
  </si>
  <si>
    <t>常時使用する従業員の数</t>
  </si>
  <si>
    <t>資本金の額又は出資の総額（円以下）</t>
    <rPh sb="13" eb="14">
      <t>エン</t>
    </rPh>
    <rPh sb="14" eb="16">
      <t>イカ</t>
    </rPh>
    <phoneticPr fontId="4"/>
  </si>
  <si>
    <t>常時使用する従業員の数（以下）</t>
    <rPh sb="12" eb="14">
      <t>イカ</t>
    </rPh>
    <phoneticPr fontId="4"/>
  </si>
  <si>
    <t>卸売業</t>
  </si>
  <si>
    <t>１億円以下</t>
  </si>
  <si>
    <t>１００人以下</t>
  </si>
  <si>
    <t>小売業</t>
  </si>
  <si>
    <t>５千万円以下</t>
  </si>
  <si>
    <t>５０人以下</t>
  </si>
  <si>
    <t>サービス業</t>
  </si>
  <si>
    <t>製造業その他</t>
  </si>
  <si>
    <t>３億円以下</t>
  </si>
  <si>
    <t>３００人以下</t>
  </si>
  <si>
    <t>※資本金規模又は従業員規模のどちらかに該当することが必要</t>
  </si>
  <si>
    <t>◆</t>
    <phoneticPr fontId="4"/>
  </si>
  <si>
    <t>中小企業者かどうかの判定</t>
    <rPh sb="0" eb="2">
      <t>チュウショウ</t>
    </rPh>
    <rPh sb="2" eb="4">
      <t>キギョウ</t>
    </rPh>
    <rPh sb="4" eb="5">
      <t>シャ</t>
    </rPh>
    <rPh sb="10" eb="12">
      <t>ハンテイ</t>
    </rPh>
    <phoneticPr fontId="4"/>
  </si>
  <si>
    <t>(自動判定)</t>
    <rPh sb="1" eb="3">
      <t>ジドウ</t>
    </rPh>
    <rPh sb="3" eb="5">
      <t>ハンテイ</t>
    </rPh>
    <phoneticPr fontId="69"/>
  </si>
  <si>
    <t>２．「みなし大企業」に該当しないかの確認</t>
    <rPh sb="6" eb="9">
      <t>ダイキギョウ</t>
    </rPh>
    <rPh sb="11" eb="13">
      <t>ガイトウ</t>
    </rPh>
    <rPh sb="18" eb="20">
      <t>カクニン</t>
    </rPh>
    <phoneticPr fontId="4"/>
  </si>
  <si>
    <t>該当する</t>
    <rPh sb="0" eb="2">
      <t>ガイトウ</t>
    </rPh>
    <phoneticPr fontId="4"/>
  </si>
  <si>
    <t>発行株式数の総数又は出資価額の1/2以上を
同一の大企業が所有している</t>
    <phoneticPr fontId="4"/>
  </si>
  <si>
    <t>該当しない</t>
    <rPh sb="0" eb="2">
      <t>ガイトウ</t>
    </rPh>
    <phoneticPr fontId="4"/>
  </si>
  <si>
    <t>発行株式数の総数又は出資価額の2/3以上を
複数の大企業が所有している</t>
    <phoneticPr fontId="4"/>
  </si>
  <si>
    <t>大企業の役員又は職員を兼ねている者が
役員総数の1/2以上を占めている</t>
    <phoneticPr fontId="4"/>
  </si>
  <si>
    <t>　※大企業とは、中小企業基本法に規定する中小企業者以外の者であって事業を営む者</t>
  </si>
  <si>
    <t>　　但し、中小企業投資育成株式会社法に規定する中小企業投資育成株式会社又は投資</t>
    <phoneticPr fontId="4"/>
  </si>
  <si>
    <t>　　事業有限責任組合契約に関する法律に規定する投資事業有限責任組合に該当する者</t>
    <phoneticPr fontId="4"/>
  </si>
  <si>
    <t>　　は大企業として扱わない</t>
    <phoneticPr fontId="4"/>
  </si>
  <si>
    <t>◆</t>
    <phoneticPr fontId="4"/>
  </si>
  <si>
    <t>「みなし大企業」かどうかの判定</t>
    <rPh sb="13" eb="15">
      <t>ハンテイ</t>
    </rPh>
    <phoneticPr fontId="4"/>
  </si>
  <si>
    <t>（自動判定）</t>
    <rPh sb="1" eb="3">
      <t>ジドウ</t>
    </rPh>
    <rPh sb="3" eb="5">
      <t>ハンテイ</t>
    </rPh>
    <phoneticPr fontId="69"/>
  </si>
  <si>
    <t>３．中小企業(みなし大企業を除く)かどうかの判定[自動判定]</t>
    <rPh sb="22" eb="24">
      <t>ハンテイ</t>
    </rPh>
    <rPh sb="25" eb="27">
      <t>ジドウ</t>
    </rPh>
    <rPh sb="27" eb="29">
      <t>ハンテイ</t>
    </rPh>
    <phoneticPr fontId="4"/>
  </si>
  <si>
    <t>添付資料ア．…</t>
    <rPh sb="0" eb="2">
      <t>テンプ</t>
    </rPh>
    <rPh sb="2" eb="4">
      <t>シリョウ</t>
    </rPh>
    <phoneticPr fontId="4"/>
  </si>
  <si>
    <t>添付資料イ．…</t>
    <rPh sb="0" eb="2">
      <t>テンプ</t>
    </rPh>
    <rPh sb="2" eb="4">
      <t>シリョウ</t>
    </rPh>
    <phoneticPr fontId="4"/>
  </si>
  <si>
    <t>添付資料ウ．…</t>
    <rPh sb="0" eb="2">
      <t>テンプ</t>
    </rPh>
    <rPh sb="2" eb="4">
      <t>シリョウ</t>
    </rPh>
    <phoneticPr fontId="4"/>
  </si>
  <si>
    <t>添付資料エ．…</t>
    <rPh sb="0" eb="2">
      <t>テンプ</t>
    </rPh>
    <rPh sb="2" eb="4">
      <t>シリョウ</t>
    </rPh>
    <phoneticPr fontId="4"/>
  </si>
  <si>
    <t>貸家業、貸間業</t>
    <phoneticPr fontId="4"/>
  </si>
  <si>
    <t>（別紙⑰）</t>
    <rPh sb="1" eb="3">
      <t>ベッシ</t>
    </rPh>
    <phoneticPr fontId="4"/>
  </si>
  <si>
    <t>　　　　　　　御中</t>
    <rPh sb="7" eb="9">
      <t>オンチュウ</t>
    </rPh>
    <phoneticPr fontId="4"/>
  </si>
  <si>
    <t>（会社名）</t>
    <rPh sb="1" eb="4">
      <t>カイシャメイ</t>
    </rPh>
    <phoneticPr fontId="4"/>
  </si>
  <si>
    <t>（部署）</t>
    <rPh sb="1" eb="3">
      <t>ブショ</t>
    </rPh>
    <phoneticPr fontId="4"/>
  </si>
  <si>
    <t>（住所）</t>
    <rPh sb="1" eb="3">
      <t>ジュウショ</t>
    </rPh>
    <phoneticPr fontId="4"/>
  </si>
  <si>
    <t>中圧ガス供給証明・中圧ガス供給検討結果</t>
    <rPh sb="0" eb="1">
      <t>チュウ</t>
    </rPh>
    <rPh sb="1" eb="2">
      <t>アツ</t>
    </rPh>
    <rPh sb="4" eb="6">
      <t>キョウキュウ</t>
    </rPh>
    <rPh sb="6" eb="8">
      <t>ショウメイ</t>
    </rPh>
    <rPh sb="9" eb="10">
      <t>チュウ</t>
    </rPh>
    <rPh sb="10" eb="11">
      <t>アツ</t>
    </rPh>
    <rPh sb="13" eb="15">
      <t>キョウキュウ</t>
    </rPh>
    <rPh sb="15" eb="17">
      <t>ケントウ</t>
    </rPh>
    <rPh sb="17" eb="19">
      <t>ケッカ</t>
    </rPh>
    <phoneticPr fontId="4"/>
  </si>
  <si>
    <t>中圧供給状況</t>
    <rPh sb="0" eb="1">
      <t>チュウ</t>
    </rPh>
    <rPh sb="1" eb="2">
      <t>アツ</t>
    </rPh>
    <rPh sb="2" eb="4">
      <t>キョウキュウ</t>
    </rPh>
    <rPh sb="4" eb="6">
      <t>ジョウキョウ</t>
    </rPh>
    <phoneticPr fontId="4"/>
  </si>
  <si>
    <t>供給先名称</t>
    <rPh sb="0" eb="2">
      <t>キョウキュウ</t>
    </rPh>
    <rPh sb="2" eb="3">
      <t>サキ</t>
    </rPh>
    <rPh sb="3" eb="5">
      <t>メイショウ</t>
    </rPh>
    <phoneticPr fontId="4"/>
  </si>
  <si>
    <t>供給先住所</t>
    <rPh sb="0" eb="2">
      <t>キョウキュウ</t>
    </rPh>
    <rPh sb="2" eb="3">
      <t>サキ</t>
    </rPh>
    <rPh sb="3" eb="5">
      <t>ジュウショ</t>
    </rPh>
    <phoneticPr fontId="4"/>
  </si>
  <si>
    <t>供給圧力</t>
    <rPh sb="0" eb="2">
      <t>キョウキュウ</t>
    </rPh>
    <rPh sb="2" eb="4">
      <t>アツリョク</t>
    </rPh>
    <phoneticPr fontId="4"/>
  </si>
  <si>
    <t>MPa</t>
    <phoneticPr fontId="4"/>
  </si>
  <si>
    <r>
      <t>供給開始時期
※新規</t>
    </r>
    <r>
      <rPr>
        <sz val="9"/>
        <color indexed="8"/>
        <rFont val="ＭＳ 明朝"/>
        <family val="1"/>
        <charset val="128"/>
      </rPr>
      <t>のみ</t>
    </r>
    <rPh sb="0" eb="2">
      <t>キョウキュウ</t>
    </rPh>
    <rPh sb="2" eb="4">
      <t>カイシ</t>
    </rPh>
    <rPh sb="4" eb="6">
      <t>ジキ</t>
    </rPh>
    <rPh sb="8" eb="10">
      <t>シンキ</t>
    </rPh>
    <phoneticPr fontId="4"/>
  </si>
  <si>
    <t>　　　　　年　　月　　日（見込み）</t>
    <rPh sb="5" eb="6">
      <t>ネン</t>
    </rPh>
    <rPh sb="8" eb="9">
      <t>ツキ</t>
    </rPh>
    <rPh sb="11" eb="12">
      <t>ヒ</t>
    </rPh>
    <rPh sb="13" eb="15">
      <t>ミコ</t>
    </rPh>
    <phoneticPr fontId="4"/>
  </si>
  <si>
    <r>
      <t xml:space="preserve">ガス工事期間
</t>
    </r>
    <r>
      <rPr>
        <sz val="9"/>
        <color indexed="8"/>
        <rFont val="ＭＳ 明朝"/>
        <family val="1"/>
        <charset val="128"/>
      </rPr>
      <t>※新規のみ</t>
    </r>
    <rPh sb="2" eb="4">
      <t>コウジ</t>
    </rPh>
    <rPh sb="4" eb="6">
      <t>キカン</t>
    </rPh>
    <rPh sb="8" eb="10">
      <t>シンキ</t>
    </rPh>
    <phoneticPr fontId="4"/>
  </si>
  <si>
    <t>　　　　　年　　月　　日　～　　　　年　　月　　日（見込み）</t>
    <rPh sb="5" eb="6">
      <t>ネン</t>
    </rPh>
    <rPh sb="8" eb="9">
      <t>ツキ</t>
    </rPh>
    <rPh sb="11" eb="12">
      <t>ヒ</t>
    </rPh>
    <rPh sb="26" eb="28">
      <t>ミコ</t>
    </rPh>
    <phoneticPr fontId="4"/>
  </si>
  <si>
    <t>検討結果</t>
    <rPh sb="0" eb="2">
      <t>ケントウ</t>
    </rPh>
    <rPh sb="2" eb="4">
      <t>ケッカ</t>
    </rPh>
    <phoneticPr fontId="4"/>
  </si>
  <si>
    <t>中圧ガスメーター写真（外観・銘板）　※既存の場合
もしくは
ガス管平面図（道路から敷地内への引込が分かる図面）　※新規の場合</t>
    <rPh sb="0" eb="1">
      <t>チュウ</t>
    </rPh>
    <rPh sb="1" eb="2">
      <t>アツ</t>
    </rPh>
    <rPh sb="8" eb="10">
      <t>シャシン</t>
    </rPh>
    <rPh sb="11" eb="13">
      <t>ガイカン</t>
    </rPh>
    <rPh sb="14" eb="16">
      <t>メイバン</t>
    </rPh>
    <rPh sb="19" eb="21">
      <t>キゾン</t>
    </rPh>
    <rPh sb="22" eb="24">
      <t>バアイ</t>
    </rPh>
    <rPh sb="32" eb="33">
      <t>カン</t>
    </rPh>
    <rPh sb="33" eb="36">
      <t>ヘイメンズ</t>
    </rPh>
    <rPh sb="37" eb="39">
      <t>ドウロ</t>
    </rPh>
    <rPh sb="41" eb="43">
      <t>シキチ</t>
    </rPh>
    <rPh sb="43" eb="44">
      <t>ナイ</t>
    </rPh>
    <rPh sb="46" eb="48">
      <t>ヒキコミ</t>
    </rPh>
    <rPh sb="49" eb="50">
      <t>ワ</t>
    </rPh>
    <rPh sb="52" eb="54">
      <t>ズメン</t>
    </rPh>
    <rPh sb="57" eb="59">
      <t>シンキ</t>
    </rPh>
    <rPh sb="60" eb="62">
      <t>バアイ</t>
    </rPh>
    <phoneticPr fontId="4"/>
  </si>
  <si>
    <t>■</t>
    <phoneticPr fontId="4"/>
  </si>
  <si>
    <t>中圧ガスメータの写真</t>
    <rPh sb="0" eb="1">
      <t>チュウ</t>
    </rPh>
    <rPh sb="1" eb="2">
      <t>アツ</t>
    </rPh>
    <rPh sb="8" eb="10">
      <t>シャシン</t>
    </rPh>
    <phoneticPr fontId="4"/>
  </si>
  <si>
    <t>必要添付資料</t>
    <rPh sb="0" eb="2">
      <t>ヒツヨウ</t>
    </rPh>
    <rPh sb="2" eb="4">
      <t>テンプ</t>
    </rPh>
    <rPh sb="4" eb="6">
      <t>シリョウ</t>
    </rPh>
    <phoneticPr fontId="4"/>
  </si>
  <si>
    <t>中圧ガスメータの銘板写真</t>
    <rPh sb="0" eb="1">
      <t>チュウ</t>
    </rPh>
    <rPh sb="1" eb="2">
      <t>アツ</t>
    </rPh>
    <rPh sb="8" eb="10">
      <t>メイバン</t>
    </rPh>
    <rPh sb="10" eb="12">
      <t>シャシン</t>
    </rPh>
    <phoneticPr fontId="4"/>
  </si>
  <si>
    <t>■</t>
    <phoneticPr fontId="4"/>
  </si>
  <si>
    <t>中圧ガスメータの型式が中圧仕様を証明できる資料</t>
    <rPh sb="0" eb="1">
      <t>チュウ</t>
    </rPh>
    <rPh sb="1" eb="2">
      <t>アツ</t>
    </rPh>
    <rPh sb="8" eb="10">
      <t>カタシキ</t>
    </rPh>
    <rPh sb="11" eb="12">
      <t>チュウ</t>
    </rPh>
    <rPh sb="12" eb="13">
      <t>アツ</t>
    </rPh>
    <rPh sb="13" eb="15">
      <t>シヨウ</t>
    </rPh>
    <rPh sb="16" eb="18">
      <t>ショウメイ</t>
    </rPh>
    <rPh sb="21" eb="23">
      <t>シリョウ</t>
    </rPh>
    <phoneticPr fontId="4"/>
  </si>
  <si>
    <t>※既存の場合</t>
    <rPh sb="1" eb="3">
      <t>キゾン</t>
    </rPh>
    <rPh sb="4" eb="6">
      <t>バアイ</t>
    </rPh>
    <phoneticPr fontId="4"/>
  </si>
  <si>
    <t>■</t>
    <phoneticPr fontId="4"/>
  </si>
  <si>
    <t>中圧ガス管平面図（敷地内への引込みが分かる図面）</t>
    <rPh sb="0" eb="1">
      <t>チュウ</t>
    </rPh>
    <rPh sb="1" eb="2">
      <t>アツ</t>
    </rPh>
    <rPh sb="4" eb="5">
      <t>カン</t>
    </rPh>
    <rPh sb="5" eb="8">
      <t>ヘイメンズ</t>
    </rPh>
    <rPh sb="9" eb="11">
      <t>シキチ</t>
    </rPh>
    <rPh sb="11" eb="12">
      <t>ナイ</t>
    </rPh>
    <rPh sb="14" eb="15">
      <t>ヒ</t>
    </rPh>
    <rPh sb="15" eb="16">
      <t>コミ</t>
    </rPh>
    <rPh sb="18" eb="19">
      <t>ワ</t>
    </rPh>
    <rPh sb="21" eb="23">
      <t>ズメン</t>
    </rPh>
    <phoneticPr fontId="4"/>
  </si>
  <si>
    <t>中圧ガス管アイソメ図</t>
    <rPh sb="0" eb="1">
      <t>チュウ</t>
    </rPh>
    <rPh sb="1" eb="2">
      <t>アツ</t>
    </rPh>
    <rPh sb="4" eb="5">
      <t>カン</t>
    </rPh>
    <rPh sb="9" eb="10">
      <t>ズ</t>
    </rPh>
    <phoneticPr fontId="4"/>
  </si>
  <si>
    <t>（別紙⑱）</t>
    <rPh sb="1" eb="3">
      <t>ベッシ</t>
    </rPh>
    <phoneticPr fontId="4"/>
  </si>
  <si>
    <t>一般社団法人</t>
    <rPh sb="0" eb="2">
      <t>イッパン</t>
    </rPh>
    <rPh sb="2" eb="4">
      <t>シャダン</t>
    </rPh>
    <rPh sb="4" eb="6">
      <t>ホウジン</t>
    </rPh>
    <phoneticPr fontId="4"/>
  </si>
  <si>
    <t>都市ガス振興センター　御中</t>
  </si>
  <si>
    <t>発注先選定理由書</t>
    <rPh sb="0" eb="3">
      <t>ハッチュウサキ</t>
    </rPh>
    <rPh sb="3" eb="5">
      <t>センテイ</t>
    </rPh>
    <rPh sb="5" eb="8">
      <t>リユウショ</t>
    </rPh>
    <phoneticPr fontId="4"/>
  </si>
  <si>
    <t>申請者</t>
    <rPh sb="0" eb="3">
      <t>シンセイシャ</t>
    </rPh>
    <phoneticPr fontId="4"/>
  </si>
  <si>
    <t>○○○株式会社△△△部</t>
    <phoneticPr fontId="4"/>
  </si>
  <si>
    <t>□□　□□　　　　　　印</t>
  </si>
  <si>
    <t>○○工事</t>
    <rPh sb="2" eb="4">
      <t>コウジ</t>
    </rPh>
    <phoneticPr fontId="4"/>
  </si>
  <si>
    <t>発注予定先</t>
    <rPh sb="0" eb="2">
      <t>ハッチュウ</t>
    </rPh>
    <rPh sb="2" eb="4">
      <t>ヨテイ</t>
    </rPh>
    <rPh sb="4" eb="5">
      <t>サキ</t>
    </rPh>
    <phoneticPr fontId="4"/>
  </si>
  <si>
    <t>□□社</t>
    <rPh sb="2" eb="3">
      <t>シャ</t>
    </rPh>
    <phoneticPr fontId="4"/>
  </si>
  <si>
    <t>提出理由</t>
    <rPh sb="0" eb="2">
      <t>テイシュツ</t>
    </rPh>
    <rPh sb="2" eb="4">
      <t>リユウ</t>
    </rPh>
    <phoneticPr fontId="4"/>
  </si>
  <si>
    <t>選定理由</t>
    <rPh sb="0" eb="2">
      <t>センテイ</t>
    </rPh>
    <rPh sb="2" eb="4">
      <t>リユウ</t>
    </rPh>
    <phoneticPr fontId="4"/>
  </si>
  <si>
    <t xml:space="preserve">    </t>
    <phoneticPr fontId="4"/>
  </si>
  <si>
    <t>（別紙⑲）　</t>
    <phoneticPr fontId="4"/>
  </si>
  <si>
    <t>交付申請時提出書類チェックリスト（１／２)</t>
    <rPh sb="5" eb="7">
      <t>テイシュツ</t>
    </rPh>
    <rPh sb="7" eb="9">
      <t>ショルイ</t>
    </rPh>
    <phoneticPr fontId="4"/>
  </si>
  <si>
    <t>項　　目</t>
    <rPh sb="0" eb="1">
      <t>コウ</t>
    </rPh>
    <rPh sb="3" eb="4">
      <t>メ</t>
    </rPh>
    <phoneticPr fontId="4"/>
  </si>
  <si>
    <t>確認</t>
    <rPh sb="0" eb="2">
      <t>カクニン</t>
    </rPh>
    <phoneticPr fontId="4"/>
  </si>
  <si>
    <t>１．交付申請書</t>
    <phoneticPr fontId="4"/>
  </si>
  <si>
    <t>１－１</t>
    <phoneticPr fontId="4"/>
  </si>
  <si>
    <t>「申請日」は、公募期間内（３月１８日～４月２６日）となっているか</t>
    <rPh sb="1" eb="3">
      <t>シンセイ</t>
    </rPh>
    <rPh sb="3" eb="4">
      <t>ビ</t>
    </rPh>
    <rPh sb="7" eb="9">
      <t>コウボ</t>
    </rPh>
    <rPh sb="9" eb="11">
      <t>キカン</t>
    </rPh>
    <rPh sb="11" eb="12">
      <t>ナイ</t>
    </rPh>
    <rPh sb="14" eb="15">
      <t>ガツ</t>
    </rPh>
    <rPh sb="17" eb="18">
      <t>ニチ</t>
    </rPh>
    <rPh sb="20" eb="21">
      <t>ガツ</t>
    </rPh>
    <rPh sb="23" eb="24">
      <t>ニチ</t>
    </rPh>
    <phoneticPr fontId="4"/>
  </si>
  <si>
    <t>１－２</t>
    <phoneticPr fontId="4"/>
  </si>
  <si>
    <t>共同申請の場合、申請者・担当者は全申請者分 記載されているか、押印されているか</t>
    <rPh sb="0" eb="2">
      <t>キョウドウ</t>
    </rPh>
    <rPh sb="2" eb="4">
      <t>シンセイ</t>
    </rPh>
    <rPh sb="5" eb="7">
      <t>バアイ</t>
    </rPh>
    <rPh sb="8" eb="11">
      <t>シンセイシャ</t>
    </rPh>
    <rPh sb="12" eb="15">
      <t>タントウシャ</t>
    </rPh>
    <rPh sb="16" eb="17">
      <t>ゼン</t>
    </rPh>
    <rPh sb="17" eb="20">
      <t>シンセイシャ</t>
    </rPh>
    <rPh sb="20" eb="21">
      <t>ブン</t>
    </rPh>
    <rPh sb="22" eb="24">
      <t>キサイ</t>
    </rPh>
    <rPh sb="31" eb="33">
      <t>オウイン</t>
    </rPh>
    <phoneticPr fontId="4"/>
  </si>
  <si>
    <t>２．実施計画書</t>
    <rPh sb="2" eb="4">
      <t>ジッシ</t>
    </rPh>
    <rPh sb="4" eb="7">
      <t>ケイカクショ</t>
    </rPh>
    <phoneticPr fontId="4"/>
  </si>
  <si>
    <t>２－１</t>
    <phoneticPr fontId="4"/>
  </si>
  <si>
    <t>実施場所住所、最寄駅、施設名称、施設の所有者は正しく記載されているか</t>
    <rPh sb="0" eb="2">
      <t>ジッシ</t>
    </rPh>
    <rPh sb="2" eb="4">
      <t>バショ</t>
    </rPh>
    <rPh sb="4" eb="6">
      <t>ジュウショ</t>
    </rPh>
    <rPh sb="7" eb="9">
      <t>モヨリ</t>
    </rPh>
    <rPh sb="9" eb="10">
      <t>エキ</t>
    </rPh>
    <rPh sb="11" eb="13">
      <t>シセツ</t>
    </rPh>
    <rPh sb="13" eb="15">
      <t>メイショウ</t>
    </rPh>
    <rPh sb="16" eb="18">
      <t>シセツ</t>
    </rPh>
    <rPh sb="19" eb="22">
      <t>ショユウシャ</t>
    </rPh>
    <rPh sb="23" eb="24">
      <t>タダ</t>
    </rPh>
    <rPh sb="26" eb="28">
      <t>キサイ</t>
    </rPh>
    <phoneticPr fontId="96"/>
  </si>
  <si>
    <t>２－２</t>
    <phoneticPr fontId="4"/>
  </si>
  <si>
    <t>実施計画書に補助事業の具体的な内容は正しく記載されているか</t>
    <rPh sb="0" eb="2">
      <t>ジッシ</t>
    </rPh>
    <rPh sb="2" eb="5">
      <t>ケイカクショ</t>
    </rPh>
    <rPh sb="6" eb="8">
      <t>ホジョ</t>
    </rPh>
    <rPh sb="8" eb="10">
      <t>ジギョウ</t>
    </rPh>
    <rPh sb="11" eb="14">
      <t>グタイテキ</t>
    </rPh>
    <rPh sb="15" eb="17">
      <t>ナイヨウ</t>
    </rPh>
    <rPh sb="18" eb="19">
      <t>タダ</t>
    </rPh>
    <rPh sb="21" eb="23">
      <t>キサイ</t>
    </rPh>
    <phoneticPr fontId="96"/>
  </si>
  <si>
    <t>２－３</t>
  </si>
  <si>
    <t>請負会社等への支払いは”金融機関からの振込”として計画しているか</t>
    <rPh sb="0" eb="2">
      <t>ウケオイ</t>
    </rPh>
    <rPh sb="2" eb="5">
      <t>ガイシャナド</t>
    </rPh>
    <rPh sb="7" eb="9">
      <t>シハラ</t>
    </rPh>
    <rPh sb="12" eb="14">
      <t>キンユウ</t>
    </rPh>
    <rPh sb="14" eb="16">
      <t>キカン</t>
    </rPh>
    <rPh sb="19" eb="21">
      <t>フリコミ</t>
    </rPh>
    <rPh sb="25" eb="27">
      <t>ケイカク</t>
    </rPh>
    <phoneticPr fontId="4"/>
  </si>
  <si>
    <t>２－４</t>
  </si>
  <si>
    <t>共同申請の場合、社名、役割等が記載されているか</t>
    <rPh sb="0" eb="2">
      <t>キョウドウ</t>
    </rPh>
    <rPh sb="2" eb="4">
      <t>シンセイ</t>
    </rPh>
    <rPh sb="5" eb="7">
      <t>バアイ</t>
    </rPh>
    <rPh sb="8" eb="10">
      <t>シャメイ</t>
    </rPh>
    <rPh sb="11" eb="13">
      <t>ヤクワリ</t>
    </rPh>
    <rPh sb="13" eb="14">
      <t>トウ</t>
    </rPh>
    <rPh sb="15" eb="17">
      <t>キサイ</t>
    </rPh>
    <phoneticPr fontId="4"/>
  </si>
  <si>
    <t>２－５</t>
  </si>
  <si>
    <t>補助対象設備を設置する建物が「新築」かについて、該当する方にマークされているか</t>
    <rPh sb="0" eb="2">
      <t>ホジョ</t>
    </rPh>
    <rPh sb="2" eb="4">
      <t>タイショウ</t>
    </rPh>
    <rPh sb="4" eb="6">
      <t>セツビ</t>
    </rPh>
    <rPh sb="7" eb="9">
      <t>セッチ</t>
    </rPh>
    <rPh sb="11" eb="13">
      <t>タテモノ</t>
    </rPh>
    <rPh sb="15" eb="17">
      <t>シンチク</t>
    </rPh>
    <rPh sb="24" eb="26">
      <t>ガイトウ</t>
    </rPh>
    <rPh sb="28" eb="29">
      <t>ホウ</t>
    </rPh>
    <phoneticPr fontId="4"/>
  </si>
  <si>
    <t>２－６</t>
  </si>
  <si>
    <t>設備詳細に計算シートによる計算結果が記載され、申請要件に該当することを判定できるか</t>
    <rPh sb="0" eb="2">
      <t>セツビ</t>
    </rPh>
    <rPh sb="2" eb="4">
      <t>ショウサイ</t>
    </rPh>
    <rPh sb="5" eb="7">
      <t>ケイサン</t>
    </rPh>
    <rPh sb="13" eb="15">
      <t>ケイサン</t>
    </rPh>
    <rPh sb="15" eb="17">
      <t>ケッカ</t>
    </rPh>
    <rPh sb="18" eb="20">
      <t>キサイ</t>
    </rPh>
    <rPh sb="23" eb="25">
      <t>シンセイ</t>
    </rPh>
    <rPh sb="25" eb="27">
      <t>ヨウケン</t>
    </rPh>
    <rPh sb="28" eb="30">
      <t>ガイトウ</t>
    </rPh>
    <rPh sb="35" eb="37">
      <t>ハンテイ</t>
    </rPh>
    <phoneticPr fontId="4"/>
  </si>
  <si>
    <t>２－７</t>
    <phoneticPr fontId="4"/>
  </si>
  <si>
    <t>ＣＯ2排出削減量,ＣＯ2削減率、費用対効果の計算は正しいか</t>
    <rPh sb="3" eb="5">
      <t>ハイシュツ</t>
    </rPh>
    <rPh sb="5" eb="7">
      <t>サクゲン</t>
    </rPh>
    <rPh sb="7" eb="8">
      <t>リョウ</t>
    </rPh>
    <rPh sb="12" eb="14">
      <t>サクゲン</t>
    </rPh>
    <rPh sb="14" eb="15">
      <t>リツ</t>
    </rPh>
    <rPh sb="16" eb="18">
      <t>ヒヨウ</t>
    </rPh>
    <rPh sb="18" eb="21">
      <t>タイコウカ</t>
    </rPh>
    <rPh sb="22" eb="24">
      <t>ケイサン</t>
    </rPh>
    <rPh sb="25" eb="26">
      <t>タダ</t>
    </rPh>
    <phoneticPr fontId="4"/>
  </si>
  <si>
    <t>２－８</t>
    <phoneticPr fontId="4"/>
  </si>
  <si>
    <t>災害時の強靭性について、正しくチェックされ、それぞれチェックした項目根拠となる資料が添付されているか</t>
    <phoneticPr fontId="4"/>
  </si>
  <si>
    <t>２－９</t>
    <phoneticPr fontId="4"/>
  </si>
  <si>
    <t>「補助事業の開始予定日」は請負会社等との契約予定日となっており、「発注計画書」の記載と合致しているか</t>
    <rPh sb="1" eb="3">
      <t>ホジョ</t>
    </rPh>
    <rPh sb="3" eb="5">
      <t>ジギョウ</t>
    </rPh>
    <rPh sb="6" eb="8">
      <t>カイシ</t>
    </rPh>
    <rPh sb="8" eb="11">
      <t>ヨテイビ</t>
    </rPh>
    <rPh sb="13" eb="15">
      <t>ウケオイ</t>
    </rPh>
    <rPh sb="15" eb="17">
      <t>ガイシャ</t>
    </rPh>
    <rPh sb="17" eb="18">
      <t>トウ</t>
    </rPh>
    <rPh sb="20" eb="22">
      <t>ケイヤク</t>
    </rPh>
    <rPh sb="22" eb="25">
      <t>ヨテイビ</t>
    </rPh>
    <phoneticPr fontId="4"/>
  </si>
  <si>
    <t>２－１０</t>
    <phoneticPr fontId="4"/>
  </si>
  <si>
    <t>「補助事業の完了予定日」は請負会社等への支払い完了予定日(平成３２年２月２８日以前）となっているか</t>
    <rPh sb="1" eb="3">
      <t>ホジョ</t>
    </rPh>
    <rPh sb="3" eb="5">
      <t>ジギョウ</t>
    </rPh>
    <rPh sb="6" eb="8">
      <t>カンリョウ</t>
    </rPh>
    <rPh sb="8" eb="11">
      <t>ヨテイビ</t>
    </rPh>
    <rPh sb="13" eb="15">
      <t>ウケオイ</t>
    </rPh>
    <rPh sb="15" eb="17">
      <t>ガイシャ</t>
    </rPh>
    <rPh sb="17" eb="18">
      <t>トウ</t>
    </rPh>
    <rPh sb="20" eb="22">
      <t>シハラ</t>
    </rPh>
    <rPh sb="23" eb="25">
      <t>カンリョウ</t>
    </rPh>
    <rPh sb="25" eb="28">
      <t>ヨテイビ</t>
    </rPh>
    <rPh sb="29" eb="31">
      <t>ヘイセイ</t>
    </rPh>
    <rPh sb="33" eb="34">
      <t>ネン</t>
    </rPh>
    <phoneticPr fontId="4"/>
  </si>
  <si>
    <t>２－１１</t>
    <phoneticPr fontId="4"/>
  </si>
  <si>
    <t>都市ガス供給事業者、都市ガス導管事業者が適切に記載されているか</t>
    <rPh sb="10" eb="12">
      <t>トシ</t>
    </rPh>
    <rPh sb="14" eb="16">
      <t>ドウカン</t>
    </rPh>
    <rPh sb="16" eb="19">
      <t>ジギョウシャ</t>
    </rPh>
    <phoneticPr fontId="4"/>
  </si>
  <si>
    <t>２－１２</t>
    <phoneticPr fontId="4"/>
  </si>
  <si>
    <t>補助事業に要する経費、補助対象経費及び補助金交付申請額は見積書と整合性がとれ、正しく算出されているか</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2" eb="24">
      <t>コウフ</t>
    </rPh>
    <rPh sb="24" eb="26">
      <t>シンセイ</t>
    </rPh>
    <rPh sb="26" eb="27">
      <t>ガク</t>
    </rPh>
    <rPh sb="28" eb="31">
      <t>ミツモリショ</t>
    </rPh>
    <rPh sb="32" eb="35">
      <t>セイゴウセイ</t>
    </rPh>
    <rPh sb="39" eb="40">
      <t>タダ</t>
    </rPh>
    <rPh sb="42" eb="44">
      <t>サンシュツ</t>
    </rPh>
    <phoneticPr fontId="4"/>
  </si>
  <si>
    <t>２－１３</t>
    <phoneticPr fontId="4"/>
  </si>
  <si>
    <t>各経費の欄に金額がない場合は、空欄とせず０と記載されているか</t>
    <phoneticPr fontId="4"/>
  </si>
  <si>
    <t>２－１４</t>
  </si>
  <si>
    <t>中小企業者の基準に該当するかの確認ができるよう「業種」「資本金」「従業員」が記入されているか</t>
    <rPh sb="4" eb="5">
      <t>シャ</t>
    </rPh>
    <rPh sb="6" eb="8">
      <t>キジュン</t>
    </rPh>
    <rPh sb="9" eb="11">
      <t>ガイトウ</t>
    </rPh>
    <rPh sb="15" eb="17">
      <t>カクニン</t>
    </rPh>
    <rPh sb="28" eb="31">
      <t>シホンキン</t>
    </rPh>
    <rPh sb="33" eb="36">
      <t>ジュウギョウイン</t>
    </rPh>
    <phoneticPr fontId="4"/>
  </si>
  <si>
    <t>２－１５</t>
  </si>
  <si>
    <t>資金調達計画の補助金と補助金交付申請額が一致しており、補助事業に要する経費と合計額が一致しているか</t>
    <rPh sb="35" eb="37">
      <t>ケイヒ</t>
    </rPh>
    <phoneticPr fontId="4"/>
  </si>
  <si>
    <t>２－１６</t>
  </si>
  <si>
    <t>国からの他の補助金と重複（予定含む）場合はチェック及び補助金名が記載されているか</t>
    <phoneticPr fontId="4"/>
  </si>
  <si>
    <t>２－１７</t>
  </si>
  <si>
    <t>地図、申請金額整理表、補助事業に要する経費と補助対象経費の差額が分かる資料を添付しているか</t>
    <rPh sb="0" eb="2">
      <t>チズ</t>
    </rPh>
    <rPh sb="3" eb="5">
      <t>シンセイ</t>
    </rPh>
    <rPh sb="5" eb="7">
      <t>キンガク</t>
    </rPh>
    <rPh sb="7" eb="9">
      <t>セイリ</t>
    </rPh>
    <rPh sb="9" eb="10">
      <t>ヒョウ</t>
    </rPh>
    <rPh sb="11" eb="13">
      <t>ホジョ</t>
    </rPh>
    <rPh sb="13" eb="15">
      <t>ジギョウ</t>
    </rPh>
    <rPh sb="16" eb="17">
      <t>ヨウ</t>
    </rPh>
    <rPh sb="19" eb="21">
      <t>ケイヒ</t>
    </rPh>
    <rPh sb="22" eb="24">
      <t>ホジョ</t>
    </rPh>
    <rPh sb="24" eb="26">
      <t>タイショウ</t>
    </rPh>
    <rPh sb="26" eb="28">
      <t>ケイヒ</t>
    </rPh>
    <rPh sb="29" eb="31">
      <t>サガク</t>
    </rPh>
    <rPh sb="32" eb="33">
      <t>ワ</t>
    </rPh>
    <rPh sb="35" eb="37">
      <t>シリョウ</t>
    </rPh>
    <rPh sb="38" eb="40">
      <t>テンプ</t>
    </rPh>
    <phoneticPr fontId="4"/>
  </si>
  <si>
    <t>２－１８</t>
    <phoneticPr fontId="4"/>
  </si>
  <si>
    <t>共同申請の場合、別紙③-2(申請者別経費等内訳)，④(申請者別資金計画)、役割分担体制表は添付されているか</t>
    <phoneticPr fontId="4"/>
  </si>
  <si>
    <t>３．発注計画書</t>
    <rPh sb="2" eb="4">
      <t>ハッチュウ</t>
    </rPh>
    <rPh sb="4" eb="7">
      <t>ケイカクショ</t>
    </rPh>
    <phoneticPr fontId="4"/>
  </si>
  <si>
    <t>３－１</t>
    <phoneticPr fontId="4"/>
  </si>
  <si>
    <t>「補助事業の開始予定日」から「完了予定日」までのスケジュールが明記されているか</t>
    <rPh sb="1" eb="3">
      <t>ホジョ</t>
    </rPh>
    <rPh sb="3" eb="5">
      <t>ジギョウ</t>
    </rPh>
    <rPh sb="6" eb="8">
      <t>カイシ</t>
    </rPh>
    <rPh sb="8" eb="11">
      <t>ヨテイビ</t>
    </rPh>
    <rPh sb="15" eb="17">
      <t>カンリョウ</t>
    </rPh>
    <rPh sb="17" eb="20">
      <t>ヨテイビ</t>
    </rPh>
    <rPh sb="31" eb="33">
      <t>メイキ</t>
    </rPh>
    <phoneticPr fontId="4"/>
  </si>
  <si>
    <t>３－２</t>
    <phoneticPr fontId="4"/>
  </si>
  <si>
    <t>「補助事業の開始及び完了予定日」は「交付申請書」の記載と合致しているか</t>
    <rPh sb="1" eb="3">
      <t>ホジョ</t>
    </rPh>
    <rPh sb="3" eb="5">
      <t>ジギョウ</t>
    </rPh>
    <rPh sb="6" eb="8">
      <t>カイシ</t>
    </rPh>
    <rPh sb="8" eb="9">
      <t>オヨ</t>
    </rPh>
    <rPh sb="10" eb="12">
      <t>カンリョウ</t>
    </rPh>
    <rPh sb="12" eb="15">
      <t>ヨテイビ</t>
    </rPh>
    <rPh sb="18" eb="20">
      <t>コウフ</t>
    </rPh>
    <rPh sb="20" eb="23">
      <t>シンセイショ</t>
    </rPh>
    <rPh sb="25" eb="27">
      <t>キサイ</t>
    </rPh>
    <rPh sb="28" eb="30">
      <t>ガッチ</t>
    </rPh>
    <phoneticPr fontId="4"/>
  </si>
  <si>
    <t>３－３</t>
    <phoneticPr fontId="4"/>
  </si>
  <si>
    <t>「補助事業の開始予定日」（請負会社等との契約予定日）が交付決定予定日以降であるか</t>
    <rPh sb="1" eb="3">
      <t>ホジョ</t>
    </rPh>
    <rPh sb="3" eb="5">
      <t>ジギョウ</t>
    </rPh>
    <rPh sb="6" eb="8">
      <t>カイシ</t>
    </rPh>
    <rPh sb="8" eb="11">
      <t>ヨテイビ</t>
    </rPh>
    <rPh sb="13" eb="15">
      <t>ウケオイ</t>
    </rPh>
    <rPh sb="15" eb="17">
      <t>ガイシャ</t>
    </rPh>
    <rPh sb="17" eb="18">
      <t>トウ</t>
    </rPh>
    <rPh sb="20" eb="22">
      <t>ケイヤク</t>
    </rPh>
    <rPh sb="22" eb="24">
      <t>ヨテイ</t>
    </rPh>
    <rPh sb="24" eb="25">
      <t>ビ</t>
    </rPh>
    <rPh sb="27" eb="29">
      <t>コウフ</t>
    </rPh>
    <rPh sb="29" eb="31">
      <t>ケッテイ</t>
    </rPh>
    <rPh sb="31" eb="33">
      <t>ヨテイ</t>
    </rPh>
    <rPh sb="33" eb="34">
      <t>ビ</t>
    </rPh>
    <rPh sb="34" eb="36">
      <t>イコウ</t>
    </rPh>
    <phoneticPr fontId="4"/>
  </si>
  <si>
    <t>３－４</t>
    <phoneticPr fontId="4"/>
  </si>
  <si>
    <t>「補助事業の完了予定日」（請負会社等への支払い完了予定日）は平成３２年２月２８日以前であるか</t>
    <rPh sb="1" eb="3">
      <t>ホジョ</t>
    </rPh>
    <rPh sb="3" eb="5">
      <t>ジギョウ</t>
    </rPh>
    <rPh sb="6" eb="8">
      <t>カンリョウ</t>
    </rPh>
    <rPh sb="8" eb="11">
      <t>ヨテイビ</t>
    </rPh>
    <rPh sb="13" eb="15">
      <t>ウケオイ</t>
    </rPh>
    <rPh sb="15" eb="17">
      <t>ガイシャ</t>
    </rPh>
    <rPh sb="17" eb="18">
      <t>トウ</t>
    </rPh>
    <rPh sb="20" eb="22">
      <t>シハラ</t>
    </rPh>
    <rPh sb="23" eb="25">
      <t>カンリョウ</t>
    </rPh>
    <rPh sb="25" eb="28">
      <t>ヨテイビ</t>
    </rPh>
    <rPh sb="30" eb="32">
      <t>ヘイセイ</t>
    </rPh>
    <rPh sb="34" eb="35">
      <t>ネン</t>
    </rPh>
    <rPh sb="36" eb="37">
      <t>ガツ</t>
    </rPh>
    <rPh sb="39" eb="40">
      <t>ニチ</t>
    </rPh>
    <rPh sb="40" eb="42">
      <t>イゼン</t>
    </rPh>
    <phoneticPr fontId="4"/>
  </si>
  <si>
    <t>４．計算シート</t>
    <rPh sb="2" eb="4">
      <t>ケイサン</t>
    </rPh>
    <phoneticPr fontId="4"/>
  </si>
  <si>
    <t>４－１</t>
    <phoneticPr fontId="4"/>
  </si>
  <si>
    <t>計算シートが添付されているか、入力している内容・数値は正しく記載されているか</t>
    <rPh sb="0" eb="2">
      <t>ケイサン</t>
    </rPh>
    <rPh sb="6" eb="8">
      <t>テンプ</t>
    </rPh>
    <rPh sb="15" eb="17">
      <t>ニュウリョク</t>
    </rPh>
    <rPh sb="21" eb="23">
      <t>ナイヨウ</t>
    </rPh>
    <rPh sb="24" eb="26">
      <t>スウチ</t>
    </rPh>
    <rPh sb="27" eb="28">
      <t>タダ</t>
    </rPh>
    <rPh sb="30" eb="32">
      <t>キサイ</t>
    </rPh>
    <phoneticPr fontId="4"/>
  </si>
  <si>
    <t>４－２</t>
    <phoneticPr fontId="4"/>
  </si>
  <si>
    <t>「コージェネレーション設備の想定稼働データ」に相当するデータが計算シートに添付されているか</t>
    <rPh sb="37" eb="39">
      <t>テンプ</t>
    </rPh>
    <phoneticPr fontId="4"/>
  </si>
  <si>
    <t>４－３</t>
    <phoneticPr fontId="4"/>
  </si>
  <si>
    <t>メーカ、型式、定格能力等を明記した仕様書等の写しがあるか</t>
    <rPh sb="4" eb="6">
      <t>カタシキ</t>
    </rPh>
    <rPh sb="7" eb="9">
      <t>テイカク</t>
    </rPh>
    <rPh sb="9" eb="11">
      <t>ノウリョク</t>
    </rPh>
    <rPh sb="11" eb="12">
      <t>トウ</t>
    </rPh>
    <rPh sb="13" eb="15">
      <t>メイキ</t>
    </rPh>
    <rPh sb="17" eb="20">
      <t>シヨウショ</t>
    </rPh>
    <rPh sb="20" eb="21">
      <t>トウ</t>
    </rPh>
    <rPh sb="22" eb="23">
      <t>ウツ</t>
    </rPh>
    <phoneticPr fontId="4"/>
  </si>
  <si>
    <t>５．補助事業方式の設備に関する図面</t>
    <rPh sb="2" eb="4">
      <t>ホジョ</t>
    </rPh>
    <rPh sb="4" eb="6">
      <t>ジギョウ</t>
    </rPh>
    <rPh sb="6" eb="8">
      <t>ホウシキ</t>
    </rPh>
    <rPh sb="9" eb="11">
      <t>セツビ</t>
    </rPh>
    <rPh sb="12" eb="13">
      <t>カン</t>
    </rPh>
    <rPh sb="15" eb="17">
      <t>ズメン</t>
    </rPh>
    <phoneticPr fontId="4"/>
  </si>
  <si>
    <t>５－１</t>
    <phoneticPr fontId="4"/>
  </si>
  <si>
    <t>全体図・配置図・システム図・単線結線図が添付され、色分け等により補助対象部分が明記されているか</t>
    <rPh sb="0" eb="3">
      <t>ゼンタイズ</t>
    </rPh>
    <rPh sb="4" eb="6">
      <t>ハイチ</t>
    </rPh>
    <rPh sb="6" eb="7">
      <t>ズ</t>
    </rPh>
    <rPh sb="12" eb="13">
      <t>ズ</t>
    </rPh>
    <rPh sb="14" eb="16">
      <t>タンセン</t>
    </rPh>
    <rPh sb="16" eb="18">
      <t>ケッセン</t>
    </rPh>
    <rPh sb="18" eb="19">
      <t>ズ</t>
    </rPh>
    <rPh sb="20" eb="22">
      <t>テンプ</t>
    </rPh>
    <rPh sb="25" eb="27">
      <t>イロワ</t>
    </rPh>
    <rPh sb="28" eb="29">
      <t>トウ</t>
    </rPh>
    <rPh sb="32" eb="34">
      <t>ホジョ</t>
    </rPh>
    <rPh sb="34" eb="36">
      <t>タイショウ</t>
    </rPh>
    <rPh sb="36" eb="38">
      <t>ブブン</t>
    </rPh>
    <rPh sb="39" eb="41">
      <t>メイキ</t>
    </rPh>
    <phoneticPr fontId="4"/>
  </si>
  <si>
    <t>５－２</t>
    <phoneticPr fontId="4"/>
  </si>
  <si>
    <t>敷地内ガス配管の平面図・アイソメ図が添付されているか</t>
    <rPh sb="0" eb="2">
      <t>シキチ</t>
    </rPh>
    <rPh sb="2" eb="3">
      <t>ナイ</t>
    </rPh>
    <rPh sb="5" eb="7">
      <t>ハイカン</t>
    </rPh>
    <rPh sb="8" eb="11">
      <t>ヘイメンズ</t>
    </rPh>
    <rPh sb="16" eb="17">
      <t>ズ</t>
    </rPh>
    <rPh sb="18" eb="20">
      <t>テンプ</t>
    </rPh>
    <phoneticPr fontId="4"/>
  </si>
  <si>
    <t>５－３</t>
    <phoneticPr fontId="4"/>
  </si>
  <si>
    <t>敷地内ガス配管の平面図に口径、延長、分岐等が明記されているか</t>
    <rPh sb="0" eb="2">
      <t>シキチ</t>
    </rPh>
    <rPh sb="2" eb="3">
      <t>ナイ</t>
    </rPh>
    <rPh sb="5" eb="7">
      <t>ハイカン</t>
    </rPh>
    <rPh sb="8" eb="11">
      <t>ヘイメンズ</t>
    </rPh>
    <rPh sb="12" eb="14">
      <t>コウケイ</t>
    </rPh>
    <rPh sb="15" eb="17">
      <t>エンチョウ</t>
    </rPh>
    <rPh sb="18" eb="20">
      <t>ブンキ</t>
    </rPh>
    <rPh sb="20" eb="21">
      <t>トウ</t>
    </rPh>
    <rPh sb="22" eb="24">
      <t>メイキ</t>
    </rPh>
    <phoneticPr fontId="4"/>
  </si>
  <si>
    <t>５－４</t>
    <phoneticPr fontId="4"/>
  </si>
  <si>
    <t>対象設備に取り付けるＣＯ2排出削減量を算出するために必要な専用の計測装置が明示されているか</t>
    <rPh sb="5" eb="6">
      <t>ト</t>
    </rPh>
    <rPh sb="7" eb="8">
      <t>ツ</t>
    </rPh>
    <rPh sb="37" eb="39">
      <t>メイジ</t>
    </rPh>
    <phoneticPr fontId="4"/>
  </si>
  <si>
    <t>６．見積依頼書、見積書の写し</t>
    <rPh sb="2" eb="4">
      <t>ミツモリ</t>
    </rPh>
    <rPh sb="4" eb="7">
      <t>イライショ</t>
    </rPh>
    <rPh sb="8" eb="11">
      <t>ミツモリショ</t>
    </rPh>
    <rPh sb="12" eb="13">
      <t>ウツ</t>
    </rPh>
    <phoneticPr fontId="4"/>
  </si>
  <si>
    <t>６－１</t>
    <phoneticPr fontId="4"/>
  </si>
  <si>
    <t>見積依頼書の写しは添付されているか、機器仕様および工事内容は十分に表現されているか</t>
    <rPh sb="0" eb="2">
      <t>ミツモリ</t>
    </rPh>
    <rPh sb="2" eb="5">
      <t>イライショ</t>
    </rPh>
    <rPh sb="6" eb="7">
      <t>ウツ</t>
    </rPh>
    <rPh sb="9" eb="11">
      <t>テンプ</t>
    </rPh>
    <rPh sb="18" eb="20">
      <t>キキ</t>
    </rPh>
    <rPh sb="20" eb="22">
      <t>シヨウ</t>
    </rPh>
    <rPh sb="25" eb="27">
      <t>コウジ</t>
    </rPh>
    <rPh sb="27" eb="29">
      <t>ナイヨウ</t>
    </rPh>
    <rPh sb="30" eb="32">
      <t>ジュウブン</t>
    </rPh>
    <rPh sb="33" eb="35">
      <t>ヒョウゲン</t>
    </rPh>
    <phoneticPr fontId="4"/>
  </si>
  <si>
    <t>６－２</t>
    <phoneticPr fontId="4"/>
  </si>
  <si>
    <t>見積依頼書に記載した内容は、メーカ指定や数量指定をしていないか</t>
    <rPh sb="0" eb="2">
      <t>ミツモ</t>
    </rPh>
    <rPh sb="2" eb="5">
      <t>イライショ</t>
    </rPh>
    <rPh sb="6" eb="8">
      <t>キサイ</t>
    </rPh>
    <rPh sb="10" eb="12">
      <t>ナイヨウ</t>
    </rPh>
    <rPh sb="17" eb="19">
      <t>シテイ</t>
    </rPh>
    <rPh sb="20" eb="22">
      <t>スウリョウ</t>
    </rPh>
    <rPh sb="22" eb="24">
      <t>シテイ</t>
    </rPh>
    <phoneticPr fontId="4"/>
  </si>
  <si>
    <t>６－３</t>
    <phoneticPr fontId="4"/>
  </si>
  <si>
    <t>見積書に請負会社等の押印および日付があるか</t>
    <rPh sb="0" eb="2">
      <t>ミツモリ</t>
    </rPh>
    <rPh sb="2" eb="3">
      <t>ショ</t>
    </rPh>
    <rPh sb="4" eb="6">
      <t>ウケオイ</t>
    </rPh>
    <rPh sb="6" eb="8">
      <t>ガイシャ</t>
    </rPh>
    <rPh sb="8" eb="9">
      <t>トウ</t>
    </rPh>
    <rPh sb="10" eb="12">
      <t>オウイン</t>
    </rPh>
    <rPh sb="15" eb="16">
      <t>ヒ</t>
    </rPh>
    <rPh sb="16" eb="17">
      <t>ツ</t>
    </rPh>
    <phoneticPr fontId="4"/>
  </si>
  <si>
    <t>６－４</t>
    <phoneticPr fontId="4"/>
  </si>
  <si>
    <t>見積書の件名は、見積依頼書と同じになっているか</t>
    <rPh sb="0" eb="3">
      <t>ミツモリショ</t>
    </rPh>
    <rPh sb="4" eb="6">
      <t>ケンメイ</t>
    </rPh>
    <rPh sb="8" eb="10">
      <t>ミツ</t>
    </rPh>
    <rPh sb="10" eb="13">
      <t>イライショ</t>
    </rPh>
    <rPh sb="14" eb="15">
      <t>オナ</t>
    </rPh>
    <phoneticPr fontId="4"/>
  </si>
  <si>
    <t>６－５</t>
    <phoneticPr fontId="4"/>
  </si>
  <si>
    <t>見積書の宛名が申請者の法人名と同一であるか</t>
    <rPh sb="0" eb="2">
      <t>ミツモリ</t>
    </rPh>
    <rPh sb="2" eb="3">
      <t>ショ</t>
    </rPh>
    <rPh sb="4" eb="5">
      <t>ア</t>
    </rPh>
    <rPh sb="5" eb="6">
      <t>ナ</t>
    </rPh>
    <rPh sb="7" eb="10">
      <t>シンセイシャ</t>
    </rPh>
    <rPh sb="11" eb="13">
      <t>ホウジン</t>
    </rPh>
    <rPh sb="13" eb="14">
      <t>メイ</t>
    </rPh>
    <rPh sb="15" eb="17">
      <t>ドウイツ</t>
    </rPh>
    <phoneticPr fontId="4"/>
  </si>
  <si>
    <t>６－６</t>
    <phoneticPr fontId="4"/>
  </si>
  <si>
    <t>指定された経費区分に分かれているか</t>
    <rPh sb="0" eb="2">
      <t>シテイ</t>
    </rPh>
    <rPh sb="5" eb="7">
      <t>ケイヒ</t>
    </rPh>
    <rPh sb="7" eb="9">
      <t>クブン</t>
    </rPh>
    <rPh sb="10" eb="11">
      <t>ワ</t>
    </rPh>
    <phoneticPr fontId="4"/>
  </si>
  <si>
    <t>６－７</t>
    <phoneticPr fontId="4"/>
  </si>
  <si>
    <t>経費区分毎の補助対象経費、補助対象経費合計が記載されているか、補助対象を明確にしているか</t>
    <rPh sb="0" eb="2">
      <t>ケイヒ</t>
    </rPh>
    <rPh sb="2" eb="4">
      <t>クブン</t>
    </rPh>
    <rPh sb="4" eb="5">
      <t>ゴト</t>
    </rPh>
    <rPh sb="6" eb="8">
      <t>ホジョ</t>
    </rPh>
    <rPh sb="8" eb="10">
      <t>タイショウ</t>
    </rPh>
    <rPh sb="10" eb="12">
      <t>ケイヒ</t>
    </rPh>
    <rPh sb="13" eb="15">
      <t>ホジョ</t>
    </rPh>
    <rPh sb="15" eb="17">
      <t>タイショウ</t>
    </rPh>
    <rPh sb="17" eb="19">
      <t>ケイヒ</t>
    </rPh>
    <rPh sb="19" eb="21">
      <t>ゴウケイ</t>
    </rPh>
    <rPh sb="22" eb="24">
      <t>キサイ</t>
    </rPh>
    <rPh sb="31" eb="33">
      <t>ホジョ</t>
    </rPh>
    <rPh sb="33" eb="35">
      <t>タイショウ</t>
    </rPh>
    <rPh sb="36" eb="38">
      <t>メイカク</t>
    </rPh>
    <phoneticPr fontId="4"/>
  </si>
  <si>
    <t>９－７</t>
    <phoneticPr fontId="4"/>
  </si>
  <si>
    <t>複数年申請の場合は、年度毎に明確に記載されているか</t>
    <phoneticPr fontId="4"/>
  </si>
  <si>
    <t>７．会社・事業所のパンフレット、役員名簿</t>
    <rPh sb="16" eb="18">
      <t>ヤクイン</t>
    </rPh>
    <rPh sb="18" eb="20">
      <t>メイボ</t>
    </rPh>
    <phoneticPr fontId="4"/>
  </si>
  <si>
    <t>７－１</t>
    <phoneticPr fontId="4"/>
  </si>
  <si>
    <t>会社・事業所のパンフレット、役員名簿がそろっているか。役員名簿は規定の書式か。</t>
    <rPh sb="0" eb="2">
      <t>カイシャ</t>
    </rPh>
    <rPh sb="3" eb="6">
      <t>ジギョウショ</t>
    </rPh>
    <rPh sb="14" eb="16">
      <t>ヤクイン</t>
    </rPh>
    <rPh sb="16" eb="18">
      <t>メイボ</t>
    </rPh>
    <rPh sb="27" eb="29">
      <t>ヤクイン</t>
    </rPh>
    <rPh sb="29" eb="31">
      <t>メイボ</t>
    </rPh>
    <rPh sb="32" eb="34">
      <t>キテイ</t>
    </rPh>
    <rPh sb="35" eb="37">
      <t>ショシキ</t>
    </rPh>
    <phoneticPr fontId="4"/>
  </si>
  <si>
    <t>７－２</t>
    <phoneticPr fontId="4"/>
  </si>
  <si>
    <t>法人にあっては、履歴事項全部証明書又は登記簿謄本等の写し、及び前年度の財務諸表がそろっているか</t>
    <rPh sb="0" eb="2">
      <t>ホウジン</t>
    </rPh>
    <rPh sb="8" eb="10">
      <t>リレキ</t>
    </rPh>
    <rPh sb="10" eb="12">
      <t>ジコウ</t>
    </rPh>
    <rPh sb="12" eb="14">
      <t>ゼンブ</t>
    </rPh>
    <rPh sb="14" eb="17">
      <t>ショウメイショ</t>
    </rPh>
    <rPh sb="17" eb="18">
      <t>マタ</t>
    </rPh>
    <rPh sb="19" eb="22">
      <t>トウキボ</t>
    </rPh>
    <rPh sb="22" eb="25">
      <t>トウホンナド</t>
    </rPh>
    <rPh sb="26" eb="27">
      <t>ウツ</t>
    </rPh>
    <rPh sb="29" eb="30">
      <t>オヨ</t>
    </rPh>
    <rPh sb="31" eb="34">
      <t>ゼンネンド</t>
    </rPh>
    <rPh sb="35" eb="37">
      <t>ザイム</t>
    </rPh>
    <rPh sb="37" eb="39">
      <t>ショヒョウ</t>
    </rPh>
    <phoneticPr fontId="4"/>
  </si>
  <si>
    <t>７－３</t>
    <phoneticPr fontId="4"/>
  </si>
  <si>
    <t>地方自治体等及び非営利民間団体にあっては、それらを証明する書類がそろっているか</t>
    <phoneticPr fontId="4"/>
  </si>
  <si>
    <t>８．防災計画指定等の施設であることを証明できる書類</t>
    <phoneticPr fontId="4"/>
  </si>
  <si>
    <t>８－１</t>
    <phoneticPr fontId="4"/>
  </si>
  <si>
    <t>防災計画指定等の施設であることが分かる証明書類や契約書の写しが添付されているか</t>
    <rPh sb="0" eb="2">
      <t>ボウサイ</t>
    </rPh>
    <rPh sb="2" eb="4">
      <t>ケイカク</t>
    </rPh>
    <rPh sb="4" eb="6">
      <t>シテイ</t>
    </rPh>
    <rPh sb="6" eb="7">
      <t>ナド</t>
    </rPh>
    <rPh sb="8" eb="10">
      <t>シセツ</t>
    </rPh>
    <rPh sb="16" eb="17">
      <t>ワ</t>
    </rPh>
    <rPh sb="19" eb="21">
      <t>ショウメイ</t>
    </rPh>
    <rPh sb="21" eb="23">
      <t>ショルイ</t>
    </rPh>
    <rPh sb="24" eb="27">
      <t>ケイヤクショ</t>
    </rPh>
    <rPh sb="28" eb="29">
      <t>ウツ</t>
    </rPh>
    <rPh sb="31" eb="33">
      <t>テンプ</t>
    </rPh>
    <phoneticPr fontId="4"/>
  </si>
  <si>
    <t>９．中圧ガス導管等でガス供給を受けていることを示す書類</t>
    <phoneticPr fontId="4"/>
  </si>
  <si>
    <t>９－１</t>
    <phoneticPr fontId="4"/>
  </si>
  <si>
    <t>既存設備のガス導管図面（引込が分かるもの）、ガスメーター及び銘板の写真等が添付されているか</t>
    <rPh sb="7" eb="9">
      <t>ドウカン</t>
    </rPh>
    <rPh sb="12" eb="14">
      <t>ヒキコミ</t>
    </rPh>
    <rPh sb="15" eb="16">
      <t>ワ</t>
    </rPh>
    <rPh sb="28" eb="29">
      <t>オヨ</t>
    </rPh>
    <rPh sb="30" eb="32">
      <t>メイバン</t>
    </rPh>
    <rPh sb="37" eb="39">
      <t>テンプ</t>
    </rPh>
    <phoneticPr fontId="4"/>
  </si>
  <si>
    <t>９－２</t>
    <phoneticPr fontId="4"/>
  </si>
  <si>
    <t>都市ガス会社の押印付供給回答書等（補助事業完了までに供給開始する見込みである場合）の写しが添付されているか</t>
    <rPh sb="0" eb="2">
      <t>トシ</t>
    </rPh>
    <rPh sb="4" eb="6">
      <t>ガイシャ</t>
    </rPh>
    <rPh sb="7" eb="9">
      <t>オウイン</t>
    </rPh>
    <rPh sb="9" eb="10">
      <t>ツキ</t>
    </rPh>
    <rPh sb="10" eb="12">
      <t>キョウキュウ</t>
    </rPh>
    <rPh sb="12" eb="16">
      <t>カイトウショナド</t>
    </rPh>
    <rPh sb="38" eb="40">
      <t>バアイ</t>
    </rPh>
    <rPh sb="42" eb="43">
      <t>ウツ</t>
    </rPh>
    <rPh sb="45" eb="47">
      <t>テンプ</t>
    </rPh>
    <phoneticPr fontId="4"/>
  </si>
  <si>
    <t>交付申請時提出書類チェックリスト（２／２）</t>
    <rPh sb="5" eb="7">
      <t>テイシュツ</t>
    </rPh>
    <rPh sb="7" eb="9">
      <t>ショルイ</t>
    </rPh>
    <phoneticPr fontId="4"/>
  </si>
  <si>
    <t>１０．該当する場合に添付が必要な書類</t>
    <phoneticPr fontId="4"/>
  </si>
  <si>
    <t>１０－１</t>
    <phoneticPr fontId="4"/>
  </si>
  <si>
    <t>［補助率2/3以内での申請をおこなう場合］中小企業基本法に定める中小企業者（みなし大企業を除く）であるかを証明できる資料、中小企業者『みなし大企業を除く』の申請確認書</t>
    <rPh sb="1" eb="4">
      <t>ホジョリツ</t>
    </rPh>
    <rPh sb="7" eb="9">
      <t>イナイ</t>
    </rPh>
    <rPh sb="11" eb="13">
      <t>シンセイ</t>
    </rPh>
    <rPh sb="18" eb="20">
      <t>バアイ</t>
    </rPh>
    <rPh sb="21" eb="23">
      <t>チュウショウ</t>
    </rPh>
    <rPh sb="23" eb="25">
      <t>キギョウ</t>
    </rPh>
    <rPh sb="25" eb="27">
      <t>キホン</t>
    </rPh>
    <rPh sb="27" eb="28">
      <t>ホウ</t>
    </rPh>
    <rPh sb="29" eb="30">
      <t>サダ</t>
    </rPh>
    <rPh sb="32" eb="34">
      <t>チュウショウ</t>
    </rPh>
    <rPh sb="34" eb="36">
      <t>キギョウ</t>
    </rPh>
    <rPh sb="36" eb="37">
      <t>シャ</t>
    </rPh>
    <rPh sb="41" eb="44">
      <t>ダイキギョウ</t>
    </rPh>
    <rPh sb="45" eb="46">
      <t>ノゾ</t>
    </rPh>
    <rPh sb="53" eb="55">
      <t>ショウメイ</t>
    </rPh>
    <rPh sb="58" eb="60">
      <t>シリョウ</t>
    </rPh>
    <rPh sb="61" eb="63">
      <t>チュウショウ</t>
    </rPh>
    <rPh sb="63" eb="65">
      <t>キギョウ</t>
    </rPh>
    <rPh sb="65" eb="66">
      <t>シャ</t>
    </rPh>
    <rPh sb="70" eb="73">
      <t>ダイキギョウ</t>
    </rPh>
    <rPh sb="74" eb="75">
      <t>ノゾ</t>
    </rPh>
    <rPh sb="78" eb="80">
      <t>シンセイ</t>
    </rPh>
    <rPh sb="80" eb="83">
      <t>カクニンショ</t>
    </rPh>
    <phoneticPr fontId="4"/>
  </si>
  <si>
    <t>１０－２</t>
    <phoneticPr fontId="4"/>
  </si>
  <si>
    <t>［リース、エネルギーサービス、賃貸借等による申請］ 内容に関する契約書(案可)の写し、料金計算書等</t>
    <rPh sb="15" eb="18">
      <t>チンタイシャク</t>
    </rPh>
    <rPh sb="18" eb="19">
      <t>トウ</t>
    </rPh>
    <rPh sb="22" eb="24">
      <t>シンセイ</t>
    </rPh>
    <rPh sb="26" eb="28">
      <t>ナイヨウ</t>
    </rPh>
    <rPh sb="29" eb="30">
      <t>カン</t>
    </rPh>
    <rPh sb="32" eb="35">
      <t>ケイヤクショ</t>
    </rPh>
    <rPh sb="36" eb="37">
      <t>アン</t>
    </rPh>
    <rPh sb="37" eb="38">
      <t>カ</t>
    </rPh>
    <rPh sb="40" eb="41">
      <t>ウツ</t>
    </rPh>
    <rPh sb="43" eb="45">
      <t>リョウキン</t>
    </rPh>
    <rPh sb="45" eb="48">
      <t>ケイサンショ</t>
    </rPh>
    <rPh sb="48" eb="49">
      <t>トウ</t>
    </rPh>
    <phoneticPr fontId="4"/>
  </si>
  <si>
    <t>１０－３</t>
  </si>
  <si>
    <t>［支払委託契約による申請］ 支払委託契約書(案可)の写し</t>
    <rPh sb="1" eb="3">
      <t>シハラ</t>
    </rPh>
    <rPh sb="3" eb="5">
      <t>イタク</t>
    </rPh>
    <rPh sb="5" eb="7">
      <t>ケイヤク</t>
    </rPh>
    <rPh sb="10" eb="12">
      <t>シンセイ</t>
    </rPh>
    <rPh sb="14" eb="16">
      <t>シハラ</t>
    </rPh>
    <rPh sb="16" eb="18">
      <t>イタク</t>
    </rPh>
    <rPh sb="18" eb="21">
      <t>ケイヤクショ</t>
    </rPh>
    <rPh sb="22" eb="23">
      <t>アン</t>
    </rPh>
    <rPh sb="23" eb="24">
      <t>カ</t>
    </rPh>
    <rPh sb="26" eb="27">
      <t>ウツ</t>
    </rPh>
    <phoneticPr fontId="4"/>
  </si>
  <si>
    <t>１０－４</t>
  </si>
  <si>
    <t>［競争入札によらずに発注先選定する場合］ 発注先選定理由書（認められた場合のみ）</t>
    <rPh sb="1" eb="3">
      <t>キョウソウ</t>
    </rPh>
    <rPh sb="3" eb="5">
      <t>ニュウサツ</t>
    </rPh>
    <rPh sb="10" eb="12">
      <t>ハッチュウ</t>
    </rPh>
    <rPh sb="12" eb="13">
      <t>サキ</t>
    </rPh>
    <rPh sb="13" eb="15">
      <t>センテイ</t>
    </rPh>
    <rPh sb="17" eb="18">
      <t>バ</t>
    </rPh>
    <rPh sb="18" eb="19">
      <t>ゴウ</t>
    </rPh>
    <rPh sb="21" eb="24">
      <t>ハッチュウサキ</t>
    </rPh>
    <rPh sb="24" eb="26">
      <t>センテイ</t>
    </rPh>
    <rPh sb="26" eb="29">
      <t>リユウショ</t>
    </rPh>
    <rPh sb="30" eb="31">
      <t>ミト</t>
    </rPh>
    <rPh sb="35" eb="37">
      <t>バアイ</t>
    </rPh>
    <phoneticPr fontId="4"/>
  </si>
  <si>
    <t>１０－５</t>
  </si>
  <si>
    <t>必要な追加書類</t>
    <rPh sb="0" eb="2">
      <t>ヒツヨウ</t>
    </rPh>
    <rPh sb="3" eb="5">
      <t>ツイカ</t>
    </rPh>
    <rPh sb="5" eb="7">
      <t>ショルイ</t>
    </rPh>
    <phoneticPr fontId="4"/>
  </si>
  <si>
    <t>１１．交付申請時提出書類チェックリスト（本チェックリスト）</t>
    <phoneticPr fontId="4"/>
  </si>
  <si>
    <t>※該当しない項目にも横棒「－」を記入し、空欄を作らないこと</t>
    <rPh sb="1" eb="3">
      <t>ガイトウ</t>
    </rPh>
    <rPh sb="6" eb="8">
      <t>コウモク</t>
    </rPh>
    <rPh sb="10" eb="12">
      <t>ヨコボウ</t>
    </rPh>
    <rPh sb="16" eb="18">
      <t>キニュウ</t>
    </rPh>
    <rPh sb="20" eb="22">
      <t>クウラン</t>
    </rPh>
    <rPh sb="23" eb="24">
      <t>ツク</t>
    </rPh>
    <phoneticPr fontId="4"/>
  </si>
  <si>
    <t>（別紙⑳）</t>
    <phoneticPr fontId="4"/>
  </si>
  <si>
    <t>◇ 交付申請書ファイリング</t>
    <rPh sb="2" eb="4">
      <t>コウフ</t>
    </rPh>
    <rPh sb="4" eb="7">
      <t>シンセイショ</t>
    </rPh>
    <phoneticPr fontId="4"/>
  </si>
  <si>
    <t>交付申請書・添付資料リスト</t>
    <rPh sb="0" eb="2">
      <t>コウフ</t>
    </rPh>
    <rPh sb="2" eb="5">
      <t>シンセイショ</t>
    </rPh>
    <rPh sb="6" eb="8">
      <t>テンプ</t>
    </rPh>
    <rPh sb="8" eb="10">
      <t>シリョウ</t>
    </rPh>
    <phoneticPr fontId="4"/>
  </si>
  <si>
    <t xml:space="preserve">   ①　交付申請書（様式第１-１）</t>
    <rPh sb="5" eb="7">
      <t>コウフ</t>
    </rPh>
    <rPh sb="7" eb="10">
      <t>シンセイショ</t>
    </rPh>
    <rPh sb="11" eb="13">
      <t>ヨウシキ</t>
    </rPh>
    <rPh sb="13" eb="14">
      <t>ダイ</t>
    </rPh>
    <phoneticPr fontId="4"/>
  </si>
  <si>
    <t xml:space="preserve">   ②　実施計画書（様式第２-１）</t>
    <rPh sb="5" eb="7">
      <t>ジッシ</t>
    </rPh>
    <rPh sb="7" eb="10">
      <t>ケイカクショ</t>
    </rPh>
    <rPh sb="11" eb="13">
      <t>ヨウシキ</t>
    </rPh>
    <rPh sb="13" eb="14">
      <t>ダイ</t>
    </rPh>
    <phoneticPr fontId="4"/>
  </si>
  <si>
    <t>　③　「申請金額整理表」（P.48別紙③-1参照）</t>
    <phoneticPr fontId="4"/>
  </si>
  <si>
    <t>　④　補助事業に要する経費と補助対象経費に差異がある場合にその差額が分かる資料</t>
    <rPh sb="3" eb="5">
      <t>ホジョ</t>
    </rPh>
    <rPh sb="5" eb="7">
      <t>ジギョウ</t>
    </rPh>
    <rPh sb="8" eb="9">
      <t>ヨウ</t>
    </rPh>
    <rPh sb="11" eb="13">
      <t>ケイヒ</t>
    </rPh>
    <rPh sb="14" eb="16">
      <t>ホジョ</t>
    </rPh>
    <rPh sb="16" eb="18">
      <t>タイショウ</t>
    </rPh>
    <rPh sb="18" eb="20">
      <t>ケイヒ</t>
    </rPh>
    <rPh sb="21" eb="23">
      <t>サイ</t>
    </rPh>
    <rPh sb="26" eb="28">
      <t>バアイ</t>
    </rPh>
    <rPh sb="31" eb="32">
      <t>サ</t>
    </rPh>
    <rPh sb="32" eb="33">
      <t>ガク</t>
    </rPh>
    <rPh sb="34" eb="35">
      <t>ワ</t>
    </rPh>
    <rPh sb="37" eb="39">
      <t>シリョウ</t>
    </rPh>
    <phoneticPr fontId="4"/>
  </si>
  <si>
    <t>　　（対象外費用の内訳、能力按分、ガス管按分などの資料）</t>
    <rPh sb="3" eb="6">
      <t>タイショウガイ</t>
    </rPh>
    <rPh sb="6" eb="8">
      <t>ヒヨウ</t>
    </rPh>
    <rPh sb="9" eb="11">
      <t>ウチワケ</t>
    </rPh>
    <rPh sb="12" eb="14">
      <t>ノウリョク</t>
    </rPh>
    <rPh sb="14" eb="16">
      <t>アンブン</t>
    </rPh>
    <rPh sb="19" eb="20">
      <t>カン</t>
    </rPh>
    <rPh sb="20" eb="22">
      <t>アンブン</t>
    </rPh>
    <rPh sb="25" eb="27">
      <t>シリョウ</t>
    </rPh>
    <phoneticPr fontId="4"/>
  </si>
  <si>
    <t>　⑤　地図（著作権を有さないもの）を添付</t>
    <rPh sb="3" eb="5">
      <t>チズ</t>
    </rPh>
    <rPh sb="6" eb="9">
      <t>チョサクケン</t>
    </rPh>
    <rPh sb="10" eb="11">
      <t>ユウ</t>
    </rPh>
    <rPh sb="18" eb="20">
      <t>テンプ</t>
    </rPh>
    <phoneticPr fontId="4"/>
  </si>
  <si>
    <t>共同申請の場合</t>
    <rPh sb="0" eb="2">
      <t>キョウドウ</t>
    </rPh>
    <rPh sb="2" eb="4">
      <t>シンセイ</t>
    </rPh>
    <rPh sb="5" eb="7">
      <t>バアイ</t>
    </rPh>
    <phoneticPr fontId="4"/>
  </si>
  <si>
    <t>　⑥　役割分担を示す体制表（A4１枚、フォーマット自由）</t>
    <phoneticPr fontId="4"/>
  </si>
  <si>
    <t>　⑦　「補助事業に要する経費等の申請者別内訳について」（P.49別紙③-2参照）</t>
    <phoneticPr fontId="4"/>
  </si>
  <si>
    <t>　⑧　「申請者別の資金調達計画について」（P.50別紙④参照）</t>
    <phoneticPr fontId="4"/>
  </si>
  <si>
    <t>添付No.</t>
    <rPh sb="0" eb="1">
      <t>ゾ</t>
    </rPh>
    <rPh sb="1" eb="2">
      <t>フ</t>
    </rPh>
    <phoneticPr fontId="4"/>
  </si>
  <si>
    <t>項　　目　　事　　項</t>
    <rPh sb="0" eb="1">
      <t>コウ</t>
    </rPh>
    <rPh sb="3" eb="4">
      <t>メ</t>
    </rPh>
    <rPh sb="6" eb="7">
      <t>コト</t>
    </rPh>
    <rPh sb="9" eb="10">
      <t>コウ</t>
    </rPh>
    <phoneticPr fontId="4"/>
  </si>
  <si>
    <t>Ⅰ</t>
    <phoneticPr fontId="4"/>
  </si>
  <si>
    <t>発注計画書</t>
    <phoneticPr fontId="4"/>
  </si>
  <si>
    <t>Ⅱ</t>
    <phoneticPr fontId="4"/>
  </si>
  <si>
    <t>計算シート、「コージェネレーション設備の想定稼働データ」、メーカー・型式・定格能力等を明記した仕様書等</t>
    <rPh sb="0" eb="2">
      <t>ケイサン</t>
    </rPh>
    <rPh sb="34" eb="36">
      <t>カタシキ</t>
    </rPh>
    <rPh sb="37" eb="39">
      <t>テイカク</t>
    </rPh>
    <rPh sb="39" eb="41">
      <t>ノウリョク</t>
    </rPh>
    <rPh sb="41" eb="42">
      <t>トウ</t>
    </rPh>
    <rPh sb="43" eb="45">
      <t>メイキ</t>
    </rPh>
    <rPh sb="47" eb="50">
      <t>シヨウショ</t>
    </rPh>
    <rPh sb="50" eb="51">
      <t>トウ</t>
    </rPh>
    <phoneticPr fontId="4"/>
  </si>
  <si>
    <t>Ⅲ</t>
    <phoneticPr fontId="4"/>
  </si>
  <si>
    <t>補助事業方式の設備に関する図面</t>
    <phoneticPr fontId="4"/>
  </si>
  <si>
    <t>Ⅳ</t>
    <phoneticPr fontId="4"/>
  </si>
  <si>
    <t>見積依頼書、見積書の写し</t>
    <rPh sb="0" eb="2">
      <t>ミツモリ</t>
    </rPh>
    <rPh sb="2" eb="5">
      <t>イライショ</t>
    </rPh>
    <phoneticPr fontId="4"/>
  </si>
  <si>
    <t>Ⅴ</t>
    <phoneticPr fontId="4"/>
  </si>
  <si>
    <t>①会社・事業所のパンフレット、役員名簿、②履歴事項全部証明書又は登記簿謄本等の写し、
及び前年度の財務諸表、③地方自治体等及び非営利民間団体にあっては、それらを証明する書類</t>
    <rPh sb="1" eb="3">
      <t>カイシャ</t>
    </rPh>
    <rPh sb="4" eb="7">
      <t>ジギョウショ</t>
    </rPh>
    <rPh sb="15" eb="17">
      <t>ヤクイン</t>
    </rPh>
    <rPh sb="17" eb="19">
      <t>メイボ</t>
    </rPh>
    <phoneticPr fontId="4"/>
  </si>
  <si>
    <t>Ⅵ</t>
    <phoneticPr fontId="4"/>
  </si>
  <si>
    <t>防災計画指定等の施設であることを証明できる書類の写し</t>
    <rPh sb="24" eb="25">
      <t>ウツ</t>
    </rPh>
    <phoneticPr fontId="4"/>
  </si>
  <si>
    <t>Ⅶ</t>
    <phoneticPr fontId="4"/>
  </si>
  <si>
    <t>中圧ガス導管等でガス供給を受けていることを示す書類
　ガス管平面図（中圧引込み明示）、ガス管アイソメ図、
　新規：供給回答書、　既設：中圧メータ写真（外観・銘板）</t>
    <phoneticPr fontId="4"/>
  </si>
  <si>
    <t>※以下は該当する場合に添付</t>
    <rPh sb="1" eb="3">
      <t>イカ</t>
    </rPh>
    <rPh sb="4" eb="6">
      <t>ガイトウ</t>
    </rPh>
    <rPh sb="8" eb="10">
      <t>バアイ</t>
    </rPh>
    <rPh sb="11" eb="13">
      <t>テンプ</t>
    </rPh>
    <phoneticPr fontId="4"/>
  </si>
  <si>
    <t>１</t>
    <phoneticPr fontId="4"/>
  </si>
  <si>
    <t>会社法上の会社が補助率2/3以内での申請をおこなう場合、中小企業者（みなし大企業を除く）であるかを証明できる資料</t>
    <rPh sb="0" eb="2">
      <t>カイシャ</t>
    </rPh>
    <rPh sb="2" eb="3">
      <t>ホウ</t>
    </rPh>
    <rPh sb="3" eb="4">
      <t>ジョウ</t>
    </rPh>
    <rPh sb="5" eb="7">
      <t>カイシャ</t>
    </rPh>
    <rPh sb="8" eb="11">
      <t>ホジョリツ</t>
    </rPh>
    <rPh sb="14" eb="16">
      <t>イナイ</t>
    </rPh>
    <rPh sb="18" eb="20">
      <t>シンセイ</t>
    </rPh>
    <rPh sb="25" eb="27">
      <t>バアイ</t>
    </rPh>
    <rPh sb="28" eb="30">
      <t>チュウショウ</t>
    </rPh>
    <rPh sb="30" eb="32">
      <t>キギョウ</t>
    </rPh>
    <rPh sb="32" eb="33">
      <t>シャ</t>
    </rPh>
    <rPh sb="37" eb="40">
      <t>ダイキギョウ</t>
    </rPh>
    <rPh sb="41" eb="42">
      <t>ノゾ</t>
    </rPh>
    <rPh sb="49" eb="51">
      <t>ショウメイ</t>
    </rPh>
    <rPh sb="54" eb="56">
      <t>シリョウ</t>
    </rPh>
    <phoneticPr fontId="4"/>
  </si>
  <si>
    <t>２</t>
    <phoneticPr fontId="4"/>
  </si>
  <si>
    <t>リース・エネルギーサービス等・賃貸借に関する契約書（案可）の写しと料金計算書等</t>
    <rPh sb="13" eb="14">
      <t>トウ</t>
    </rPh>
    <rPh sb="15" eb="18">
      <t>チンタイシャク</t>
    </rPh>
    <rPh sb="19" eb="20">
      <t>カン</t>
    </rPh>
    <rPh sb="22" eb="25">
      <t>ケイヤクショ</t>
    </rPh>
    <rPh sb="26" eb="27">
      <t>アン</t>
    </rPh>
    <rPh sb="27" eb="28">
      <t>カ</t>
    </rPh>
    <rPh sb="30" eb="31">
      <t>ウツ</t>
    </rPh>
    <rPh sb="33" eb="35">
      <t>リョウキン</t>
    </rPh>
    <rPh sb="35" eb="38">
      <t>ケイサンショ</t>
    </rPh>
    <rPh sb="38" eb="39">
      <t>トウ</t>
    </rPh>
    <phoneticPr fontId="4"/>
  </si>
  <si>
    <t>３</t>
    <phoneticPr fontId="4"/>
  </si>
  <si>
    <t>支払委託契約書（案可）の写し</t>
    <rPh sb="6" eb="7">
      <t>ショ</t>
    </rPh>
    <phoneticPr fontId="4"/>
  </si>
  <si>
    <t>６</t>
    <phoneticPr fontId="4"/>
  </si>
  <si>
    <t>複数年申請の場合、事業継続誓約書</t>
    <rPh sb="3" eb="5">
      <t>シンセイ</t>
    </rPh>
    <phoneticPr fontId="4"/>
  </si>
  <si>
    <t>４</t>
    <phoneticPr fontId="4"/>
  </si>
  <si>
    <t>発注先選定理由書</t>
    <phoneticPr fontId="4"/>
  </si>
  <si>
    <t>５</t>
    <phoneticPr fontId="4"/>
  </si>
  <si>
    <t>Ⅷ</t>
    <phoneticPr fontId="4"/>
  </si>
  <si>
    <t>交付申請時提出書類チェックリスト</t>
    <rPh sb="0" eb="2">
      <t>コウフ</t>
    </rPh>
    <rPh sb="2" eb="5">
      <t>シンセイジ</t>
    </rPh>
    <rPh sb="5" eb="7">
      <t>テイシュツ</t>
    </rPh>
    <rPh sb="7" eb="9">
      <t>ショルイ</t>
    </rPh>
    <phoneticPr fontId="4"/>
  </si>
  <si>
    <t>＊ 添付書類の詳細については「公募説明会資料」 のP.15～P.17を参照</t>
    <rPh sb="2" eb="4">
      <t>テンプ</t>
    </rPh>
    <rPh sb="4" eb="6">
      <t>ショルイ</t>
    </rPh>
    <rPh sb="7" eb="9">
      <t>ショウサイ</t>
    </rPh>
    <rPh sb="15" eb="17">
      <t>コウボ</t>
    </rPh>
    <rPh sb="17" eb="20">
      <t>セツメイカイ</t>
    </rPh>
    <rPh sb="20" eb="22">
      <t>シリョウ</t>
    </rPh>
    <phoneticPr fontId="4"/>
  </si>
  <si>
    <t>＊ 必要に応じて中仕切りを挿入 して整理すること</t>
    <rPh sb="2" eb="4">
      <t>ヒツヨウ</t>
    </rPh>
    <rPh sb="5" eb="6">
      <t>オウ</t>
    </rPh>
    <rPh sb="8" eb="11">
      <t>ナカジキ</t>
    </rPh>
    <rPh sb="13" eb="15">
      <t>ソウニュウ</t>
    </rPh>
    <phoneticPr fontId="4"/>
  </si>
  <si>
    <t>平成３０年度社会経済活動の維持に資する天然ガス利用設備導入支援事業費補助金</t>
    <phoneticPr fontId="4"/>
  </si>
  <si>
    <t>平成３０年度社会経済活動の維持に資する天然ガス利用設備導入支援事業費補助金</t>
    <phoneticPr fontId="4"/>
  </si>
  <si>
    <t>平成３０年度社会経済活動の維持に資する天然ガス利用設備導入支援事業費補助金</t>
    <rPh sb="0" eb="2">
      <t>ヘイセイ</t>
    </rPh>
    <rPh sb="4" eb="6">
      <t>ネンド</t>
    </rPh>
    <rPh sb="6" eb="8">
      <t>シャカイ</t>
    </rPh>
    <rPh sb="8" eb="10">
      <t>ケイザイ</t>
    </rPh>
    <rPh sb="10" eb="12">
      <t>カツドウ</t>
    </rPh>
    <rPh sb="13" eb="15">
      <t>イジ</t>
    </rPh>
    <rPh sb="16" eb="17">
      <t>シ</t>
    </rPh>
    <rPh sb="19" eb="21">
      <t>テンネン</t>
    </rPh>
    <rPh sb="23" eb="25">
      <t>リヨウ</t>
    </rPh>
    <rPh sb="25" eb="27">
      <t>セツビ</t>
    </rPh>
    <rPh sb="27" eb="29">
      <t>ドウニュウ</t>
    </rPh>
    <rPh sb="29" eb="31">
      <t>シエン</t>
    </rPh>
    <rPh sb="31" eb="34">
      <t>ジギョウヒ</t>
    </rPh>
    <rPh sb="34" eb="37">
      <t>ホジョキン</t>
    </rPh>
    <phoneticPr fontId="4"/>
  </si>
  <si>
    <t>　　　　　　　御中　</t>
    <rPh sb="7" eb="9">
      <t>オンチュウ</t>
    </rPh>
    <phoneticPr fontId="4"/>
  </si>
  <si>
    <t>依頼日：平成　年　月　日</t>
    <phoneticPr fontId="4"/>
  </si>
  <si>
    <t>平成　　年　　月　　日</t>
    <rPh sb="0" eb="2">
      <t>ヘイセイ</t>
    </rPh>
    <phoneticPr fontId="4"/>
  </si>
  <si>
    <t>平成　　年　　月　　日～平成　　年　　月　　日</t>
    <rPh sb="0" eb="2">
      <t>ヘイセイ</t>
    </rPh>
    <rPh sb="12" eb="14">
      <t>ヘイセイ</t>
    </rPh>
    <phoneticPr fontId="4"/>
  </si>
  <si>
    <t>見 積 依 頼 書</t>
    <rPh sb="0" eb="1">
      <t>ケン</t>
    </rPh>
    <rPh sb="2" eb="3">
      <t>セキ</t>
    </rPh>
    <rPh sb="4" eb="5">
      <t>ヤスシ</t>
    </rPh>
    <rPh sb="6" eb="7">
      <t>ヨリ</t>
    </rPh>
    <rPh sb="8" eb="9">
      <t>ショ</t>
    </rPh>
    <phoneticPr fontId="4"/>
  </si>
  <si>
    <t>平成　　年　　月　　日</t>
    <rPh sb="0" eb="2">
      <t>ヘイセイ</t>
    </rPh>
    <rPh sb="4" eb="5">
      <t>ネン</t>
    </rPh>
    <rPh sb="7" eb="8">
      <t>ガツ</t>
    </rPh>
    <rPh sb="10" eb="11">
      <t>ニチ</t>
    </rPh>
    <phoneticPr fontId="4"/>
  </si>
  <si>
    <t>（様式第４）</t>
    <phoneticPr fontId="4"/>
  </si>
  <si>
    <r>
      <rPr>
        <sz val="9"/>
        <rFont val="ＭＳ 明朝"/>
        <family val="1"/>
        <charset val="128"/>
      </rPr>
      <t>補助金交付番号</t>
    </r>
    <r>
      <rPr>
        <sz val="9"/>
        <rFont val="Century"/>
        <family val="1"/>
      </rPr>
      <t xml:space="preserve"> </t>
    </r>
    <rPh sb="0" eb="3">
      <t>ホジョキン</t>
    </rPh>
    <rPh sb="3" eb="5">
      <t>コウフ</t>
    </rPh>
    <rPh sb="5" eb="6">
      <t>バン</t>
    </rPh>
    <rPh sb="6" eb="7">
      <t>ゴウ</t>
    </rPh>
    <phoneticPr fontId="4"/>
  </si>
  <si>
    <t>←交付決定通知書に</t>
    <rPh sb="1" eb="3">
      <t>コウフ</t>
    </rPh>
    <rPh sb="3" eb="5">
      <t>ケッテイ</t>
    </rPh>
    <rPh sb="5" eb="8">
      <t>ツウチショ</t>
    </rPh>
    <phoneticPr fontId="4"/>
  </si>
  <si>
    <t>届出日(記入日)</t>
    <rPh sb="0" eb="2">
      <t>トドケデ</t>
    </rPh>
    <phoneticPr fontId="4"/>
  </si>
  <si>
    <t>　記載の補助金交付番号</t>
    <rPh sb="1" eb="3">
      <t>キサイ</t>
    </rPh>
    <rPh sb="4" eb="7">
      <t>ホジョキン</t>
    </rPh>
    <rPh sb="7" eb="9">
      <t>コウフ</t>
    </rPh>
    <rPh sb="9" eb="11">
      <t>バンゴウ</t>
    </rPh>
    <phoneticPr fontId="4"/>
  </si>
  <si>
    <t>平 成</t>
    <rPh sb="0" eb="1">
      <t>ヒラ</t>
    </rPh>
    <rPh sb="2" eb="3">
      <t>シゲル</t>
    </rPh>
    <phoneticPr fontId="4"/>
  </si>
  <si>
    <t>交付申請取下げ届出書</t>
  </si>
  <si>
    <t>一般社団法人　</t>
  </si>
  <si>
    <t>　上記補助金の申請取下げについて、社会経済活動の維持に資する天然ガス利用設備導入支援事業費</t>
    <rPh sb="1" eb="3">
      <t>ジョウキ</t>
    </rPh>
    <rPh sb="3" eb="6">
      <t>ホジョキン</t>
    </rPh>
    <rPh sb="7" eb="9">
      <t>シンセイ</t>
    </rPh>
    <rPh sb="9" eb="11">
      <t>トリサ</t>
    </rPh>
    <phoneticPr fontId="4"/>
  </si>
  <si>
    <t>補助金交付規程第９条の規定に基づき、下記のとおり届け出ます。</t>
    <rPh sb="3" eb="5">
      <t>コウフ</t>
    </rPh>
    <rPh sb="5" eb="7">
      <t>キテイ</t>
    </rPh>
    <rPh sb="7" eb="8">
      <t>ダイ</t>
    </rPh>
    <phoneticPr fontId="4"/>
  </si>
  <si>
    <t>記</t>
  </si>
  <si>
    <t>１．申請者</t>
    <rPh sb="2" eb="4">
      <t>シンセイ</t>
    </rPh>
    <phoneticPr fontId="4"/>
  </si>
  <si>
    <t>法 人 名</t>
    <phoneticPr fontId="4"/>
  </si>
  <si>
    <t>代表者名</t>
    <rPh sb="0" eb="3">
      <t>ダイヒョウシャ</t>
    </rPh>
    <phoneticPr fontId="4"/>
  </si>
  <si>
    <t>役　　職</t>
    <rPh sb="0" eb="1">
      <t>ヤク</t>
    </rPh>
    <rPh sb="3" eb="4">
      <t>ショク</t>
    </rPh>
    <phoneticPr fontId="4"/>
  </si>
  <si>
    <t>住　　所</t>
    <phoneticPr fontId="4"/>
  </si>
  <si>
    <t>郵便</t>
    <phoneticPr fontId="4"/>
  </si>
  <si>
    <t>-</t>
    <phoneticPr fontId="4"/>
  </si>
  <si>
    <t>番号</t>
  </si>
  <si>
    <t>※　申請者が複数の場合は、全ての申請者について記入のうえ押印すること。</t>
    <rPh sb="2" eb="4">
      <t>シンセイ</t>
    </rPh>
    <rPh sb="4" eb="5">
      <t>モノ</t>
    </rPh>
    <rPh sb="6" eb="8">
      <t>フクスウ</t>
    </rPh>
    <rPh sb="9" eb="11">
      <t>バアイ</t>
    </rPh>
    <rPh sb="13" eb="14">
      <t>スベ</t>
    </rPh>
    <rPh sb="16" eb="19">
      <t>シンセイシャ</t>
    </rPh>
    <rPh sb="23" eb="25">
      <t>キニュウ</t>
    </rPh>
    <rPh sb="28" eb="30">
      <t>オウイン</t>
    </rPh>
    <phoneticPr fontId="4"/>
  </si>
  <si>
    <t>２．補助金申請取下げ理由</t>
    <rPh sb="2" eb="5">
      <t>ホジョキン</t>
    </rPh>
    <rPh sb="5" eb="7">
      <t>シンセイ</t>
    </rPh>
    <rPh sb="7" eb="8">
      <t>ト</t>
    </rPh>
    <rPh sb="8" eb="9">
      <t>サ</t>
    </rPh>
    <rPh sb="10" eb="12">
      <t>リユウ</t>
    </rPh>
    <phoneticPr fontId="4"/>
  </si>
  <si>
    <t xml:space="preserve">平成３０年度社会経済活動の維持に資する天然ガス利用設備導入支援事業費補助金 </t>
    <rPh sb="0" eb="2">
      <t>ヘイセイ</t>
    </rPh>
    <phoneticPr fontId="4"/>
  </si>
  <si>
    <t>申請者別の資金調達計画について</t>
    <rPh sb="0" eb="3">
      <t>シンセイシャ</t>
    </rPh>
    <rPh sb="3" eb="4">
      <t>ベツ</t>
    </rPh>
    <rPh sb="5" eb="7">
      <t>シキン</t>
    </rPh>
    <rPh sb="7" eb="9">
      <t>チョウタツ</t>
    </rPh>
    <rPh sb="9" eb="11">
      <t>ケイカク</t>
    </rPh>
    <phoneticPr fontId="4"/>
  </si>
  <si>
    <t>補助事業に要する経費等の申請者別内訳について</t>
    <rPh sb="0" eb="2">
      <t>ホジョ</t>
    </rPh>
    <rPh sb="2" eb="4">
      <t>ジギョウ</t>
    </rPh>
    <rPh sb="5" eb="6">
      <t>ヨウ</t>
    </rPh>
    <rPh sb="8" eb="10">
      <t>ケイヒ</t>
    </rPh>
    <rPh sb="10" eb="11">
      <t>トウ</t>
    </rPh>
    <rPh sb="12" eb="15">
      <t>シンセイシャ</t>
    </rPh>
    <rPh sb="15" eb="16">
      <t>ベツ</t>
    </rPh>
    <rPh sb="16" eb="18">
      <t>ウチワケ</t>
    </rPh>
    <phoneticPr fontId="4"/>
  </si>
  <si>
    <t>新設</t>
  </si>
  <si>
    <t>Ａ０１</t>
    <phoneticPr fontId="4"/>
  </si>
  <si>
    <t>Ｂ０３</t>
    <phoneticPr fontId="4"/>
  </si>
  <si>
    <t>Ｃ０５</t>
    <phoneticPr fontId="4"/>
  </si>
  <si>
    <t>Ｄ０６</t>
    <phoneticPr fontId="4"/>
  </si>
  <si>
    <t>Ｅ０９</t>
    <phoneticPr fontId="4"/>
  </si>
  <si>
    <t>Ｆ３３</t>
    <phoneticPr fontId="4"/>
  </si>
  <si>
    <t>Ｇ３７</t>
    <phoneticPr fontId="4"/>
  </si>
  <si>
    <t>Ｇ４１０</t>
    <phoneticPr fontId="4"/>
  </si>
  <si>
    <t>Ｈ４２</t>
    <phoneticPr fontId="4"/>
  </si>
  <si>
    <t>Ｉ５０</t>
    <phoneticPr fontId="4"/>
  </si>
  <si>
    <t>Ｊ６２</t>
    <phoneticPr fontId="4"/>
  </si>
  <si>
    <t>Ｋ６８</t>
    <phoneticPr fontId="4"/>
  </si>
  <si>
    <t>Ｋ６９０</t>
    <phoneticPr fontId="4"/>
  </si>
  <si>
    <t>貸家業、貸間業</t>
    <phoneticPr fontId="4"/>
  </si>
  <si>
    <t>Ｌ７１</t>
    <phoneticPr fontId="4"/>
  </si>
  <si>
    <t>Ｍ７５</t>
    <phoneticPr fontId="4"/>
  </si>
  <si>
    <t>Ｎ７８</t>
    <phoneticPr fontId="4"/>
  </si>
  <si>
    <t>Ｎ７９０</t>
    <phoneticPr fontId="4"/>
  </si>
  <si>
    <t>Ｎ７９９</t>
    <phoneticPr fontId="4"/>
  </si>
  <si>
    <t>Ｏ８１</t>
    <phoneticPr fontId="4"/>
  </si>
  <si>
    <t>Ｐ８３</t>
    <phoneticPr fontId="4"/>
  </si>
  <si>
    <t>Ｑ８６</t>
    <phoneticPr fontId="4"/>
  </si>
  <si>
    <t>Ｒ８８</t>
    <phoneticPr fontId="4"/>
  </si>
  <si>
    <t>Ｓ９７</t>
    <phoneticPr fontId="4"/>
  </si>
  <si>
    <t>Ｔ９９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</si>
</sst>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_ "/>
    <numFmt numFmtId="179" formatCode="0.0%"/>
    <numFmt numFmtId="180" formatCode="#,##0.0_ "/>
    <numFmt numFmtId="181" formatCode="0.00_ ;[Red]\-0.00\ "/>
  </numFmts>
  <fonts count="10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明朝"/>
      <family val="1"/>
      <charset val="128"/>
    </font>
    <font>
      <sz val="11"/>
      <color indexed="8"/>
      <name val="ＭＳ Ｐゴシック"/>
      <family val="3"/>
      <charset val="128"/>
    </font>
    <font>
      <sz val="12"/>
      <color indexed="8"/>
      <name val="ＭＳ Ｐゴシック"/>
      <family val="3"/>
      <charset val="128"/>
    </font>
    <font>
      <b/>
      <sz val="11"/>
      <color indexed="8"/>
      <name val="ＭＳ Ｐゴシック"/>
      <family val="3"/>
      <charset val="128"/>
    </font>
    <font>
      <sz val="10"/>
      <color indexed="8"/>
      <name val="ＭＳ 明朝"/>
      <family val="1"/>
      <charset val="128"/>
    </font>
    <font>
      <sz val="9"/>
      <color indexed="8"/>
      <name val="ＭＳ 明朝"/>
      <family val="1"/>
      <charset val="128"/>
    </font>
    <font>
      <sz val="12"/>
      <color indexed="8"/>
      <name val="ＭＳ 明朝"/>
      <family val="1"/>
      <charset val="128"/>
    </font>
    <font>
      <b/>
      <sz val="13"/>
      <color indexed="8"/>
      <name val="ＭＳ 明朝"/>
      <family val="1"/>
      <charset val="128"/>
    </font>
    <font>
      <sz val="14"/>
      <color indexed="8"/>
      <name val="ＭＳ 明朝"/>
      <family val="1"/>
      <charset val="128"/>
    </font>
    <font>
      <sz val="13"/>
      <color indexed="8"/>
      <name val="ＭＳ 明朝"/>
      <family val="1"/>
      <charset val="128"/>
    </font>
    <font>
      <b/>
      <sz val="14"/>
      <color indexed="8"/>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12"/>
      <name val="ＭＳ 明朝"/>
      <family val="1"/>
      <charset val="128"/>
    </font>
    <font>
      <sz val="10.5"/>
      <name val="ＭＳ ゴシック"/>
      <family val="3"/>
      <charset val="128"/>
    </font>
    <font>
      <b/>
      <sz val="10"/>
      <name val="ＭＳ 明朝"/>
      <family val="1"/>
      <charset val="128"/>
    </font>
    <font>
      <b/>
      <sz val="12"/>
      <name val="ＭＳ 明朝"/>
      <family val="1"/>
      <charset val="128"/>
    </font>
    <font>
      <b/>
      <sz val="8"/>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font>
    <font>
      <sz val="12"/>
      <color rgb="FFFF0000"/>
      <name val="ＭＳ 明朝"/>
      <family val="1"/>
      <charset val="128"/>
    </font>
    <font>
      <sz val="10.5"/>
      <color theme="0"/>
      <name val="ＭＳ 明朝"/>
      <family val="1"/>
      <charset val="128"/>
    </font>
    <font>
      <u/>
      <sz val="11"/>
      <color indexed="8"/>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sz val="6"/>
      <name val="ＭＳ 明朝"/>
      <family val="1"/>
      <charset val="128"/>
    </font>
    <font>
      <b/>
      <sz val="11"/>
      <name val="ＭＳ 明朝"/>
      <family val="1"/>
      <charset val="128"/>
    </font>
    <font>
      <sz val="13"/>
      <name val="ＭＳ 明朝"/>
      <family val="1"/>
      <charset val="128"/>
    </font>
    <font>
      <sz val="11"/>
      <color theme="1"/>
      <name val="ＭＳ 明朝"/>
      <family val="1"/>
      <charset val="128"/>
    </font>
    <font>
      <sz val="11"/>
      <color theme="1"/>
      <name val="ＭＳ Ｐゴシック"/>
      <family val="3"/>
      <charset val="128"/>
    </font>
    <font>
      <sz val="16"/>
      <name val="ＭＳ Ｐゴシック"/>
      <family val="3"/>
      <charset val="128"/>
    </font>
    <font>
      <sz val="14"/>
      <name val="ＭＳ Ｐゴシック"/>
      <family val="3"/>
      <charset val="128"/>
    </font>
    <font>
      <b/>
      <sz val="11"/>
      <name val="ＭＳ Ｐゴシック"/>
      <family val="3"/>
      <charset val="128"/>
    </font>
    <font>
      <sz val="11"/>
      <name val="Century"/>
      <family val="1"/>
    </font>
    <font>
      <sz val="9"/>
      <name val="Century"/>
      <family val="1"/>
    </font>
    <font>
      <sz val="7"/>
      <name val="ＭＳ 明朝"/>
      <family val="1"/>
      <charset val="128"/>
    </font>
    <font>
      <sz val="10"/>
      <name val="Century"/>
      <family val="1"/>
    </font>
    <font>
      <sz val="12"/>
      <name val="Century"/>
      <family val="1"/>
    </font>
    <font>
      <b/>
      <sz val="11"/>
      <name val="Century"/>
      <family val="1"/>
    </font>
    <font>
      <sz val="11"/>
      <name val="ＭＳ Ｐ明朝"/>
      <family val="1"/>
      <charset val="128"/>
    </font>
    <font>
      <sz val="10"/>
      <name val="ＭＳ Ｐ明朝"/>
      <family val="1"/>
      <charset val="128"/>
    </font>
    <font>
      <vertAlign val="superscript"/>
      <sz val="10"/>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11"/>
      <color theme="1"/>
      <name val="メイリオ"/>
      <family val="3"/>
      <charset val="128"/>
    </font>
    <font>
      <sz val="6"/>
      <name val="ＭＳ Ｐゴシック"/>
      <family val="2"/>
      <charset val="128"/>
      <scheme val="minor"/>
    </font>
    <font>
      <sz val="6"/>
      <name val="ＭＳ Ｐゴシック"/>
      <family val="3"/>
      <charset val="128"/>
      <scheme val="minor"/>
    </font>
    <font>
      <sz val="10"/>
      <color theme="1"/>
      <name val="ＭＳ 明朝"/>
      <family val="1"/>
      <charset val="128"/>
    </font>
    <font>
      <sz val="10"/>
      <color rgb="FF1C1C1C"/>
      <name val="ＭＳ 明朝"/>
      <family val="1"/>
      <charset val="128"/>
    </font>
    <font>
      <sz val="11"/>
      <name val="Meiryo UI"/>
      <family val="3"/>
      <charset val="128"/>
    </font>
    <font>
      <b/>
      <sz val="11"/>
      <name val="Meiryo UI"/>
      <family val="3"/>
      <charset val="128"/>
    </font>
    <font>
      <sz val="12"/>
      <name val="Meiryo UI"/>
      <family val="3"/>
      <charset val="128"/>
    </font>
    <font>
      <sz val="11"/>
      <color theme="1"/>
      <name val="Meiryo UI"/>
      <family val="3"/>
      <charset val="128"/>
    </font>
    <font>
      <sz val="10"/>
      <name val="Meiryo UI"/>
      <family val="3"/>
      <charset val="128"/>
    </font>
    <font>
      <sz val="9"/>
      <color theme="1"/>
      <name val="Meiryo UI"/>
      <family val="3"/>
      <charset val="128"/>
    </font>
    <font>
      <sz val="10"/>
      <color theme="1"/>
      <name val="Meiryo UI"/>
      <family val="3"/>
      <charset val="128"/>
    </font>
    <font>
      <sz val="9"/>
      <name val="Meiryo UI"/>
      <family val="3"/>
      <charset val="128"/>
    </font>
    <font>
      <b/>
      <sz val="14"/>
      <color theme="1"/>
      <name val="ＭＳ Ｐゴシック"/>
      <family val="3"/>
      <charset val="128"/>
      <scheme val="minor"/>
    </font>
    <font>
      <b/>
      <sz val="13"/>
      <name val="ＭＳ 明朝"/>
      <family val="1"/>
      <charset val="128"/>
    </font>
    <font>
      <b/>
      <u/>
      <sz val="14"/>
      <color theme="1"/>
      <name val="ＭＳ Ｐゴシック"/>
      <family val="3"/>
      <charset val="128"/>
      <scheme val="minor"/>
    </font>
    <font>
      <sz val="10"/>
      <name val="ＭＳ Ｐゴシック"/>
      <family val="3"/>
      <charset val="128"/>
    </font>
    <font>
      <sz val="11"/>
      <color theme="1"/>
      <name val="ＭＳ 明朝"/>
      <family val="2"/>
      <charset val="128"/>
    </font>
    <font>
      <sz val="11"/>
      <name val="ＭＳ ゴシック"/>
      <family val="3"/>
      <charset val="128"/>
    </font>
    <font>
      <sz val="10.5"/>
      <color rgb="FFFF0000"/>
      <name val="ＭＳ 明朝"/>
      <family val="1"/>
      <charset val="128"/>
    </font>
    <font>
      <b/>
      <sz val="10.5"/>
      <color rgb="FF000000"/>
      <name val="ＭＳ 明朝"/>
      <family val="1"/>
      <charset val="128"/>
    </font>
    <font>
      <sz val="10.5"/>
      <color rgb="FF000000"/>
      <name val="ＭＳ 明朝"/>
      <family val="1"/>
      <charset val="128"/>
    </font>
    <font>
      <sz val="14"/>
      <name val="ＭＳ ゴシック"/>
      <family val="3"/>
      <charset val="128"/>
    </font>
    <font>
      <sz val="11"/>
      <color rgb="FF0070C0"/>
      <name val="ＭＳ 明朝"/>
      <family val="1"/>
      <charset val="128"/>
    </font>
    <font>
      <b/>
      <u/>
      <sz val="11"/>
      <name val="ＭＳ 明朝"/>
      <family val="1"/>
      <charset val="128"/>
    </font>
    <font>
      <sz val="8"/>
      <color indexed="8"/>
      <name val="ＭＳ 明朝"/>
      <family val="1"/>
      <charset val="128"/>
    </font>
    <font>
      <sz val="11"/>
      <color indexed="8"/>
      <name val="ＭＳ Ｐ明朝"/>
      <family val="1"/>
      <charset val="128"/>
    </font>
    <font>
      <sz val="9"/>
      <color indexed="8"/>
      <name val="ＭＳ Ｐゴシック"/>
      <family val="3"/>
      <charset val="128"/>
    </font>
    <font>
      <sz val="6"/>
      <name val="Century"/>
      <family val="1"/>
    </font>
    <font>
      <sz val="9"/>
      <name val="ＭＳ Ｐ明朝"/>
      <family val="1"/>
      <charset val="128"/>
    </font>
    <font>
      <sz val="11.5"/>
      <name val="ＭＳ Ｐ明朝"/>
      <family val="1"/>
      <charset val="128"/>
    </font>
    <font>
      <b/>
      <sz val="11.5"/>
      <name val="ＭＳ Ｐ明朝"/>
      <family val="1"/>
      <charset val="128"/>
    </font>
    <font>
      <b/>
      <u/>
      <sz val="11.5"/>
      <name val="HG丸ｺﾞｼｯｸM-PRO"/>
      <family val="3"/>
      <charset val="128"/>
    </font>
    <font>
      <sz val="11.5"/>
      <name val="HG丸ｺﾞｼｯｸM-PRO"/>
      <family val="3"/>
      <charset val="128"/>
    </font>
    <font>
      <sz val="11.5"/>
      <color rgb="FFFF0000"/>
      <name val="ＭＳ Ｐ明朝"/>
      <family val="1"/>
      <charset val="128"/>
    </font>
    <font>
      <b/>
      <sz val="10"/>
      <name val="HG丸ｺﾞｼｯｸM-PRO"/>
      <family val="3"/>
      <charset val="128"/>
    </font>
    <font>
      <sz val="12"/>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22"/>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hair">
        <color indexed="64"/>
      </bottom>
      <diagonal/>
    </border>
    <border>
      <left/>
      <right style="dott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s>
  <cellStyleXfs count="60">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3"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8"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40"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0" fillId="4" borderId="0" applyNumberFormat="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86" fillId="0" borderId="0">
      <alignment vertical="center"/>
    </xf>
    <xf numFmtId="38" fontId="85" fillId="0" borderId="0" applyFont="0" applyFill="0" applyBorder="0" applyAlignment="0" applyProtection="0">
      <alignment vertical="center"/>
    </xf>
    <xf numFmtId="9" fontId="85" fillId="0" borderId="0" applyFont="0" applyFill="0" applyBorder="0" applyAlignment="0" applyProtection="0">
      <alignment vertical="center"/>
    </xf>
    <xf numFmtId="0" fontId="1" fillId="0" borderId="0">
      <alignment vertical="center"/>
    </xf>
  </cellStyleXfs>
  <cellXfs count="1705">
    <xf numFmtId="0" fontId="0" fillId="0" borderId="0" xfId="0"/>
    <xf numFmtId="0" fontId="34" fillId="0" borderId="0" xfId="45" applyFont="1" applyAlignment="1">
      <alignment vertical="center"/>
    </xf>
    <xf numFmtId="0" fontId="33" fillId="0" borderId="0" xfId="45" applyFont="1" applyAlignment="1">
      <alignment horizontal="left" vertical="center"/>
    </xf>
    <xf numFmtId="0" fontId="31" fillId="0" borderId="0" xfId="45" applyFont="1" applyAlignment="1">
      <alignment horizontal="center" vertical="center"/>
    </xf>
    <xf numFmtId="0" fontId="31" fillId="0" borderId="0" xfId="45" applyFont="1" applyAlignment="1">
      <alignment horizontal="left" vertical="center"/>
    </xf>
    <xf numFmtId="0" fontId="32" fillId="0" borderId="0" xfId="45" applyFont="1" applyAlignment="1">
      <alignment vertical="center"/>
    </xf>
    <xf numFmtId="0" fontId="37" fillId="0" borderId="0" xfId="45" applyFont="1" applyAlignment="1">
      <alignment vertical="center"/>
    </xf>
    <xf numFmtId="0" fontId="34" fillId="0" borderId="10" xfId="45" applyFont="1" applyBorder="1" applyAlignment="1">
      <alignment vertical="center"/>
    </xf>
    <xf numFmtId="0" fontId="37" fillId="0" borderId="11" xfId="45" applyFont="1" applyBorder="1" applyAlignment="1">
      <alignment vertical="center"/>
    </xf>
    <xf numFmtId="0" fontId="37" fillId="0" borderId="12" xfId="45" applyFont="1" applyBorder="1" applyAlignment="1">
      <alignment vertical="center"/>
    </xf>
    <xf numFmtId="0" fontId="34" fillId="0" borderId="13" xfId="45" applyFont="1" applyBorder="1" applyAlignment="1">
      <alignment vertical="center"/>
    </xf>
    <xf numFmtId="0" fontId="37" fillId="0" borderId="0" xfId="45" applyFont="1" applyBorder="1" applyAlignment="1">
      <alignment vertical="center"/>
    </xf>
    <xf numFmtId="0" fontId="37" fillId="0" borderId="0" xfId="45" applyFont="1" applyFill="1" applyBorder="1" applyAlignment="1">
      <alignment horizontal="center" vertical="center"/>
    </xf>
    <xf numFmtId="0" fontId="37" fillId="0" borderId="14" xfId="45" applyFont="1" applyBorder="1" applyAlignment="1">
      <alignment vertical="center"/>
    </xf>
    <xf numFmtId="0" fontId="37" fillId="0" borderId="0" xfId="45" applyFont="1" applyBorder="1" applyAlignment="1">
      <alignment horizontal="center" vertical="center"/>
    </xf>
    <xf numFmtId="0" fontId="41" fillId="0" borderId="0" xfId="46" applyFont="1" applyBorder="1" applyAlignment="1">
      <alignment horizontal="center" vertical="center"/>
    </xf>
    <xf numFmtId="0" fontId="32" fillId="0" borderId="0" xfId="45" applyFont="1" applyBorder="1" applyAlignment="1">
      <alignment vertical="center"/>
    </xf>
    <xf numFmtId="0" fontId="37" fillId="0" borderId="0" xfId="45" applyFont="1" applyBorder="1" applyAlignment="1">
      <alignment horizontal="left" vertical="top"/>
    </xf>
    <xf numFmtId="177" fontId="41" fillId="0" borderId="0" xfId="35" applyNumberFormat="1" applyFont="1" applyBorder="1" applyAlignment="1">
      <alignment horizontal="center" vertical="center"/>
    </xf>
    <xf numFmtId="0" fontId="37" fillId="0" borderId="0" xfId="45" applyFont="1" applyFill="1" applyBorder="1" applyAlignment="1">
      <alignment vertical="center"/>
    </xf>
    <xf numFmtId="0" fontId="34" fillId="0" borderId="15" xfId="45" applyFont="1" applyBorder="1" applyAlignment="1">
      <alignment vertical="center"/>
    </xf>
    <xf numFmtId="0" fontId="37" fillId="0" borderId="16" xfId="45" applyFont="1" applyBorder="1" applyAlignment="1">
      <alignment vertical="center"/>
    </xf>
    <xf numFmtId="0" fontId="37" fillId="0" borderId="17" xfId="45" applyFont="1" applyBorder="1" applyAlignment="1">
      <alignment vertical="center"/>
    </xf>
    <xf numFmtId="0" fontId="34" fillId="0" borderId="0" xfId="45" applyFont="1" applyBorder="1" applyAlignment="1">
      <alignment vertical="center"/>
    </xf>
    <xf numFmtId="177" fontId="41" fillId="0" borderId="0" xfId="35" applyNumberFormat="1" applyFont="1" applyBorder="1">
      <alignment vertical="center"/>
    </xf>
    <xf numFmtId="49" fontId="34" fillId="0" borderId="0" xfId="45" applyNumberFormat="1" applyFont="1" applyAlignment="1">
      <alignment horizontal="left" vertical="center"/>
    </xf>
    <xf numFmtId="0" fontId="34" fillId="24" borderId="10" xfId="45" applyFont="1" applyFill="1" applyBorder="1" applyAlignment="1">
      <alignment vertical="center"/>
    </xf>
    <xf numFmtId="0" fontId="42" fillId="24" borderId="11" xfId="45" applyFont="1" applyFill="1" applyBorder="1" applyAlignment="1">
      <alignment vertical="center"/>
    </xf>
    <xf numFmtId="0" fontId="34" fillId="24" borderId="11" xfId="45" applyFont="1" applyFill="1" applyBorder="1" applyAlignment="1">
      <alignment vertical="center"/>
    </xf>
    <xf numFmtId="0" fontId="34" fillId="24" borderId="12" xfId="45" applyFont="1" applyFill="1" applyBorder="1" applyAlignment="1">
      <alignment vertical="center"/>
    </xf>
    <xf numFmtId="0" fontId="34" fillId="24" borderId="13" xfId="45" applyFont="1" applyFill="1" applyBorder="1" applyAlignment="1">
      <alignment vertical="center"/>
    </xf>
    <xf numFmtId="0" fontId="34" fillId="24" borderId="0" xfId="45" applyFont="1" applyFill="1" applyBorder="1" applyAlignment="1">
      <alignment vertical="center"/>
    </xf>
    <xf numFmtId="0" fontId="34" fillId="24" borderId="14" xfId="45" applyFont="1" applyFill="1" applyBorder="1" applyAlignment="1">
      <alignment vertical="center"/>
    </xf>
    <xf numFmtId="0" fontId="43" fillId="0" borderId="0" xfId="45" applyFont="1" applyBorder="1" applyAlignment="1">
      <alignment vertical="center"/>
    </xf>
    <xf numFmtId="49" fontId="34" fillId="24" borderId="0" xfId="45" applyNumberFormat="1" applyFont="1" applyFill="1" applyBorder="1" applyAlignment="1">
      <alignment vertical="center"/>
    </xf>
    <xf numFmtId="0" fontId="32" fillId="24" borderId="0" xfId="45" applyFont="1" applyFill="1" applyBorder="1" applyAlignment="1">
      <alignment vertical="center"/>
    </xf>
    <xf numFmtId="49" fontId="34" fillId="24" borderId="0" xfId="45" applyNumberFormat="1" applyFont="1" applyFill="1" applyBorder="1" applyAlignment="1">
      <alignment horizontal="center" vertical="center"/>
    </xf>
    <xf numFmtId="0" fontId="34" fillId="24" borderId="15" xfId="45" applyFont="1" applyFill="1" applyBorder="1" applyAlignment="1">
      <alignment vertical="center"/>
    </xf>
    <xf numFmtId="49" fontId="34" fillId="24" borderId="16" xfId="45" applyNumberFormat="1" applyFont="1" applyFill="1" applyBorder="1" applyAlignment="1">
      <alignment vertical="center"/>
    </xf>
    <xf numFmtId="0" fontId="32" fillId="24" borderId="16" xfId="45" applyFont="1" applyFill="1" applyBorder="1" applyAlignment="1">
      <alignment vertical="center"/>
    </xf>
    <xf numFmtId="49" fontId="34" fillId="24" borderId="16" xfId="45" applyNumberFormat="1" applyFont="1" applyFill="1" applyBorder="1" applyAlignment="1">
      <alignment horizontal="center" vertical="center"/>
    </xf>
    <xf numFmtId="0" fontId="34" fillId="24" borderId="16" xfId="45" applyFont="1" applyFill="1" applyBorder="1" applyAlignment="1">
      <alignment vertical="center"/>
    </xf>
    <xf numFmtId="0" fontId="34" fillId="24" borderId="17" xfId="45" applyFont="1" applyFill="1" applyBorder="1" applyAlignment="1">
      <alignment vertical="center"/>
    </xf>
    <xf numFmtId="49" fontId="34" fillId="0" borderId="0" xfId="45" applyNumberFormat="1" applyFont="1" applyAlignment="1">
      <alignment horizontal="center" vertical="center"/>
    </xf>
    <xf numFmtId="49" fontId="34" fillId="0" borderId="0" xfId="45" applyNumberFormat="1" applyFont="1" applyBorder="1" applyAlignment="1">
      <alignment vertical="center"/>
    </xf>
    <xf numFmtId="0" fontId="34" fillId="0" borderId="18" xfId="45" applyFont="1" applyBorder="1" applyAlignment="1">
      <alignment vertical="center"/>
    </xf>
    <xf numFmtId="0" fontId="37" fillId="0" borderId="19" xfId="45" applyFont="1" applyBorder="1" applyAlignment="1">
      <alignment vertical="center"/>
    </xf>
    <xf numFmtId="0" fontId="32" fillId="0" borderId="19" xfId="45" applyFont="1" applyBorder="1" applyAlignment="1">
      <alignment vertical="center"/>
    </xf>
    <xf numFmtId="0" fontId="37" fillId="0" borderId="19" xfId="45" applyFont="1" applyBorder="1" applyAlignment="1">
      <alignment horizontal="left" vertical="top"/>
    </xf>
    <xf numFmtId="0" fontId="37" fillId="0" borderId="20" xfId="45" applyFont="1" applyBorder="1" applyAlignment="1">
      <alignment vertical="center"/>
    </xf>
    <xf numFmtId="0" fontId="34" fillId="0" borderId="21" xfId="45" applyFont="1" applyBorder="1" applyAlignment="1">
      <alignment vertical="center"/>
    </xf>
    <xf numFmtId="0" fontId="37" fillId="0" borderId="22" xfId="45" applyFont="1" applyBorder="1" applyAlignment="1">
      <alignment vertical="center"/>
    </xf>
    <xf numFmtId="0" fontId="34" fillId="0" borderId="23" xfId="45" applyFont="1" applyBorder="1" applyAlignment="1">
      <alignment vertical="center"/>
    </xf>
    <xf numFmtId="0" fontId="37" fillId="0" borderId="24" xfId="45" applyFont="1" applyBorder="1" applyAlignment="1">
      <alignment vertical="center"/>
    </xf>
    <xf numFmtId="0" fontId="32" fillId="0" borderId="24" xfId="45" applyFont="1" applyBorder="1" applyAlignment="1">
      <alignment vertical="center"/>
    </xf>
    <xf numFmtId="0" fontId="37" fillId="0" borderId="25" xfId="45" applyFont="1" applyBorder="1" applyAlignment="1">
      <alignment vertical="center"/>
    </xf>
    <xf numFmtId="49" fontId="37" fillId="0" borderId="11" xfId="45" applyNumberFormat="1" applyFont="1" applyBorder="1" applyAlignment="1">
      <alignment horizontal="center" vertical="center"/>
    </xf>
    <xf numFmtId="49" fontId="37" fillId="0" borderId="11" xfId="45" applyNumberFormat="1" applyFont="1" applyBorder="1" applyAlignment="1">
      <alignment vertical="center"/>
    </xf>
    <xf numFmtId="49" fontId="37" fillId="0" borderId="0" xfId="45" applyNumberFormat="1" applyFont="1" applyBorder="1" applyAlignment="1">
      <alignment horizontal="center" vertical="center"/>
    </xf>
    <xf numFmtId="49" fontId="37" fillId="0" borderId="0" xfId="45" applyNumberFormat="1" applyFont="1" applyBorder="1" applyAlignment="1">
      <alignment vertical="center"/>
    </xf>
    <xf numFmtId="0" fontId="38" fillId="0" borderId="0" xfId="45" applyFont="1" applyBorder="1" applyAlignment="1">
      <alignment horizontal="right" vertical="center"/>
    </xf>
    <xf numFmtId="0" fontId="42" fillId="0" borderId="0" xfId="45" applyFont="1" applyAlignment="1">
      <alignment vertical="center"/>
    </xf>
    <xf numFmtId="49" fontId="37" fillId="0" borderId="0" xfId="45" applyNumberFormat="1" applyFont="1" applyFill="1" applyBorder="1" applyAlignment="1">
      <alignment horizontal="center" vertical="center"/>
    </xf>
    <xf numFmtId="49" fontId="34" fillId="24" borderId="11" xfId="45" applyNumberFormat="1" applyFont="1" applyFill="1" applyBorder="1" applyAlignment="1">
      <alignment horizontal="center" vertical="center"/>
    </xf>
    <xf numFmtId="49" fontId="34" fillId="24" borderId="11" xfId="45" applyNumberFormat="1" applyFont="1" applyFill="1" applyBorder="1" applyAlignment="1">
      <alignment vertical="center"/>
    </xf>
    <xf numFmtId="49" fontId="34" fillId="24" borderId="0" xfId="45" applyNumberFormat="1" applyFont="1" applyFill="1" applyBorder="1" applyAlignment="1">
      <alignment horizontal="left" vertical="center"/>
    </xf>
    <xf numFmtId="49" fontId="34" fillId="24" borderId="14" xfId="45" applyNumberFormat="1" applyFont="1" applyFill="1" applyBorder="1" applyAlignment="1">
      <alignment horizontal="center" vertical="center"/>
    </xf>
    <xf numFmtId="49" fontId="34" fillId="0" borderId="0" xfId="45" applyNumberFormat="1" applyFont="1" applyAlignment="1">
      <alignment vertical="center"/>
    </xf>
    <xf numFmtId="49" fontId="34" fillId="24" borderId="17" xfId="45" applyNumberFormat="1" applyFont="1" applyFill="1" applyBorder="1" applyAlignment="1">
      <alignment horizontal="center" vertical="center"/>
    </xf>
    <xf numFmtId="49" fontId="35" fillId="0" borderId="0" xfId="45" applyNumberFormat="1" applyFont="1" applyAlignment="1">
      <alignment horizontal="center" vertical="center"/>
    </xf>
    <xf numFmtId="49" fontId="35" fillId="0" borderId="0" xfId="45" applyNumberFormat="1" applyFont="1" applyBorder="1" applyAlignment="1">
      <alignment vertical="center"/>
    </xf>
    <xf numFmtId="0" fontId="42" fillId="24" borderId="0" xfId="45" applyFont="1" applyFill="1" applyBorder="1" applyAlignment="1">
      <alignment vertical="center"/>
    </xf>
    <xf numFmtId="0" fontId="39" fillId="25" borderId="0" xfId="46" applyFont="1" applyFill="1">
      <alignment vertical="center"/>
    </xf>
    <xf numFmtId="0" fontId="39" fillId="25" borderId="0" xfId="46" applyFont="1" applyFill="1" applyAlignment="1">
      <alignment vertical="center"/>
    </xf>
    <xf numFmtId="0" fontId="39" fillId="25" borderId="0" xfId="46" applyFont="1" applyFill="1" applyBorder="1" applyAlignment="1">
      <alignment vertical="center"/>
    </xf>
    <xf numFmtId="0" fontId="39" fillId="25" borderId="0" xfId="46" applyFont="1" applyFill="1" applyBorder="1" applyAlignment="1">
      <alignment horizontal="center" vertical="center"/>
    </xf>
    <xf numFmtId="0" fontId="48" fillId="25" borderId="0" xfId="46" applyFont="1" applyFill="1" applyBorder="1" applyAlignment="1">
      <alignment horizontal="center"/>
    </xf>
    <xf numFmtId="0" fontId="3" fillId="0" borderId="0" xfId="46">
      <alignment vertical="center"/>
    </xf>
    <xf numFmtId="0" fontId="39" fillId="0" borderId="0" xfId="51" applyNumberFormat="1" applyFont="1" applyBorder="1" applyAlignment="1">
      <alignment vertical="center"/>
    </xf>
    <xf numFmtId="0" fontId="46" fillId="0" borderId="0" xfId="51" applyNumberFormat="1" applyFont="1" applyBorder="1" applyAlignment="1">
      <alignment horizontal="center"/>
    </xf>
    <xf numFmtId="0" fontId="39" fillId="0" borderId="0" xfId="51" applyNumberFormat="1" applyFont="1" applyAlignment="1"/>
    <xf numFmtId="0" fontId="46" fillId="0" borderId="0" xfId="51" applyNumberFormat="1" applyFont="1" applyAlignment="1"/>
    <xf numFmtId="0" fontId="45" fillId="0" borderId="0" xfId="51" applyNumberFormat="1" applyFont="1" applyBorder="1" applyAlignment="1">
      <alignment horizontal="center"/>
    </xf>
    <xf numFmtId="0" fontId="39" fillId="0" borderId="0" xfId="51" applyFont="1" applyAlignment="1">
      <alignment vertical="center"/>
    </xf>
    <xf numFmtId="0" fontId="50" fillId="0" borderId="0" xfId="51" applyNumberFormat="1" applyFont="1" applyBorder="1" applyAlignment="1">
      <alignment vertical="center"/>
    </xf>
    <xf numFmtId="0" fontId="49" fillId="0" borderId="0" xfId="51" applyNumberFormat="1" applyFont="1" applyBorder="1" applyAlignment="1">
      <alignment horizontal="center" vertical="center"/>
    </xf>
    <xf numFmtId="49" fontId="39" fillId="0" borderId="0" xfId="51" applyNumberFormat="1" applyFont="1" applyBorder="1" applyAlignment="1">
      <alignment horizontal="center" vertical="center"/>
    </xf>
    <xf numFmtId="49" fontId="39" fillId="0" borderId="0" xfId="51" applyNumberFormat="1" applyFont="1" applyBorder="1" applyAlignment="1">
      <alignment horizontal="left" vertical="center"/>
    </xf>
    <xf numFmtId="0" fontId="46" fillId="0" borderId="0" xfId="51" applyFont="1" applyAlignment="1"/>
    <xf numFmtId="0" fontId="32" fillId="0" borderId="0" xfId="51" applyFont="1" applyAlignment="1"/>
    <xf numFmtId="49" fontId="39" fillId="0" borderId="0" xfId="51" applyNumberFormat="1" applyFont="1" applyBorder="1" applyAlignment="1">
      <alignment vertical="center"/>
    </xf>
    <xf numFmtId="0" fontId="39" fillId="0" borderId="0" xfId="52" applyNumberFormat="1" applyFont="1" applyBorder="1" applyAlignment="1">
      <alignment vertical="center"/>
    </xf>
    <xf numFmtId="0" fontId="46" fillId="0" borderId="0" xfId="52" applyFont="1" applyAlignment="1"/>
    <xf numFmtId="0" fontId="32" fillId="0" borderId="0" xfId="52" applyFont="1" applyAlignment="1"/>
    <xf numFmtId="49" fontId="39" fillId="0" borderId="0" xfId="52" applyNumberFormat="1" applyFont="1" applyBorder="1" applyAlignment="1">
      <alignment vertical="center"/>
    </xf>
    <xf numFmtId="49" fontId="39" fillId="0" borderId="0" xfId="52" applyNumberFormat="1" applyFont="1" applyBorder="1" applyAlignment="1">
      <alignment horizontal="center" vertical="center"/>
    </xf>
    <xf numFmtId="0" fontId="39" fillId="0" borderId="0" xfId="46" applyNumberFormat="1" applyFont="1" applyBorder="1" applyAlignment="1">
      <alignment vertical="center"/>
    </xf>
    <xf numFmtId="0" fontId="46" fillId="0" borderId="0" xfId="46" applyNumberFormat="1" applyFont="1" applyBorder="1" applyAlignment="1">
      <alignment horizontal="center"/>
    </xf>
    <xf numFmtId="0" fontId="39" fillId="0" borderId="0" xfId="46" applyNumberFormat="1" applyFont="1" applyAlignment="1"/>
    <xf numFmtId="0" fontId="46" fillId="0" borderId="0" xfId="46" applyNumberFormat="1" applyFont="1" applyAlignment="1"/>
    <xf numFmtId="0" fontId="45" fillId="0" borderId="0" xfId="46" applyNumberFormat="1" applyFont="1" applyBorder="1" applyAlignment="1">
      <alignment horizontal="center"/>
    </xf>
    <xf numFmtId="0" fontId="39" fillId="0" borderId="0" xfId="46" applyFont="1" applyAlignment="1">
      <alignment vertical="center"/>
    </xf>
    <xf numFmtId="0" fontId="50" fillId="0" borderId="0" xfId="46" applyNumberFormat="1" applyFont="1" applyBorder="1" applyAlignment="1">
      <alignment vertical="center"/>
    </xf>
    <xf numFmtId="0" fontId="49" fillId="0" borderId="0" xfId="46" applyNumberFormat="1" applyFont="1" applyBorder="1" applyAlignment="1">
      <alignment horizontal="center" vertical="center"/>
    </xf>
    <xf numFmtId="49" fontId="39" fillId="0" borderId="0" xfId="46" applyNumberFormat="1" applyFont="1" applyBorder="1" applyAlignment="1">
      <alignment horizontal="center" vertical="center"/>
    </xf>
    <xf numFmtId="0" fontId="53" fillId="0" borderId="0" xfId="52" applyFont="1">
      <alignment vertical="center"/>
    </xf>
    <xf numFmtId="0" fontId="46" fillId="25" borderId="0" xfId="46" applyFont="1" applyFill="1">
      <alignment vertical="center"/>
    </xf>
    <xf numFmtId="0" fontId="39" fillId="25" borderId="0" xfId="49" applyFont="1" applyFill="1">
      <alignment vertical="center"/>
    </xf>
    <xf numFmtId="0" fontId="56" fillId="25" borderId="0" xfId="49" applyFont="1" applyFill="1">
      <alignment vertical="center"/>
    </xf>
    <xf numFmtId="0" fontId="57" fillId="25" borderId="0" xfId="49" applyFont="1" applyFill="1" applyBorder="1" applyAlignment="1">
      <alignment vertical="center"/>
    </xf>
    <xf numFmtId="0" fontId="56" fillId="25" borderId="0" xfId="49" applyFont="1" applyFill="1" applyBorder="1" applyAlignment="1">
      <alignment vertical="center"/>
    </xf>
    <xf numFmtId="0" fontId="62" fillId="25" borderId="0" xfId="49" applyFont="1" applyFill="1">
      <alignment vertical="center"/>
    </xf>
    <xf numFmtId="0" fontId="56" fillId="25" borderId="0" xfId="49" applyFont="1" applyFill="1" applyAlignment="1">
      <alignment vertical="center" wrapText="1"/>
    </xf>
    <xf numFmtId="0" fontId="56" fillId="25" borderId="0" xfId="49" applyFont="1" applyFill="1" applyAlignment="1">
      <alignment horizontal="left" vertical="center" wrapText="1"/>
    </xf>
    <xf numFmtId="0" fontId="56" fillId="25" borderId="0" xfId="49" applyFont="1" applyFill="1" applyAlignment="1">
      <alignment horizontal="right" wrapText="1"/>
    </xf>
    <xf numFmtId="0" fontId="39" fillId="25" borderId="0" xfId="0" applyNumberFormat="1" applyFont="1" applyFill="1" applyAlignment="1"/>
    <xf numFmtId="0" fontId="46" fillId="25" borderId="0" xfId="0" applyNumberFormat="1" applyFont="1" applyFill="1" applyBorder="1" applyAlignment="1" applyProtection="1">
      <alignment horizontal="left" vertical="center"/>
      <protection locked="0"/>
    </xf>
    <xf numFmtId="0" fontId="46" fillId="25" borderId="0" xfId="0" applyNumberFormat="1" applyFont="1" applyFill="1" applyBorder="1" applyAlignment="1" applyProtection="1">
      <alignment horizontal="center" vertical="center" wrapText="1"/>
      <protection locked="0"/>
    </xf>
    <xf numFmtId="0" fontId="46" fillId="25" borderId="0" xfId="0" applyNumberFormat="1" applyFont="1" applyFill="1" applyBorder="1" applyAlignment="1" applyProtection="1">
      <alignment horizontal="center" vertical="center"/>
      <protection locked="0"/>
    </xf>
    <xf numFmtId="0" fontId="46" fillId="25" borderId="0" xfId="0" applyNumberFormat="1" applyFont="1" applyFill="1" applyBorder="1" applyAlignment="1" applyProtection="1">
      <alignment horizontal="left"/>
      <protection locked="0"/>
    </xf>
    <xf numFmtId="0" fontId="46" fillId="25" borderId="0" xfId="0" applyNumberFormat="1" applyFont="1" applyFill="1" applyBorder="1" applyAlignment="1" applyProtection="1">
      <alignment horizontal="center"/>
      <protection locked="0"/>
    </xf>
    <xf numFmtId="0" fontId="46" fillId="25" borderId="0" xfId="0" applyNumberFormat="1" applyFont="1" applyFill="1" applyBorder="1" applyAlignment="1">
      <alignment horizontal="center" vertical="center"/>
    </xf>
    <xf numFmtId="0" fontId="34" fillId="25" borderId="0" xfId="0" applyNumberFormat="1" applyFont="1" applyFill="1" applyBorder="1" applyAlignment="1" applyProtection="1">
      <alignment vertical="center"/>
      <protection locked="0"/>
    </xf>
    <xf numFmtId="0" fontId="3" fillId="25" borderId="0" xfId="0" applyFont="1" applyFill="1" applyBorder="1" applyAlignment="1">
      <alignment horizontal="center" vertical="center"/>
    </xf>
    <xf numFmtId="0" fontId="3" fillId="25" borderId="0" xfId="49" applyFont="1" applyFill="1" applyAlignment="1">
      <alignment horizontal="left" vertical="top"/>
    </xf>
    <xf numFmtId="0" fontId="39" fillId="25" borderId="0" xfId="49" applyFont="1" applyFill="1" applyAlignment="1">
      <alignment vertical="distributed" wrapText="1"/>
    </xf>
    <xf numFmtId="0" fontId="3" fillId="25" borderId="0" xfId="49" applyFont="1" applyFill="1" applyAlignment="1">
      <alignment vertical="distributed" wrapText="1"/>
    </xf>
    <xf numFmtId="0" fontId="39" fillId="25" borderId="0" xfId="46" applyFont="1" applyFill="1" applyAlignment="1">
      <alignment horizontal="left" vertical="center"/>
    </xf>
    <xf numFmtId="0" fontId="39" fillId="0" borderId="0" xfId="46" applyFont="1">
      <alignment vertical="center"/>
    </xf>
    <xf numFmtId="0" fontId="61" fillId="25" borderId="0" xfId="49" applyFont="1" applyFill="1" applyAlignment="1">
      <alignment vertical="center" shrinkToFit="1"/>
    </xf>
    <xf numFmtId="0" fontId="56" fillId="0" borderId="0" xfId="49" applyFont="1">
      <alignment vertical="center"/>
    </xf>
    <xf numFmtId="0" fontId="49" fillId="25" borderId="0" xfId="46" applyFont="1" applyFill="1" applyAlignment="1">
      <alignment vertical="center"/>
    </xf>
    <xf numFmtId="0" fontId="39" fillId="25" borderId="0" xfId="46" applyFont="1" applyFill="1" applyBorder="1" applyAlignment="1">
      <alignment vertical="center" wrapText="1"/>
    </xf>
    <xf numFmtId="0" fontId="39" fillId="25" borderId="0" xfId="46" applyFont="1" applyFill="1" applyBorder="1" applyProtection="1">
      <alignment vertical="center"/>
      <protection locked="0"/>
    </xf>
    <xf numFmtId="0" fontId="39" fillId="25" borderId="0" xfId="46" applyFont="1" applyFill="1" applyProtection="1">
      <alignment vertical="center"/>
      <protection locked="0"/>
    </xf>
    <xf numFmtId="0" fontId="46" fillId="25" borderId="10" xfId="46" applyFont="1" applyFill="1" applyBorder="1" applyAlignment="1" applyProtection="1">
      <alignment vertical="center"/>
      <protection locked="0"/>
    </xf>
    <xf numFmtId="49" fontId="34" fillId="25" borderId="11" xfId="46" applyNumberFormat="1" applyFont="1" applyFill="1" applyBorder="1" applyAlignment="1" applyProtection="1">
      <alignment horizontal="center" vertical="center"/>
      <protection locked="0"/>
    </xf>
    <xf numFmtId="0" fontId="46" fillId="25" borderId="11" xfId="46" applyFont="1" applyFill="1" applyBorder="1" applyAlignment="1" applyProtection="1">
      <alignment vertical="center"/>
      <protection locked="0"/>
    </xf>
    <xf numFmtId="0" fontId="39" fillId="25" borderId="11" xfId="46" applyFont="1" applyFill="1" applyBorder="1" applyAlignment="1" applyProtection="1">
      <alignment vertical="center"/>
      <protection locked="0"/>
    </xf>
    <xf numFmtId="0" fontId="39" fillId="25" borderId="12" xfId="46" applyFont="1" applyFill="1" applyBorder="1" applyAlignment="1" applyProtection="1">
      <alignment vertical="center"/>
      <protection locked="0"/>
    </xf>
    <xf numFmtId="0" fontId="39" fillId="25" borderId="13" xfId="46" applyFont="1" applyFill="1" applyBorder="1" applyProtection="1">
      <alignment vertical="center"/>
      <protection locked="0"/>
    </xf>
    <xf numFmtId="0" fontId="39" fillId="0" borderId="0" xfId="46" applyFont="1" applyProtection="1">
      <alignment vertical="center"/>
      <protection locked="0"/>
    </xf>
    <xf numFmtId="0" fontId="46" fillId="25" borderId="0" xfId="46" applyFont="1" applyFill="1" applyProtection="1">
      <alignment vertical="center"/>
      <protection locked="0"/>
    </xf>
    <xf numFmtId="0" fontId="46" fillId="25" borderId="0" xfId="46" applyFont="1" applyFill="1" applyBorder="1" applyProtection="1">
      <alignment vertical="center"/>
      <protection locked="0"/>
    </xf>
    <xf numFmtId="0" fontId="39" fillId="25" borderId="0" xfId="46" applyFont="1" applyFill="1" applyBorder="1">
      <alignment vertical="center"/>
    </xf>
    <xf numFmtId="0" fontId="39" fillId="25" borderId="0" xfId="0" applyNumberFormat="1" applyFont="1" applyFill="1" applyAlignment="1" applyProtection="1"/>
    <xf numFmtId="0" fontId="46" fillId="25" borderId="0" xfId="0" applyNumberFormat="1" applyFont="1" applyFill="1" applyBorder="1" applyAlignment="1" applyProtection="1">
      <alignment horizontal="center" vertical="top" wrapText="1"/>
      <protection locked="0"/>
    </xf>
    <xf numFmtId="0" fontId="39" fillId="25" borderId="0" xfId="0" applyNumberFormat="1" applyFont="1" applyFill="1" applyAlignment="1" applyProtection="1">
      <protection locked="0"/>
    </xf>
    <xf numFmtId="0" fontId="39" fillId="0" borderId="0" xfId="0" applyNumberFormat="1" applyFont="1" applyFill="1" applyAlignment="1" applyProtection="1"/>
    <xf numFmtId="0" fontId="46" fillId="25" borderId="0" xfId="0" applyNumberFormat="1" applyFont="1" applyFill="1" applyBorder="1" applyAlignment="1" applyProtection="1">
      <alignment vertical="center" wrapText="1"/>
      <protection locked="0"/>
    </xf>
    <xf numFmtId="0" fontId="46" fillId="25" borderId="0" xfId="0" applyNumberFormat="1" applyFont="1" applyFill="1" applyBorder="1" applyAlignment="1" applyProtection="1">
      <alignment vertical="center"/>
      <protection locked="0"/>
    </xf>
    <xf numFmtId="0" fontId="45" fillId="25" borderId="0" xfId="46" applyFont="1" applyFill="1" applyBorder="1" applyAlignment="1">
      <alignment horizontal="center" vertical="center" wrapText="1"/>
    </xf>
    <xf numFmtId="0" fontId="39" fillId="25" borderId="0" xfId="46" applyFont="1" applyFill="1" applyBorder="1" applyAlignment="1">
      <alignment horizontal="center" vertical="center" wrapText="1"/>
    </xf>
    <xf numFmtId="0" fontId="3" fillId="25" borderId="0" xfId="46" applyFont="1" applyFill="1" applyBorder="1" applyAlignment="1">
      <alignment horizontal="center" vertical="center" wrapText="1"/>
    </xf>
    <xf numFmtId="0" fontId="39" fillId="25" borderId="0" xfId="46" applyNumberFormat="1" applyFont="1" applyFill="1" applyAlignment="1" applyProtection="1"/>
    <xf numFmtId="0" fontId="46" fillId="25" borderId="0" xfId="46" applyNumberFormat="1" applyFont="1" applyFill="1" applyBorder="1" applyAlignment="1" applyProtection="1">
      <alignment horizontal="left" vertical="top" wrapText="1"/>
    </xf>
    <xf numFmtId="0" fontId="46" fillId="0" borderId="0" xfId="46" applyNumberFormat="1" applyFont="1" applyFill="1" applyBorder="1" applyAlignment="1" applyProtection="1">
      <alignment horizontal="left" vertical="top" wrapText="1"/>
    </xf>
    <xf numFmtId="0" fontId="39" fillId="0" borderId="0" xfId="46" applyNumberFormat="1" applyFont="1" applyFill="1" applyAlignment="1" applyProtection="1"/>
    <xf numFmtId="0" fontId="46" fillId="0" borderId="0" xfId="46" applyNumberFormat="1" applyFont="1" applyFill="1" applyBorder="1" applyAlignment="1" applyProtection="1">
      <alignment horizontal="left" vertical="top"/>
    </xf>
    <xf numFmtId="0" fontId="3" fillId="0" borderId="85" xfId="0" applyFont="1" applyBorder="1" applyAlignment="1">
      <alignment vertical="center"/>
    </xf>
    <xf numFmtId="0" fontId="3" fillId="0" borderId="85" xfId="0" applyFont="1" applyFill="1" applyBorder="1" applyAlignment="1">
      <alignment vertical="center"/>
    </xf>
    <xf numFmtId="0" fontId="46" fillId="25" borderId="0" xfId="46" applyFont="1" applyFill="1" applyBorder="1" applyAlignment="1">
      <alignment vertical="center"/>
    </xf>
    <xf numFmtId="0" fontId="3" fillId="25" borderId="0" xfId="46" applyFont="1" applyFill="1" applyBorder="1" applyAlignment="1">
      <alignment vertical="center" wrapText="1"/>
    </xf>
    <xf numFmtId="0" fontId="46" fillId="25" borderId="0" xfId="46" applyFont="1" applyFill="1" applyAlignment="1">
      <alignment vertical="center"/>
    </xf>
    <xf numFmtId="0" fontId="46" fillId="0" borderId="0" xfId="46" applyFont="1" applyAlignment="1">
      <alignment vertical="center"/>
    </xf>
    <xf numFmtId="0" fontId="46" fillId="25" borderId="0" xfId="46" applyFont="1" applyFill="1" applyBorder="1" applyAlignment="1" applyProtection="1">
      <alignment horizontal="left" vertical="center"/>
      <protection locked="0"/>
    </xf>
    <xf numFmtId="0" fontId="46" fillId="25" borderId="0" xfId="46" applyFont="1" applyFill="1" applyBorder="1" applyAlignment="1">
      <alignment horizontal="left" vertical="center" wrapText="1"/>
    </xf>
    <xf numFmtId="0" fontId="46" fillId="25" borderId="0" xfId="46" applyFont="1" applyFill="1" applyAlignment="1">
      <alignment horizontal="left" vertical="center"/>
    </xf>
    <xf numFmtId="0" fontId="46" fillId="0" borderId="0" xfId="46" applyFont="1" applyProtection="1">
      <alignment vertical="center"/>
      <protection locked="0"/>
    </xf>
    <xf numFmtId="0" fontId="65" fillId="25" borderId="29" xfId="46" applyFont="1" applyFill="1" applyBorder="1" applyProtection="1">
      <alignment vertical="center"/>
      <protection locked="0"/>
    </xf>
    <xf numFmtId="0" fontId="39" fillId="25" borderId="0" xfId="46" applyFont="1" applyFill="1" applyBorder="1" applyAlignment="1" applyProtection="1">
      <alignment horizontal="left" vertical="center"/>
      <protection locked="0"/>
    </xf>
    <xf numFmtId="0" fontId="39" fillId="25" borderId="0" xfId="46" applyFont="1" applyFill="1" applyBorder="1" applyAlignment="1">
      <alignment horizontal="left" vertical="center" wrapText="1"/>
    </xf>
    <xf numFmtId="0" fontId="39" fillId="25" borderId="0" xfId="46" applyFont="1" applyFill="1" applyBorder="1" applyAlignment="1">
      <alignment horizontal="left" vertical="center"/>
    </xf>
    <xf numFmtId="0" fontId="3" fillId="25" borderId="0" xfId="46" applyFont="1" applyFill="1" applyBorder="1" applyAlignment="1">
      <alignment horizontal="left" vertical="center" wrapText="1"/>
    </xf>
    <xf numFmtId="0" fontId="39" fillId="25" borderId="16" xfId="46" applyFont="1" applyFill="1" applyBorder="1" applyAlignment="1">
      <alignment horizontal="left" vertical="center" wrapText="1"/>
    </xf>
    <xf numFmtId="0" fontId="39" fillId="25" borderId="14" xfId="46" applyFont="1" applyFill="1" applyBorder="1" applyProtection="1">
      <alignment vertical="center"/>
      <protection locked="0"/>
    </xf>
    <xf numFmtId="0" fontId="39" fillId="25" borderId="13" xfId="46" applyFont="1" applyFill="1" applyBorder="1" applyAlignment="1" applyProtection="1">
      <alignment horizontal="center" vertical="center"/>
      <protection locked="0"/>
    </xf>
    <xf numFmtId="0" fontId="39" fillId="25" borderId="0" xfId="46" applyFont="1" applyFill="1" applyBorder="1" applyAlignment="1" applyProtection="1">
      <alignment horizontal="center" vertical="center"/>
      <protection locked="0"/>
    </xf>
    <xf numFmtId="0" fontId="46" fillId="25" borderId="13" xfId="46" applyFont="1" applyFill="1" applyBorder="1" applyAlignment="1" applyProtection="1">
      <alignment vertical="center"/>
      <protection locked="0"/>
    </xf>
    <xf numFmtId="0" fontId="46" fillId="25" borderId="0" xfId="46" applyFont="1" applyFill="1" applyBorder="1" applyAlignment="1" applyProtection="1">
      <alignment vertical="center"/>
      <protection locked="0"/>
    </xf>
    <xf numFmtId="0" fontId="39" fillId="25" borderId="13" xfId="46" applyFont="1" applyFill="1" applyBorder="1" applyAlignment="1" applyProtection="1">
      <alignment vertical="center"/>
      <protection locked="0"/>
    </xf>
    <xf numFmtId="0" fontId="39" fillId="25" borderId="0" xfId="46" applyFont="1" applyFill="1" applyBorder="1" applyAlignment="1" applyProtection="1">
      <alignment vertical="center"/>
      <protection locked="0"/>
    </xf>
    <xf numFmtId="49" fontId="46" fillId="25" borderId="11" xfId="46" applyNumberFormat="1" applyFont="1" applyFill="1" applyBorder="1" applyAlignment="1" applyProtection="1">
      <alignment horizontal="center" vertical="center"/>
      <protection locked="0"/>
    </xf>
    <xf numFmtId="0" fontId="39" fillId="25" borderId="53" xfId="46" applyFont="1" applyFill="1" applyBorder="1" applyAlignment="1" applyProtection="1">
      <alignment horizontal="center" vertical="center"/>
      <protection locked="0"/>
    </xf>
    <xf numFmtId="0" fontId="39" fillId="25" borderId="53" xfId="46" applyFont="1" applyFill="1" applyBorder="1" applyAlignment="1" applyProtection="1">
      <alignment vertical="center"/>
      <protection locked="0"/>
    </xf>
    <xf numFmtId="49" fontId="39" fillId="25" borderId="13" xfId="46" applyNumberFormat="1" applyFont="1" applyFill="1" applyBorder="1" applyAlignment="1" applyProtection="1">
      <alignment horizontal="center" vertical="center"/>
      <protection locked="0"/>
    </xf>
    <xf numFmtId="49" fontId="39" fillId="25" borderId="0" xfId="46" applyNumberFormat="1" applyFont="1" applyFill="1" applyBorder="1" applyAlignment="1" applyProtection="1">
      <alignment horizontal="center" vertical="center"/>
      <protection locked="0"/>
    </xf>
    <xf numFmtId="0" fontId="39" fillId="25" borderId="0" xfId="0" applyNumberFormat="1" applyFont="1" applyFill="1" applyBorder="1" applyAlignment="1" applyProtection="1">
      <protection locked="0"/>
    </xf>
    <xf numFmtId="0" fontId="46" fillId="25" borderId="0" xfId="0" applyNumberFormat="1" applyFont="1" applyFill="1" applyAlignment="1" applyProtection="1">
      <protection locked="0"/>
    </xf>
    <xf numFmtId="0" fontId="46" fillId="0" borderId="0" xfId="0" applyNumberFormat="1" applyFont="1" applyFill="1" applyAlignment="1" applyProtection="1">
      <protection locked="0"/>
    </xf>
    <xf numFmtId="0" fontId="46" fillId="25" borderId="0" xfId="0" applyNumberFormat="1" applyFont="1" applyFill="1" applyBorder="1" applyAlignment="1" applyProtection="1">
      <protection locked="0"/>
    </xf>
    <xf numFmtId="0" fontId="39" fillId="25" borderId="0" xfId="0" applyFont="1" applyFill="1" applyBorder="1" applyAlignment="1" applyProtection="1">
      <alignment vertical="center"/>
      <protection locked="0"/>
    </xf>
    <xf numFmtId="0" fontId="34" fillId="25" borderId="0" xfId="0" applyFont="1" applyFill="1" applyBorder="1" applyAlignment="1" applyProtection="1">
      <alignment vertical="center"/>
      <protection locked="0"/>
    </xf>
    <xf numFmtId="0" fontId="45" fillId="25" borderId="0" xfId="46" applyFont="1" applyFill="1" applyBorder="1" applyAlignment="1" applyProtection="1">
      <alignment horizontal="center" vertical="center" wrapText="1"/>
      <protection locked="0"/>
    </xf>
    <xf numFmtId="0" fontId="39" fillId="25" borderId="0" xfId="46" applyFont="1" applyFill="1" applyBorder="1" applyAlignment="1">
      <alignment vertical="top" wrapText="1"/>
    </xf>
    <xf numFmtId="0" fontId="39" fillId="25" borderId="0" xfId="46" applyFont="1" applyFill="1" applyAlignment="1" applyProtection="1">
      <alignment vertical="center"/>
      <protection locked="0"/>
    </xf>
    <xf numFmtId="0" fontId="46" fillId="25" borderId="53" xfId="46" applyFont="1" applyFill="1" applyBorder="1" applyAlignment="1" applyProtection="1">
      <alignment vertical="center"/>
      <protection locked="0"/>
    </xf>
    <xf numFmtId="0" fontId="39" fillId="25" borderId="64" xfId="46" applyFont="1" applyFill="1" applyBorder="1" applyAlignment="1" applyProtection="1">
      <alignment vertical="center"/>
      <protection locked="0"/>
    </xf>
    <xf numFmtId="0" fontId="46" fillId="25" borderId="11" xfId="46" applyFont="1" applyFill="1" applyBorder="1" applyAlignment="1" applyProtection="1">
      <alignment horizontal="center" vertical="center"/>
      <protection locked="0"/>
    </xf>
    <xf numFmtId="0" fontId="39" fillId="25" borderId="11" xfId="46" applyFont="1" applyFill="1" applyBorder="1" applyAlignment="1" applyProtection="1">
      <alignment horizontal="left" vertical="center"/>
      <protection locked="0"/>
    </xf>
    <xf numFmtId="0" fontId="3" fillId="25" borderId="11" xfId="46" applyFont="1" applyFill="1" applyBorder="1" applyAlignment="1">
      <alignment horizontal="left" vertical="center"/>
    </xf>
    <xf numFmtId="0" fontId="3" fillId="25" borderId="12" xfId="46" applyFont="1" applyFill="1" applyBorder="1" applyAlignment="1">
      <alignment horizontal="left" vertical="center"/>
    </xf>
    <xf numFmtId="0" fontId="3" fillId="25" borderId="0" xfId="46" applyFont="1" applyFill="1" applyAlignment="1">
      <alignment horizontal="left" vertical="center"/>
    </xf>
    <xf numFmtId="0" fontId="3" fillId="25" borderId="14" xfId="46" applyFont="1" applyFill="1" applyBorder="1" applyAlignment="1">
      <alignment horizontal="left" vertical="center"/>
    </xf>
    <xf numFmtId="0" fontId="39" fillId="25" borderId="16" xfId="46" applyFont="1" applyFill="1" applyBorder="1" applyAlignment="1">
      <alignment horizontal="left" vertical="center"/>
    </xf>
    <xf numFmtId="0" fontId="3" fillId="25" borderId="16" xfId="46" applyFont="1" applyFill="1" applyBorder="1" applyAlignment="1">
      <alignment horizontal="left" vertical="center"/>
    </xf>
    <xf numFmtId="0" fontId="3" fillId="25" borderId="17" xfId="46" applyFont="1" applyFill="1" applyBorder="1" applyAlignment="1">
      <alignment horizontal="left" vertical="center"/>
    </xf>
    <xf numFmtId="0" fontId="46" fillId="25" borderId="0" xfId="46" applyFont="1" applyFill="1" applyBorder="1" applyAlignment="1" applyProtection="1">
      <alignment horizontal="center" vertical="center" wrapText="1"/>
      <protection locked="0"/>
    </xf>
    <xf numFmtId="0" fontId="3" fillId="25" borderId="0" xfId="46" applyFont="1" applyFill="1" applyBorder="1" applyAlignment="1">
      <alignment horizontal="left" vertical="center"/>
    </xf>
    <xf numFmtId="38" fontId="39" fillId="25" borderId="0" xfId="53" applyFont="1" applyFill="1" applyBorder="1" applyAlignment="1" applyProtection="1">
      <alignment horizontal="right" vertical="center" wrapText="1"/>
    </xf>
    <xf numFmtId="0" fontId="3" fillId="25" borderId="0" xfId="46" applyFont="1" applyFill="1" applyBorder="1" applyAlignment="1">
      <alignment horizontal="left" wrapText="1"/>
    </xf>
    <xf numFmtId="0" fontId="46" fillId="25" borderId="0" xfId="46" applyFont="1" applyFill="1" applyBorder="1" applyAlignment="1" applyProtection="1">
      <alignment horizontal="center"/>
      <protection locked="0"/>
    </xf>
    <xf numFmtId="0" fontId="46" fillId="25" borderId="10" xfId="46" applyFont="1" applyFill="1" applyBorder="1" applyAlignment="1" applyProtection="1">
      <alignment horizontal="left" vertical="center"/>
      <protection locked="0"/>
    </xf>
    <xf numFmtId="0" fontId="39" fillId="25" borderId="11" xfId="46" applyFont="1" applyFill="1" applyBorder="1" applyProtection="1">
      <alignment vertical="center"/>
      <protection locked="0"/>
    </xf>
    <xf numFmtId="0" fontId="46" fillId="25" borderId="15" xfId="46" applyFont="1" applyFill="1" applyBorder="1" applyAlignment="1" applyProtection="1">
      <alignment horizontal="left" vertical="center"/>
      <protection locked="0"/>
    </xf>
    <xf numFmtId="0" fontId="39" fillId="25" borderId="16" xfId="46" applyFont="1" applyFill="1" applyBorder="1" applyProtection="1">
      <alignment vertical="center"/>
      <protection locked="0"/>
    </xf>
    <xf numFmtId="0" fontId="3" fillId="25" borderId="0" xfId="46" applyFont="1" applyFill="1" applyBorder="1" applyAlignment="1">
      <alignment vertical="center"/>
    </xf>
    <xf numFmtId="0" fontId="3" fillId="25" borderId="0" xfId="46" applyFont="1" applyFill="1" applyAlignment="1">
      <alignment vertical="center"/>
    </xf>
    <xf numFmtId="0" fontId="3" fillId="0" borderId="85" xfId="0" applyFont="1" applyBorder="1" applyAlignment="1">
      <alignment vertical="center" wrapText="1"/>
    </xf>
    <xf numFmtId="0" fontId="39" fillId="0" borderId="0" xfId="0" applyFont="1"/>
    <xf numFmtId="0" fontId="39" fillId="25" borderId="0" xfId="46" applyFont="1" applyFill="1" applyBorder="1" applyAlignment="1">
      <alignment horizontal="left" vertical="top" wrapText="1"/>
    </xf>
    <xf numFmtId="0" fontId="0" fillId="0" borderId="56" xfId="0" applyBorder="1"/>
    <xf numFmtId="0" fontId="0" fillId="0" borderId="29" xfId="0" applyBorder="1"/>
    <xf numFmtId="0" fontId="0" fillId="0" borderId="78" xfId="0" applyBorder="1"/>
    <xf numFmtId="0" fontId="0" fillId="0" borderId="65" xfId="0" applyBorder="1"/>
    <xf numFmtId="0" fontId="0" fillId="0" borderId="29" xfId="0" applyFill="1" applyBorder="1"/>
    <xf numFmtId="0" fontId="51" fillId="25" borderId="29" xfId="54" applyFont="1" applyFill="1" applyBorder="1" applyAlignment="1">
      <alignment horizontal="center" vertical="center"/>
    </xf>
    <xf numFmtId="0" fontId="71" fillId="25" borderId="29" xfId="54" applyFont="1" applyFill="1" applyBorder="1" applyAlignment="1">
      <alignment horizontal="center" vertical="center"/>
    </xf>
    <xf numFmtId="0" fontId="71" fillId="25" borderId="29" xfId="54" applyFont="1" applyFill="1" applyBorder="1" applyAlignment="1">
      <alignment horizontal="center" vertical="center" wrapText="1"/>
    </xf>
    <xf numFmtId="0" fontId="71" fillId="25" borderId="56" xfId="54" applyFont="1" applyFill="1" applyBorder="1" applyAlignment="1">
      <alignment horizontal="center" vertical="center" wrapText="1"/>
    </xf>
    <xf numFmtId="0" fontId="51" fillId="25" borderId="0" xfId="54" applyFont="1" applyFill="1" applyAlignment="1">
      <alignment horizontal="center" vertical="center"/>
    </xf>
    <xf numFmtId="0" fontId="51" fillId="25" borderId="29" xfId="54" applyFont="1" applyFill="1" applyBorder="1" applyAlignment="1">
      <alignment vertical="center"/>
    </xf>
    <xf numFmtId="38" fontId="46" fillId="25" borderId="29" xfId="55" applyFont="1" applyFill="1" applyBorder="1" applyAlignment="1">
      <alignment horizontal="center" vertical="center"/>
    </xf>
    <xf numFmtId="38" fontId="72" fillId="25" borderId="29" xfId="55" applyFont="1" applyFill="1" applyBorder="1" applyAlignment="1">
      <alignment horizontal="center" vertical="center" wrapText="1"/>
    </xf>
    <xf numFmtId="38" fontId="71" fillId="25" borderId="29" xfId="55" applyFont="1" applyFill="1" applyBorder="1" applyAlignment="1">
      <alignment horizontal="center" vertical="center"/>
    </xf>
    <xf numFmtId="0" fontId="51" fillId="25" borderId="0" xfId="54" applyFont="1" applyFill="1" applyAlignment="1">
      <alignment vertical="center"/>
    </xf>
    <xf numFmtId="38" fontId="71" fillId="25" borderId="29" xfId="55" applyFont="1" applyFill="1" applyBorder="1" applyAlignment="1">
      <alignment horizontal="center" vertical="center" shrinkToFit="1"/>
    </xf>
    <xf numFmtId="38" fontId="72" fillId="25" borderId="29" xfId="55" applyFont="1" applyFill="1" applyBorder="1" applyAlignment="1">
      <alignment horizontal="center" vertical="center"/>
    </xf>
    <xf numFmtId="38" fontId="71" fillId="25" borderId="29" xfId="54" applyNumberFormat="1" applyFont="1" applyFill="1" applyBorder="1" applyAlignment="1">
      <alignment horizontal="center" vertical="center"/>
    </xf>
    <xf numFmtId="0" fontId="71" fillId="25" borderId="0" xfId="54" applyFont="1" applyFill="1" applyAlignment="1">
      <alignment horizontal="center" vertical="center"/>
    </xf>
    <xf numFmtId="0" fontId="73" fillId="0" borderId="0" xfId="0" applyNumberFormat="1" applyFont="1" applyFill="1" applyBorder="1" applyAlignment="1">
      <alignment vertical="center"/>
    </xf>
    <xf numFmtId="0" fontId="73" fillId="0" borderId="0" xfId="0" applyNumberFormat="1" applyFont="1" applyBorder="1" applyAlignment="1">
      <alignment vertical="center"/>
    </xf>
    <xf numFmtId="0" fontId="74" fillId="0" borderId="0" xfId="0" applyNumberFormat="1" applyFont="1" applyFill="1" applyAlignment="1">
      <alignment vertical="center"/>
    </xf>
    <xf numFmtId="0" fontId="74" fillId="0" borderId="0" xfId="0" applyNumberFormat="1" applyFont="1" applyAlignment="1">
      <alignment vertical="center"/>
    </xf>
    <xf numFmtId="0" fontId="73" fillId="0" borderId="0" xfId="0" applyNumberFormat="1" applyFont="1" applyAlignment="1">
      <alignment vertical="center"/>
    </xf>
    <xf numFmtId="0" fontId="75" fillId="0" borderId="0" xfId="0" applyFont="1" applyFill="1" applyAlignment="1">
      <alignment vertical="center"/>
    </xf>
    <xf numFmtId="0" fontId="73" fillId="0" borderId="0" xfId="0" applyNumberFormat="1" applyFont="1" applyFill="1" applyAlignment="1">
      <alignment vertical="center"/>
    </xf>
    <xf numFmtId="0" fontId="73" fillId="28" borderId="0" xfId="0" applyNumberFormat="1" applyFont="1" applyFill="1" applyAlignment="1">
      <alignment vertical="center"/>
    </xf>
    <xf numFmtId="0" fontId="74" fillId="28" borderId="0" xfId="0" applyNumberFormat="1" applyFont="1" applyFill="1" applyAlignment="1">
      <alignment vertical="center"/>
    </xf>
    <xf numFmtId="0" fontId="73" fillId="0" borderId="0" xfId="47" applyNumberFormat="1" applyFont="1" applyBorder="1" applyAlignment="1">
      <alignment vertical="center"/>
    </xf>
    <xf numFmtId="0" fontId="73" fillId="0" borderId="0" xfId="47" applyFont="1" applyAlignment="1">
      <alignment vertical="center"/>
    </xf>
    <xf numFmtId="0" fontId="73" fillId="0" borderId="0" xfId="0" applyNumberFormat="1" applyFont="1" applyFill="1" applyBorder="1" applyAlignment="1">
      <alignment horizontal="left" vertical="center" wrapText="1"/>
    </xf>
    <xf numFmtId="0" fontId="76" fillId="0" borderId="0" xfId="0" applyNumberFormat="1" applyFont="1" applyFill="1" applyBorder="1" applyAlignment="1">
      <alignment horizontal="center" vertical="center" wrapText="1"/>
    </xf>
    <xf numFmtId="180" fontId="73" fillId="0" borderId="0" xfId="0" applyNumberFormat="1" applyFont="1" applyFill="1" applyBorder="1" applyAlignment="1">
      <alignment horizontal="right" vertical="center"/>
    </xf>
    <xf numFmtId="0" fontId="73" fillId="0" borderId="0" xfId="47" applyFont="1" applyFill="1" applyBorder="1" applyAlignment="1">
      <alignment horizontal="center" vertical="center" wrapText="1"/>
    </xf>
    <xf numFmtId="179" fontId="73" fillId="0" borderId="0" xfId="0" applyNumberFormat="1" applyFont="1" applyFill="1" applyBorder="1" applyAlignment="1">
      <alignment vertical="center"/>
    </xf>
    <xf numFmtId="0" fontId="46" fillId="25" borderId="13" xfId="0" applyFont="1" applyFill="1" applyBorder="1" applyAlignment="1" applyProtection="1">
      <alignment vertical="center"/>
      <protection locked="0"/>
    </xf>
    <xf numFmtId="0" fontId="46" fillId="25" borderId="0" xfId="0" applyFont="1" applyFill="1" applyBorder="1" applyAlignment="1" applyProtection="1">
      <alignment vertical="center"/>
      <protection locked="0"/>
    </xf>
    <xf numFmtId="0" fontId="46" fillId="25" borderId="14" xfId="0" applyFont="1" applyFill="1" applyBorder="1" applyAlignment="1" applyProtection="1">
      <alignment vertical="center"/>
      <protection locked="0"/>
    </xf>
    <xf numFmtId="0" fontId="46" fillId="25" borderId="15" xfId="0" applyFont="1" applyFill="1" applyBorder="1" applyAlignment="1" applyProtection="1">
      <alignment vertical="center"/>
      <protection locked="0"/>
    </xf>
    <xf numFmtId="0" fontId="46" fillId="25" borderId="16" xfId="0" applyFont="1" applyFill="1" applyBorder="1" applyAlignment="1" applyProtection="1">
      <alignment vertical="center"/>
      <protection locked="0"/>
    </xf>
    <xf numFmtId="0" fontId="46" fillId="25" borderId="17" xfId="0" applyFont="1" applyFill="1" applyBorder="1" applyAlignment="1" applyProtection="1">
      <alignment vertical="center"/>
      <protection locked="0"/>
    </xf>
    <xf numFmtId="0" fontId="39" fillId="0" borderId="0" xfId="46" applyFont="1" applyProtection="1">
      <alignment vertical="center"/>
    </xf>
    <xf numFmtId="0" fontId="39" fillId="25" borderId="29" xfId="46" applyFont="1" applyFill="1" applyBorder="1" applyAlignment="1" applyProtection="1">
      <alignment vertical="center"/>
    </xf>
    <xf numFmtId="0" fontId="39" fillId="25" borderId="29" xfId="46" applyFont="1" applyFill="1" applyBorder="1" applyAlignment="1" applyProtection="1">
      <alignment horizontal="center" vertical="center" shrinkToFit="1"/>
    </xf>
    <xf numFmtId="38" fontId="39" fillId="0" borderId="119" xfId="34" applyFont="1" applyBorder="1" applyAlignment="1" applyProtection="1">
      <alignment vertical="center"/>
    </xf>
    <xf numFmtId="0" fontId="39" fillId="25" borderId="119" xfId="46" applyFont="1" applyFill="1" applyBorder="1" applyAlignment="1" applyProtection="1">
      <alignment horizontal="center" vertical="center" wrapText="1"/>
    </xf>
    <xf numFmtId="0" fontId="54" fillId="0" borderId="65" xfId="51" applyFont="1" applyBorder="1" applyAlignment="1" applyProtection="1">
      <alignment horizontal="center" vertical="center"/>
    </xf>
    <xf numFmtId="0" fontId="54" fillId="0" borderId="112" xfId="51" applyFont="1" applyBorder="1" applyAlignment="1" applyProtection="1">
      <alignment horizontal="center" vertical="center"/>
    </xf>
    <xf numFmtId="0" fontId="3" fillId="0" borderId="29" xfId="51" applyFont="1" applyBorder="1" applyAlignment="1" applyProtection="1">
      <alignment vertical="center"/>
    </xf>
    <xf numFmtId="0" fontId="3" fillId="0" borderId="55" xfId="51" applyFont="1" applyBorder="1" applyAlignment="1" applyProtection="1">
      <alignment horizontal="center" vertical="center"/>
    </xf>
    <xf numFmtId="0" fontId="0" fillId="0" borderId="29" xfId="51" applyFont="1" applyBorder="1" applyAlignment="1" applyProtection="1">
      <alignment vertical="center"/>
    </xf>
    <xf numFmtId="0" fontId="62" fillId="0" borderId="0" xfId="0" applyFont="1"/>
    <xf numFmtId="0" fontId="62" fillId="0" borderId="0" xfId="0" applyFont="1" applyFill="1" applyBorder="1"/>
    <xf numFmtId="0" fontId="62" fillId="30" borderId="63" xfId="0" applyFont="1" applyFill="1" applyBorder="1"/>
    <xf numFmtId="0" fontId="62" fillId="30" borderId="53" xfId="0" applyFont="1" applyFill="1" applyBorder="1"/>
    <xf numFmtId="0" fontId="62" fillId="30" borderId="29" xfId="0" applyFont="1" applyFill="1" applyBorder="1"/>
    <xf numFmtId="49" fontId="63" fillId="0" borderId="0" xfId="0" applyNumberFormat="1" applyFont="1" applyFill="1" applyBorder="1" applyAlignment="1">
      <alignment horizontal="center" vertical="center"/>
    </xf>
    <xf numFmtId="0" fontId="63" fillId="0" borderId="0" xfId="0" applyFont="1" applyFill="1" applyBorder="1" applyAlignment="1">
      <alignment shrinkToFit="1"/>
    </xf>
    <xf numFmtId="49" fontId="63" fillId="0" borderId="30" xfId="0" applyNumberFormat="1" applyFont="1" applyBorder="1" applyAlignment="1">
      <alignment horizontal="center" vertical="center"/>
    </xf>
    <xf numFmtId="0" fontId="63" fillId="0" borderId="30" xfId="0" applyFont="1" applyBorder="1" applyAlignment="1">
      <alignment shrinkToFit="1"/>
    </xf>
    <xf numFmtId="0" fontId="62" fillId="0" borderId="30" xfId="0" applyFont="1" applyBorder="1"/>
    <xf numFmtId="49" fontId="63" fillId="0" borderId="35" xfId="0" applyNumberFormat="1" applyFont="1" applyBorder="1" applyAlignment="1">
      <alignment horizontal="center" vertical="center"/>
    </xf>
    <xf numFmtId="0" fontId="63" fillId="0" borderId="120" xfId="0" applyFont="1" applyBorder="1" applyAlignment="1">
      <alignment shrinkToFit="1"/>
    </xf>
    <xf numFmtId="0" fontId="62" fillId="0" borderId="120" xfId="0" applyFont="1" applyBorder="1"/>
    <xf numFmtId="49" fontId="63" fillId="0" borderId="35" xfId="0" applyNumberFormat="1" applyFont="1" applyFill="1" applyBorder="1" applyAlignment="1">
      <alignment horizontal="center" vertical="center"/>
    </xf>
    <xf numFmtId="0" fontId="63" fillId="0" borderId="35" xfId="0" applyFont="1" applyFill="1" applyBorder="1" applyAlignment="1">
      <alignment shrinkToFit="1"/>
    </xf>
    <xf numFmtId="0" fontId="62" fillId="0" borderId="35" xfId="0" applyFont="1" applyFill="1" applyBorder="1"/>
    <xf numFmtId="0" fontId="97" fillId="0" borderId="0" xfId="0" applyFont="1" applyFill="1" applyBorder="1" applyAlignment="1"/>
    <xf numFmtId="0" fontId="63" fillId="0" borderId="37" xfId="0" applyFont="1" applyFill="1" applyBorder="1" applyAlignment="1">
      <alignment shrinkToFit="1"/>
    </xf>
    <xf numFmtId="0" fontId="63" fillId="0" borderId="120" xfId="0" applyFont="1" applyFill="1" applyBorder="1" applyAlignment="1">
      <alignment shrinkToFit="1"/>
    </xf>
    <xf numFmtId="0" fontId="63" fillId="0" borderId="35" xfId="0" applyFont="1" applyFill="1" applyBorder="1" applyAlignment="1"/>
    <xf numFmtId="0" fontId="63" fillId="0" borderId="0" xfId="0" applyFont="1" applyFill="1" applyBorder="1" applyAlignment="1"/>
    <xf numFmtId="0" fontId="63" fillId="0" borderId="0" xfId="0" applyFont="1" applyBorder="1" applyAlignment="1">
      <alignment shrinkToFit="1"/>
    </xf>
    <xf numFmtId="0" fontId="62" fillId="0" borderId="56" xfId="0" applyFont="1" applyBorder="1"/>
    <xf numFmtId="0" fontId="63" fillId="0" borderId="34" xfId="0" applyFont="1" applyFill="1" applyBorder="1" applyAlignment="1">
      <alignment shrinkToFit="1"/>
    </xf>
    <xf numFmtId="0" fontId="62" fillId="0" borderId="35" xfId="0" applyFont="1" applyBorder="1"/>
    <xf numFmtId="0" fontId="63" fillId="0" borderId="30" xfId="0" applyFont="1" applyFill="1" applyBorder="1" applyAlignment="1">
      <alignment shrinkToFit="1"/>
    </xf>
    <xf numFmtId="0" fontId="62" fillId="0" borderId="30" xfId="0" applyFont="1" applyFill="1" applyBorder="1"/>
    <xf numFmtId="0" fontId="46" fillId="0" borderId="35" xfId="0" applyFont="1" applyBorder="1"/>
    <xf numFmtId="49" fontId="63" fillId="0" borderId="120" xfId="0" applyNumberFormat="1" applyFont="1" applyBorder="1" applyAlignment="1">
      <alignment horizontal="center" vertical="center"/>
    </xf>
    <xf numFmtId="0" fontId="62" fillId="0" borderId="78" xfId="0" applyFont="1" applyBorder="1"/>
    <xf numFmtId="0" fontId="63" fillId="0" borderId="32" xfId="0" applyFont="1" applyBorder="1" applyAlignment="1">
      <alignment shrinkToFit="1"/>
    </xf>
    <xf numFmtId="0" fontId="63" fillId="0" borderId="37" xfId="0" applyFont="1" applyBorder="1" applyAlignment="1">
      <alignment shrinkToFit="1"/>
    </xf>
    <xf numFmtId="0" fontId="46" fillId="0" borderId="0" xfId="0" applyFont="1" applyBorder="1"/>
    <xf numFmtId="0" fontId="63" fillId="0" borderId="39" xfId="0" applyFont="1" applyBorder="1" applyAlignment="1">
      <alignment shrinkToFit="1"/>
    </xf>
    <xf numFmtId="0" fontId="63" fillId="0" borderId="76" xfId="0" applyFont="1" applyBorder="1" applyAlignment="1">
      <alignment shrinkToFit="1"/>
    </xf>
    <xf numFmtId="0" fontId="62" fillId="0" borderId="121" xfId="0" applyFont="1" applyBorder="1"/>
    <xf numFmtId="0" fontId="63" fillId="0" borderId="30" xfId="0" applyFont="1" applyBorder="1" applyAlignment="1">
      <alignment wrapText="1" shrinkToFit="1"/>
    </xf>
    <xf numFmtId="0" fontId="63" fillId="0" borderId="35" xfId="0" applyFont="1" applyBorder="1" applyAlignment="1">
      <alignment shrinkToFit="1"/>
    </xf>
    <xf numFmtId="49" fontId="63" fillId="0" borderId="122" xfId="0" applyNumberFormat="1" applyFont="1" applyBorder="1" applyAlignment="1">
      <alignment horizontal="center" vertical="center"/>
    </xf>
    <xf numFmtId="0" fontId="63" fillId="0" borderId="122" xfId="0" applyFont="1" applyBorder="1" applyAlignment="1">
      <alignment shrinkToFit="1"/>
    </xf>
    <xf numFmtId="0" fontId="62" fillId="0" borderId="122" xfId="0" applyFont="1" applyFill="1" applyBorder="1"/>
    <xf numFmtId="0" fontId="63" fillId="0" borderId="31" xfId="0" applyFont="1" applyBorder="1" applyAlignment="1">
      <alignment shrinkToFit="1"/>
    </xf>
    <xf numFmtId="0" fontId="62" fillId="0" borderId="56" xfId="0" applyFont="1" applyFill="1" applyBorder="1"/>
    <xf numFmtId="0" fontId="62" fillId="30" borderId="11" xfId="0" applyFont="1" applyFill="1" applyBorder="1"/>
    <xf numFmtId="0" fontId="62" fillId="30" borderId="56" xfId="0" applyFont="1" applyFill="1" applyBorder="1"/>
    <xf numFmtId="0" fontId="63" fillId="0" borderId="122" xfId="0" applyFont="1" applyFill="1" applyBorder="1" applyAlignment="1">
      <alignment shrinkToFit="1"/>
    </xf>
    <xf numFmtId="49" fontId="63" fillId="0" borderId="16" xfId="0" applyNumberFormat="1" applyFont="1" applyBorder="1" applyAlignment="1">
      <alignment horizontal="center" vertical="center"/>
    </xf>
    <xf numFmtId="0" fontId="86" fillId="0" borderId="16" xfId="0" applyFont="1" applyBorder="1" applyAlignment="1">
      <alignment horizontal="center"/>
    </xf>
    <xf numFmtId="0" fontId="62" fillId="0" borderId="16" xfId="0" applyFont="1" applyBorder="1"/>
    <xf numFmtId="0" fontId="62" fillId="30" borderId="123" xfId="0" applyFont="1" applyFill="1" applyBorder="1"/>
    <xf numFmtId="0" fontId="63" fillId="0" borderId="31" xfId="0" applyFont="1" applyBorder="1" applyAlignment="1">
      <alignment wrapText="1" shrinkToFit="1"/>
    </xf>
    <xf numFmtId="0" fontId="63" fillId="0" borderId="0" xfId="0" applyFont="1" applyBorder="1"/>
    <xf numFmtId="0" fontId="62" fillId="0" borderId="0" xfId="0" applyFont="1" applyBorder="1"/>
    <xf numFmtId="0" fontId="62" fillId="0" borderId="0" xfId="0" applyFont="1" applyAlignment="1">
      <alignment horizontal="center" vertical="center"/>
    </xf>
    <xf numFmtId="0" fontId="98" fillId="0" borderId="0" xfId="0" applyFont="1"/>
    <xf numFmtId="0" fontId="99" fillId="0" borderId="0" xfId="0" applyFont="1"/>
    <xf numFmtId="0" fontId="100" fillId="0" borderId="124" xfId="0" applyFont="1" applyBorder="1"/>
    <xf numFmtId="0" fontId="98" fillId="0" borderId="58" xfId="0" applyFont="1" applyBorder="1"/>
    <xf numFmtId="0" fontId="99" fillId="0" borderId="51" xfId="0" applyFont="1" applyBorder="1" applyAlignment="1">
      <alignment vertical="center" shrinkToFit="1"/>
    </xf>
    <xf numFmtId="0" fontId="101" fillId="0" borderId="125" xfId="0" applyFont="1" applyBorder="1"/>
    <xf numFmtId="0" fontId="101" fillId="0" borderId="0" xfId="0" applyFont="1" applyBorder="1"/>
    <xf numFmtId="0" fontId="98" fillId="0" borderId="0" xfId="0" applyFont="1" applyBorder="1"/>
    <xf numFmtId="0" fontId="98" fillId="0" borderId="14" xfId="0" applyFont="1" applyBorder="1"/>
    <xf numFmtId="0" fontId="99" fillId="0" borderId="55" xfId="0" applyFont="1" applyBorder="1" applyAlignment="1">
      <alignment vertical="center" shrinkToFit="1"/>
    </xf>
    <xf numFmtId="0" fontId="101" fillId="0" borderId="125" xfId="0" applyFont="1" applyFill="1" applyBorder="1"/>
    <xf numFmtId="0" fontId="99" fillId="0" borderId="55" xfId="0" applyFont="1" applyBorder="1" applyAlignment="1">
      <alignment vertical="center" textRotation="255" shrinkToFit="1"/>
    </xf>
    <xf numFmtId="0" fontId="102" fillId="0" borderId="0" xfId="0" applyFont="1"/>
    <xf numFmtId="0" fontId="99" fillId="0" borderId="55" xfId="0" applyFont="1" applyBorder="1" applyAlignment="1">
      <alignment horizontal="center" vertical="center" textRotation="255" shrinkToFit="1"/>
    </xf>
    <xf numFmtId="0" fontId="98" fillId="0" borderId="55" xfId="0" applyFont="1" applyBorder="1"/>
    <xf numFmtId="0" fontId="98" fillId="0" borderId="55" xfId="0" applyFont="1" applyBorder="1" applyAlignment="1">
      <alignment horizontal="center"/>
    </xf>
    <xf numFmtId="0" fontId="101" fillId="0" borderId="127" xfId="0" applyFont="1" applyFill="1" applyBorder="1" applyAlignment="1">
      <alignment vertical="top"/>
    </xf>
    <xf numFmtId="0" fontId="101" fillId="0" borderId="59" xfId="0" applyFont="1" applyBorder="1"/>
    <xf numFmtId="0" fontId="98" fillId="0" borderId="59" xfId="0" applyFont="1" applyBorder="1"/>
    <xf numFmtId="0" fontId="98" fillId="0" borderId="113" xfId="0" applyFont="1" applyBorder="1"/>
    <xf numFmtId="0" fontId="98" fillId="0" borderId="119" xfId="0" applyFont="1" applyBorder="1"/>
    <xf numFmtId="0" fontId="98" fillId="0" borderId="130" xfId="0" applyFont="1" applyBorder="1"/>
    <xf numFmtId="0" fontId="98" fillId="0" borderId="108" xfId="0" applyFont="1" applyBorder="1" applyAlignment="1">
      <alignment horizontal="center" vertical="center"/>
    </xf>
    <xf numFmtId="0" fontId="98" fillId="0" borderId="111" xfId="0" applyFont="1" applyBorder="1" applyAlignment="1">
      <alignment horizontal="center" vertical="center"/>
    </xf>
    <xf numFmtId="0" fontId="98" fillId="0" borderId="112" xfId="0" applyFont="1" applyBorder="1"/>
    <xf numFmtId="0" fontId="98" fillId="0" borderId="108" xfId="0" applyFont="1" applyBorder="1" applyAlignment="1">
      <alignment horizontal="center" vertical="center" wrapText="1"/>
    </xf>
    <xf numFmtId="0" fontId="98" fillId="0" borderId="55" xfId="0" applyFont="1" applyBorder="1" applyAlignment="1">
      <alignment wrapText="1"/>
    </xf>
    <xf numFmtId="0" fontId="98" fillId="0" borderId="0" xfId="0" applyFont="1" applyAlignment="1">
      <alignment wrapText="1"/>
    </xf>
    <xf numFmtId="0" fontId="98" fillId="0" borderId="105" xfId="0" applyFont="1" applyBorder="1"/>
    <xf numFmtId="0" fontId="98" fillId="0" borderId="117" xfId="0" applyFont="1" applyBorder="1"/>
    <xf numFmtId="49" fontId="98" fillId="0" borderId="106" xfId="0" applyNumberFormat="1" applyFont="1" applyBorder="1" applyAlignment="1">
      <alignment horizontal="center" vertical="center"/>
    </xf>
    <xf numFmtId="0" fontId="98" fillId="0" borderId="51" xfId="0" applyFont="1" applyBorder="1"/>
    <xf numFmtId="49" fontId="98" fillId="0" borderId="108" xfId="0" applyNumberFormat="1" applyFont="1" applyBorder="1" applyAlignment="1">
      <alignment horizontal="center" vertical="center"/>
    </xf>
    <xf numFmtId="49" fontId="98" fillId="0" borderId="131" xfId="0" applyNumberFormat="1" applyFont="1" applyBorder="1" applyAlignment="1">
      <alignment horizontal="center" vertical="center"/>
    </xf>
    <xf numFmtId="0" fontId="98" fillId="0" borderId="57" xfId="0" applyFont="1" applyBorder="1"/>
    <xf numFmtId="49" fontId="98" fillId="0" borderId="109" xfId="0" applyNumberFormat="1" applyFont="1" applyBorder="1" applyAlignment="1">
      <alignment horizontal="center" vertical="center"/>
    </xf>
    <xf numFmtId="0" fontId="98" fillId="0" borderId="62" xfId="0" applyFont="1" applyBorder="1"/>
    <xf numFmtId="0" fontId="98" fillId="0" borderId="109" xfId="0" applyFont="1" applyBorder="1" applyAlignment="1">
      <alignment horizontal="center" vertical="center"/>
    </xf>
    <xf numFmtId="0" fontId="63" fillId="0" borderId="0" xfId="0" applyFont="1" applyAlignment="1"/>
    <xf numFmtId="0" fontId="99" fillId="0" borderId="0" xfId="0" applyFont="1" applyFill="1" applyBorder="1" applyAlignment="1"/>
    <xf numFmtId="0" fontId="98" fillId="0" borderId="0" xfId="0" applyFont="1" applyBorder="1" applyAlignment="1"/>
    <xf numFmtId="0" fontId="99" fillId="0" borderId="0" xfId="0" applyFont="1" applyBorder="1" applyAlignment="1"/>
    <xf numFmtId="0" fontId="98" fillId="0" borderId="0" xfId="0" applyFont="1" applyAlignment="1"/>
    <xf numFmtId="0" fontId="39" fillId="29" borderId="29" xfId="46" applyFont="1" applyFill="1" applyBorder="1" applyAlignment="1" applyProtection="1">
      <alignment horizontal="center" vertical="center" shrinkToFit="1"/>
      <protection locked="0"/>
    </xf>
    <xf numFmtId="38" fontId="39" fillId="29" borderId="29" xfId="34" applyFont="1" applyFill="1" applyBorder="1" applyAlignment="1" applyProtection="1">
      <alignment horizontal="center" vertical="center"/>
      <protection locked="0"/>
    </xf>
    <xf numFmtId="0" fontId="39" fillId="29" borderId="29" xfId="46" applyFont="1" applyFill="1" applyBorder="1" applyAlignment="1" applyProtection="1">
      <alignment horizontal="center" vertical="center"/>
      <protection locked="0"/>
    </xf>
    <xf numFmtId="0" fontId="59" fillId="25" borderId="0" xfId="0" applyNumberFormat="1" applyFont="1" applyFill="1" applyBorder="1" applyAlignment="1">
      <alignment horizontal="center" vertical="center"/>
    </xf>
    <xf numFmtId="0" fontId="46" fillId="25" borderId="0" xfId="0" applyNumberFormat="1" applyFont="1" applyFill="1" applyBorder="1" applyAlignment="1" applyProtection="1">
      <alignment horizontal="left" vertical="center"/>
      <protection locked="0"/>
    </xf>
    <xf numFmtId="0" fontId="46" fillId="25" borderId="0" xfId="0" applyNumberFormat="1" applyFont="1" applyFill="1" applyBorder="1" applyAlignment="1" applyProtection="1">
      <alignment horizontal="center" vertical="center"/>
      <protection locked="0"/>
    </xf>
    <xf numFmtId="0" fontId="46" fillId="25" borderId="0" xfId="0" applyNumberFormat="1" applyFont="1" applyFill="1" applyBorder="1" applyAlignment="1" applyProtection="1">
      <alignment horizontal="center" vertical="center" wrapText="1"/>
      <protection locked="0"/>
    </xf>
    <xf numFmtId="0" fontId="59" fillId="25" borderId="0" xfId="0" applyNumberFormat="1" applyFont="1" applyFill="1" applyBorder="1" applyAlignment="1">
      <alignment horizontal="left" vertical="center" wrapText="1"/>
    </xf>
    <xf numFmtId="0" fontId="3" fillId="25" borderId="0" xfId="46" applyFont="1" applyFill="1" applyBorder="1" applyAlignment="1">
      <alignment horizontal="center" vertical="center" wrapText="1"/>
    </xf>
    <xf numFmtId="49" fontId="34" fillId="25" borderId="11" xfId="46" applyNumberFormat="1" applyFont="1" applyFill="1" applyBorder="1" applyAlignment="1" applyProtection="1">
      <alignment horizontal="center" vertical="center"/>
      <protection locked="0"/>
    </xf>
    <xf numFmtId="0" fontId="39" fillId="25" borderId="0" xfId="46" applyFont="1" applyFill="1" applyBorder="1" applyAlignment="1">
      <alignment horizontal="center" vertical="center"/>
    </xf>
    <xf numFmtId="0" fontId="39" fillId="25" borderId="11" xfId="46" applyFont="1" applyFill="1" applyBorder="1" applyAlignment="1" applyProtection="1">
      <alignment vertical="center"/>
      <protection locked="0"/>
    </xf>
    <xf numFmtId="0" fontId="39" fillId="25" borderId="12" xfId="46" applyFont="1" applyFill="1" applyBorder="1" applyAlignment="1" applyProtection="1">
      <alignment vertical="center"/>
      <protection locked="0"/>
    </xf>
    <xf numFmtId="0" fontId="46" fillId="25" borderId="0" xfId="46" applyFont="1" applyFill="1" applyBorder="1" applyAlignment="1" applyProtection="1">
      <alignment horizontal="center" vertical="center" wrapText="1"/>
      <protection locked="0"/>
    </xf>
    <xf numFmtId="0" fontId="46" fillId="25" borderId="11" xfId="46" applyFont="1" applyFill="1" applyBorder="1" applyAlignment="1" applyProtection="1">
      <alignment horizontal="center" vertical="center"/>
      <protection locked="0"/>
    </xf>
    <xf numFmtId="0" fontId="39" fillId="25" borderId="13" xfId="46" applyFont="1" applyFill="1" applyBorder="1" applyAlignment="1" applyProtection="1">
      <alignment horizontal="center" vertical="center"/>
      <protection locked="0"/>
    </xf>
    <xf numFmtId="0" fontId="39" fillId="25" borderId="0" xfId="46" applyFont="1" applyFill="1" applyBorder="1" applyAlignment="1" applyProtection="1">
      <alignment horizontal="center" vertical="center"/>
      <protection locked="0"/>
    </xf>
    <xf numFmtId="0" fontId="39" fillId="25" borderId="53" xfId="46" applyFont="1" applyFill="1" applyBorder="1" applyAlignment="1" applyProtection="1">
      <alignment vertical="center"/>
      <protection locked="0"/>
    </xf>
    <xf numFmtId="0" fontId="39" fillId="25" borderId="64" xfId="46" applyFont="1" applyFill="1" applyBorder="1" applyAlignment="1" applyProtection="1">
      <alignment vertical="center"/>
      <protection locked="0"/>
    </xf>
    <xf numFmtId="0" fontId="39" fillId="25" borderId="13" xfId="46" applyFont="1" applyFill="1" applyBorder="1" applyAlignment="1" applyProtection="1">
      <alignment vertical="center"/>
      <protection locked="0"/>
    </xf>
    <xf numFmtId="0" fontId="39" fillId="25" borderId="0" xfId="46" applyFont="1" applyFill="1" applyBorder="1" applyAlignment="1" applyProtection="1">
      <alignment vertical="center"/>
      <protection locked="0"/>
    </xf>
    <xf numFmtId="0" fontId="39" fillId="25" borderId="0" xfId="46" applyFont="1" applyFill="1" applyBorder="1" applyAlignment="1">
      <alignment horizontal="left" vertical="top" wrapText="1"/>
    </xf>
    <xf numFmtId="0" fontId="46" fillId="25" borderId="10" xfId="46" applyFont="1" applyFill="1" applyBorder="1" applyAlignment="1" applyProtection="1">
      <alignment vertical="center"/>
      <protection locked="0"/>
    </xf>
    <xf numFmtId="0" fontId="46" fillId="25" borderId="11" xfId="46" applyFont="1" applyFill="1" applyBorder="1" applyAlignment="1" applyProtection="1">
      <alignment vertical="center"/>
      <protection locked="0"/>
    </xf>
    <xf numFmtId="0" fontId="46" fillId="25" borderId="13" xfId="46" applyFont="1" applyFill="1" applyBorder="1" applyAlignment="1" applyProtection="1">
      <alignment vertical="center"/>
      <protection locked="0"/>
    </xf>
    <xf numFmtId="0" fontId="46" fillId="25" borderId="0" xfId="46" applyFont="1" applyFill="1" applyBorder="1" applyAlignment="1" applyProtection="1">
      <alignment vertical="center"/>
      <protection locked="0"/>
    </xf>
    <xf numFmtId="0" fontId="45" fillId="25" borderId="0" xfId="46" applyFont="1" applyFill="1" applyBorder="1" applyAlignment="1" applyProtection="1">
      <alignment horizontal="center" vertical="center" wrapText="1"/>
      <protection locked="0"/>
    </xf>
    <xf numFmtId="0" fontId="56" fillId="25" borderId="0" xfId="0" applyFont="1" applyFill="1" applyBorder="1" applyAlignment="1">
      <alignment horizontal="center" vertical="center"/>
    </xf>
    <xf numFmtId="0" fontId="54" fillId="0" borderId="49" xfId="51" applyFont="1" applyBorder="1" applyAlignment="1">
      <alignment horizontal="center" vertical="center"/>
    </xf>
    <xf numFmtId="0" fontId="54" fillId="0" borderId="50" xfId="51" applyFont="1" applyBorder="1" applyAlignment="1">
      <alignment horizontal="center" vertical="center"/>
    </xf>
    <xf numFmtId="0" fontId="54" fillId="0" borderId="51" xfId="51" applyFont="1" applyBorder="1" applyAlignment="1">
      <alignment horizontal="center" vertical="center"/>
    </xf>
    <xf numFmtId="0" fontId="54" fillId="0" borderId="134" xfId="51" applyFont="1" applyBorder="1" applyAlignment="1">
      <alignment horizontal="center" vertical="center"/>
    </xf>
    <xf numFmtId="0" fontId="54" fillId="0" borderId="65" xfId="51" applyFont="1" applyBorder="1" applyAlignment="1">
      <alignment horizontal="center" vertical="center"/>
    </xf>
    <xf numFmtId="0" fontId="54" fillId="0" borderId="112" xfId="51" applyFont="1" applyBorder="1" applyAlignment="1">
      <alignment horizontal="center" vertical="center"/>
    </xf>
    <xf numFmtId="0" fontId="3" fillId="0" borderId="54" xfId="51" applyFont="1" applyBorder="1" applyAlignment="1">
      <alignment horizontal="center" vertical="center"/>
    </xf>
    <xf numFmtId="0" fontId="3" fillId="0" borderId="29" xfId="51" applyFont="1" applyBorder="1">
      <alignment vertical="center"/>
    </xf>
    <xf numFmtId="0" fontId="3" fillId="0" borderId="55" xfId="51" applyFont="1" applyBorder="1" applyAlignment="1">
      <alignment horizontal="center" vertical="center"/>
    </xf>
    <xf numFmtId="0" fontId="0" fillId="0" borderId="29" xfId="51" applyFont="1" applyBorder="1">
      <alignment vertical="center"/>
    </xf>
    <xf numFmtId="0" fontId="46" fillId="25" borderId="10" xfId="0" applyFont="1" applyFill="1" applyBorder="1" applyAlignment="1" applyProtection="1">
      <alignment vertical="center"/>
      <protection locked="0"/>
    </xf>
    <xf numFmtId="0" fontId="46" fillId="25" borderId="11" xfId="0" applyFont="1" applyFill="1" applyBorder="1" applyAlignment="1" applyProtection="1">
      <alignment vertical="center"/>
      <protection locked="0"/>
    </xf>
    <xf numFmtId="0" fontId="46" fillId="25" borderId="12" xfId="0" applyFont="1" applyFill="1" applyBorder="1" applyAlignment="1" applyProtection="1">
      <alignment vertical="center"/>
      <protection locked="0"/>
    </xf>
    <xf numFmtId="0" fontId="39" fillId="25" borderId="0" xfId="46" applyFont="1" applyFill="1" applyBorder="1" applyAlignment="1" applyProtection="1">
      <alignment horizontal="left" vertical="center" wrapText="1"/>
    </xf>
    <xf numFmtId="0" fontId="59" fillId="25" borderId="10" xfId="0" applyNumberFormat="1" applyFont="1" applyFill="1" applyBorder="1" applyAlignment="1">
      <alignment horizontal="center" vertical="center"/>
    </xf>
    <xf numFmtId="0" fontId="59" fillId="25" borderId="11" xfId="0" applyNumberFormat="1" applyFont="1" applyFill="1" applyBorder="1" applyAlignment="1">
      <alignment horizontal="center" vertical="center"/>
    </xf>
    <xf numFmtId="0" fontId="59" fillId="25" borderId="12" xfId="0" applyNumberFormat="1" applyFont="1" applyFill="1" applyBorder="1" applyAlignment="1">
      <alignment horizontal="center" vertical="center"/>
    </xf>
    <xf numFmtId="0" fontId="59" fillId="25" borderId="13" xfId="0" applyNumberFormat="1" applyFont="1" applyFill="1" applyBorder="1" applyAlignment="1">
      <alignment horizontal="center" vertical="center"/>
    </xf>
    <xf numFmtId="0" fontId="59" fillId="25" borderId="0" xfId="0" applyNumberFormat="1" applyFont="1" applyFill="1" applyBorder="1" applyAlignment="1">
      <alignment horizontal="center" vertical="center"/>
    </xf>
    <xf numFmtId="0" fontId="59" fillId="25" borderId="14" xfId="0" applyNumberFormat="1" applyFont="1" applyFill="1" applyBorder="1" applyAlignment="1">
      <alignment horizontal="center" vertical="center"/>
    </xf>
    <xf numFmtId="0" fontId="59" fillId="25" borderId="15" xfId="0" applyNumberFormat="1" applyFont="1" applyFill="1" applyBorder="1" applyAlignment="1">
      <alignment horizontal="center" vertical="center"/>
    </xf>
    <xf numFmtId="0" fontId="59" fillId="25" borderId="16" xfId="0" applyNumberFormat="1" applyFont="1" applyFill="1" applyBorder="1" applyAlignment="1">
      <alignment horizontal="center" vertical="center"/>
    </xf>
    <xf numFmtId="0" fontId="59" fillId="25" borderId="17" xfId="0" applyNumberFormat="1" applyFont="1" applyFill="1" applyBorder="1" applyAlignment="1">
      <alignment horizontal="center" vertical="center"/>
    </xf>
    <xf numFmtId="0" fontId="57" fillId="25" borderId="10" xfId="0" applyNumberFormat="1" applyFont="1" applyFill="1" applyBorder="1" applyAlignment="1" applyProtection="1">
      <alignment horizontal="center" vertical="center"/>
      <protection locked="0"/>
    </xf>
    <xf numFmtId="0" fontId="57" fillId="25" borderId="11" xfId="0" applyNumberFormat="1" applyFont="1" applyFill="1" applyBorder="1" applyAlignment="1" applyProtection="1">
      <alignment horizontal="center" vertical="center"/>
      <protection locked="0"/>
    </xf>
    <xf numFmtId="0" fontId="57" fillId="25" borderId="15" xfId="0" applyNumberFormat="1" applyFont="1" applyFill="1" applyBorder="1" applyAlignment="1" applyProtection="1">
      <alignment horizontal="center" vertical="center"/>
      <protection locked="0"/>
    </xf>
    <xf numFmtId="0" fontId="57" fillId="25" borderId="16" xfId="0" applyNumberFormat="1" applyFont="1" applyFill="1" applyBorder="1" applyAlignment="1" applyProtection="1">
      <alignment horizontal="center" vertical="center"/>
      <protection locked="0"/>
    </xf>
    <xf numFmtId="0" fontId="57" fillId="25" borderId="12" xfId="0" applyNumberFormat="1" applyFont="1" applyFill="1" applyBorder="1" applyAlignment="1" applyProtection="1">
      <alignment horizontal="center" vertical="center"/>
      <protection locked="0"/>
    </xf>
    <xf numFmtId="0" fontId="57" fillId="25" borderId="17" xfId="0" applyNumberFormat="1" applyFont="1" applyFill="1" applyBorder="1" applyAlignment="1" applyProtection="1">
      <alignment horizontal="center" vertical="center"/>
      <protection locked="0"/>
    </xf>
    <xf numFmtId="0" fontId="60" fillId="25" borderId="10" xfId="0" applyNumberFormat="1" applyFont="1" applyFill="1" applyBorder="1" applyAlignment="1" applyProtection="1">
      <alignment vertical="center"/>
      <protection locked="0"/>
    </xf>
    <xf numFmtId="0" fontId="60" fillId="25" borderId="11" xfId="0" applyNumberFormat="1" applyFont="1" applyFill="1" applyBorder="1" applyAlignment="1" applyProtection="1">
      <alignment vertical="center"/>
      <protection locked="0"/>
    </xf>
    <xf numFmtId="0" fontId="60" fillId="25" borderId="12" xfId="0" applyNumberFormat="1" applyFont="1" applyFill="1" applyBorder="1" applyAlignment="1" applyProtection="1">
      <alignment vertical="center"/>
      <protection locked="0"/>
    </xf>
    <xf numFmtId="0" fontId="60" fillId="25" borderId="15" xfId="0" applyNumberFormat="1" applyFont="1" applyFill="1" applyBorder="1" applyAlignment="1" applyProtection="1">
      <alignment vertical="center"/>
      <protection locked="0"/>
    </xf>
    <xf numFmtId="0" fontId="60" fillId="25" borderId="16" xfId="0" applyNumberFormat="1" applyFont="1" applyFill="1" applyBorder="1" applyAlignment="1" applyProtection="1">
      <alignment vertical="center"/>
      <protection locked="0"/>
    </xf>
    <xf numFmtId="0" fontId="60" fillId="25" borderId="17" xfId="0" applyNumberFormat="1" applyFont="1" applyFill="1" applyBorder="1" applyAlignment="1" applyProtection="1">
      <alignment vertical="center"/>
      <protection locked="0"/>
    </xf>
    <xf numFmtId="0" fontId="59" fillId="25" borderId="15" xfId="0" applyNumberFormat="1" applyFont="1" applyFill="1" applyBorder="1" applyAlignment="1">
      <alignment horizontal="center"/>
    </xf>
    <xf numFmtId="0" fontId="59" fillId="25" borderId="16" xfId="0" applyNumberFormat="1" applyFont="1" applyFill="1" applyBorder="1" applyAlignment="1">
      <alignment horizontal="center"/>
    </xf>
    <xf numFmtId="0" fontId="59" fillId="25" borderId="17" xfId="0" applyNumberFormat="1" applyFont="1" applyFill="1" applyBorder="1" applyAlignment="1">
      <alignment horizontal="center"/>
    </xf>
    <xf numFmtId="0" fontId="59" fillId="25" borderId="10" xfId="0" applyNumberFormat="1" applyFont="1" applyFill="1" applyBorder="1" applyAlignment="1">
      <alignment horizontal="left" vertical="center" wrapText="1"/>
    </xf>
    <xf numFmtId="0" fontId="59" fillId="25" borderId="11" xfId="0" applyNumberFormat="1" applyFont="1" applyFill="1" applyBorder="1" applyAlignment="1">
      <alignment horizontal="left" vertical="center" wrapText="1"/>
    </xf>
    <xf numFmtId="0" fontId="59" fillId="25" borderId="12" xfId="0" applyNumberFormat="1" applyFont="1" applyFill="1" applyBorder="1" applyAlignment="1">
      <alignment horizontal="left" vertical="center" wrapText="1"/>
    </xf>
    <xf numFmtId="0" fontId="59" fillId="25" borderId="13" xfId="0" applyNumberFormat="1" applyFont="1" applyFill="1" applyBorder="1" applyAlignment="1">
      <alignment horizontal="left" vertical="center" wrapText="1"/>
    </xf>
    <xf numFmtId="0" fontId="59" fillId="25" borderId="0" xfId="0" applyNumberFormat="1" applyFont="1" applyFill="1" applyBorder="1" applyAlignment="1">
      <alignment horizontal="left" vertical="center" wrapText="1"/>
    </xf>
    <xf numFmtId="0" fontId="59" fillId="25" borderId="14" xfId="0" applyNumberFormat="1" applyFont="1" applyFill="1" applyBorder="1" applyAlignment="1">
      <alignment horizontal="left" vertical="center" wrapText="1"/>
    </xf>
    <xf numFmtId="0" fontId="59" fillId="25" borderId="15" xfId="0" applyNumberFormat="1" applyFont="1" applyFill="1" applyBorder="1" applyAlignment="1">
      <alignment horizontal="left" vertical="center" wrapText="1"/>
    </xf>
    <xf numFmtId="0" fontId="59" fillId="25" borderId="16" xfId="0" applyNumberFormat="1" applyFont="1" applyFill="1" applyBorder="1" applyAlignment="1">
      <alignment horizontal="left" vertical="center" wrapText="1"/>
    </xf>
    <xf numFmtId="0" fontId="59" fillId="25" borderId="17" xfId="0" applyNumberFormat="1" applyFont="1" applyFill="1" applyBorder="1" applyAlignment="1">
      <alignment horizontal="left" vertical="center" wrapText="1"/>
    </xf>
    <xf numFmtId="0" fontId="57" fillId="25" borderId="63" xfId="49" applyFont="1" applyFill="1" applyBorder="1" applyAlignment="1">
      <alignment horizontal="center" vertical="center"/>
    </xf>
    <xf numFmtId="0" fontId="57" fillId="25" borderId="53" xfId="49" applyFont="1" applyFill="1" applyBorder="1" applyAlignment="1">
      <alignment horizontal="center" vertical="center"/>
    </xf>
    <xf numFmtId="0" fontId="57" fillId="25" borderId="64" xfId="49" applyFont="1" applyFill="1" applyBorder="1" applyAlignment="1">
      <alignment horizontal="center" vertical="center"/>
    </xf>
    <xf numFmtId="0" fontId="59" fillId="25" borderId="63" xfId="0" applyNumberFormat="1" applyFont="1" applyFill="1" applyBorder="1" applyAlignment="1" applyProtection="1">
      <alignment horizontal="center"/>
      <protection locked="0"/>
    </xf>
    <xf numFmtId="0" fontId="59" fillId="25" borderId="53" xfId="0" applyNumberFormat="1" applyFont="1" applyFill="1" applyBorder="1" applyAlignment="1" applyProtection="1">
      <alignment horizontal="center"/>
      <protection locked="0"/>
    </xf>
    <xf numFmtId="0" fontId="59" fillId="25" borderId="64" xfId="0" applyNumberFormat="1" applyFont="1" applyFill="1" applyBorder="1" applyAlignment="1" applyProtection="1">
      <alignment horizontal="center"/>
      <protection locked="0"/>
    </xf>
    <xf numFmtId="0" fontId="56" fillId="25" borderId="65" xfId="49" applyFont="1" applyFill="1" applyBorder="1" applyAlignment="1">
      <alignment horizontal="center" vertical="center"/>
    </xf>
    <xf numFmtId="0" fontId="56" fillId="25" borderId="15" xfId="49" applyFont="1" applyFill="1" applyBorder="1" applyAlignment="1">
      <alignment horizontal="center" vertical="center"/>
    </xf>
    <xf numFmtId="0" fontId="56" fillId="25" borderId="29" xfId="49" applyFont="1" applyFill="1" applyBorder="1" applyAlignment="1">
      <alignment horizontal="center" vertical="center"/>
    </xf>
    <xf numFmtId="0" fontId="56" fillId="25" borderId="63" xfId="49" applyFont="1" applyFill="1" applyBorder="1" applyAlignment="1">
      <alignment horizontal="center" vertical="center"/>
    </xf>
    <xf numFmtId="0" fontId="56" fillId="25" borderId="66" xfId="49" applyFont="1" applyFill="1" applyBorder="1" applyAlignment="1">
      <alignment horizontal="center" vertical="center"/>
    </xf>
    <xf numFmtId="0" fontId="56" fillId="25" borderId="68" xfId="49" applyFont="1" applyFill="1" applyBorder="1" applyAlignment="1">
      <alignment horizontal="center" vertical="center"/>
    </xf>
    <xf numFmtId="0" fontId="56" fillId="25" borderId="17" xfId="49" applyFont="1" applyFill="1" applyBorder="1" applyAlignment="1">
      <alignment horizontal="center" vertical="center"/>
    </xf>
    <xf numFmtId="0" fontId="56" fillId="25" borderId="64" xfId="49" applyFont="1" applyFill="1" applyBorder="1" applyAlignment="1">
      <alignment horizontal="center" vertical="center"/>
    </xf>
    <xf numFmtId="0" fontId="56" fillId="25" borderId="67" xfId="49" applyFont="1" applyFill="1" applyBorder="1" applyAlignment="1">
      <alignment horizontal="center" vertical="center"/>
    </xf>
    <xf numFmtId="0" fontId="56" fillId="25" borderId="12" xfId="49" applyFont="1" applyFill="1" applyBorder="1" applyAlignment="1">
      <alignment horizontal="center" vertical="center"/>
    </xf>
    <xf numFmtId="0" fontId="56" fillId="25" borderId="69" xfId="49" applyFont="1" applyFill="1" applyBorder="1" applyAlignment="1">
      <alignment horizontal="center" vertical="center"/>
    </xf>
    <xf numFmtId="0" fontId="56" fillId="25" borderId="10" xfId="0" applyNumberFormat="1" applyFont="1" applyFill="1" applyBorder="1" applyAlignment="1" applyProtection="1">
      <alignment horizontal="center" vertical="center"/>
      <protection locked="0"/>
    </xf>
    <xf numFmtId="0" fontId="56" fillId="25" borderId="11" xfId="0" applyNumberFormat="1" applyFont="1" applyFill="1" applyBorder="1" applyAlignment="1" applyProtection="1">
      <alignment horizontal="center" vertical="center"/>
      <protection locked="0"/>
    </xf>
    <xf numFmtId="0" fontId="56" fillId="25" borderId="12" xfId="0" applyNumberFormat="1" applyFont="1" applyFill="1" applyBorder="1" applyAlignment="1" applyProtection="1">
      <alignment horizontal="center" vertical="center"/>
      <protection locked="0"/>
    </xf>
    <xf numFmtId="0" fontId="56" fillId="25" borderId="15" xfId="0" applyNumberFormat="1" applyFont="1" applyFill="1" applyBorder="1" applyAlignment="1" applyProtection="1">
      <alignment horizontal="center" vertical="center"/>
      <protection locked="0"/>
    </xf>
    <xf numFmtId="0" fontId="56" fillId="25" borderId="16" xfId="0" applyNumberFormat="1" applyFont="1" applyFill="1" applyBorder="1" applyAlignment="1" applyProtection="1">
      <alignment horizontal="center" vertical="center"/>
      <protection locked="0"/>
    </xf>
    <xf numFmtId="0" fontId="56" fillId="25" borderId="17" xfId="0" applyNumberFormat="1" applyFont="1" applyFill="1" applyBorder="1" applyAlignment="1" applyProtection="1">
      <alignment horizontal="center" vertical="center"/>
      <protection locked="0"/>
    </xf>
    <xf numFmtId="0" fontId="49" fillId="25" borderId="0" xfId="49" applyFont="1" applyFill="1" applyAlignment="1">
      <alignment horizontal="center" vertical="center" shrinkToFit="1"/>
    </xf>
    <xf numFmtId="0" fontId="61" fillId="25" borderId="0" xfId="49" applyFont="1" applyFill="1" applyAlignment="1">
      <alignment horizontal="center" vertical="center" shrinkToFit="1"/>
    </xf>
    <xf numFmtId="0" fontId="63" fillId="25" borderId="10" xfId="0" applyNumberFormat="1" applyFont="1" applyFill="1" applyBorder="1" applyAlignment="1">
      <alignment horizontal="left" vertical="center"/>
    </xf>
    <xf numFmtId="0" fontId="59" fillId="25" borderId="11" xfId="0" applyNumberFormat="1" applyFont="1" applyFill="1" applyBorder="1" applyAlignment="1">
      <alignment horizontal="left" vertical="center"/>
    </xf>
    <xf numFmtId="0" fontId="59" fillId="25" borderId="12" xfId="0" applyNumberFormat="1" applyFont="1" applyFill="1" applyBorder="1" applyAlignment="1">
      <alignment horizontal="left" vertical="center"/>
    </xf>
    <xf numFmtId="0" fontId="59" fillId="25" borderId="15" xfId="0" applyNumberFormat="1" applyFont="1" applyFill="1" applyBorder="1" applyAlignment="1">
      <alignment horizontal="left" vertical="center"/>
    </xf>
    <xf numFmtId="0" fontId="59" fillId="25" borderId="16" xfId="0" applyNumberFormat="1" applyFont="1" applyFill="1" applyBorder="1" applyAlignment="1">
      <alignment horizontal="left" vertical="center"/>
    </xf>
    <xf numFmtId="0" fontId="59" fillId="25" borderId="17" xfId="0" applyNumberFormat="1" applyFont="1" applyFill="1" applyBorder="1" applyAlignment="1">
      <alignment horizontal="left" vertical="center"/>
    </xf>
    <xf numFmtId="0" fontId="57" fillId="25" borderId="63" xfId="0" applyNumberFormat="1" applyFont="1" applyFill="1" applyBorder="1" applyAlignment="1" applyProtection="1">
      <alignment horizontal="center"/>
      <protection locked="0"/>
    </xf>
    <xf numFmtId="0" fontId="56" fillId="25" borderId="53" xfId="0" applyNumberFormat="1" applyFont="1" applyFill="1" applyBorder="1" applyProtection="1">
      <protection locked="0"/>
    </xf>
    <xf numFmtId="0" fontId="56" fillId="25" borderId="64" xfId="0" applyNumberFormat="1" applyFont="1" applyFill="1" applyBorder="1" applyProtection="1">
      <protection locked="0"/>
    </xf>
    <xf numFmtId="0" fontId="60" fillId="25" borderId="70" xfId="0" applyNumberFormat="1" applyFont="1" applyFill="1" applyBorder="1" applyAlignment="1" applyProtection="1">
      <alignment horizontal="center" vertical="center"/>
      <protection locked="0"/>
    </xf>
    <xf numFmtId="0" fontId="56" fillId="25" borderId="71" xfId="0" applyFont="1" applyFill="1" applyBorder="1" applyAlignment="1" applyProtection="1">
      <alignment horizontal="center" vertical="center"/>
      <protection locked="0"/>
    </xf>
    <xf numFmtId="0" fontId="56" fillId="25" borderId="73" xfId="0" applyFont="1" applyFill="1" applyBorder="1" applyAlignment="1" applyProtection="1">
      <alignment horizontal="center" vertical="center"/>
      <protection locked="0"/>
    </xf>
    <xf numFmtId="0" fontId="56" fillId="25" borderId="66" xfId="0" applyFont="1" applyFill="1" applyBorder="1" applyAlignment="1" applyProtection="1">
      <alignment horizontal="center" vertical="center"/>
      <protection locked="0"/>
    </xf>
    <xf numFmtId="49" fontId="60" fillId="25" borderId="71" xfId="0" applyNumberFormat="1" applyFont="1" applyFill="1" applyBorder="1" applyAlignment="1" applyProtection="1">
      <alignment horizontal="center" vertical="center"/>
      <protection locked="0"/>
    </xf>
    <xf numFmtId="49" fontId="56" fillId="25" borderId="71" xfId="0" applyNumberFormat="1" applyFont="1" applyFill="1" applyBorder="1" applyAlignment="1" applyProtection="1">
      <alignment horizontal="center" vertical="center"/>
      <protection locked="0"/>
    </xf>
    <xf numFmtId="49" fontId="60" fillId="25" borderId="66" xfId="0" applyNumberFormat="1" applyFont="1" applyFill="1" applyBorder="1" applyAlignment="1" applyProtection="1">
      <alignment horizontal="center" vertical="center"/>
      <protection locked="0"/>
    </xf>
    <xf numFmtId="49" fontId="56" fillId="25" borderId="66" xfId="0" applyNumberFormat="1" applyFont="1" applyFill="1" applyBorder="1" applyAlignment="1" applyProtection="1">
      <alignment horizontal="center" vertical="center"/>
      <protection locked="0"/>
    </xf>
    <xf numFmtId="0" fontId="49" fillId="25" borderId="0" xfId="49" applyFont="1" applyFill="1" applyAlignment="1">
      <alignment horizontal="center" vertical="center"/>
    </xf>
    <xf numFmtId="0" fontId="59" fillId="25" borderId="10" xfId="0" applyNumberFormat="1" applyFont="1" applyFill="1" applyBorder="1" applyAlignment="1">
      <alignment horizontal="center" vertical="center" wrapText="1"/>
    </xf>
    <xf numFmtId="0" fontId="59" fillId="25" borderId="11" xfId="0" applyNumberFormat="1" applyFont="1" applyFill="1" applyBorder="1" applyAlignment="1">
      <alignment horizontal="center" vertical="center" wrapText="1"/>
    </xf>
    <xf numFmtId="0" fontId="59" fillId="25" borderId="12" xfId="0" applyNumberFormat="1" applyFont="1" applyFill="1" applyBorder="1" applyAlignment="1">
      <alignment horizontal="center" vertical="center" wrapText="1"/>
    </xf>
    <xf numFmtId="0" fontId="59" fillId="25" borderId="15" xfId="0" applyNumberFormat="1" applyFont="1" applyFill="1" applyBorder="1" applyAlignment="1">
      <alignment horizontal="center" vertical="center" wrapText="1"/>
    </xf>
    <xf numFmtId="0" fontId="59" fillId="25" borderId="16" xfId="0" applyNumberFormat="1" applyFont="1" applyFill="1" applyBorder="1" applyAlignment="1">
      <alignment horizontal="center" vertical="center" wrapText="1"/>
    </xf>
    <xf numFmtId="0" fontId="59" fillId="25" borderId="17" xfId="0" applyNumberFormat="1" applyFont="1" applyFill="1" applyBorder="1" applyAlignment="1">
      <alignment horizontal="center" vertical="center" wrapText="1"/>
    </xf>
    <xf numFmtId="0" fontId="56" fillId="25" borderId="63" xfId="0" applyNumberFormat="1" applyFont="1" applyFill="1" applyBorder="1" applyAlignment="1">
      <alignment horizontal="center"/>
    </xf>
    <xf numFmtId="0" fontId="56" fillId="25" borderId="53" xfId="0" applyNumberFormat="1" applyFont="1" applyFill="1" applyBorder="1" applyAlignment="1">
      <alignment horizontal="center"/>
    </xf>
    <xf numFmtId="0" fontId="56" fillId="25" borderId="64" xfId="0" applyNumberFormat="1" applyFont="1" applyFill="1" applyBorder="1" applyAlignment="1">
      <alignment horizontal="center"/>
    </xf>
    <xf numFmtId="0" fontId="56" fillId="25" borderId="63" xfId="0" applyFont="1" applyFill="1" applyBorder="1" applyAlignment="1">
      <alignment horizontal="center" vertical="center"/>
    </xf>
    <xf numFmtId="0" fontId="56" fillId="25" borderId="53" xfId="0" applyFont="1" applyFill="1" applyBorder="1" applyAlignment="1">
      <alignment horizontal="center" vertical="center"/>
    </xf>
    <xf numFmtId="0" fontId="56" fillId="25" borderId="64" xfId="0" applyFont="1" applyFill="1" applyBorder="1" applyAlignment="1">
      <alignment horizontal="center" vertical="center"/>
    </xf>
    <xf numFmtId="0" fontId="59" fillId="25" borderId="13" xfId="0" applyNumberFormat="1" applyFont="1" applyFill="1" applyBorder="1" applyAlignment="1">
      <alignment horizontal="center" vertical="center" wrapText="1"/>
    </xf>
    <xf numFmtId="0" fontId="59" fillId="25" borderId="0" xfId="0" applyNumberFormat="1" applyFont="1" applyFill="1" applyBorder="1" applyAlignment="1">
      <alignment horizontal="center" vertical="center" wrapText="1"/>
    </xf>
    <xf numFmtId="0" fontId="59" fillId="25" borderId="14" xfId="0" applyNumberFormat="1" applyFont="1" applyFill="1" applyBorder="1" applyAlignment="1">
      <alignment horizontal="center" vertical="center" wrapText="1"/>
    </xf>
    <xf numFmtId="0" fontId="63" fillId="25" borderId="10" xfId="0" applyNumberFormat="1" applyFont="1" applyFill="1" applyBorder="1" applyAlignment="1">
      <alignment horizontal="center" vertical="center" wrapText="1"/>
    </xf>
    <xf numFmtId="49" fontId="56" fillId="25" borderId="72" xfId="0" applyNumberFormat="1" applyFont="1" applyFill="1" applyBorder="1" applyAlignment="1" applyProtection="1">
      <alignment horizontal="center" vertical="center"/>
      <protection locked="0"/>
    </xf>
    <xf numFmtId="49" fontId="56" fillId="25" borderId="74" xfId="0" applyNumberFormat="1" applyFont="1" applyFill="1" applyBorder="1" applyAlignment="1" applyProtection="1">
      <alignment horizontal="center" vertical="center"/>
      <protection locked="0"/>
    </xf>
    <xf numFmtId="0" fontId="63" fillId="25" borderId="11" xfId="0" applyNumberFormat="1" applyFont="1" applyFill="1" applyBorder="1" applyAlignment="1" applyProtection="1">
      <alignment horizontal="center" vertical="center"/>
      <protection locked="0"/>
    </xf>
    <xf numFmtId="0" fontId="59" fillId="25" borderId="16" xfId="0" applyNumberFormat="1" applyFont="1" applyFill="1" applyBorder="1" applyAlignment="1" applyProtection="1">
      <alignment horizontal="center" vertical="center"/>
      <protection locked="0"/>
    </xf>
    <xf numFmtId="0" fontId="49" fillId="25" borderId="0" xfId="46" applyFont="1" applyFill="1" applyAlignment="1">
      <alignment horizontal="center" vertical="center"/>
    </xf>
    <xf numFmtId="0" fontId="46" fillId="25" borderId="10" xfId="46" applyFont="1" applyFill="1" applyBorder="1" applyAlignment="1" applyProtection="1">
      <alignment horizontal="center" vertical="center" wrapText="1"/>
      <protection locked="0"/>
    </xf>
    <xf numFmtId="0" fontId="3" fillId="25" borderId="11" xfId="46" applyFont="1" applyFill="1" applyBorder="1" applyAlignment="1">
      <alignment horizontal="center" vertical="center" wrapText="1"/>
    </xf>
    <xf numFmtId="0" fontId="3" fillId="25" borderId="12" xfId="46" applyFont="1" applyFill="1" applyBorder="1" applyAlignment="1">
      <alignment horizontal="center" vertical="center" wrapText="1"/>
    </xf>
    <xf numFmtId="0" fontId="3" fillId="25" borderId="13" xfId="46" applyFont="1" applyFill="1" applyBorder="1" applyAlignment="1">
      <alignment horizontal="center" vertical="center" wrapText="1"/>
    </xf>
    <xf numFmtId="0" fontId="3" fillId="25" borderId="0" xfId="46" applyFont="1" applyFill="1" applyBorder="1" applyAlignment="1">
      <alignment horizontal="center" vertical="center" wrapText="1"/>
    </xf>
    <xf numFmtId="0" fontId="3" fillId="25" borderId="14" xfId="46" applyFont="1" applyFill="1" applyBorder="1" applyAlignment="1">
      <alignment horizontal="center" vertical="center" wrapText="1"/>
    </xf>
    <xf numFmtId="0" fontId="3" fillId="25" borderId="15" xfId="46" applyFont="1" applyFill="1" applyBorder="1" applyAlignment="1">
      <alignment horizontal="center" vertical="center" wrapText="1"/>
    </xf>
    <xf numFmtId="0" fontId="3" fillId="25" borderId="16" xfId="46" applyFont="1" applyFill="1" applyBorder="1" applyAlignment="1">
      <alignment horizontal="center" vertical="center" wrapText="1"/>
    </xf>
    <xf numFmtId="0" fontId="3" fillId="25" borderId="17" xfId="46" applyFont="1" applyFill="1" applyBorder="1" applyAlignment="1">
      <alignment horizontal="center" vertical="center" wrapText="1"/>
    </xf>
    <xf numFmtId="49" fontId="34" fillId="25" borderId="11" xfId="46" applyNumberFormat="1" applyFont="1" applyFill="1" applyBorder="1" applyAlignment="1" applyProtection="1">
      <alignment horizontal="center" vertical="center"/>
      <protection locked="0"/>
    </xf>
    <xf numFmtId="0" fontId="39" fillId="25" borderId="13" xfId="46" applyFont="1" applyFill="1" applyBorder="1" applyAlignment="1" applyProtection="1">
      <alignment vertical="center" wrapText="1"/>
      <protection locked="0"/>
    </xf>
    <xf numFmtId="0" fontId="3" fillId="25" borderId="0" xfId="46" applyFont="1" applyFill="1" applyAlignment="1">
      <alignment vertical="center" wrapText="1"/>
    </xf>
    <xf numFmtId="0" fontId="3" fillId="25" borderId="14" xfId="46" applyFont="1" applyFill="1" applyBorder="1" applyAlignment="1">
      <alignment vertical="center" wrapText="1"/>
    </xf>
    <xf numFmtId="0" fontId="3" fillId="25" borderId="15" xfId="46" applyFont="1" applyFill="1" applyBorder="1" applyAlignment="1">
      <alignment vertical="center" wrapText="1"/>
    </xf>
    <xf numFmtId="0" fontId="3" fillId="25" borderId="16" xfId="46" applyFont="1" applyFill="1" applyBorder="1" applyAlignment="1">
      <alignment vertical="center" wrapText="1"/>
    </xf>
    <xf numFmtId="0" fontId="3" fillId="25" borderId="17" xfId="46" applyFont="1" applyFill="1" applyBorder="1" applyAlignment="1">
      <alignment vertical="center" wrapText="1"/>
    </xf>
    <xf numFmtId="0" fontId="46" fillId="25" borderId="10" xfId="0" applyNumberFormat="1" applyFont="1" applyFill="1" applyBorder="1" applyAlignment="1" applyProtection="1">
      <alignment horizontal="left" vertical="center"/>
      <protection locked="0"/>
    </xf>
    <xf numFmtId="0" fontId="46" fillId="25" borderId="11" xfId="0" applyNumberFormat="1" applyFont="1" applyFill="1" applyBorder="1" applyAlignment="1" applyProtection="1">
      <alignment horizontal="left" vertical="center"/>
      <protection locked="0"/>
    </xf>
    <xf numFmtId="0" fontId="46" fillId="25" borderId="12" xfId="0" applyNumberFormat="1" applyFont="1" applyFill="1" applyBorder="1" applyAlignment="1" applyProtection="1">
      <alignment horizontal="left" vertical="center"/>
      <protection locked="0"/>
    </xf>
    <xf numFmtId="0" fontId="46" fillId="25" borderId="13" xfId="0" applyNumberFormat="1" applyFont="1" applyFill="1" applyBorder="1" applyAlignment="1" applyProtection="1">
      <alignment horizontal="left" vertical="center"/>
      <protection locked="0"/>
    </xf>
    <xf numFmtId="0" fontId="46" fillId="25" borderId="0" xfId="0" applyNumberFormat="1" applyFont="1" applyFill="1" applyBorder="1" applyAlignment="1" applyProtection="1">
      <alignment horizontal="left" vertical="center"/>
      <protection locked="0"/>
    </xf>
    <xf numFmtId="0" fontId="46" fillId="25" borderId="14" xfId="0" applyNumberFormat="1" applyFont="1" applyFill="1" applyBorder="1" applyAlignment="1" applyProtection="1">
      <alignment horizontal="left" vertical="center"/>
      <protection locked="0"/>
    </xf>
    <xf numFmtId="0" fontId="46" fillId="25" borderId="78" xfId="0" applyNumberFormat="1" applyFont="1" applyFill="1" applyBorder="1" applyAlignment="1" applyProtection="1">
      <alignment horizontal="center" vertical="center"/>
      <protection locked="0"/>
    </xf>
    <xf numFmtId="0" fontId="46" fillId="25" borderId="65" xfId="0" applyNumberFormat="1" applyFont="1" applyFill="1" applyBorder="1" applyAlignment="1" applyProtection="1">
      <alignment horizontal="center" vertical="center"/>
      <protection locked="0"/>
    </xf>
    <xf numFmtId="0" fontId="46" fillId="25" borderId="10" xfId="0" applyNumberFormat="1" applyFont="1" applyFill="1" applyBorder="1" applyAlignment="1" applyProtection="1">
      <alignment horizontal="center" vertical="center"/>
      <protection locked="0"/>
    </xf>
    <xf numFmtId="0" fontId="46" fillId="25" borderId="11" xfId="0" applyNumberFormat="1" applyFont="1" applyFill="1" applyBorder="1" applyAlignment="1" applyProtection="1">
      <alignment horizontal="center" vertical="center"/>
      <protection locked="0"/>
    </xf>
    <xf numFmtId="0" fontId="46" fillId="25" borderId="12" xfId="0" applyNumberFormat="1" applyFont="1" applyFill="1" applyBorder="1" applyAlignment="1" applyProtection="1">
      <alignment horizontal="center" vertical="center"/>
      <protection locked="0"/>
    </xf>
    <xf numFmtId="0" fontId="46" fillId="25" borderId="13" xfId="0" applyNumberFormat="1" applyFont="1" applyFill="1" applyBorder="1" applyAlignment="1" applyProtection="1">
      <alignment horizontal="center" vertical="center"/>
      <protection locked="0"/>
    </xf>
    <xf numFmtId="0" fontId="46" fillId="25" borderId="0" xfId="0" applyNumberFormat="1" applyFont="1" applyFill="1" applyBorder="1" applyAlignment="1" applyProtection="1">
      <alignment horizontal="center" vertical="center"/>
      <protection locked="0"/>
    </xf>
    <xf numFmtId="0" fontId="46" fillId="25" borderId="14" xfId="0" applyNumberFormat="1" applyFont="1" applyFill="1" applyBorder="1" applyAlignment="1" applyProtection="1">
      <alignment horizontal="center" vertical="center"/>
      <protection locked="0"/>
    </xf>
    <xf numFmtId="0" fontId="46" fillId="25" borderId="15" xfId="0" applyNumberFormat="1" applyFont="1" applyFill="1" applyBorder="1" applyAlignment="1" applyProtection="1">
      <alignment horizontal="center" vertical="center"/>
      <protection locked="0"/>
    </xf>
    <xf numFmtId="0" fontId="46" fillId="25" borderId="16" xfId="0" applyNumberFormat="1" applyFont="1" applyFill="1" applyBorder="1" applyAlignment="1" applyProtection="1">
      <alignment horizontal="center" vertical="center"/>
      <protection locked="0"/>
    </xf>
    <xf numFmtId="0" fontId="46" fillId="25" borderId="17" xfId="0" applyNumberFormat="1" applyFont="1" applyFill="1" applyBorder="1" applyAlignment="1" applyProtection="1">
      <alignment horizontal="center" vertical="center"/>
      <protection locked="0"/>
    </xf>
    <xf numFmtId="0" fontId="46" fillId="25" borderId="10" xfId="0" applyNumberFormat="1" applyFont="1" applyFill="1" applyBorder="1" applyAlignment="1" applyProtection="1">
      <alignment horizontal="left" vertical="top"/>
      <protection locked="0"/>
    </xf>
    <xf numFmtId="0" fontId="46" fillId="25" borderId="11" xfId="0" applyNumberFormat="1" applyFont="1" applyFill="1" applyBorder="1" applyAlignment="1" applyProtection="1">
      <alignment horizontal="left" vertical="top"/>
      <protection locked="0"/>
    </xf>
    <xf numFmtId="0" fontId="46" fillId="25" borderId="12" xfId="0" applyNumberFormat="1" applyFont="1" applyFill="1" applyBorder="1" applyAlignment="1" applyProtection="1">
      <alignment horizontal="left" vertical="top"/>
      <protection locked="0"/>
    </xf>
    <xf numFmtId="0" fontId="46" fillId="25" borderId="13" xfId="0" applyNumberFormat="1" applyFont="1" applyFill="1" applyBorder="1" applyAlignment="1" applyProtection="1">
      <alignment horizontal="left" vertical="top"/>
      <protection locked="0"/>
    </xf>
    <xf numFmtId="0" fontId="46" fillId="25" borderId="0" xfId="0" applyNumberFormat="1" applyFont="1" applyFill="1" applyBorder="1" applyAlignment="1" applyProtection="1">
      <alignment horizontal="left" vertical="top"/>
      <protection locked="0"/>
    </xf>
    <xf numFmtId="0" fontId="46" fillId="25" borderId="14" xfId="0" applyNumberFormat="1" applyFont="1" applyFill="1" applyBorder="1" applyAlignment="1" applyProtection="1">
      <alignment horizontal="left" vertical="top"/>
      <protection locked="0"/>
    </xf>
    <xf numFmtId="0" fontId="46" fillId="25" borderId="15" xfId="0" applyNumberFormat="1" applyFont="1" applyFill="1" applyBorder="1" applyAlignment="1" applyProtection="1">
      <alignment horizontal="left" vertical="top"/>
      <protection locked="0"/>
    </xf>
    <xf numFmtId="0" fontId="46" fillId="25" borderId="16" xfId="0" applyNumberFormat="1" applyFont="1" applyFill="1" applyBorder="1" applyAlignment="1" applyProtection="1">
      <alignment horizontal="left" vertical="top"/>
      <protection locked="0"/>
    </xf>
    <xf numFmtId="0" fontId="46" fillId="25" borderId="17" xfId="0" applyNumberFormat="1" applyFont="1" applyFill="1" applyBorder="1" applyAlignment="1" applyProtection="1">
      <alignment horizontal="left" vertical="top"/>
      <protection locked="0"/>
    </xf>
    <xf numFmtId="0" fontId="39" fillId="25" borderId="10" xfId="46" applyFont="1" applyFill="1" applyBorder="1" applyAlignment="1" applyProtection="1">
      <alignment vertical="center" wrapText="1"/>
      <protection locked="0"/>
    </xf>
    <xf numFmtId="0" fontId="3" fillId="25" borderId="11" xfId="46" applyFont="1" applyFill="1" applyBorder="1" applyAlignment="1">
      <alignment vertical="center" wrapText="1"/>
    </xf>
    <xf numFmtId="0" fontId="3" fillId="25" borderId="12" xfId="46" applyFont="1" applyFill="1" applyBorder="1" applyAlignment="1">
      <alignment vertical="center" wrapText="1"/>
    </xf>
    <xf numFmtId="0" fontId="46" fillId="25" borderId="13" xfId="46" applyFont="1" applyFill="1" applyBorder="1" applyAlignment="1" applyProtection="1">
      <alignment horizontal="center" vertical="center" wrapText="1"/>
      <protection locked="0"/>
    </xf>
    <xf numFmtId="0" fontId="39" fillId="25" borderId="75" xfId="46" applyFont="1" applyFill="1" applyBorder="1" applyAlignment="1" applyProtection="1">
      <alignment vertical="center" wrapText="1"/>
      <protection locked="0"/>
    </xf>
    <xf numFmtId="0" fontId="56" fillId="25" borderId="76" xfId="46" applyFont="1" applyFill="1" applyBorder="1" applyAlignment="1">
      <alignment vertical="center" wrapText="1"/>
    </xf>
    <xf numFmtId="0" fontId="56" fillId="25" borderId="77" xfId="46" applyFont="1" applyFill="1" applyBorder="1" applyAlignment="1">
      <alignment vertical="center" wrapText="1"/>
    </xf>
    <xf numFmtId="0" fontId="56" fillId="25" borderId="15" xfId="46" applyFont="1" applyFill="1" applyBorder="1" applyAlignment="1">
      <alignment vertical="center" wrapText="1"/>
    </xf>
    <xf numFmtId="0" fontId="56" fillId="25" borderId="16" xfId="46" applyFont="1" applyFill="1" applyBorder="1" applyAlignment="1">
      <alignment vertical="center" wrapText="1"/>
    </xf>
    <xf numFmtId="0" fontId="56" fillId="25" borderId="17" xfId="46" applyFont="1" applyFill="1" applyBorder="1" applyAlignment="1">
      <alignment vertical="center" wrapText="1"/>
    </xf>
    <xf numFmtId="0" fontId="46" fillId="25" borderId="10" xfId="0" applyNumberFormat="1" applyFont="1" applyFill="1" applyBorder="1" applyAlignment="1" applyProtection="1">
      <alignment horizontal="center" vertical="center" wrapText="1"/>
      <protection locked="0"/>
    </xf>
    <xf numFmtId="0" fontId="46" fillId="25" borderId="11" xfId="0" applyNumberFormat="1" applyFont="1" applyFill="1" applyBorder="1" applyAlignment="1" applyProtection="1">
      <alignment horizontal="center" vertical="center" wrapText="1"/>
      <protection locked="0"/>
    </xf>
    <xf numFmtId="0" fontId="46" fillId="25" borderId="12" xfId="0" applyNumberFormat="1" applyFont="1" applyFill="1" applyBorder="1" applyAlignment="1" applyProtection="1">
      <alignment horizontal="center" vertical="center" wrapText="1"/>
      <protection locked="0"/>
    </xf>
    <xf numFmtId="0" fontId="46" fillId="25" borderId="13" xfId="0" applyNumberFormat="1" applyFont="1" applyFill="1" applyBorder="1" applyAlignment="1" applyProtection="1">
      <alignment horizontal="center" vertical="center" wrapText="1"/>
      <protection locked="0"/>
    </xf>
    <xf numFmtId="0" fontId="46" fillId="25" borderId="0" xfId="0" applyNumberFormat="1" applyFont="1" applyFill="1" applyBorder="1" applyAlignment="1" applyProtection="1">
      <alignment horizontal="center" vertical="center" wrapText="1"/>
      <protection locked="0"/>
    </xf>
    <xf numFmtId="0" fontId="46" fillId="25" borderId="14" xfId="0" applyNumberFormat="1" applyFont="1" applyFill="1" applyBorder="1" applyAlignment="1" applyProtection="1">
      <alignment horizontal="center" vertical="center" wrapText="1"/>
      <protection locked="0"/>
    </xf>
    <xf numFmtId="0" fontId="46" fillId="25" borderId="15" xfId="0" applyNumberFormat="1" applyFont="1" applyFill="1" applyBorder="1" applyAlignment="1" applyProtection="1">
      <alignment horizontal="center" vertical="center" wrapText="1"/>
      <protection locked="0"/>
    </xf>
    <xf numFmtId="0" fontId="46" fillId="25" borderId="16" xfId="0" applyNumberFormat="1" applyFont="1" applyFill="1" applyBorder="1" applyAlignment="1" applyProtection="1">
      <alignment horizontal="center" vertical="center" wrapText="1"/>
      <protection locked="0"/>
    </xf>
    <xf numFmtId="0" fontId="46" fillId="25" borderId="17" xfId="0" applyNumberFormat="1" applyFont="1" applyFill="1" applyBorder="1" applyAlignment="1" applyProtection="1">
      <alignment horizontal="center" vertical="center" wrapText="1"/>
      <protection locked="0"/>
    </xf>
    <xf numFmtId="0" fontId="65" fillId="25" borderId="10" xfId="46" applyFont="1" applyFill="1" applyBorder="1" applyAlignment="1">
      <alignment horizontal="center" vertical="center" wrapText="1"/>
    </xf>
    <xf numFmtId="0" fontId="65" fillId="25" borderId="11" xfId="46" applyFont="1" applyFill="1" applyBorder="1" applyAlignment="1">
      <alignment horizontal="center" vertical="center" wrapText="1"/>
    </xf>
    <xf numFmtId="0" fontId="65" fillId="25" borderId="12" xfId="46" applyFont="1" applyFill="1" applyBorder="1" applyAlignment="1">
      <alignment horizontal="center" vertical="center" wrapText="1"/>
    </xf>
    <xf numFmtId="0" fontId="65" fillId="25" borderId="13" xfId="46" applyFont="1" applyFill="1" applyBorder="1" applyAlignment="1">
      <alignment horizontal="center" vertical="center" wrapText="1"/>
    </xf>
    <xf numFmtId="0" fontId="65" fillId="25" borderId="0" xfId="46" applyFont="1" applyFill="1" applyBorder="1" applyAlignment="1">
      <alignment horizontal="center" vertical="center" wrapText="1"/>
    </xf>
    <xf numFmtId="0" fontId="65" fillId="25" borderId="14" xfId="46" applyFont="1" applyFill="1" applyBorder="1" applyAlignment="1">
      <alignment horizontal="center" vertical="center" wrapText="1"/>
    </xf>
    <xf numFmtId="0" fontId="65" fillId="25" borderId="15" xfId="46" applyFont="1" applyFill="1" applyBorder="1" applyAlignment="1">
      <alignment horizontal="center" vertical="center" wrapText="1"/>
    </xf>
    <xf numFmtId="0" fontId="65" fillId="25" borderId="16" xfId="46" applyFont="1" applyFill="1" applyBorder="1" applyAlignment="1">
      <alignment horizontal="center" vertical="center" wrapText="1"/>
    </xf>
    <xf numFmtId="0" fontId="65" fillId="25" borderId="17" xfId="46" applyFont="1" applyFill="1" applyBorder="1" applyAlignment="1">
      <alignment horizontal="center" vertical="center" wrapText="1"/>
    </xf>
    <xf numFmtId="0" fontId="65" fillId="25" borderId="10" xfId="46" applyFont="1" applyFill="1" applyBorder="1" applyAlignment="1">
      <alignment horizontal="center" vertical="center"/>
    </xf>
    <xf numFmtId="0" fontId="65" fillId="25" borderId="11" xfId="46" applyFont="1" applyFill="1" applyBorder="1" applyAlignment="1">
      <alignment horizontal="center" vertical="center"/>
    </xf>
    <xf numFmtId="0" fontId="65" fillId="25" borderId="12" xfId="46" applyFont="1" applyFill="1" applyBorder="1" applyAlignment="1">
      <alignment horizontal="center" vertical="center"/>
    </xf>
    <xf numFmtId="0" fontId="65" fillId="25" borderId="13" xfId="46" applyFont="1" applyFill="1" applyBorder="1" applyAlignment="1">
      <alignment horizontal="center" vertical="center"/>
    </xf>
    <xf numFmtId="0" fontId="65" fillId="25" borderId="0" xfId="46" applyFont="1" applyFill="1" applyBorder="1" applyAlignment="1">
      <alignment horizontal="center" vertical="center"/>
    </xf>
    <xf numFmtId="0" fontId="65" fillId="25" borderId="14" xfId="46" applyFont="1" applyFill="1" applyBorder="1" applyAlignment="1">
      <alignment horizontal="center" vertical="center"/>
    </xf>
    <xf numFmtId="0" fontId="65" fillId="25" borderId="15" xfId="46" applyFont="1" applyFill="1" applyBorder="1" applyAlignment="1">
      <alignment horizontal="center" vertical="center"/>
    </xf>
    <xf numFmtId="0" fontId="65" fillId="25" borderId="16" xfId="46" applyFont="1" applyFill="1" applyBorder="1" applyAlignment="1">
      <alignment horizontal="center" vertical="center"/>
    </xf>
    <xf numFmtId="0" fontId="65" fillId="25" borderId="17" xfId="46" applyFont="1" applyFill="1" applyBorder="1" applyAlignment="1">
      <alignment horizontal="center" vertical="center"/>
    </xf>
    <xf numFmtId="0" fontId="45" fillId="25" borderId="63" xfId="46" applyFont="1" applyFill="1" applyBorder="1" applyAlignment="1">
      <alignment horizontal="center" vertical="center" wrapText="1"/>
    </xf>
    <xf numFmtId="0" fontId="45" fillId="25" borderId="53" xfId="46" applyFont="1" applyFill="1" applyBorder="1" applyAlignment="1">
      <alignment horizontal="center" vertical="center" wrapText="1"/>
    </xf>
    <xf numFmtId="0" fontId="45" fillId="25" borderId="64" xfId="46" applyFont="1" applyFill="1" applyBorder="1" applyAlignment="1">
      <alignment horizontal="center" vertical="center" wrapText="1"/>
    </xf>
    <xf numFmtId="0" fontId="65" fillId="25" borderId="63" xfId="46" applyFont="1" applyFill="1" applyBorder="1" applyAlignment="1">
      <alignment horizontal="center" vertical="center" wrapText="1"/>
    </xf>
    <xf numFmtId="0" fontId="65" fillId="25" borderId="53" xfId="46" applyFont="1" applyFill="1" applyBorder="1" applyAlignment="1">
      <alignment horizontal="center" vertical="center" wrapText="1"/>
    </xf>
    <xf numFmtId="0" fontId="65" fillId="25" borderId="64" xfId="46" applyFont="1" applyFill="1" applyBorder="1" applyAlignment="1">
      <alignment horizontal="center" vertical="center" wrapText="1"/>
    </xf>
    <xf numFmtId="0" fontId="45" fillId="25" borderId="63" xfId="46" applyFont="1" applyFill="1" applyBorder="1" applyAlignment="1">
      <alignment horizontal="center" vertical="center" shrinkToFit="1"/>
    </xf>
    <xf numFmtId="0" fontId="45" fillId="25" borderId="53" xfId="46" applyFont="1" applyFill="1" applyBorder="1" applyAlignment="1">
      <alignment horizontal="center" vertical="center" shrinkToFit="1"/>
    </xf>
    <xf numFmtId="0" fontId="45" fillId="25" borderId="64" xfId="46" applyFont="1" applyFill="1" applyBorder="1" applyAlignment="1">
      <alignment horizontal="center" vertical="center" shrinkToFit="1"/>
    </xf>
    <xf numFmtId="0" fontId="39" fillId="25" borderId="10" xfId="46" applyFont="1" applyFill="1" applyBorder="1" applyAlignment="1">
      <alignment horizontal="center" vertical="center" shrinkToFit="1"/>
    </xf>
    <xf numFmtId="0" fontId="39" fillId="25" borderId="11" xfId="46" applyFont="1" applyFill="1" applyBorder="1" applyAlignment="1">
      <alignment horizontal="center" vertical="center" shrinkToFit="1"/>
    </xf>
    <xf numFmtId="0" fontId="39" fillId="25" borderId="12" xfId="46" applyFont="1" applyFill="1" applyBorder="1" applyAlignment="1">
      <alignment horizontal="center" vertical="center" shrinkToFit="1"/>
    </xf>
    <xf numFmtId="0" fontId="39" fillId="25" borderId="13" xfId="46" applyFont="1" applyFill="1" applyBorder="1" applyAlignment="1">
      <alignment horizontal="center" vertical="center" shrinkToFit="1"/>
    </xf>
    <xf numFmtId="0" fontId="39" fillId="25" borderId="0" xfId="46" applyFont="1" applyFill="1" applyBorder="1" applyAlignment="1">
      <alignment horizontal="center" vertical="center" shrinkToFit="1"/>
    </xf>
    <xf numFmtId="0" fontId="39" fillId="25" borderId="14" xfId="46" applyFont="1" applyFill="1" applyBorder="1" applyAlignment="1">
      <alignment horizontal="center" vertical="center" shrinkToFit="1"/>
    </xf>
    <xf numFmtId="0" fontId="39" fillId="25" borderId="15" xfId="46" applyFont="1" applyFill="1" applyBorder="1" applyAlignment="1">
      <alignment horizontal="center" vertical="center" shrinkToFit="1"/>
    </xf>
    <xf numFmtId="0" fontId="39" fillId="25" borderId="16" xfId="46" applyFont="1" applyFill="1" applyBorder="1" applyAlignment="1">
      <alignment horizontal="center" vertical="center" shrinkToFit="1"/>
    </xf>
    <xf numFmtId="0" fontId="39" fillId="25" borderId="17" xfId="46" applyFont="1" applyFill="1" applyBorder="1" applyAlignment="1">
      <alignment horizontal="center" vertical="center" shrinkToFit="1"/>
    </xf>
    <xf numFmtId="0" fontId="66" fillId="25" borderId="11" xfId="46" applyFont="1" applyFill="1" applyBorder="1" applyAlignment="1">
      <alignment horizontal="center" vertical="center" wrapText="1"/>
    </xf>
    <xf numFmtId="0" fontId="66" fillId="25" borderId="12" xfId="46" applyFont="1" applyFill="1" applyBorder="1" applyAlignment="1">
      <alignment horizontal="center" vertical="center" wrapText="1"/>
    </xf>
    <xf numFmtId="0" fontId="66" fillId="25" borderId="15" xfId="46" applyFont="1" applyFill="1" applyBorder="1" applyAlignment="1">
      <alignment horizontal="center" vertical="center" wrapText="1"/>
    </xf>
    <xf numFmtId="0" fontId="66" fillId="25" borderId="16" xfId="46" applyFont="1" applyFill="1" applyBorder="1" applyAlignment="1">
      <alignment horizontal="center" vertical="center" wrapText="1"/>
    </xf>
    <xf numFmtId="0" fontId="66" fillId="25" borderId="17" xfId="46" applyFont="1" applyFill="1" applyBorder="1" applyAlignment="1">
      <alignment horizontal="center" vertical="center" wrapText="1"/>
    </xf>
    <xf numFmtId="0" fontId="58" fillId="25" borderId="10" xfId="46" applyFont="1" applyFill="1" applyBorder="1" applyAlignment="1">
      <alignment horizontal="center" vertical="center" wrapText="1"/>
    </xf>
    <xf numFmtId="0" fontId="67" fillId="25" borderId="11" xfId="46" applyFont="1" applyFill="1" applyBorder="1" applyAlignment="1">
      <alignment horizontal="center" vertical="center" wrapText="1"/>
    </xf>
    <xf numFmtId="0" fontId="67" fillId="25" borderId="12" xfId="46" applyFont="1" applyFill="1" applyBorder="1" applyAlignment="1">
      <alignment horizontal="center" vertical="center" wrapText="1"/>
    </xf>
    <xf numFmtId="0" fontId="67" fillId="25" borderId="15" xfId="46" applyFont="1" applyFill="1" applyBorder="1" applyAlignment="1">
      <alignment horizontal="center" vertical="center" wrapText="1"/>
    </xf>
    <xf numFmtId="0" fontId="67" fillId="25" borderId="16" xfId="46" applyFont="1" applyFill="1" applyBorder="1" applyAlignment="1">
      <alignment horizontal="center" vertical="center" wrapText="1"/>
    </xf>
    <xf numFmtId="0" fontId="67" fillId="25" borderId="17" xfId="46" applyFont="1" applyFill="1" applyBorder="1" applyAlignment="1">
      <alignment horizontal="center" vertical="center" wrapText="1"/>
    </xf>
    <xf numFmtId="0" fontId="45" fillId="25" borderId="29" xfId="46" applyFont="1" applyFill="1" applyBorder="1" applyAlignment="1">
      <alignment horizontal="center" vertical="center" wrapText="1"/>
    </xf>
    <xf numFmtId="0" fontId="45" fillId="25" borderId="29" xfId="46" applyFont="1" applyFill="1" applyBorder="1" applyAlignment="1">
      <alignment horizontal="center" vertical="center"/>
    </xf>
    <xf numFmtId="179" fontId="39" fillId="25" borderId="63" xfId="46" applyNumberFormat="1" applyFont="1" applyFill="1" applyBorder="1" applyAlignment="1">
      <alignment vertical="center" wrapText="1"/>
    </xf>
    <xf numFmtId="179" fontId="39" fillId="25" borderId="53" xfId="46" applyNumberFormat="1" applyFont="1" applyFill="1" applyBorder="1" applyAlignment="1">
      <alignment vertical="center" wrapText="1"/>
    </xf>
    <xf numFmtId="179" fontId="3" fillId="25" borderId="53" xfId="46" applyNumberFormat="1" applyFont="1" applyFill="1" applyBorder="1" applyAlignment="1">
      <alignment vertical="center" wrapText="1"/>
    </xf>
    <xf numFmtId="179" fontId="3" fillId="25" borderId="64" xfId="46" applyNumberFormat="1" applyFont="1" applyFill="1" applyBorder="1" applyAlignment="1">
      <alignment vertical="center" wrapText="1"/>
    </xf>
    <xf numFmtId="0" fontId="39" fillId="25" borderId="63" xfId="46" applyFont="1" applyFill="1" applyBorder="1" applyAlignment="1">
      <alignment horizontal="center" vertical="center"/>
    </xf>
    <xf numFmtId="0" fontId="39" fillId="25" borderId="53" xfId="46" applyFont="1" applyFill="1" applyBorder="1" applyAlignment="1">
      <alignment horizontal="center" vertical="center"/>
    </xf>
    <xf numFmtId="0" fontId="39" fillId="25" borderId="64" xfId="46" applyFont="1" applyFill="1" applyBorder="1" applyAlignment="1">
      <alignment horizontal="center" vertical="center"/>
    </xf>
    <xf numFmtId="0" fontId="39" fillId="25" borderId="63" xfId="46" applyFont="1" applyFill="1" applyBorder="1" applyAlignment="1">
      <alignment vertical="center" wrapText="1"/>
    </xf>
    <xf numFmtId="0" fontId="3" fillId="25" borderId="53" xfId="46" applyFont="1" applyFill="1" applyBorder="1" applyAlignment="1">
      <alignment vertical="center" wrapText="1"/>
    </xf>
    <xf numFmtId="0" fontId="3" fillId="25" borderId="64" xfId="46" applyFont="1" applyFill="1" applyBorder="1" applyAlignment="1">
      <alignment vertical="center" wrapText="1"/>
    </xf>
    <xf numFmtId="0" fontId="39" fillId="25" borderId="29" xfId="46" applyFont="1" applyFill="1" applyBorder="1" applyAlignment="1">
      <alignment horizontal="center" vertical="center"/>
    </xf>
    <xf numFmtId="0" fontId="45" fillId="25" borderId="10" xfId="46" applyFont="1" applyFill="1" applyBorder="1" applyAlignment="1">
      <alignment horizontal="center" vertical="center" wrapText="1"/>
    </xf>
    <xf numFmtId="0" fontId="45" fillId="25" borderId="12" xfId="46" applyFont="1" applyFill="1" applyBorder="1" applyAlignment="1">
      <alignment horizontal="center" vertical="center" wrapText="1"/>
    </xf>
    <xf numFmtId="0" fontId="39" fillId="25" borderId="82" xfId="46" applyFont="1" applyFill="1" applyBorder="1" applyAlignment="1">
      <alignment horizontal="center" vertical="center" wrapText="1"/>
    </xf>
    <xf numFmtId="0" fontId="39" fillId="25" borderId="83" xfId="46" applyFont="1" applyFill="1" applyBorder="1" applyAlignment="1">
      <alignment horizontal="center" vertical="center" wrapText="1"/>
    </xf>
    <xf numFmtId="0" fontId="39" fillId="25" borderId="84" xfId="46" applyFont="1" applyFill="1" applyBorder="1" applyAlignment="1">
      <alignment horizontal="center" vertical="center" wrapText="1"/>
    </xf>
    <xf numFmtId="0" fontId="3" fillId="25" borderId="83" xfId="46" applyFont="1" applyFill="1" applyBorder="1" applyAlignment="1">
      <alignment horizontal="center" vertical="center" wrapText="1"/>
    </xf>
    <xf numFmtId="0" fontId="3" fillId="25" borderId="84" xfId="46" applyFont="1" applyFill="1" applyBorder="1" applyAlignment="1">
      <alignment horizontal="center" vertical="center" wrapText="1"/>
    </xf>
    <xf numFmtId="179" fontId="39" fillId="25" borderId="82" xfId="46" applyNumberFormat="1" applyFont="1" applyFill="1" applyBorder="1" applyAlignment="1">
      <alignment horizontal="center" vertical="center" wrapText="1"/>
    </xf>
    <xf numFmtId="179" fontId="3" fillId="25" borderId="83" xfId="46" applyNumberFormat="1" applyFont="1" applyFill="1" applyBorder="1" applyAlignment="1">
      <alignment horizontal="center" vertical="center" wrapText="1"/>
    </xf>
    <xf numFmtId="179" fontId="3" fillId="25" borderId="84" xfId="46" applyNumberFormat="1" applyFont="1" applyFill="1" applyBorder="1" applyAlignment="1">
      <alignment horizontal="center" vertical="center" wrapText="1"/>
    </xf>
    <xf numFmtId="0" fontId="39" fillId="25" borderId="82" xfId="46" applyFont="1" applyFill="1" applyBorder="1" applyAlignment="1">
      <alignment horizontal="center" vertical="center"/>
    </xf>
    <xf numFmtId="0" fontId="39" fillId="25" borderId="83" xfId="46" applyFont="1" applyFill="1" applyBorder="1" applyAlignment="1">
      <alignment horizontal="center" vertical="center"/>
    </xf>
    <xf numFmtId="0" fontId="39" fillId="25" borderId="84" xfId="46" applyFont="1" applyFill="1" applyBorder="1" applyAlignment="1">
      <alignment horizontal="center" vertical="center"/>
    </xf>
    <xf numFmtId="0" fontId="45" fillId="25" borderId="79" xfId="46" applyFont="1" applyFill="1" applyBorder="1" applyAlignment="1">
      <alignment horizontal="center" vertical="center" shrinkToFit="1"/>
    </xf>
    <xf numFmtId="0" fontId="45" fillId="25" borderId="80" xfId="46" applyFont="1" applyFill="1" applyBorder="1" applyAlignment="1">
      <alignment horizontal="center" vertical="center" shrinkToFit="1"/>
    </xf>
    <xf numFmtId="0" fontId="45" fillId="25" borderId="81" xfId="46" applyFont="1" applyFill="1" applyBorder="1" applyAlignment="1">
      <alignment horizontal="center" vertical="center" shrinkToFit="1"/>
    </xf>
    <xf numFmtId="0" fontId="39" fillId="25" borderId="10" xfId="46" applyFont="1" applyFill="1" applyBorder="1" applyAlignment="1">
      <alignment vertical="center" wrapText="1"/>
    </xf>
    <xf numFmtId="179" fontId="39" fillId="25" borderId="10" xfId="46" applyNumberFormat="1" applyFont="1" applyFill="1" applyBorder="1" applyAlignment="1">
      <alignment vertical="center" wrapText="1"/>
    </xf>
    <xf numFmtId="179" fontId="3" fillId="25" borderId="11" xfId="46" applyNumberFormat="1" applyFont="1" applyFill="1" applyBorder="1" applyAlignment="1">
      <alignment vertical="center" wrapText="1"/>
    </xf>
    <xf numFmtId="179" fontId="3" fillId="25" borderId="12" xfId="46" applyNumberFormat="1" applyFont="1" applyFill="1" applyBorder="1" applyAlignment="1">
      <alignment vertical="center" wrapText="1"/>
    </xf>
    <xf numFmtId="179" fontId="39" fillId="25" borderId="11" xfId="46" applyNumberFormat="1" applyFont="1" applyFill="1" applyBorder="1" applyAlignment="1">
      <alignment vertical="center" wrapText="1"/>
    </xf>
    <xf numFmtId="0" fontId="39" fillId="25" borderId="79" xfId="46" applyFont="1" applyFill="1" applyBorder="1" applyAlignment="1">
      <alignment horizontal="center" vertical="center"/>
    </xf>
    <xf numFmtId="0" fontId="39" fillId="25" borderId="80" xfId="46" applyFont="1" applyFill="1" applyBorder="1" applyAlignment="1">
      <alignment horizontal="center" vertical="center"/>
    </xf>
    <xf numFmtId="0" fontId="39" fillId="25" borderId="81" xfId="46" applyFont="1" applyFill="1" applyBorder="1" applyAlignment="1">
      <alignment horizontal="center" vertical="center"/>
    </xf>
    <xf numFmtId="0" fontId="39" fillId="25" borderId="29" xfId="46" applyFont="1" applyFill="1" applyBorder="1" applyAlignment="1">
      <alignment horizontal="center" vertical="center" wrapText="1"/>
    </xf>
    <xf numFmtId="0" fontId="45" fillId="25" borderId="29" xfId="46" applyFont="1" applyFill="1" applyBorder="1" applyAlignment="1">
      <alignment horizontal="left" vertical="center" shrinkToFit="1"/>
    </xf>
    <xf numFmtId="0" fontId="39" fillId="25" borderId="10" xfId="46" applyFont="1" applyFill="1" applyBorder="1" applyAlignment="1">
      <alignment horizontal="center" vertical="center"/>
    </xf>
    <xf numFmtId="0" fontId="39" fillId="25" borderId="11" xfId="46" applyFont="1" applyFill="1" applyBorder="1" applyAlignment="1">
      <alignment horizontal="center" vertical="center"/>
    </xf>
    <xf numFmtId="0" fontId="39" fillId="25" borderId="12" xfId="46" applyFont="1" applyFill="1" applyBorder="1" applyAlignment="1">
      <alignment horizontal="center" vertical="center"/>
    </xf>
    <xf numFmtId="0" fontId="39" fillId="25" borderId="15" xfId="46" applyFont="1" applyFill="1" applyBorder="1" applyAlignment="1">
      <alignment horizontal="center" vertical="center"/>
    </xf>
    <xf numFmtId="0" fontId="39" fillId="25" borderId="16" xfId="46" applyFont="1" applyFill="1" applyBorder="1" applyAlignment="1">
      <alignment horizontal="center" vertical="center"/>
    </xf>
    <xf numFmtId="0" fontId="39" fillId="25" borderId="17" xfId="46" applyFont="1" applyFill="1" applyBorder="1" applyAlignment="1">
      <alignment horizontal="center" vertical="center"/>
    </xf>
    <xf numFmtId="0" fontId="46" fillId="25" borderId="10" xfId="46" applyFont="1" applyFill="1" applyBorder="1" applyAlignment="1">
      <alignment horizontal="center" vertical="center" wrapText="1"/>
    </xf>
    <xf numFmtId="0" fontId="46" fillId="25" borderId="11" xfId="46" applyFont="1" applyFill="1" applyBorder="1" applyAlignment="1">
      <alignment horizontal="center" vertical="center" wrapText="1"/>
    </xf>
    <xf numFmtId="0" fontId="46" fillId="25" borderId="12" xfId="46" applyFont="1" applyFill="1" applyBorder="1" applyAlignment="1">
      <alignment horizontal="center" vertical="center" wrapText="1"/>
    </xf>
    <xf numFmtId="0" fontId="46" fillId="25" borderId="15" xfId="46" applyFont="1" applyFill="1" applyBorder="1" applyAlignment="1">
      <alignment horizontal="center" vertical="center" wrapText="1"/>
    </xf>
    <xf numFmtId="0" fontId="46" fillId="25" borderId="16" xfId="46" applyFont="1" applyFill="1" applyBorder="1" applyAlignment="1">
      <alignment horizontal="center" vertical="center" wrapText="1"/>
    </xf>
    <xf numFmtId="0" fontId="46" fillId="25" borderId="17" xfId="46" applyFont="1" applyFill="1" applyBorder="1" applyAlignment="1">
      <alignment horizontal="center" vertical="center" wrapText="1"/>
    </xf>
    <xf numFmtId="0" fontId="39" fillId="25" borderId="63" xfId="46" applyFont="1" applyFill="1" applyBorder="1" applyAlignment="1">
      <alignment horizontal="center" vertical="center" wrapText="1"/>
    </xf>
    <xf numFmtId="0" fontId="39" fillId="25" borderId="53" xfId="46" applyFont="1" applyFill="1" applyBorder="1" applyAlignment="1">
      <alignment horizontal="center" vertical="center" wrapText="1"/>
    </xf>
    <xf numFmtId="0" fontId="39" fillId="25" borderId="64" xfId="46" applyFont="1" applyFill="1" applyBorder="1" applyAlignment="1">
      <alignment horizontal="center" vertical="center" wrapText="1"/>
    </xf>
    <xf numFmtId="0" fontId="3" fillId="25" borderId="63" xfId="46" applyFont="1" applyFill="1" applyBorder="1" applyAlignment="1">
      <alignment horizontal="center" vertical="center" wrapText="1"/>
    </xf>
    <xf numFmtId="0" fontId="3" fillId="25" borderId="53" xfId="46" applyFont="1" applyFill="1" applyBorder="1" applyAlignment="1">
      <alignment horizontal="center" vertical="center" wrapText="1"/>
    </xf>
    <xf numFmtId="0" fontId="3" fillId="25" borderId="64" xfId="46" applyFont="1" applyFill="1" applyBorder="1" applyAlignment="1">
      <alignment horizontal="center" vertical="center" wrapText="1"/>
    </xf>
    <xf numFmtId="0" fontId="45" fillId="25" borderId="63" xfId="46" applyFont="1" applyFill="1" applyBorder="1" applyAlignment="1">
      <alignment horizontal="left" vertical="center" wrapText="1"/>
    </xf>
    <xf numFmtId="0" fontId="45" fillId="25" borderId="53" xfId="46" applyFont="1" applyFill="1" applyBorder="1" applyAlignment="1">
      <alignment horizontal="left" vertical="center" wrapText="1"/>
    </xf>
    <xf numFmtId="0" fontId="45" fillId="25" borderId="64" xfId="46" applyFont="1" applyFill="1" applyBorder="1" applyAlignment="1">
      <alignment horizontal="left" vertical="center" wrapText="1"/>
    </xf>
    <xf numFmtId="0" fontId="45" fillId="25" borderId="89" xfId="46" applyFont="1" applyFill="1" applyBorder="1" applyAlignment="1">
      <alignment horizontal="left" vertical="center" wrapText="1"/>
    </xf>
    <xf numFmtId="0" fontId="45" fillId="25" borderId="90" xfId="46" applyFont="1" applyFill="1" applyBorder="1" applyAlignment="1">
      <alignment horizontal="left" vertical="center" wrapText="1"/>
    </xf>
    <xf numFmtId="0" fontId="45" fillId="25" borderId="91" xfId="46" applyFont="1" applyFill="1" applyBorder="1" applyAlignment="1">
      <alignment horizontal="left" vertical="center" wrapText="1"/>
    </xf>
    <xf numFmtId="0" fontId="46" fillId="25" borderId="86" xfId="0" applyFont="1" applyFill="1" applyBorder="1" applyAlignment="1">
      <alignment horizontal="center" vertical="center" shrinkToFit="1"/>
    </xf>
    <xf numFmtId="0" fontId="46" fillId="25" borderId="87" xfId="0" applyFont="1" applyFill="1" applyBorder="1" applyAlignment="1">
      <alignment horizontal="center" vertical="center" shrinkToFit="1"/>
    </xf>
    <xf numFmtId="0" fontId="46" fillId="25" borderId="92" xfId="0" applyFont="1" applyFill="1" applyBorder="1" applyAlignment="1">
      <alignment horizontal="center" vertical="center" shrinkToFit="1"/>
    </xf>
    <xf numFmtId="0" fontId="46" fillId="25" borderId="41" xfId="0" applyFont="1" applyFill="1" applyBorder="1" applyAlignment="1">
      <alignment horizontal="center" vertical="center" shrinkToFit="1"/>
    </xf>
    <xf numFmtId="0" fontId="46" fillId="25" borderId="93" xfId="0" applyFont="1" applyFill="1" applyBorder="1" applyAlignment="1">
      <alignment horizontal="center" vertical="center" shrinkToFit="1"/>
    </xf>
    <xf numFmtId="0" fontId="46" fillId="25" borderId="42" xfId="0" applyFont="1" applyFill="1" applyBorder="1" applyAlignment="1">
      <alignment horizontal="center" vertical="center" shrinkToFit="1"/>
    </xf>
    <xf numFmtId="0" fontId="39" fillId="25" borderId="13" xfId="46" applyFont="1" applyFill="1" applyBorder="1" applyAlignment="1">
      <alignment horizontal="center" vertical="center"/>
    </xf>
    <xf numFmtId="0" fontId="39" fillId="25" borderId="0" xfId="46" applyFont="1" applyFill="1" applyBorder="1" applyAlignment="1">
      <alignment horizontal="center" vertical="center"/>
    </xf>
    <xf numFmtId="0" fontId="39" fillId="25" borderId="14" xfId="46" applyFont="1" applyFill="1" applyBorder="1" applyAlignment="1">
      <alignment horizontal="center" vertical="center"/>
    </xf>
    <xf numFmtId="0" fontId="39" fillId="25" borderId="31" xfId="46" applyFont="1" applyFill="1" applyBorder="1" applyAlignment="1">
      <alignment horizontal="left" vertical="center"/>
    </xf>
    <xf numFmtId="0" fontId="39" fillId="25" borderId="32" xfId="46" applyFont="1" applyFill="1" applyBorder="1" applyAlignment="1">
      <alignment horizontal="left" vertical="center"/>
    </xf>
    <xf numFmtId="0" fontId="39" fillId="25" borderId="33" xfId="46" applyFont="1" applyFill="1" applyBorder="1" applyAlignment="1">
      <alignment horizontal="left" vertical="center"/>
    </xf>
    <xf numFmtId="0" fontId="39" fillId="25" borderId="86" xfId="46" applyFont="1" applyFill="1" applyBorder="1" applyAlignment="1">
      <alignment horizontal="center" vertical="center"/>
    </xf>
    <xf numFmtId="0" fontId="39" fillId="25" borderId="87" xfId="46" applyFont="1" applyFill="1" applyBorder="1" applyAlignment="1">
      <alignment horizontal="center" vertical="center"/>
    </xf>
    <xf numFmtId="0" fontId="39" fillId="25" borderId="88" xfId="46" applyFont="1" applyFill="1" applyBorder="1" applyAlignment="1">
      <alignment horizontal="center" vertical="center"/>
    </xf>
    <xf numFmtId="0" fontId="46" fillId="25" borderId="63" xfId="46" applyFont="1" applyFill="1" applyBorder="1" applyAlignment="1">
      <alignment horizontal="center" vertical="center"/>
    </xf>
    <xf numFmtId="0" fontId="46" fillId="25" borderId="53" xfId="46" applyFont="1" applyFill="1" applyBorder="1" applyAlignment="1">
      <alignment horizontal="center" vertical="center"/>
    </xf>
    <xf numFmtId="0" fontId="46" fillId="25" borderId="64" xfId="46" applyFont="1" applyFill="1" applyBorder="1" applyAlignment="1">
      <alignment horizontal="center" vertical="center"/>
    </xf>
    <xf numFmtId="0" fontId="39" fillId="25" borderId="10" xfId="46" applyFont="1" applyFill="1" applyBorder="1" applyAlignment="1">
      <alignment horizontal="center" vertical="center" wrapText="1"/>
    </xf>
    <xf numFmtId="0" fontId="39" fillId="25" borderId="11" xfId="46" applyFont="1" applyFill="1" applyBorder="1" applyAlignment="1">
      <alignment horizontal="center" vertical="center" wrapText="1"/>
    </xf>
    <xf numFmtId="0" fontId="39" fillId="25" borderId="12" xfId="46" applyFont="1" applyFill="1" applyBorder="1" applyAlignment="1">
      <alignment horizontal="center" vertical="center" wrapText="1"/>
    </xf>
    <xf numFmtId="0" fontId="39" fillId="25" borderId="15" xfId="46" applyFont="1" applyFill="1" applyBorder="1" applyAlignment="1">
      <alignment horizontal="center" vertical="center" wrapText="1"/>
    </xf>
    <xf numFmtId="0" fontId="39" fillId="25" borderId="16" xfId="46" applyFont="1" applyFill="1" applyBorder="1" applyAlignment="1">
      <alignment horizontal="center" vertical="center" wrapText="1"/>
    </xf>
    <xf numFmtId="0" fontId="39" fillId="25" borderId="17" xfId="46" applyFont="1" applyFill="1" applyBorder="1" applyAlignment="1">
      <alignment horizontal="center" vertical="center" wrapText="1"/>
    </xf>
    <xf numFmtId="0" fontId="39" fillId="25" borderId="94" xfId="46" applyFont="1" applyFill="1" applyBorder="1" applyAlignment="1">
      <alignment horizontal="center" vertical="center" wrapText="1"/>
    </xf>
    <xf numFmtId="0" fontId="39" fillId="25" borderId="95" xfId="46" applyFont="1" applyFill="1" applyBorder="1" applyAlignment="1">
      <alignment horizontal="center" vertical="center" wrapText="1"/>
    </xf>
    <xf numFmtId="0" fontId="39" fillId="25" borderId="96" xfId="46" applyFont="1" applyFill="1" applyBorder="1" applyAlignment="1">
      <alignment horizontal="center" vertical="center" wrapText="1"/>
    </xf>
    <xf numFmtId="0" fontId="39" fillId="25" borderId="31" xfId="46" applyFont="1" applyFill="1" applyBorder="1" applyAlignment="1">
      <alignment horizontal="center" vertical="center" wrapText="1"/>
    </xf>
    <xf numFmtId="0" fontId="39" fillId="25" borderId="32" xfId="46" applyFont="1" applyFill="1" applyBorder="1" applyAlignment="1">
      <alignment horizontal="center" vertical="center" wrapText="1"/>
    </xf>
    <xf numFmtId="0" fontId="39" fillId="25" borderId="33" xfId="46" applyFont="1" applyFill="1" applyBorder="1" applyAlignment="1">
      <alignment horizontal="center" vertical="center" wrapText="1"/>
    </xf>
    <xf numFmtId="0" fontId="39" fillId="25" borderId="97" xfId="46" applyFont="1" applyFill="1" applyBorder="1" applyAlignment="1">
      <alignment horizontal="center" vertical="center" wrapText="1"/>
    </xf>
    <xf numFmtId="0" fontId="39" fillId="25" borderId="98" xfId="46" applyFont="1" applyFill="1" applyBorder="1" applyAlignment="1">
      <alignment horizontal="center" vertical="center" wrapText="1"/>
    </xf>
    <xf numFmtId="0" fontId="39" fillId="25" borderId="99" xfId="46" applyFont="1" applyFill="1" applyBorder="1" applyAlignment="1">
      <alignment horizontal="center" vertical="center" wrapText="1"/>
    </xf>
    <xf numFmtId="0" fontId="39" fillId="25" borderId="40" xfId="46" applyFont="1" applyFill="1" applyBorder="1" applyAlignment="1">
      <alignment horizontal="center" vertical="center" wrapText="1"/>
    </xf>
    <xf numFmtId="0" fontId="39" fillId="25" borderId="41" xfId="46" applyFont="1" applyFill="1" applyBorder="1" applyAlignment="1">
      <alignment horizontal="center" vertical="center" wrapText="1"/>
    </xf>
    <xf numFmtId="0" fontId="39" fillId="25" borderId="42" xfId="46" applyFont="1" applyFill="1" applyBorder="1" applyAlignment="1">
      <alignment horizontal="center" vertical="center" wrapText="1"/>
    </xf>
    <xf numFmtId="0" fontId="46" fillId="25" borderId="31" xfId="46" applyFont="1" applyFill="1" applyBorder="1" applyAlignment="1" applyProtection="1">
      <alignment horizontal="center" vertical="center" wrapText="1"/>
      <protection locked="0"/>
    </xf>
    <xf numFmtId="0" fontId="3" fillId="25" borderId="32" xfId="46" applyFont="1" applyFill="1" applyBorder="1" applyAlignment="1">
      <alignment horizontal="center" vertical="center" wrapText="1"/>
    </xf>
    <xf numFmtId="0" fontId="3" fillId="25" borderId="33" xfId="46" applyFont="1" applyFill="1" applyBorder="1" applyAlignment="1">
      <alignment horizontal="center" vertical="center" wrapText="1"/>
    </xf>
    <xf numFmtId="0" fontId="46" fillId="25" borderId="31" xfId="46" applyFont="1" applyFill="1" applyBorder="1" applyAlignment="1" applyProtection="1">
      <alignment vertical="center"/>
      <protection locked="0"/>
    </xf>
    <xf numFmtId="0" fontId="46" fillId="25" borderId="32" xfId="46" applyFont="1" applyFill="1" applyBorder="1" applyAlignment="1" applyProtection="1">
      <alignment vertical="center"/>
      <protection locked="0"/>
    </xf>
    <xf numFmtId="0" fontId="46" fillId="25" borderId="39" xfId="46" applyFont="1" applyFill="1" applyBorder="1" applyAlignment="1" applyProtection="1">
      <alignment vertical="center"/>
      <protection locked="0"/>
    </xf>
    <xf numFmtId="0" fontId="46" fillId="25" borderId="33" xfId="46" applyFont="1" applyFill="1" applyBorder="1" applyAlignment="1" applyProtection="1">
      <alignment vertical="center"/>
      <protection locked="0"/>
    </xf>
    <xf numFmtId="0" fontId="46" fillId="25" borderId="75" xfId="46" applyFont="1" applyFill="1" applyBorder="1" applyAlignment="1" applyProtection="1">
      <alignment horizontal="center" vertical="center" wrapText="1"/>
      <protection locked="0"/>
    </xf>
    <xf numFmtId="0" fontId="3" fillId="25" borderId="76" xfId="46" applyFont="1" applyFill="1" applyBorder="1" applyAlignment="1">
      <alignment horizontal="center" vertical="center" wrapText="1"/>
    </xf>
    <xf numFmtId="0" fontId="3" fillId="25" borderId="77" xfId="46" applyFont="1" applyFill="1" applyBorder="1" applyAlignment="1">
      <alignment horizontal="center" vertical="center" wrapText="1"/>
    </xf>
    <xf numFmtId="0" fontId="39" fillId="25" borderId="75" xfId="46" applyFont="1" applyFill="1" applyBorder="1" applyAlignment="1" applyProtection="1">
      <alignment vertical="center"/>
      <protection locked="0"/>
    </xf>
    <xf numFmtId="0" fontId="39" fillId="25" borderId="76" xfId="46" applyFont="1" applyFill="1" applyBorder="1" applyAlignment="1" applyProtection="1">
      <alignment vertical="center"/>
      <protection locked="0"/>
    </xf>
    <xf numFmtId="0" fontId="39" fillId="25" borderId="77" xfId="46" applyFont="1" applyFill="1" applyBorder="1" applyAlignment="1" applyProtection="1">
      <alignment vertical="center"/>
      <protection locked="0"/>
    </xf>
    <xf numFmtId="0" fontId="39" fillId="25" borderId="15" xfId="46" applyFont="1" applyFill="1" applyBorder="1" applyAlignment="1" applyProtection="1">
      <alignment vertical="center"/>
      <protection locked="0"/>
    </xf>
    <xf numFmtId="0" fontId="39" fillId="25" borderId="16" xfId="46" applyFont="1" applyFill="1" applyBorder="1" applyAlignment="1" applyProtection="1">
      <alignment vertical="center"/>
      <protection locked="0"/>
    </xf>
    <xf numFmtId="0" fontId="39" fillId="25" borderId="17" xfId="46" applyFont="1" applyFill="1" applyBorder="1" applyAlignment="1" applyProtection="1">
      <alignment vertical="center"/>
      <protection locked="0"/>
    </xf>
    <xf numFmtId="0" fontId="39" fillId="25" borderId="10" xfId="46" applyFont="1" applyFill="1" applyBorder="1" applyAlignment="1" applyProtection="1">
      <alignment vertical="center"/>
      <protection locked="0"/>
    </xf>
    <xf numFmtId="0" fontId="39" fillId="25" borderId="11" xfId="46" applyFont="1" applyFill="1" applyBorder="1" applyAlignment="1" applyProtection="1">
      <alignment vertical="center"/>
      <protection locked="0"/>
    </xf>
    <xf numFmtId="0" fontId="39" fillId="25" borderId="12" xfId="46" applyFont="1" applyFill="1" applyBorder="1" applyAlignment="1" applyProtection="1">
      <alignment vertical="center"/>
      <protection locked="0"/>
    </xf>
    <xf numFmtId="0" fontId="46" fillId="25" borderId="11" xfId="46" applyFont="1" applyFill="1" applyBorder="1" applyAlignment="1" applyProtection="1">
      <alignment horizontal="center" vertical="center" wrapText="1"/>
      <protection locked="0"/>
    </xf>
    <xf numFmtId="0" fontId="46" fillId="25" borderId="12" xfId="46" applyFont="1" applyFill="1" applyBorder="1" applyAlignment="1" applyProtection="1">
      <alignment horizontal="center" vertical="center" wrapText="1"/>
      <protection locked="0"/>
    </xf>
    <xf numFmtId="0" fontId="46" fillId="25" borderId="0" xfId="46" applyFont="1" applyFill="1" applyBorder="1" applyAlignment="1" applyProtection="1">
      <alignment horizontal="center" vertical="center" wrapText="1"/>
      <protection locked="0"/>
    </xf>
    <xf numFmtId="0" fontId="46" fillId="25" borderId="14" xfId="46" applyFont="1" applyFill="1" applyBorder="1" applyAlignment="1" applyProtection="1">
      <alignment horizontal="center" vertical="center" wrapText="1"/>
      <protection locked="0"/>
    </xf>
    <xf numFmtId="0" fontId="46" fillId="25" borderId="15" xfId="46" applyFont="1" applyFill="1" applyBorder="1" applyAlignment="1" applyProtection="1">
      <alignment horizontal="center" vertical="center" wrapText="1"/>
      <protection locked="0"/>
    </xf>
    <xf numFmtId="0" fontId="46" fillId="25" borderId="16" xfId="46" applyFont="1" applyFill="1" applyBorder="1" applyAlignment="1" applyProtection="1">
      <alignment horizontal="center" vertical="center" wrapText="1"/>
      <protection locked="0"/>
    </xf>
    <xf numFmtId="0" fontId="46" fillId="25" borderId="17" xfId="46" applyFont="1" applyFill="1" applyBorder="1" applyAlignment="1" applyProtection="1">
      <alignment horizontal="center" vertical="center" wrapText="1"/>
      <protection locked="0"/>
    </xf>
    <xf numFmtId="0" fontId="46" fillId="25" borderId="10" xfId="46" applyFont="1" applyFill="1" applyBorder="1" applyAlignment="1" applyProtection="1">
      <alignment horizontal="left" vertical="center"/>
      <protection locked="0"/>
    </xf>
    <xf numFmtId="0" fontId="46" fillId="25" borderId="11" xfId="46" applyFont="1" applyFill="1" applyBorder="1" applyAlignment="1" applyProtection="1">
      <alignment horizontal="left" vertical="center"/>
      <protection locked="0"/>
    </xf>
    <xf numFmtId="0" fontId="46" fillId="25" borderId="12" xfId="46" applyFont="1" applyFill="1" applyBorder="1" applyAlignment="1" applyProtection="1">
      <alignment horizontal="left" vertical="center"/>
      <protection locked="0"/>
    </xf>
    <xf numFmtId="0" fontId="46" fillId="25" borderId="13" xfId="46" applyFont="1" applyFill="1" applyBorder="1" applyAlignment="1" applyProtection="1">
      <alignment horizontal="left" vertical="center"/>
      <protection locked="0"/>
    </xf>
    <xf numFmtId="0" fontId="46" fillId="25" borderId="0" xfId="46" applyFont="1" applyFill="1" applyBorder="1" applyAlignment="1" applyProtection="1">
      <alignment horizontal="left" vertical="center"/>
      <protection locked="0"/>
    </xf>
    <xf numFmtId="0" fontId="46" fillId="25" borderId="14" xfId="46" applyFont="1" applyFill="1" applyBorder="1" applyAlignment="1" applyProtection="1">
      <alignment horizontal="left" vertical="center"/>
      <protection locked="0"/>
    </xf>
    <xf numFmtId="0" fontId="46" fillId="25" borderId="15" xfId="46" applyFont="1" applyFill="1" applyBorder="1" applyAlignment="1" applyProtection="1">
      <alignment horizontal="left" vertical="center"/>
      <protection locked="0"/>
    </xf>
    <xf numFmtId="0" fontId="46" fillId="25" borderId="16" xfId="46" applyFont="1" applyFill="1" applyBorder="1" applyAlignment="1" applyProtection="1">
      <alignment horizontal="left" vertical="center"/>
      <protection locked="0"/>
    </xf>
    <xf numFmtId="0" fontId="46" fillId="25" borderId="17" xfId="46" applyFont="1" applyFill="1" applyBorder="1" applyAlignment="1" applyProtection="1">
      <alignment horizontal="left" vertical="center"/>
      <protection locked="0"/>
    </xf>
    <xf numFmtId="0" fontId="39" fillId="25" borderId="10" xfId="46" applyFont="1" applyFill="1" applyBorder="1" applyAlignment="1" applyProtection="1">
      <alignment horizontal="center" vertical="center"/>
      <protection locked="0"/>
    </xf>
    <xf numFmtId="0" fontId="39" fillId="25" borderId="11" xfId="46" applyFont="1" applyFill="1" applyBorder="1" applyAlignment="1" applyProtection="1">
      <alignment horizontal="center" vertical="center"/>
      <protection locked="0"/>
    </xf>
    <xf numFmtId="0" fontId="39" fillId="25" borderId="12" xfId="46" applyFont="1" applyFill="1" applyBorder="1" applyAlignment="1" applyProtection="1">
      <alignment horizontal="center" vertical="center"/>
      <protection locked="0"/>
    </xf>
    <xf numFmtId="0" fontId="39" fillId="25" borderId="13" xfId="46" applyFont="1" applyFill="1" applyBorder="1" applyAlignment="1" applyProtection="1">
      <alignment horizontal="center" vertical="center"/>
      <protection locked="0"/>
    </xf>
    <xf numFmtId="0" fontId="39" fillId="25" borderId="0" xfId="46" applyFont="1" applyFill="1" applyBorder="1" applyAlignment="1" applyProtection="1">
      <alignment horizontal="center" vertical="center"/>
      <protection locked="0"/>
    </xf>
    <xf numFmtId="0" fontId="39" fillId="25" borderId="14" xfId="46" applyFont="1" applyFill="1" applyBorder="1" applyAlignment="1" applyProtection="1">
      <alignment horizontal="center" vertical="center"/>
      <protection locked="0"/>
    </xf>
    <xf numFmtId="0" fontId="39" fillId="25" borderId="15" xfId="46" applyFont="1" applyFill="1" applyBorder="1" applyAlignment="1" applyProtection="1">
      <alignment horizontal="center" vertical="center"/>
      <protection locked="0"/>
    </xf>
    <xf numFmtId="0" fontId="39" fillId="25" borderId="16" xfId="46" applyFont="1" applyFill="1" applyBorder="1" applyAlignment="1" applyProtection="1">
      <alignment horizontal="center" vertical="center"/>
      <protection locked="0"/>
    </xf>
    <xf numFmtId="0" fontId="39" fillId="25" borderId="17" xfId="46" applyFont="1" applyFill="1" applyBorder="1" applyAlignment="1" applyProtection="1">
      <alignment horizontal="center" vertical="center"/>
      <protection locked="0"/>
    </xf>
    <xf numFmtId="0" fontId="39" fillId="25" borderId="10" xfId="46" applyFont="1" applyFill="1" applyBorder="1" applyAlignment="1" applyProtection="1">
      <alignment horizontal="left" vertical="center"/>
      <protection locked="0"/>
    </xf>
    <xf numFmtId="0" fontId="39" fillId="25" borderId="11" xfId="46" applyFont="1" applyFill="1" applyBorder="1" applyAlignment="1" applyProtection="1">
      <alignment horizontal="left" vertical="center"/>
      <protection locked="0"/>
    </xf>
    <xf numFmtId="0" fontId="39" fillId="25" borderId="12" xfId="46" applyFont="1" applyFill="1" applyBorder="1" applyAlignment="1" applyProtection="1">
      <alignment horizontal="left" vertical="center"/>
      <protection locked="0"/>
    </xf>
    <xf numFmtId="0" fontId="39" fillId="25" borderId="15" xfId="46" applyFont="1" applyFill="1" applyBorder="1" applyAlignment="1" applyProtection="1">
      <alignment horizontal="left" vertical="center"/>
      <protection locked="0"/>
    </xf>
    <xf numFmtId="0" fontId="39" fillId="25" borderId="16" xfId="46" applyFont="1" applyFill="1" applyBorder="1" applyAlignment="1" applyProtection="1">
      <alignment horizontal="left" vertical="center"/>
      <protection locked="0"/>
    </xf>
    <xf numFmtId="0" fontId="39" fillId="25" borderId="17" xfId="46" applyFont="1" applyFill="1" applyBorder="1" applyAlignment="1" applyProtection="1">
      <alignment horizontal="left" vertical="center"/>
      <protection locked="0"/>
    </xf>
    <xf numFmtId="49" fontId="39" fillId="25" borderId="53" xfId="46" applyNumberFormat="1" applyFont="1" applyFill="1" applyBorder="1" applyAlignment="1" applyProtection="1">
      <alignment horizontal="center" vertical="center"/>
      <protection locked="0"/>
    </xf>
    <xf numFmtId="0" fontId="39" fillId="25" borderId="53" xfId="46" applyFont="1" applyFill="1" applyBorder="1" applyProtection="1">
      <alignment vertical="center"/>
      <protection locked="0"/>
    </xf>
    <xf numFmtId="0" fontId="39" fillId="25" borderId="64" xfId="46" applyFont="1" applyFill="1" applyBorder="1" applyProtection="1">
      <alignment vertical="center"/>
      <protection locked="0"/>
    </xf>
    <xf numFmtId="0" fontId="45" fillId="25" borderId="63" xfId="46" applyFont="1" applyFill="1" applyBorder="1" applyAlignment="1" applyProtection="1">
      <alignment horizontal="center" vertical="center" wrapText="1"/>
      <protection locked="0"/>
    </xf>
    <xf numFmtId="0" fontId="39" fillId="25" borderId="63" xfId="46" applyFont="1" applyFill="1" applyBorder="1" applyAlignment="1" applyProtection="1">
      <alignment vertical="center"/>
      <protection locked="0"/>
    </xf>
    <xf numFmtId="0" fontId="39" fillId="25" borderId="53" xfId="46" applyFont="1" applyFill="1" applyBorder="1" applyAlignment="1" applyProtection="1">
      <alignment vertical="center"/>
      <protection locked="0"/>
    </xf>
    <xf numFmtId="0" fontId="39" fillId="25" borderId="64" xfId="46" applyFont="1" applyFill="1" applyBorder="1" applyAlignment="1" applyProtection="1">
      <alignment vertical="center"/>
      <protection locked="0"/>
    </xf>
    <xf numFmtId="0" fontId="46" fillId="25" borderId="29" xfId="46" applyFont="1" applyFill="1" applyBorder="1" applyAlignment="1" applyProtection="1">
      <alignment horizontal="left" vertical="center"/>
      <protection locked="0"/>
    </xf>
    <xf numFmtId="0" fontId="3" fillId="25" borderId="0" xfId="46" applyFont="1" applyFill="1" applyAlignment="1">
      <alignment horizontal="center" vertical="center" wrapText="1"/>
    </xf>
    <xf numFmtId="49" fontId="39" fillId="25" borderId="11" xfId="46" applyNumberFormat="1" applyFont="1" applyFill="1" applyBorder="1" applyAlignment="1" applyProtection="1">
      <alignment horizontal="center" vertical="center"/>
      <protection locked="0"/>
    </xf>
    <xf numFmtId="0" fontId="39" fillId="25" borderId="13" xfId="46" applyFont="1" applyFill="1" applyBorder="1" applyAlignment="1" applyProtection="1">
      <alignment vertical="center"/>
      <protection locked="0"/>
    </xf>
    <xf numFmtId="0" fontId="39" fillId="25" borderId="0" xfId="46" applyFont="1" applyFill="1" applyBorder="1" applyAlignment="1" applyProtection="1">
      <alignment vertical="center"/>
      <protection locked="0"/>
    </xf>
    <xf numFmtId="0" fontId="39" fillId="25" borderId="14" xfId="46" applyFont="1" applyFill="1" applyBorder="1" applyAlignment="1" applyProtection="1">
      <alignment vertical="center"/>
      <protection locked="0"/>
    </xf>
    <xf numFmtId="0" fontId="46" fillId="25" borderId="63" xfId="46" applyFont="1" applyFill="1" applyBorder="1" applyAlignment="1" applyProtection="1">
      <alignment horizontal="center" vertical="center" wrapText="1"/>
      <protection locked="0"/>
    </xf>
    <xf numFmtId="49" fontId="39" fillId="25" borderId="63" xfId="46" applyNumberFormat="1" applyFont="1" applyFill="1" applyBorder="1" applyAlignment="1" applyProtection="1">
      <alignment horizontal="center" vertical="center"/>
      <protection locked="0"/>
    </xf>
    <xf numFmtId="49" fontId="39" fillId="25" borderId="64" xfId="46" applyNumberFormat="1" applyFont="1" applyFill="1" applyBorder="1" applyAlignment="1" applyProtection="1">
      <alignment horizontal="center" vertical="center"/>
      <protection locked="0"/>
    </xf>
    <xf numFmtId="0" fontId="39" fillId="25" borderId="29" xfId="46" applyFont="1" applyFill="1" applyBorder="1" applyAlignment="1" applyProtection="1">
      <alignment horizontal="left" vertical="center"/>
      <protection locked="0"/>
    </xf>
    <xf numFmtId="0" fontId="39" fillId="25" borderId="75" xfId="46" applyFont="1" applyFill="1" applyBorder="1" applyAlignment="1" applyProtection="1">
      <alignment horizontal="left" vertical="center"/>
      <protection locked="0"/>
    </xf>
    <xf numFmtId="0" fontId="39" fillId="25" borderId="76" xfId="46" applyFont="1" applyFill="1" applyBorder="1" applyAlignment="1" applyProtection="1">
      <alignment horizontal="left" vertical="center"/>
      <protection locked="0"/>
    </xf>
    <xf numFmtId="0" fontId="39" fillId="25" borderId="77" xfId="46" applyFont="1" applyFill="1" applyBorder="1" applyAlignment="1" applyProtection="1">
      <alignment horizontal="left" vertical="center"/>
      <protection locked="0"/>
    </xf>
    <xf numFmtId="0" fontId="39" fillId="25" borderId="11" xfId="46" applyFont="1" applyFill="1" applyBorder="1" applyAlignment="1">
      <alignment vertical="center" wrapText="1"/>
    </xf>
    <xf numFmtId="0" fontId="39" fillId="25" borderId="12" xfId="46" applyFont="1" applyFill="1" applyBorder="1" applyAlignment="1">
      <alignment vertical="center" wrapText="1"/>
    </xf>
    <xf numFmtId="0" fontId="39" fillId="25" borderId="15" xfId="46" applyFont="1" applyFill="1" applyBorder="1" applyAlignment="1">
      <alignment vertical="center" wrapText="1"/>
    </xf>
    <xf numFmtId="0" fontId="39" fillId="25" borderId="16" xfId="46" applyFont="1" applyFill="1" applyBorder="1" applyAlignment="1">
      <alignment vertical="center" wrapText="1"/>
    </xf>
    <xf numFmtId="0" fontId="39" fillId="25" borderId="17" xfId="46" applyFont="1" applyFill="1" applyBorder="1" applyAlignment="1">
      <alignment vertical="center" wrapText="1"/>
    </xf>
    <xf numFmtId="0" fontId="45" fillId="25" borderId="11" xfId="46" applyFont="1" applyFill="1" applyBorder="1" applyAlignment="1">
      <alignment horizontal="center" vertical="center" wrapText="1"/>
    </xf>
    <xf numFmtId="0" fontId="45" fillId="25" borderId="15" xfId="46" applyFont="1" applyFill="1" applyBorder="1" applyAlignment="1">
      <alignment horizontal="center" vertical="center" wrapText="1"/>
    </xf>
    <xf numFmtId="0" fontId="45" fillId="25" borderId="16" xfId="46" applyFont="1" applyFill="1" applyBorder="1" applyAlignment="1">
      <alignment horizontal="center" vertical="center" wrapText="1"/>
    </xf>
    <xf numFmtId="0" fontId="45" fillId="25" borderId="17" xfId="46" applyFont="1" applyFill="1" applyBorder="1" applyAlignment="1">
      <alignment horizontal="center" vertical="center" wrapText="1"/>
    </xf>
    <xf numFmtId="49" fontId="39" fillId="25" borderId="31" xfId="46" quotePrefix="1" applyNumberFormat="1" applyFont="1" applyFill="1" applyBorder="1" applyAlignment="1">
      <alignment horizontal="center" vertical="center" wrapText="1"/>
    </xf>
    <xf numFmtId="49" fontId="39" fillId="25" borderId="32" xfId="46" quotePrefix="1" applyNumberFormat="1" applyFont="1" applyFill="1" applyBorder="1" applyAlignment="1">
      <alignment horizontal="center" vertical="center" wrapText="1"/>
    </xf>
    <xf numFmtId="49" fontId="39" fillId="25" borderId="33" xfId="46" quotePrefix="1" applyNumberFormat="1" applyFont="1" applyFill="1" applyBorder="1" applyAlignment="1">
      <alignment horizontal="center" vertical="center" wrapText="1"/>
    </xf>
    <xf numFmtId="49" fontId="39" fillId="25" borderId="36" xfId="46" quotePrefix="1" applyNumberFormat="1" applyFont="1" applyFill="1" applyBorder="1" applyAlignment="1">
      <alignment horizontal="center" vertical="center" wrapText="1"/>
    </xf>
    <xf numFmtId="49" fontId="39" fillId="25" borderId="37" xfId="46" quotePrefix="1" applyNumberFormat="1" applyFont="1" applyFill="1" applyBorder="1" applyAlignment="1">
      <alignment horizontal="center" vertical="center" wrapText="1"/>
    </xf>
    <xf numFmtId="49" fontId="39" fillId="25" borderId="34" xfId="46" quotePrefix="1" applyNumberFormat="1" applyFont="1" applyFill="1" applyBorder="1" applyAlignment="1">
      <alignment horizontal="center" vertical="center" wrapText="1"/>
    </xf>
    <xf numFmtId="178" fontId="39" fillId="25" borderId="10" xfId="46" applyNumberFormat="1" applyFont="1" applyFill="1" applyBorder="1" applyAlignment="1">
      <alignment horizontal="right" vertical="center" wrapText="1"/>
    </xf>
    <xf numFmtId="178" fontId="39" fillId="25" borderId="11" xfId="46" applyNumberFormat="1" applyFont="1" applyFill="1" applyBorder="1" applyAlignment="1">
      <alignment horizontal="right" vertical="center" wrapText="1"/>
    </xf>
    <xf numFmtId="178" fontId="39" fillId="25" borderId="38" xfId="46" applyNumberFormat="1" applyFont="1" applyFill="1" applyBorder="1" applyAlignment="1">
      <alignment horizontal="right" vertical="center" wrapText="1"/>
    </xf>
    <xf numFmtId="178" fontId="39" fillId="25" borderId="39" xfId="46" applyNumberFormat="1" applyFont="1" applyFill="1" applyBorder="1" applyAlignment="1">
      <alignment horizontal="right" vertical="center" wrapText="1"/>
    </xf>
    <xf numFmtId="0" fontId="48" fillId="25" borderId="34" xfId="46" applyFont="1" applyFill="1" applyBorder="1" applyAlignment="1">
      <alignment horizontal="center"/>
    </xf>
    <xf numFmtId="0" fontId="45" fillId="25" borderId="36" xfId="46" applyFont="1" applyFill="1" applyBorder="1" applyAlignment="1">
      <alignment horizontal="right" vertical="center"/>
    </xf>
    <xf numFmtId="0" fontId="45" fillId="25" borderId="37" xfId="46" applyFont="1" applyFill="1" applyBorder="1" applyAlignment="1">
      <alignment horizontal="right" vertical="center"/>
    </xf>
    <xf numFmtId="0" fontId="46" fillId="25" borderId="76" xfId="46" applyFont="1" applyFill="1" applyBorder="1" applyAlignment="1">
      <alignment horizontal="left" vertical="center"/>
    </xf>
    <xf numFmtId="0" fontId="46" fillId="25" borderId="77" xfId="46" applyFont="1" applyFill="1" applyBorder="1" applyAlignment="1">
      <alignment horizontal="left" vertical="center"/>
    </xf>
    <xf numFmtId="0" fontId="46" fillId="25" borderId="39" xfId="46" applyFont="1" applyFill="1" applyBorder="1" applyAlignment="1">
      <alignment horizontal="left" vertical="center"/>
    </xf>
    <xf numFmtId="0" fontId="46" fillId="25" borderId="100" xfId="46" applyFont="1" applyFill="1" applyBorder="1" applyAlignment="1">
      <alignment horizontal="left" vertical="center"/>
    </xf>
    <xf numFmtId="38" fontId="39" fillId="25" borderId="36" xfId="33" applyFont="1" applyFill="1" applyBorder="1" applyAlignment="1">
      <alignment horizontal="right" vertical="center" wrapText="1"/>
    </xf>
    <xf numFmtId="38" fontId="39" fillId="25" borderId="37" xfId="33" applyFont="1" applyFill="1" applyBorder="1" applyAlignment="1">
      <alignment horizontal="right" vertical="center" wrapText="1"/>
    </xf>
    <xf numFmtId="0" fontId="48" fillId="25" borderId="34" xfId="46" applyFont="1" applyFill="1" applyBorder="1" applyAlignment="1">
      <alignment horizontal="center" wrapText="1"/>
    </xf>
    <xf numFmtId="0" fontId="39" fillId="25" borderId="36" xfId="46" quotePrefix="1" applyNumberFormat="1" applyFont="1" applyFill="1" applyBorder="1" applyAlignment="1">
      <alignment horizontal="center" vertical="center" wrapText="1"/>
    </xf>
    <xf numFmtId="0" fontId="39" fillId="25" borderId="37" xfId="46" quotePrefix="1" applyNumberFormat="1" applyFont="1" applyFill="1" applyBorder="1" applyAlignment="1">
      <alignment horizontal="center" vertical="center" wrapText="1"/>
    </xf>
    <xf numFmtId="0" fontId="39" fillId="25" borderId="34" xfId="46" quotePrefix="1" applyNumberFormat="1" applyFont="1" applyFill="1" applyBorder="1" applyAlignment="1">
      <alignment horizontal="center" vertical="center" wrapText="1"/>
    </xf>
    <xf numFmtId="0" fontId="45" fillId="25" borderId="31" xfId="46" applyFont="1" applyFill="1" applyBorder="1" applyAlignment="1">
      <alignment horizontal="right" vertical="center"/>
    </xf>
    <xf numFmtId="0" fontId="45" fillId="25" borderId="32" xfId="46" applyFont="1" applyFill="1" applyBorder="1" applyAlignment="1">
      <alignment horizontal="right" vertical="center"/>
    </xf>
    <xf numFmtId="0" fontId="46" fillId="25" borderId="11" xfId="46" applyFont="1" applyFill="1" applyBorder="1" applyAlignment="1">
      <alignment horizontal="left" vertical="center"/>
    </xf>
    <xf numFmtId="0" fontId="46" fillId="25" borderId="12" xfId="46" applyFont="1" applyFill="1" applyBorder="1" applyAlignment="1">
      <alignment horizontal="left" vertical="center"/>
    </xf>
    <xf numFmtId="178" fontId="39" fillId="25" borderId="31" xfId="46" applyNumberFormat="1" applyFont="1" applyFill="1" applyBorder="1" applyAlignment="1">
      <alignment horizontal="right" vertical="center" wrapText="1"/>
    </xf>
    <xf numFmtId="178" fontId="39" fillId="25" borderId="32" xfId="46" applyNumberFormat="1" applyFont="1" applyFill="1" applyBorder="1" applyAlignment="1">
      <alignment horizontal="right" vertical="center" wrapText="1"/>
    </xf>
    <xf numFmtId="178" fontId="39" fillId="25" borderId="36" xfId="46" applyNumberFormat="1" applyFont="1" applyFill="1" applyBorder="1" applyAlignment="1">
      <alignment horizontal="right" vertical="center" wrapText="1"/>
    </xf>
    <xf numFmtId="178" fontId="39" fillId="25" borderId="37" xfId="46" applyNumberFormat="1" applyFont="1" applyFill="1" applyBorder="1" applyAlignment="1">
      <alignment horizontal="right" vertical="center" wrapText="1"/>
    </xf>
    <xf numFmtId="0" fontId="48" fillId="25" borderId="33" xfId="46" applyFont="1" applyFill="1" applyBorder="1" applyAlignment="1">
      <alignment horizontal="center" wrapText="1"/>
    </xf>
    <xf numFmtId="0" fontId="46" fillId="25" borderId="76" xfId="46" applyFont="1" applyFill="1" applyBorder="1" applyAlignment="1">
      <alignment horizontal="left" vertical="center" wrapText="1"/>
    </xf>
    <xf numFmtId="0" fontId="46" fillId="25" borderId="77" xfId="46" applyFont="1" applyFill="1" applyBorder="1" applyAlignment="1">
      <alignment horizontal="left" vertical="center" wrapText="1"/>
    </xf>
    <xf numFmtId="0" fontId="46" fillId="25" borderId="39" xfId="46" applyFont="1" applyFill="1" applyBorder="1" applyAlignment="1">
      <alignment horizontal="left" vertical="center" wrapText="1"/>
    </xf>
    <xf numFmtId="0" fontId="46" fillId="25" borderId="100" xfId="46" applyFont="1" applyFill="1" applyBorder="1" applyAlignment="1">
      <alignment horizontal="left" vertical="center" wrapText="1"/>
    </xf>
    <xf numFmtId="0" fontId="39" fillId="25" borderId="11" xfId="46" applyFont="1" applyFill="1" applyBorder="1" applyAlignment="1">
      <alignment horizontal="right" vertical="center" wrapText="1"/>
    </xf>
    <xf numFmtId="0" fontId="39" fillId="25" borderId="15" xfId="46" applyFont="1" applyFill="1" applyBorder="1" applyAlignment="1">
      <alignment horizontal="right" vertical="center" wrapText="1"/>
    </xf>
    <xf numFmtId="0" fontId="39" fillId="25" borderId="16" xfId="46" applyFont="1" applyFill="1" applyBorder="1" applyAlignment="1">
      <alignment horizontal="right" vertical="center" wrapText="1"/>
    </xf>
    <xf numFmtId="0" fontId="48" fillId="25" borderId="12" xfId="46" applyFont="1" applyFill="1" applyBorder="1" applyAlignment="1">
      <alignment horizontal="center" wrapText="1"/>
    </xf>
    <xf numFmtId="0" fontId="48" fillId="25" borderId="17" xfId="46" applyFont="1" applyFill="1" applyBorder="1" applyAlignment="1">
      <alignment horizontal="center" wrapText="1"/>
    </xf>
    <xf numFmtId="49" fontId="39" fillId="25" borderId="43" xfId="46" quotePrefix="1" applyNumberFormat="1" applyFont="1" applyFill="1" applyBorder="1" applyAlignment="1">
      <alignment horizontal="center" vertical="center" wrapText="1"/>
    </xf>
    <xf numFmtId="49" fontId="39" fillId="25" borderId="44" xfId="46" quotePrefix="1" applyNumberFormat="1" applyFont="1" applyFill="1" applyBorder="1" applyAlignment="1">
      <alignment horizontal="center" vertical="center" wrapText="1"/>
    </xf>
    <xf numFmtId="49" fontId="39" fillId="25" borderId="45" xfId="46" quotePrefix="1" applyNumberFormat="1" applyFont="1" applyFill="1" applyBorder="1" applyAlignment="1">
      <alignment horizontal="center" vertical="center" wrapText="1"/>
    </xf>
    <xf numFmtId="49" fontId="39" fillId="25" borderId="46" xfId="46" quotePrefix="1" applyNumberFormat="1" applyFont="1" applyFill="1" applyBorder="1" applyAlignment="1">
      <alignment horizontal="center" vertical="center" wrapText="1"/>
    </xf>
    <xf numFmtId="49" fontId="39" fillId="25" borderId="47" xfId="46" quotePrefix="1" applyNumberFormat="1" applyFont="1" applyFill="1" applyBorder="1" applyAlignment="1">
      <alignment horizontal="center" vertical="center" wrapText="1"/>
    </xf>
    <xf numFmtId="49" fontId="39" fillId="25" borderId="48" xfId="46" quotePrefix="1" applyNumberFormat="1" applyFont="1" applyFill="1" applyBorder="1" applyAlignment="1">
      <alignment horizontal="center" vertical="center" wrapText="1"/>
    </xf>
    <xf numFmtId="178" fontId="39" fillId="25" borderId="15" xfId="46" applyNumberFormat="1" applyFont="1" applyFill="1" applyBorder="1" applyAlignment="1">
      <alignment horizontal="right" vertical="center" wrapText="1"/>
    </xf>
    <xf numFmtId="178" fontId="39" fillId="25" borderId="16" xfId="46" applyNumberFormat="1" applyFont="1" applyFill="1" applyBorder="1" applyAlignment="1">
      <alignment horizontal="right" vertical="center" wrapText="1"/>
    </xf>
    <xf numFmtId="0" fontId="45" fillId="25" borderId="40" xfId="46" applyFont="1" applyFill="1" applyBorder="1" applyAlignment="1">
      <alignment horizontal="right" vertical="center"/>
    </xf>
    <xf numFmtId="0" fontId="45" fillId="25" borderId="41" xfId="46" applyFont="1" applyFill="1" applyBorder="1" applyAlignment="1">
      <alignment horizontal="right" vertical="center"/>
    </xf>
    <xf numFmtId="0" fontId="46" fillId="25" borderId="16" xfId="46" applyFont="1" applyFill="1" applyBorder="1" applyAlignment="1">
      <alignment horizontal="left" vertical="center"/>
    </xf>
    <xf numFmtId="0" fontId="46" fillId="25" borderId="17" xfId="46" applyFont="1" applyFill="1" applyBorder="1" applyAlignment="1">
      <alignment horizontal="left" vertical="center"/>
    </xf>
    <xf numFmtId="38" fontId="39" fillId="25" borderId="40" xfId="33" applyFont="1" applyFill="1" applyBorder="1" applyAlignment="1">
      <alignment horizontal="right" vertical="center" wrapText="1"/>
    </xf>
    <xf numFmtId="38" fontId="39" fillId="25" borderId="41" xfId="33" applyFont="1" applyFill="1" applyBorder="1" applyAlignment="1">
      <alignment horizontal="right" vertical="center" wrapText="1"/>
    </xf>
    <xf numFmtId="0" fontId="48" fillId="25" borderId="42" xfId="46" applyFont="1" applyFill="1" applyBorder="1" applyAlignment="1">
      <alignment horizontal="center" wrapText="1"/>
    </xf>
    <xf numFmtId="0" fontId="46" fillId="25" borderId="10" xfId="46" applyFont="1" applyFill="1" applyBorder="1" applyAlignment="1" applyProtection="1">
      <alignment horizontal="center" vertical="center"/>
      <protection locked="0"/>
    </xf>
    <xf numFmtId="0" fontId="46" fillId="25" borderId="11" xfId="46" applyFont="1" applyFill="1" applyBorder="1" applyAlignment="1" applyProtection="1">
      <alignment horizontal="center" vertical="center"/>
      <protection locked="0"/>
    </xf>
    <xf numFmtId="0" fontId="46" fillId="25" borderId="12" xfId="46" applyFont="1" applyFill="1" applyBorder="1" applyAlignment="1" applyProtection="1">
      <alignment horizontal="center" vertical="center"/>
      <protection locked="0"/>
    </xf>
    <xf numFmtId="0" fontId="46" fillId="25" borderId="15" xfId="46" applyFont="1" applyFill="1" applyBorder="1" applyAlignment="1" applyProtection="1">
      <alignment horizontal="center" vertical="center"/>
      <protection locked="0"/>
    </xf>
    <xf numFmtId="0" fontId="46" fillId="25" borderId="16" xfId="46" applyFont="1" applyFill="1" applyBorder="1" applyAlignment="1" applyProtection="1">
      <alignment horizontal="center" vertical="center"/>
      <protection locked="0"/>
    </xf>
    <xf numFmtId="0" fontId="46" fillId="25" borderId="17" xfId="46" applyFont="1" applyFill="1" applyBorder="1" applyAlignment="1" applyProtection="1">
      <alignment horizontal="center" vertical="center"/>
      <protection locked="0"/>
    </xf>
    <xf numFmtId="0" fontId="46" fillId="25" borderId="13" xfId="46" applyFont="1" applyFill="1" applyBorder="1" applyAlignment="1" applyProtection="1">
      <alignment horizontal="center" vertical="center"/>
      <protection locked="0"/>
    </xf>
    <xf numFmtId="0" fontId="46" fillId="25" borderId="0" xfId="46" applyFont="1" applyFill="1" applyBorder="1" applyAlignment="1" applyProtection="1">
      <alignment horizontal="center" vertical="center"/>
      <protection locked="0"/>
    </xf>
    <xf numFmtId="0" fontId="46" fillId="25" borderId="14" xfId="46" applyFont="1" applyFill="1" applyBorder="1" applyAlignment="1" applyProtection="1">
      <alignment horizontal="center" vertical="center"/>
      <protection locked="0"/>
    </xf>
    <xf numFmtId="0" fontId="48" fillId="25" borderId="12" xfId="46" applyFont="1" applyFill="1" applyBorder="1" applyAlignment="1">
      <alignment horizontal="center"/>
    </xf>
    <xf numFmtId="0" fontId="48" fillId="25" borderId="17" xfId="46" applyFont="1" applyFill="1" applyBorder="1" applyAlignment="1">
      <alignment horizontal="center"/>
    </xf>
    <xf numFmtId="0" fontId="39" fillId="25" borderId="0" xfId="46" applyFont="1" applyFill="1" applyBorder="1" applyAlignment="1">
      <alignment horizontal="left" vertical="top" wrapText="1"/>
    </xf>
    <xf numFmtId="0" fontId="46" fillId="25" borderId="10" xfId="46" applyFont="1" applyFill="1" applyBorder="1" applyAlignment="1" applyProtection="1">
      <alignment vertical="center"/>
      <protection locked="0"/>
    </xf>
    <xf numFmtId="0" fontId="46" fillId="25" borderId="11" xfId="46" applyFont="1" applyFill="1" applyBorder="1" applyAlignment="1" applyProtection="1">
      <alignment vertical="center"/>
      <protection locked="0"/>
    </xf>
    <xf numFmtId="0" fontId="46" fillId="25" borderId="12" xfId="46" applyFont="1" applyFill="1" applyBorder="1" applyAlignment="1" applyProtection="1">
      <alignment vertical="center"/>
      <protection locked="0"/>
    </xf>
    <xf numFmtId="0" fontId="46" fillId="25" borderId="13" xfId="46" applyFont="1" applyFill="1" applyBorder="1" applyAlignment="1" applyProtection="1">
      <alignment vertical="center"/>
      <protection locked="0"/>
    </xf>
    <xf numFmtId="0" fontId="46" fillId="25" borderId="0" xfId="46" applyFont="1" applyFill="1" applyBorder="1" applyAlignment="1" applyProtection="1">
      <alignment vertical="center"/>
      <protection locked="0"/>
    </xf>
    <xf numFmtId="0" fontId="46" fillId="25" borderId="14" xfId="46" applyFont="1" applyFill="1" applyBorder="1" applyAlignment="1" applyProtection="1">
      <alignment vertical="center"/>
      <protection locked="0"/>
    </xf>
    <xf numFmtId="0" fontId="46" fillId="25" borderId="15" xfId="46" applyFont="1" applyFill="1" applyBorder="1" applyAlignment="1" applyProtection="1">
      <alignment vertical="center"/>
      <protection locked="0"/>
    </xf>
    <xf numFmtId="0" fontId="46" fillId="25" borderId="16" xfId="46" applyFont="1" applyFill="1" applyBorder="1" applyAlignment="1" applyProtection="1">
      <alignment vertical="center"/>
      <protection locked="0"/>
    </xf>
    <xf numFmtId="0" fontId="46" fillId="25" borderId="17" xfId="46" applyFont="1" applyFill="1" applyBorder="1" applyAlignment="1" applyProtection="1">
      <alignment vertical="center"/>
      <protection locked="0"/>
    </xf>
    <xf numFmtId="38" fontId="39" fillId="25" borderId="63" xfId="53" applyFont="1" applyFill="1" applyBorder="1" applyAlignment="1" applyProtection="1">
      <alignment horizontal="right" vertical="center" wrapText="1"/>
      <protection locked="0"/>
    </xf>
    <xf numFmtId="0" fontId="3" fillId="25" borderId="53" xfId="46" applyFont="1" applyFill="1" applyBorder="1" applyAlignment="1">
      <alignment horizontal="right" vertical="center" wrapText="1"/>
    </xf>
    <xf numFmtId="0" fontId="46" fillId="25" borderId="63" xfId="46" applyFont="1" applyFill="1" applyBorder="1" applyAlignment="1" applyProtection="1">
      <alignment horizontal="center" vertical="center"/>
      <protection locked="0"/>
    </xf>
    <xf numFmtId="0" fontId="46" fillId="25" borderId="53" xfId="46" applyFont="1" applyFill="1" applyBorder="1" applyAlignment="1" applyProtection="1">
      <alignment horizontal="center" vertical="center"/>
      <protection locked="0"/>
    </xf>
    <xf numFmtId="0" fontId="46" fillId="25" borderId="64" xfId="46" applyFont="1" applyFill="1" applyBorder="1" applyAlignment="1" applyProtection="1">
      <alignment horizontal="center" vertical="center"/>
      <protection locked="0"/>
    </xf>
    <xf numFmtId="0" fontId="39" fillId="25" borderId="63" xfId="46" applyFont="1" applyFill="1" applyBorder="1" applyAlignment="1" applyProtection="1">
      <alignment vertical="center" shrinkToFit="1"/>
      <protection locked="0"/>
    </xf>
    <xf numFmtId="0" fontId="39" fillId="25" borderId="53" xfId="46" applyFont="1" applyFill="1" applyBorder="1" applyAlignment="1" applyProtection="1">
      <alignment vertical="center" shrinkToFit="1"/>
      <protection locked="0"/>
    </xf>
    <xf numFmtId="0" fontId="39" fillId="25" borderId="101" xfId="46" applyFont="1" applyFill="1" applyBorder="1" applyAlignment="1" applyProtection="1">
      <alignment vertical="center" shrinkToFit="1"/>
      <protection locked="0"/>
    </xf>
    <xf numFmtId="0" fontId="39" fillId="25" borderId="53" xfId="46" applyFont="1" applyFill="1" applyBorder="1" applyAlignment="1" applyProtection="1">
      <alignment horizontal="center" vertical="center"/>
    </xf>
    <xf numFmtId="0" fontId="39" fillId="25" borderId="64" xfId="46" applyFont="1" applyFill="1" applyBorder="1" applyAlignment="1" applyProtection="1">
      <alignment horizontal="center" vertical="center"/>
    </xf>
    <xf numFmtId="38" fontId="39" fillId="25" borderId="63" xfId="53" applyFont="1" applyFill="1" applyBorder="1" applyAlignment="1" applyProtection="1">
      <alignment horizontal="right" vertical="center"/>
      <protection locked="0"/>
    </xf>
    <xf numFmtId="38" fontId="39" fillId="25" borderId="53" xfId="53" applyFont="1" applyFill="1" applyBorder="1" applyAlignment="1" applyProtection="1">
      <alignment horizontal="right" vertical="center"/>
      <protection locked="0"/>
    </xf>
    <xf numFmtId="0" fontId="46" fillId="25" borderId="56" xfId="46" applyFont="1" applyFill="1" applyBorder="1" applyAlignment="1" applyProtection="1">
      <alignment horizontal="center" vertical="center"/>
      <protection locked="0"/>
    </xf>
    <xf numFmtId="0" fontId="46" fillId="25" borderId="29" xfId="46" applyFont="1" applyFill="1" applyBorder="1" applyAlignment="1" applyProtection="1">
      <alignment horizontal="center" vertical="center"/>
      <protection locked="0"/>
    </xf>
    <xf numFmtId="0" fontId="45" fillId="25" borderId="10" xfId="46" applyFont="1" applyFill="1" applyBorder="1" applyAlignment="1" applyProtection="1">
      <alignment horizontal="center" vertical="center" wrapText="1"/>
      <protection locked="0"/>
    </xf>
    <xf numFmtId="0" fontId="45" fillId="25" borderId="11" xfId="46" applyFont="1" applyFill="1" applyBorder="1" applyAlignment="1" applyProtection="1">
      <alignment horizontal="center" vertical="center" wrapText="1"/>
      <protection locked="0"/>
    </xf>
    <xf numFmtId="0" fontId="45" fillId="25" borderId="12" xfId="46" applyFont="1" applyFill="1" applyBorder="1" applyAlignment="1" applyProtection="1">
      <alignment horizontal="center" vertical="center" wrapText="1"/>
      <protection locked="0"/>
    </xf>
    <xf numFmtId="0" fontId="45" fillId="25" borderId="13" xfId="46" applyFont="1" applyFill="1" applyBorder="1" applyAlignment="1" applyProtection="1">
      <alignment horizontal="center" vertical="center" wrapText="1"/>
      <protection locked="0"/>
    </xf>
    <xf numFmtId="0" fontId="45" fillId="25" borderId="0" xfId="46" applyFont="1" applyFill="1" applyBorder="1" applyAlignment="1" applyProtection="1">
      <alignment horizontal="center" vertical="center" wrapText="1"/>
      <protection locked="0"/>
    </xf>
    <xf numFmtId="0" fontId="45" fillId="25" borderId="14" xfId="46" applyFont="1" applyFill="1" applyBorder="1" applyAlignment="1" applyProtection="1">
      <alignment horizontal="center" vertical="center" wrapText="1"/>
      <protection locked="0"/>
    </xf>
    <xf numFmtId="0" fontId="45" fillId="25" borderId="15" xfId="46" applyFont="1" applyFill="1" applyBorder="1" applyAlignment="1" applyProtection="1">
      <alignment horizontal="center" vertical="center" wrapText="1"/>
      <protection locked="0"/>
    </xf>
    <xf numFmtId="0" fontId="45" fillId="25" borderId="16" xfId="46" applyFont="1" applyFill="1" applyBorder="1" applyAlignment="1" applyProtection="1">
      <alignment horizontal="center" vertical="center" wrapText="1"/>
      <protection locked="0"/>
    </xf>
    <xf numFmtId="0" fontId="45" fillId="25" borderId="17" xfId="46" applyFont="1" applyFill="1" applyBorder="1" applyAlignment="1" applyProtection="1">
      <alignment horizontal="center" vertical="center" wrapText="1"/>
      <protection locked="0"/>
    </xf>
    <xf numFmtId="0" fontId="46" fillId="25" borderId="53" xfId="46" applyFont="1" applyFill="1" applyBorder="1" applyAlignment="1" applyProtection="1">
      <alignment horizontal="center" vertical="center" wrapText="1"/>
      <protection locked="0"/>
    </xf>
    <xf numFmtId="0" fontId="46" fillId="25" borderId="64" xfId="46" applyFont="1" applyFill="1" applyBorder="1" applyAlignment="1" applyProtection="1">
      <alignment horizontal="center" vertical="center" wrapText="1"/>
      <protection locked="0"/>
    </xf>
    <xf numFmtId="38" fontId="39" fillId="25" borderId="63" xfId="53" applyFont="1" applyFill="1" applyBorder="1" applyAlignment="1" applyProtection="1">
      <alignment horizontal="center" vertical="center" wrapText="1"/>
      <protection locked="0"/>
    </xf>
    <xf numFmtId="0" fontId="46" fillId="25" borderId="64" xfId="46" applyFont="1" applyFill="1" applyBorder="1" applyAlignment="1" applyProtection="1">
      <alignment horizontal="center"/>
      <protection locked="0"/>
    </xf>
    <xf numFmtId="38" fontId="39" fillId="25" borderId="63" xfId="53" applyFont="1" applyFill="1" applyBorder="1" applyAlignment="1" applyProtection="1">
      <alignment horizontal="right" vertical="center" wrapText="1"/>
    </xf>
    <xf numFmtId="38" fontId="39" fillId="25" borderId="53" xfId="53" applyFont="1" applyFill="1" applyBorder="1" applyAlignment="1" applyProtection="1">
      <alignment horizontal="right" vertical="center" wrapText="1"/>
    </xf>
    <xf numFmtId="0" fontId="46" fillId="25" borderId="64" xfId="46" applyFont="1" applyFill="1" applyBorder="1" applyAlignment="1" applyProtection="1">
      <alignment horizontal="left" wrapText="1"/>
      <protection locked="0"/>
    </xf>
    <xf numFmtId="0" fontId="3" fillId="25" borderId="64" xfId="46" applyFont="1" applyFill="1" applyBorder="1" applyAlignment="1">
      <alignment horizontal="left" wrapText="1"/>
    </xf>
    <xf numFmtId="0" fontId="46" fillId="25" borderId="63" xfId="46" applyFont="1" applyFill="1" applyBorder="1" applyAlignment="1">
      <alignment horizontal="center" vertical="center" wrapText="1"/>
    </xf>
    <xf numFmtId="0" fontId="46" fillId="25" borderId="53" xfId="46" applyFont="1" applyFill="1" applyBorder="1" applyAlignment="1">
      <alignment horizontal="center" vertical="center" wrapText="1"/>
    </xf>
    <xf numFmtId="0" fontId="46" fillId="25" borderId="64" xfId="46" applyFont="1" applyFill="1" applyBorder="1" applyAlignment="1">
      <alignment horizontal="center" vertical="center" wrapText="1"/>
    </xf>
    <xf numFmtId="0" fontId="46" fillId="25" borderId="11" xfId="46" applyFont="1" applyFill="1" applyBorder="1" applyAlignment="1">
      <alignment vertical="center" wrapText="1"/>
    </xf>
    <xf numFmtId="0" fontId="71" fillId="25" borderId="29" xfId="54" applyFont="1" applyFill="1" applyBorder="1" applyAlignment="1">
      <alignment horizontal="center" vertical="center"/>
    </xf>
    <xf numFmtId="0" fontId="48" fillId="0" borderId="33" xfId="46" applyFont="1" applyFill="1" applyBorder="1" applyAlignment="1">
      <alignment horizontal="center" wrapText="1"/>
    </xf>
    <xf numFmtId="0" fontId="48" fillId="0" borderId="34" xfId="46" applyFont="1" applyFill="1" applyBorder="1" applyAlignment="1">
      <alignment horizontal="center" wrapText="1"/>
    </xf>
    <xf numFmtId="0" fontId="39" fillId="26" borderId="10" xfId="46" applyFont="1" applyFill="1" applyBorder="1" applyAlignment="1">
      <alignment horizontal="center" vertical="center" wrapText="1"/>
    </xf>
    <xf numFmtId="0" fontId="39" fillId="26" borderId="11" xfId="46" applyFont="1" applyFill="1" applyBorder="1" applyAlignment="1">
      <alignment horizontal="center" vertical="center" wrapText="1"/>
    </xf>
    <xf numFmtId="0" fontId="39" fillId="26" borderId="15" xfId="46" applyFont="1" applyFill="1" applyBorder="1" applyAlignment="1">
      <alignment horizontal="center" vertical="center" wrapText="1"/>
    </xf>
    <xf numFmtId="0" fontId="39" fillId="26" borderId="16" xfId="46" applyFont="1" applyFill="1" applyBorder="1" applyAlignment="1">
      <alignment horizontal="center" vertical="center" wrapText="1"/>
    </xf>
    <xf numFmtId="0" fontId="39" fillId="26" borderId="29" xfId="46" applyFont="1" applyFill="1" applyBorder="1" applyAlignment="1">
      <alignment horizontal="center" vertical="center" wrapText="1"/>
    </xf>
    <xf numFmtId="0" fontId="39" fillId="26" borderId="12" xfId="46" applyFont="1" applyFill="1" applyBorder="1" applyAlignment="1">
      <alignment horizontal="center" vertical="center" wrapText="1"/>
    </xf>
    <xf numFmtId="0" fontId="39" fillId="26" borderId="17" xfId="46" applyFont="1" applyFill="1" applyBorder="1" applyAlignment="1">
      <alignment horizontal="center" vertical="center" wrapText="1"/>
    </xf>
    <xf numFmtId="0" fontId="39" fillId="26" borderId="11" xfId="46" applyFont="1" applyFill="1" applyBorder="1" applyAlignment="1">
      <alignment vertical="center" wrapText="1"/>
    </xf>
    <xf numFmtId="0" fontId="39" fillId="26" borderId="12" xfId="46" applyFont="1" applyFill="1" applyBorder="1" applyAlignment="1">
      <alignment vertical="center" wrapText="1"/>
    </xf>
    <xf numFmtId="0" fontId="39" fillId="26" borderId="15" xfId="46" applyFont="1" applyFill="1" applyBorder="1" applyAlignment="1">
      <alignment vertical="center" wrapText="1"/>
    </xf>
    <xf numFmtId="0" fontId="39" fillId="26" borderId="16" xfId="46" applyFont="1" applyFill="1" applyBorder="1" applyAlignment="1">
      <alignment vertical="center" wrapText="1"/>
    </xf>
    <xf numFmtId="0" fontId="39" fillId="26" borderId="17" xfId="46" applyFont="1" applyFill="1" applyBorder="1" applyAlignment="1">
      <alignment vertical="center" wrapText="1"/>
    </xf>
    <xf numFmtId="0" fontId="45" fillId="0" borderId="30" xfId="46" applyFont="1" applyFill="1" applyBorder="1" applyAlignment="1">
      <alignment horizontal="left" vertical="center" wrapText="1"/>
    </xf>
    <xf numFmtId="0" fontId="45" fillId="0" borderId="35" xfId="46" applyFont="1" applyFill="1" applyBorder="1" applyAlignment="1">
      <alignment horizontal="left" vertical="center" wrapText="1"/>
    </xf>
    <xf numFmtId="0" fontId="46" fillId="0" borderId="30" xfId="46" applyFont="1" applyFill="1" applyBorder="1" applyAlignment="1">
      <alignment horizontal="left" vertical="center" wrapText="1"/>
    </xf>
    <xf numFmtId="0" fontId="46" fillId="0" borderId="35" xfId="46" applyFont="1" applyFill="1" applyBorder="1" applyAlignment="1">
      <alignment horizontal="left" vertical="center" wrapText="1"/>
    </xf>
    <xf numFmtId="178" fontId="39" fillId="0" borderId="31" xfId="46" applyNumberFormat="1" applyFont="1" applyFill="1" applyBorder="1" applyAlignment="1">
      <alignment horizontal="right" vertical="center" wrapText="1"/>
    </xf>
    <xf numFmtId="178" fontId="39" fillId="0" borderId="32" xfId="46" applyNumberFormat="1" applyFont="1" applyFill="1" applyBorder="1" applyAlignment="1">
      <alignment horizontal="right" vertical="center" wrapText="1"/>
    </xf>
    <xf numFmtId="178" fontId="39" fillId="0" borderId="36" xfId="46" applyNumberFormat="1" applyFont="1" applyFill="1" applyBorder="1" applyAlignment="1">
      <alignment horizontal="right" vertical="center" wrapText="1"/>
    </xf>
    <xf numFmtId="178" fontId="39" fillId="0" borderId="37" xfId="46" applyNumberFormat="1" applyFont="1" applyFill="1" applyBorder="1" applyAlignment="1">
      <alignment horizontal="right" vertical="center" wrapText="1"/>
    </xf>
    <xf numFmtId="0" fontId="45" fillId="26" borderId="10" xfId="46" applyFont="1" applyFill="1" applyBorder="1" applyAlignment="1">
      <alignment horizontal="center" vertical="center" wrapText="1"/>
    </xf>
    <xf numFmtId="0" fontId="45" fillId="26" borderId="11" xfId="46" applyFont="1" applyFill="1" applyBorder="1" applyAlignment="1">
      <alignment horizontal="center" vertical="center" wrapText="1"/>
    </xf>
    <xf numFmtId="0" fontId="45" fillId="26" borderId="12" xfId="46" applyFont="1" applyFill="1" applyBorder="1" applyAlignment="1">
      <alignment horizontal="center" vertical="center" wrapText="1"/>
    </xf>
    <xf numFmtId="0" fontId="45" fillId="26" borderId="15" xfId="46" applyFont="1" applyFill="1" applyBorder="1" applyAlignment="1">
      <alignment horizontal="center" vertical="center" wrapText="1"/>
    </xf>
    <xf numFmtId="0" fontId="45" fillId="26" borderId="16" xfId="46" applyFont="1" applyFill="1" applyBorder="1" applyAlignment="1">
      <alignment horizontal="center" vertical="center" wrapText="1"/>
    </xf>
    <xf numFmtId="0" fontId="45" fillId="26" borderId="17" xfId="46" applyFont="1" applyFill="1" applyBorder="1" applyAlignment="1">
      <alignment horizontal="center" vertical="center" wrapText="1"/>
    </xf>
    <xf numFmtId="49" fontId="39" fillId="25" borderId="75" xfId="46" quotePrefix="1" applyNumberFormat="1" applyFont="1" applyFill="1" applyBorder="1" applyAlignment="1">
      <alignment horizontal="center" vertical="center" wrapText="1"/>
    </xf>
    <xf numFmtId="49" fontId="39" fillId="25" borderId="76" xfId="46" quotePrefix="1" applyNumberFormat="1" applyFont="1" applyFill="1" applyBorder="1" applyAlignment="1">
      <alignment horizontal="center" vertical="center" wrapText="1"/>
    </xf>
    <xf numFmtId="49" fontId="39" fillId="25" borderId="77" xfId="46" quotePrefix="1" applyNumberFormat="1" applyFont="1" applyFill="1" applyBorder="1" applyAlignment="1">
      <alignment horizontal="center" vertical="center" wrapText="1"/>
    </xf>
    <xf numFmtId="178" fontId="39" fillId="0" borderId="10" xfId="46" applyNumberFormat="1" applyFont="1" applyFill="1" applyBorder="1" applyAlignment="1">
      <alignment horizontal="right" vertical="center" wrapText="1"/>
    </xf>
    <xf numFmtId="178" fontId="39" fillId="0" borderId="11" xfId="46" applyNumberFormat="1" applyFont="1" applyFill="1" applyBorder="1" applyAlignment="1">
      <alignment horizontal="right" vertical="center" wrapText="1"/>
    </xf>
    <xf numFmtId="178" fontId="39" fillId="0" borderId="13" xfId="46" applyNumberFormat="1" applyFont="1" applyFill="1" applyBorder="1" applyAlignment="1">
      <alignment horizontal="right" vertical="center" wrapText="1"/>
    </xf>
    <xf numFmtId="178" fontId="39" fillId="0" borderId="0" xfId="46" applyNumberFormat="1" applyFont="1" applyFill="1" applyBorder="1" applyAlignment="1">
      <alignment horizontal="right" vertical="center" wrapText="1"/>
    </xf>
    <xf numFmtId="0" fontId="48" fillId="0" borderId="34" xfId="46" applyFont="1" applyFill="1" applyBorder="1" applyAlignment="1">
      <alignment horizontal="center"/>
    </xf>
    <xf numFmtId="3" fontId="39" fillId="0" borderId="36" xfId="46" applyNumberFormat="1" applyFont="1" applyFill="1" applyBorder="1" applyAlignment="1">
      <alignment horizontal="right" vertical="center" wrapText="1"/>
    </xf>
    <xf numFmtId="0" fontId="39" fillId="0" borderId="37" xfId="46" applyFont="1" applyFill="1" applyBorder="1" applyAlignment="1">
      <alignment horizontal="right" vertical="center" wrapText="1"/>
    </xf>
    <xf numFmtId="0" fontId="39" fillId="0" borderId="36" xfId="46" applyFont="1" applyFill="1" applyBorder="1" applyAlignment="1">
      <alignment horizontal="right" vertical="center" wrapText="1"/>
    </xf>
    <xf numFmtId="0" fontId="48" fillId="0" borderId="42" xfId="46" applyFont="1" applyFill="1" applyBorder="1" applyAlignment="1">
      <alignment horizontal="center" wrapText="1"/>
    </xf>
    <xf numFmtId="0" fontId="48" fillId="26" borderId="12" xfId="46" applyFont="1" applyFill="1" applyBorder="1" applyAlignment="1">
      <alignment horizontal="center"/>
    </xf>
    <xf numFmtId="0" fontId="48" fillId="26" borderId="17" xfId="46" applyFont="1" applyFill="1" applyBorder="1" applyAlignment="1">
      <alignment horizontal="center"/>
    </xf>
    <xf numFmtId="178" fontId="39" fillId="0" borderId="38" xfId="46" applyNumberFormat="1" applyFont="1" applyFill="1" applyBorder="1" applyAlignment="1">
      <alignment horizontal="right" vertical="center" wrapText="1"/>
    </xf>
    <xf numFmtId="178" fontId="39" fillId="0" borderId="39" xfId="46" applyNumberFormat="1" applyFont="1" applyFill="1" applyBorder="1" applyAlignment="1">
      <alignment horizontal="right" vertical="center" wrapText="1"/>
    </xf>
    <xf numFmtId="3" fontId="39" fillId="26" borderId="10" xfId="46" applyNumberFormat="1" applyFont="1" applyFill="1" applyBorder="1" applyAlignment="1">
      <alignment horizontal="right" vertical="center" wrapText="1"/>
    </xf>
    <xf numFmtId="0" fontId="39" fillId="26" borderId="11" xfId="46" applyFont="1" applyFill="1" applyBorder="1" applyAlignment="1">
      <alignment horizontal="right" vertical="center" wrapText="1"/>
    </xf>
    <xf numFmtId="0" fontId="39" fillId="26" borderId="15" xfId="46" applyFont="1" applyFill="1" applyBorder="1" applyAlignment="1">
      <alignment horizontal="right" vertical="center" wrapText="1"/>
    </xf>
    <xf numFmtId="0" fontId="39" fillId="26" borderId="16" xfId="46" applyFont="1" applyFill="1" applyBorder="1" applyAlignment="1">
      <alignment horizontal="right" vertical="center" wrapText="1"/>
    </xf>
    <xf numFmtId="0" fontId="48" fillId="26" borderId="12" xfId="46" applyFont="1" applyFill="1" applyBorder="1" applyAlignment="1">
      <alignment horizontal="center" wrapText="1"/>
    </xf>
    <xf numFmtId="0" fontId="48" fillId="26" borderId="17" xfId="46" applyFont="1" applyFill="1" applyBorder="1" applyAlignment="1">
      <alignment horizontal="center" wrapText="1"/>
    </xf>
    <xf numFmtId="0" fontId="39" fillId="26" borderId="43" xfId="46" quotePrefix="1" applyNumberFormat="1" applyFont="1" applyFill="1" applyBorder="1" applyAlignment="1">
      <alignment horizontal="center" vertical="center" wrapText="1"/>
    </xf>
    <xf numFmtId="0" fontId="39" fillId="26" borderId="44" xfId="46" quotePrefix="1" applyNumberFormat="1" applyFont="1" applyFill="1" applyBorder="1" applyAlignment="1">
      <alignment horizontal="center" vertical="center" wrapText="1"/>
    </xf>
    <xf numFmtId="0" fontId="39" fillId="26" borderId="45" xfId="46" quotePrefix="1" applyNumberFormat="1" applyFont="1" applyFill="1" applyBorder="1" applyAlignment="1">
      <alignment horizontal="center" vertical="center" wrapText="1"/>
    </xf>
    <xf numFmtId="0" fontId="39" fillId="26" borderId="46" xfId="46" quotePrefix="1" applyNumberFormat="1" applyFont="1" applyFill="1" applyBorder="1" applyAlignment="1">
      <alignment horizontal="center" vertical="center" wrapText="1"/>
    </xf>
    <xf numFmtId="0" fontId="39" fillId="26" borderId="47" xfId="46" quotePrefix="1" applyNumberFormat="1" applyFont="1" applyFill="1" applyBorder="1" applyAlignment="1">
      <alignment horizontal="center" vertical="center" wrapText="1"/>
    </xf>
    <xf numFmtId="0" fontId="39" fillId="26" borderId="48" xfId="46" quotePrefix="1" applyNumberFormat="1" applyFont="1" applyFill="1" applyBorder="1" applyAlignment="1">
      <alignment horizontal="center" vertical="center" wrapText="1"/>
    </xf>
    <xf numFmtId="178" fontId="39" fillId="26" borderId="10" xfId="46" applyNumberFormat="1" applyFont="1" applyFill="1" applyBorder="1" applyAlignment="1">
      <alignment horizontal="right" vertical="center" wrapText="1"/>
    </xf>
    <xf numFmtId="178" fontId="39" fillId="26" borderId="11" xfId="46" applyNumberFormat="1" applyFont="1" applyFill="1" applyBorder="1" applyAlignment="1">
      <alignment horizontal="right" vertical="center" wrapText="1"/>
    </xf>
    <xf numFmtId="178" fontId="39" fillId="26" borderId="15" xfId="46" applyNumberFormat="1" applyFont="1" applyFill="1" applyBorder="1" applyAlignment="1">
      <alignment horizontal="right" vertical="center" wrapText="1"/>
    </xf>
    <xf numFmtId="178" fontId="39" fillId="26" borderId="16" xfId="46" applyNumberFormat="1" applyFont="1" applyFill="1" applyBorder="1" applyAlignment="1">
      <alignment horizontal="right" vertical="center" wrapText="1"/>
    </xf>
    <xf numFmtId="0" fontId="39" fillId="0" borderId="40" xfId="46" applyFont="1" applyFill="1" applyBorder="1" applyAlignment="1">
      <alignment horizontal="right" vertical="center" wrapText="1"/>
    </xf>
    <xf numFmtId="0" fontId="39" fillId="0" borderId="41" xfId="46" applyFont="1" applyFill="1" applyBorder="1" applyAlignment="1">
      <alignment horizontal="right" vertical="center" wrapText="1"/>
    </xf>
    <xf numFmtId="49" fontId="39" fillId="25" borderId="10" xfId="46" quotePrefix="1" applyNumberFormat="1" applyFont="1" applyFill="1" applyBorder="1" applyAlignment="1">
      <alignment horizontal="center" vertical="center" wrapText="1"/>
    </xf>
    <xf numFmtId="49" fontId="39" fillId="25" borderId="11" xfId="46" quotePrefix="1" applyNumberFormat="1" applyFont="1" applyFill="1" applyBorder="1" applyAlignment="1">
      <alignment horizontal="center" vertical="center" wrapText="1"/>
    </xf>
    <xf numFmtId="49" fontId="39" fillId="25" borderId="12" xfId="46" quotePrefix="1" applyNumberFormat="1" applyFont="1" applyFill="1" applyBorder="1" applyAlignment="1">
      <alignment horizontal="center" vertical="center" wrapText="1"/>
    </xf>
    <xf numFmtId="49" fontId="39" fillId="25" borderId="15" xfId="46" quotePrefix="1" applyNumberFormat="1" applyFont="1" applyFill="1" applyBorder="1" applyAlignment="1">
      <alignment horizontal="center" vertical="center" wrapText="1"/>
    </xf>
    <xf numFmtId="49" fontId="39" fillId="25" borderId="16" xfId="46" quotePrefix="1" applyNumberFormat="1" applyFont="1" applyFill="1" applyBorder="1" applyAlignment="1">
      <alignment horizontal="center" vertical="center" wrapText="1"/>
    </xf>
    <xf numFmtId="49" fontId="39" fillId="25" borderId="17" xfId="46" quotePrefix="1" applyNumberFormat="1" applyFont="1" applyFill="1" applyBorder="1" applyAlignment="1">
      <alignment horizontal="center" vertical="center" wrapText="1"/>
    </xf>
    <xf numFmtId="0" fontId="39" fillId="0" borderId="29" xfId="51" applyNumberFormat="1" applyFont="1" applyBorder="1" applyAlignment="1">
      <alignment horizontal="center" vertical="center"/>
    </xf>
    <xf numFmtId="49" fontId="39" fillId="0" borderId="29" xfId="51" applyNumberFormat="1" applyFont="1" applyBorder="1" applyAlignment="1">
      <alignment horizontal="center" vertical="center"/>
    </xf>
    <xf numFmtId="49" fontId="39" fillId="0" borderId="29" xfId="51" applyNumberFormat="1" applyFont="1" applyBorder="1" applyAlignment="1">
      <alignment vertical="center"/>
    </xf>
    <xf numFmtId="49" fontId="39" fillId="0" borderId="10" xfId="51" applyNumberFormat="1" applyFont="1" applyBorder="1" applyAlignment="1">
      <alignment horizontal="left" vertical="center" wrapText="1"/>
    </xf>
    <xf numFmtId="0" fontId="3" fillId="0" borderId="11" xfId="51" applyBorder="1" applyAlignment="1">
      <alignment horizontal="left" vertical="center" wrapText="1"/>
    </xf>
    <xf numFmtId="0" fontId="3" fillId="0" borderId="12" xfId="51" applyBorder="1" applyAlignment="1">
      <alignment horizontal="left" vertical="center" wrapText="1"/>
    </xf>
    <xf numFmtId="0" fontId="3" fillId="0" borderId="15" xfId="51" applyBorder="1" applyAlignment="1">
      <alignment horizontal="left" vertical="center" wrapText="1"/>
    </xf>
    <xf numFmtId="0" fontId="3" fillId="0" borderId="16" xfId="51" applyBorder="1" applyAlignment="1">
      <alignment horizontal="left" vertical="center" wrapText="1"/>
    </xf>
    <xf numFmtId="0" fontId="3" fillId="0" borderId="17" xfId="51" applyBorder="1" applyAlignment="1">
      <alignment horizontal="left" vertical="center" wrapText="1"/>
    </xf>
    <xf numFmtId="49" fontId="39" fillId="0" borderId="10" xfId="51" applyNumberFormat="1" applyFont="1" applyBorder="1" applyAlignment="1">
      <alignment horizontal="left" vertical="center"/>
    </xf>
    <xf numFmtId="0" fontId="3" fillId="0" borderId="11" xfId="51" applyFont="1" applyBorder="1" applyAlignment="1">
      <alignment horizontal="left" vertical="center"/>
    </xf>
    <xf numFmtId="0" fontId="3" fillId="0" borderId="12" xfId="51" applyFont="1" applyBorder="1" applyAlignment="1">
      <alignment horizontal="left" vertical="center"/>
    </xf>
    <xf numFmtId="0" fontId="3" fillId="0" borderId="15" xfId="51" applyFont="1" applyBorder="1" applyAlignment="1">
      <alignment horizontal="left" vertical="center"/>
    </xf>
    <xf numFmtId="0" fontId="3" fillId="0" borderId="16" xfId="51" applyFont="1" applyBorder="1" applyAlignment="1">
      <alignment horizontal="left" vertical="center"/>
    </xf>
    <xf numFmtId="0" fontId="3" fillId="0" borderId="17" xfId="51" applyFont="1" applyBorder="1" applyAlignment="1">
      <alignment horizontal="left" vertical="center"/>
    </xf>
    <xf numFmtId="49" fontId="51" fillId="0" borderId="10" xfId="51" applyNumberFormat="1" applyFont="1" applyBorder="1" applyAlignment="1">
      <alignment horizontal="left" vertical="center"/>
    </xf>
    <xf numFmtId="0" fontId="52" fillId="0" borderId="11" xfId="51" applyFont="1" applyBorder="1" applyAlignment="1">
      <alignment horizontal="left" vertical="center"/>
    </xf>
    <xf numFmtId="0" fontId="52" fillId="0" borderId="12" xfId="51" applyFont="1" applyBorder="1" applyAlignment="1">
      <alignment horizontal="left" vertical="center"/>
    </xf>
    <xf numFmtId="0" fontId="52" fillId="0" borderId="15" xfId="51" applyFont="1" applyBorder="1" applyAlignment="1">
      <alignment horizontal="left" vertical="center"/>
    </xf>
    <xf numFmtId="0" fontId="52" fillId="0" borderId="16" xfId="51" applyFont="1" applyBorder="1" applyAlignment="1">
      <alignment horizontal="left" vertical="center"/>
    </xf>
    <xf numFmtId="0" fontId="52" fillId="0" borderId="17" xfId="51" applyFont="1" applyBorder="1" applyAlignment="1">
      <alignment horizontal="left" vertical="center"/>
    </xf>
    <xf numFmtId="49" fontId="39" fillId="0" borderId="11" xfId="51" applyNumberFormat="1" applyFont="1" applyBorder="1" applyAlignment="1">
      <alignment horizontal="left" vertical="center"/>
    </xf>
    <xf numFmtId="49" fontId="39" fillId="0" borderId="12" xfId="51" applyNumberFormat="1" applyFont="1" applyBorder="1" applyAlignment="1">
      <alignment horizontal="left" vertical="center"/>
    </xf>
    <xf numFmtId="49" fontId="39" fillId="0" borderId="15" xfId="51" applyNumberFormat="1" applyFont="1" applyBorder="1" applyAlignment="1">
      <alignment horizontal="left" vertical="center"/>
    </xf>
    <xf numFmtId="49" fontId="39" fillId="0" borderId="16" xfId="51" applyNumberFormat="1" applyFont="1" applyBorder="1" applyAlignment="1">
      <alignment horizontal="left" vertical="center"/>
    </xf>
    <xf numFmtId="49" fontId="39" fillId="0" borderId="17" xfId="51" applyNumberFormat="1" applyFont="1" applyBorder="1" applyAlignment="1">
      <alignment horizontal="left" vertical="center"/>
    </xf>
    <xf numFmtId="0" fontId="49" fillId="0" borderId="0" xfId="51" applyFont="1" applyAlignment="1">
      <alignment horizontal="center" vertical="center" wrapText="1" shrinkToFit="1"/>
    </xf>
    <xf numFmtId="0" fontId="49" fillId="0" borderId="0" xfId="51" applyFont="1" applyAlignment="1">
      <alignment horizontal="center" vertical="center" shrinkToFit="1"/>
    </xf>
    <xf numFmtId="0" fontId="49" fillId="0" borderId="0" xfId="51" applyNumberFormat="1" applyFont="1" applyBorder="1" applyAlignment="1">
      <alignment horizontal="center" vertical="center"/>
    </xf>
    <xf numFmtId="0" fontId="39" fillId="27" borderId="29" xfId="51" applyNumberFormat="1" applyFont="1" applyFill="1" applyBorder="1" applyAlignment="1">
      <alignment horizontal="center" vertical="center"/>
    </xf>
    <xf numFmtId="0" fontId="39" fillId="0" borderId="29" xfId="52" applyNumberFormat="1" applyFont="1" applyBorder="1" applyAlignment="1">
      <alignment horizontal="center" vertical="center"/>
    </xf>
    <xf numFmtId="49" fontId="39" fillId="0" borderId="29" xfId="52" applyNumberFormat="1" applyFont="1" applyBorder="1" applyAlignment="1">
      <alignment horizontal="center" vertical="center"/>
    </xf>
    <xf numFmtId="49" fontId="39" fillId="0" borderId="29" xfId="52" applyNumberFormat="1" applyFont="1" applyBorder="1" applyAlignment="1">
      <alignment vertical="center"/>
    </xf>
    <xf numFmtId="49" fontId="39" fillId="0" borderId="10" xfId="52" applyNumberFormat="1" applyFont="1" applyBorder="1" applyAlignment="1">
      <alignment horizontal="left" vertical="center"/>
    </xf>
    <xf numFmtId="0" fontId="3" fillId="0" borderId="11" xfId="52" applyFont="1" applyBorder="1" applyAlignment="1">
      <alignment horizontal="left" vertical="center"/>
    </xf>
    <xf numFmtId="0" fontId="3" fillId="0" borderId="12" xfId="52" applyFont="1" applyBorder="1" applyAlignment="1">
      <alignment horizontal="left" vertical="center"/>
    </xf>
    <xf numFmtId="0" fontId="3" fillId="0" borderId="15" xfId="52" applyFont="1" applyBorder="1" applyAlignment="1">
      <alignment horizontal="left" vertical="center"/>
    </xf>
    <xf numFmtId="0" fontId="3" fillId="0" borderId="16" xfId="52" applyFont="1" applyBorder="1" applyAlignment="1">
      <alignment horizontal="left" vertical="center"/>
    </xf>
    <xf numFmtId="0" fontId="3" fillId="0" borderId="17" xfId="52" applyFont="1" applyBorder="1" applyAlignment="1">
      <alignment horizontal="left" vertical="center"/>
    </xf>
    <xf numFmtId="49" fontId="39" fillId="0" borderId="10" xfId="52" applyNumberFormat="1" applyFont="1" applyBorder="1" applyAlignment="1">
      <alignment horizontal="left" vertical="center" wrapText="1"/>
    </xf>
    <xf numFmtId="0" fontId="3" fillId="0" borderId="11" xfId="52" applyBorder="1" applyAlignment="1">
      <alignment horizontal="left" vertical="center" wrapText="1"/>
    </xf>
    <xf numFmtId="0" fontId="3" fillId="0" borderId="12" xfId="52" applyBorder="1" applyAlignment="1">
      <alignment horizontal="left" vertical="center" wrapText="1"/>
    </xf>
    <xf numFmtId="0" fontId="3" fillId="0" borderId="15" xfId="52" applyBorder="1" applyAlignment="1">
      <alignment horizontal="left" vertical="center" wrapText="1"/>
    </xf>
    <xf numFmtId="0" fontId="3" fillId="0" borderId="16" xfId="52" applyBorder="1" applyAlignment="1">
      <alignment horizontal="left" vertical="center" wrapText="1"/>
    </xf>
    <xf numFmtId="0" fontId="3" fillId="0" borderId="17" xfId="52" applyBorder="1" applyAlignment="1">
      <alignment horizontal="left" vertical="center" wrapText="1"/>
    </xf>
    <xf numFmtId="49" fontId="51" fillId="0" borderId="10" xfId="52" applyNumberFormat="1" applyFont="1" applyBorder="1" applyAlignment="1">
      <alignment horizontal="left" vertical="center"/>
    </xf>
    <xf numFmtId="0" fontId="52" fillId="0" borderId="11" xfId="52" applyFont="1" applyBorder="1" applyAlignment="1">
      <alignment horizontal="left" vertical="center"/>
    </xf>
    <xf numFmtId="0" fontId="52" fillId="0" borderId="12" xfId="52" applyFont="1" applyBorder="1" applyAlignment="1">
      <alignment horizontal="left" vertical="center"/>
    </xf>
    <xf numFmtId="0" fontId="52" fillId="0" borderId="15" xfId="52" applyFont="1" applyBorder="1" applyAlignment="1">
      <alignment horizontal="left" vertical="center"/>
    </xf>
    <xf numFmtId="0" fontId="52" fillId="0" borderId="16" xfId="52" applyFont="1" applyBorder="1" applyAlignment="1">
      <alignment horizontal="left" vertical="center"/>
    </xf>
    <xf numFmtId="0" fontId="52" fillId="0" borderId="17" xfId="52" applyFont="1" applyBorder="1" applyAlignment="1">
      <alignment horizontal="left" vertical="center"/>
    </xf>
    <xf numFmtId="49" fontId="39" fillId="0" borderId="11" xfId="52" applyNumberFormat="1" applyFont="1" applyBorder="1" applyAlignment="1">
      <alignment horizontal="left" vertical="center"/>
    </xf>
    <xf numFmtId="49" fontId="39" fillId="0" borderId="12" xfId="52" applyNumberFormat="1" applyFont="1" applyBorder="1" applyAlignment="1">
      <alignment horizontal="left" vertical="center"/>
    </xf>
    <xf numFmtId="49" fontId="39" fillId="0" borderId="15" xfId="52" applyNumberFormat="1" applyFont="1" applyBorder="1" applyAlignment="1">
      <alignment horizontal="left" vertical="center"/>
    </xf>
    <xf numFmtId="49" fontId="39" fillId="0" borderId="16" xfId="52" applyNumberFormat="1" applyFont="1" applyBorder="1" applyAlignment="1">
      <alignment horizontal="left" vertical="center"/>
    </xf>
    <xf numFmtId="49" fontId="39" fillId="0" borderId="17" xfId="52" applyNumberFormat="1" applyFont="1" applyBorder="1" applyAlignment="1">
      <alignment horizontal="left" vertical="center"/>
    </xf>
    <xf numFmtId="0" fontId="39" fillId="27" borderId="29" xfId="52" applyNumberFormat="1" applyFont="1" applyFill="1" applyBorder="1" applyAlignment="1">
      <alignment horizontal="center" vertical="center"/>
    </xf>
    <xf numFmtId="0" fontId="39" fillId="0" borderId="0" xfId="46" applyNumberFormat="1" applyFont="1" applyBorder="1" applyAlignment="1">
      <alignment horizontal="center" vertical="center"/>
    </xf>
    <xf numFmtId="49" fontId="39" fillId="0" borderId="0" xfId="46" applyNumberFormat="1" applyFont="1" applyBorder="1" applyAlignment="1">
      <alignment horizontal="center" vertical="center"/>
    </xf>
    <xf numFmtId="49" fontId="39" fillId="0" borderId="0" xfId="46" applyNumberFormat="1" applyFont="1" applyBorder="1" applyAlignment="1">
      <alignment vertical="center"/>
    </xf>
    <xf numFmtId="0" fontId="39" fillId="0" borderId="29" xfId="46" applyNumberFormat="1" applyFont="1" applyBorder="1" applyAlignment="1">
      <alignment horizontal="center" vertical="center"/>
    </xf>
    <xf numFmtId="49" fontId="39" fillId="0" borderId="29" xfId="46" applyNumberFormat="1" applyFont="1" applyBorder="1" applyAlignment="1">
      <alignment horizontal="center" vertical="center"/>
    </xf>
    <xf numFmtId="49" fontId="39" fillId="0" borderId="10" xfId="46" applyNumberFormat="1" applyFont="1" applyBorder="1" applyAlignment="1">
      <alignment horizontal="left" vertical="center" wrapText="1"/>
    </xf>
    <xf numFmtId="0" fontId="3" fillId="0" borderId="11" xfId="46" applyBorder="1" applyAlignment="1">
      <alignment horizontal="left" vertical="center" wrapText="1"/>
    </xf>
    <xf numFmtId="0" fontId="3" fillId="0" borderId="12" xfId="46" applyBorder="1" applyAlignment="1">
      <alignment horizontal="left" vertical="center" wrapText="1"/>
    </xf>
    <xf numFmtId="0" fontId="3" fillId="0" borderId="15" xfId="46" applyBorder="1" applyAlignment="1">
      <alignment horizontal="left" vertical="center" wrapText="1"/>
    </xf>
    <xf numFmtId="0" fontId="3" fillId="0" borderId="16" xfId="46" applyBorder="1" applyAlignment="1">
      <alignment horizontal="left" vertical="center" wrapText="1"/>
    </xf>
    <xf numFmtId="0" fontId="3" fillId="0" borderId="17" xfId="46" applyBorder="1" applyAlignment="1">
      <alignment horizontal="left" vertical="center" wrapText="1"/>
    </xf>
    <xf numFmtId="49" fontId="51" fillId="0" borderId="10" xfId="46" applyNumberFormat="1" applyFont="1" applyBorder="1" applyAlignment="1">
      <alignment horizontal="left" vertical="center"/>
    </xf>
    <xf numFmtId="0" fontId="52" fillId="0" borderId="11" xfId="46" applyFont="1" applyBorder="1" applyAlignment="1">
      <alignment horizontal="left" vertical="center"/>
    </xf>
    <xf numFmtId="0" fontId="52" fillId="0" borderId="12" xfId="46" applyFont="1" applyBorder="1" applyAlignment="1">
      <alignment horizontal="left" vertical="center"/>
    </xf>
    <xf numFmtId="0" fontId="52" fillId="0" borderId="15" xfId="46" applyFont="1" applyBorder="1" applyAlignment="1">
      <alignment horizontal="left" vertical="center"/>
    </xf>
    <xf numFmtId="0" fontId="52" fillId="0" borderId="16" xfId="46" applyFont="1" applyBorder="1" applyAlignment="1">
      <alignment horizontal="left" vertical="center"/>
    </xf>
    <xf numFmtId="0" fontId="52" fillId="0" borderId="17" xfId="46" applyFont="1" applyBorder="1" applyAlignment="1">
      <alignment horizontal="left" vertical="center"/>
    </xf>
    <xf numFmtId="49" fontId="39" fillId="0" borderId="10" xfId="46" applyNumberFormat="1" applyFont="1" applyBorder="1" applyAlignment="1">
      <alignment horizontal="left" vertical="center"/>
    </xf>
    <xf numFmtId="0" fontId="3" fillId="0" borderId="11" xfId="46" applyFont="1" applyBorder="1" applyAlignment="1">
      <alignment horizontal="left" vertical="center"/>
    </xf>
    <xf numFmtId="0" fontId="3" fillId="0" borderId="12" xfId="46" applyFont="1" applyBorder="1" applyAlignment="1">
      <alignment horizontal="left" vertical="center"/>
    </xf>
    <xf numFmtId="0" fontId="3" fillId="0" borderId="15" xfId="46" applyFont="1" applyBorder="1" applyAlignment="1">
      <alignment horizontal="left" vertical="center"/>
    </xf>
    <xf numFmtId="0" fontId="3" fillId="0" borderId="16" xfId="46" applyFont="1" applyBorder="1" applyAlignment="1">
      <alignment horizontal="left" vertical="center"/>
    </xf>
    <xf numFmtId="0" fontId="3" fillId="0" borderId="17" xfId="46" applyFont="1" applyBorder="1" applyAlignment="1">
      <alignment horizontal="left" vertical="center"/>
    </xf>
    <xf numFmtId="49" fontId="39" fillId="0" borderId="11" xfId="46" applyNumberFormat="1" applyFont="1" applyBorder="1" applyAlignment="1">
      <alignment horizontal="left" vertical="center"/>
    </xf>
    <xf numFmtId="49" fontId="39" fillId="0" borderId="12" xfId="46" applyNumberFormat="1" applyFont="1" applyBorder="1" applyAlignment="1">
      <alignment horizontal="left" vertical="center"/>
    </xf>
    <xf numFmtId="49" fontId="39" fillId="0" borderId="15" xfId="46" applyNumberFormat="1" applyFont="1" applyBorder="1" applyAlignment="1">
      <alignment horizontal="left" vertical="center"/>
    </xf>
    <xf numFmtId="49" fontId="39" fillId="0" borderId="16" xfId="46" applyNumberFormat="1" applyFont="1" applyBorder="1" applyAlignment="1">
      <alignment horizontal="left" vertical="center"/>
    </xf>
    <xf numFmtId="49" fontId="39" fillId="0" borderId="17" xfId="46" applyNumberFormat="1" applyFont="1" applyBorder="1" applyAlignment="1">
      <alignment horizontal="left" vertical="center"/>
    </xf>
    <xf numFmtId="0" fontId="49" fillId="0" borderId="0" xfId="46" applyFont="1" applyAlignment="1">
      <alignment horizontal="center" vertical="center" wrapText="1" shrinkToFit="1"/>
    </xf>
    <xf numFmtId="0" fontId="49" fillId="0" borderId="0" xfId="46" applyFont="1" applyAlignment="1">
      <alignment horizontal="center" vertical="center" shrinkToFit="1"/>
    </xf>
    <xf numFmtId="0" fontId="49" fillId="0" borderId="0" xfId="46" applyNumberFormat="1" applyFont="1" applyBorder="1" applyAlignment="1">
      <alignment horizontal="center" vertical="center"/>
    </xf>
    <xf numFmtId="0" fontId="39" fillId="27" borderId="29" xfId="46" applyNumberFormat="1" applyFont="1" applyFill="1" applyBorder="1" applyAlignment="1">
      <alignment horizontal="center" vertical="center"/>
    </xf>
    <xf numFmtId="0" fontId="73" fillId="0" borderId="63" xfId="0" applyNumberFormat="1" applyFont="1" applyFill="1" applyBorder="1" applyAlignment="1">
      <alignment horizontal="center" vertical="center" wrapText="1"/>
    </xf>
    <xf numFmtId="0" fontId="73" fillId="0" borderId="53" xfId="0" applyFont="1" applyFill="1" applyBorder="1" applyAlignment="1">
      <alignment horizontal="center" vertical="center" wrapText="1"/>
    </xf>
    <xf numFmtId="0" fontId="73" fillId="0" borderId="64" xfId="0" applyFont="1" applyFill="1" applyBorder="1" applyAlignment="1">
      <alignment horizontal="center" vertical="center" wrapText="1"/>
    </xf>
    <xf numFmtId="180" fontId="73" fillId="28" borderId="63" xfId="0" applyNumberFormat="1" applyFont="1" applyFill="1" applyBorder="1" applyAlignment="1">
      <alignment horizontal="right" vertical="center"/>
    </xf>
    <xf numFmtId="180" fontId="73" fillId="28" borderId="53" xfId="0" applyNumberFormat="1" applyFont="1" applyFill="1" applyBorder="1" applyAlignment="1">
      <alignment horizontal="right" vertical="center"/>
    </xf>
    <xf numFmtId="180" fontId="73" fillId="28" borderId="64" xfId="0" applyNumberFormat="1" applyFont="1" applyFill="1" applyBorder="1" applyAlignment="1">
      <alignment horizontal="right" vertical="center"/>
    </xf>
    <xf numFmtId="0" fontId="73" fillId="0" borderId="63" xfId="47" applyFont="1" applyFill="1" applyBorder="1" applyAlignment="1">
      <alignment horizontal="center" vertical="center" wrapText="1"/>
    </xf>
    <xf numFmtId="0" fontId="73" fillId="0" borderId="64" xfId="47" applyFont="1" applyFill="1" applyBorder="1" applyAlignment="1">
      <alignment horizontal="center" vertical="center" wrapText="1"/>
    </xf>
    <xf numFmtId="0" fontId="73" fillId="0" borderId="63" xfId="0" applyNumberFormat="1" applyFont="1" applyFill="1" applyBorder="1" applyAlignment="1">
      <alignment vertical="center" wrapText="1"/>
    </xf>
    <xf numFmtId="0" fontId="73" fillId="0" borderId="53" xfId="0" applyFont="1" applyFill="1" applyBorder="1" applyAlignment="1">
      <alignment vertical="center" wrapText="1"/>
    </xf>
    <xf numFmtId="0" fontId="73" fillId="0" borderId="64" xfId="0" applyFont="1" applyFill="1" applyBorder="1" applyAlignment="1">
      <alignment vertical="center" wrapText="1"/>
    </xf>
    <xf numFmtId="0" fontId="73" fillId="0" borderId="29" xfId="0" applyNumberFormat="1" applyFont="1" applyFill="1" applyBorder="1" applyAlignment="1">
      <alignment horizontal="center" vertical="center" textRotation="255" wrapText="1"/>
    </xf>
    <xf numFmtId="0" fontId="73" fillId="0" borderId="10" xfId="0" applyNumberFormat="1" applyFont="1" applyFill="1" applyBorder="1" applyAlignment="1">
      <alignment horizontal="center" vertical="center" textRotation="255" wrapText="1"/>
    </xf>
    <xf numFmtId="0" fontId="73" fillId="0" borderId="12" xfId="0" applyNumberFormat="1" applyFont="1" applyFill="1" applyBorder="1" applyAlignment="1">
      <alignment horizontal="center" vertical="center" textRotation="255" wrapText="1"/>
    </xf>
    <xf numFmtId="0" fontId="73" fillId="0" borderId="13" xfId="0" applyNumberFormat="1" applyFont="1" applyFill="1" applyBorder="1" applyAlignment="1">
      <alignment horizontal="center" vertical="center" textRotation="255" wrapText="1"/>
    </xf>
    <xf numFmtId="0" fontId="73" fillId="0" borderId="14" xfId="0" applyNumberFormat="1" applyFont="1" applyFill="1" applyBorder="1" applyAlignment="1">
      <alignment horizontal="center" vertical="center" textRotation="255" wrapText="1"/>
    </xf>
    <xf numFmtId="0" fontId="73" fillId="0" borderId="15" xfId="0" applyNumberFormat="1" applyFont="1" applyFill="1" applyBorder="1" applyAlignment="1">
      <alignment horizontal="center" vertical="center" textRotation="255" wrapText="1"/>
    </xf>
    <xf numFmtId="0" fontId="73" fillId="0" borderId="17" xfId="0" applyNumberFormat="1" applyFont="1" applyFill="1" applyBorder="1" applyAlignment="1">
      <alignment horizontal="center" vertical="center" textRotation="255" wrapText="1"/>
    </xf>
    <xf numFmtId="0" fontId="73" fillId="0" borderId="10" xfId="0" applyNumberFormat="1" applyFont="1" applyFill="1" applyBorder="1" applyAlignment="1">
      <alignment horizontal="center" vertical="center" wrapText="1"/>
    </xf>
    <xf numFmtId="0" fontId="73" fillId="0" borderId="12" xfId="0" applyNumberFormat="1" applyFont="1" applyFill="1" applyBorder="1" applyAlignment="1">
      <alignment horizontal="center" vertical="center" wrapText="1"/>
    </xf>
    <xf numFmtId="0" fontId="73" fillId="0" borderId="13" xfId="0" applyNumberFormat="1" applyFont="1" applyFill="1" applyBorder="1" applyAlignment="1">
      <alignment horizontal="center" vertical="center" wrapText="1"/>
    </xf>
    <xf numFmtId="0" fontId="73" fillId="0" borderId="14" xfId="0" applyNumberFormat="1" applyFont="1" applyFill="1" applyBorder="1" applyAlignment="1">
      <alignment horizontal="center" vertical="center" wrapText="1"/>
    </xf>
    <xf numFmtId="0" fontId="73" fillId="0" borderId="53" xfId="0" applyNumberFormat="1" applyFont="1" applyFill="1" applyBorder="1" applyAlignment="1">
      <alignment vertical="center" wrapText="1"/>
    </xf>
    <xf numFmtId="0" fontId="73" fillId="0" borderId="64" xfId="0" applyNumberFormat="1" applyFont="1" applyFill="1" applyBorder="1" applyAlignment="1">
      <alignment vertical="center" wrapText="1"/>
    </xf>
    <xf numFmtId="0" fontId="76" fillId="0" borderId="63" xfId="0" applyNumberFormat="1" applyFont="1" applyFill="1" applyBorder="1" applyAlignment="1">
      <alignment horizontal="center" vertical="center" wrapText="1"/>
    </xf>
    <xf numFmtId="0" fontId="76" fillId="0" borderId="53" xfId="0" applyFont="1" applyFill="1" applyBorder="1" applyAlignment="1">
      <alignment horizontal="center" vertical="center" wrapText="1"/>
    </xf>
    <xf numFmtId="0" fontId="76" fillId="0" borderId="64" xfId="0" applyFont="1" applyFill="1" applyBorder="1" applyAlignment="1">
      <alignment horizontal="center" vertical="center" wrapText="1"/>
    </xf>
    <xf numFmtId="180" fontId="76" fillId="0" borderId="63" xfId="0" applyNumberFormat="1" applyFont="1" applyFill="1" applyBorder="1" applyAlignment="1">
      <alignment horizontal="right" vertical="center"/>
    </xf>
    <xf numFmtId="180" fontId="76" fillId="0" borderId="53" xfId="0" applyNumberFormat="1" applyFont="1" applyFill="1" applyBorder="1" applyAlignment="1">
      <alignment horizontal="right" vertical="center"/>
    </xf>
    <xf numFmtId="180" fontId="76" fillId="0" borderId="64" xfId="0" applyNumberFormat="1" applyFont="1" applyFill="1" applyBorder="1" applyAlignment="1">
      <alignment horizontal="right" vertical="center"/>
    </xf>
    <xf numFmtId="0" fontId="76" fillId="0" borderId="63" xfId="47" applyFont="1" applyFill="1" applyBorder="1" applyAlignment="1">
      <alignment horizontal="center" vertical="center" wrapText="1"/>
    </xf>
    <xf numFmtId="0" fontId="76" fillId="0" borderId="64" xfId="47" applyFont="1" applyFill="1" applyBorder="1" applyAlignment="1">
      <alignment horizontal="center" vertical="center" wrapText="1"/>
    </xf>
    <xf numFmtId="180" fontId="73" fillId="0" borderId="63" xfId="0" applyNumberFormat="1" applyFont="1" applyFill="1" applyBorder="1" applyAlignment="1">
      <alignment horizontal="right" vertical="center"/>
    </xf>
    <xf numFmtId="180" fontId="73" fillId="0" borderId="53" xfId="0" applyNumberFormat="1" applyFont="1" applyFill="1" applyBorder="1" applyAlignment="1">
      <alignment horizontal="right" vertical="center"/>
    </xf>
    <xf numFmtId="180" fontId="73" fillId="0" borderId="64" xfId="0" applyNumberFormat="1" applyFont="1" applyFill="1" applyBorder="1" applyAlignment="1">
      <alignment horizontal="right" vertical="center"/>
    </xf>
    <xf numFmtId="0" fontId="77" fillId="0" borderId="63" xfId="0" applyNumberFormat="1" applyFont="1" applyFill="1" applyBorder="1" applyAlignment="1">
      <alignment vertical="center" wrapText="1"/>
    </xf>
    <xf numFmtId="0" fontId="77" fillId="0" borderId="53" xfId="0" applyFont="1" applyFill="1" applyBorder="1" applyAlignment="1">
      <alignment vertical="center" wrapText="1"/>
    </xf>
    <xf numFmtId="0" fontId="77" fillId="0" borderId="64" xfId="0" applyFont="1" applyFill="1" applyBorder="1" applyAlignment="1">
      <alignment vertical="center" wrapText="1"/>
    </xf>
    <xf numFmtId="0" fontId="73" fillId="0" borderId="10" xfId="0" applyNumberFormat="1" applyFont="1" applyFill="1" applyBorder="1" applyAlignment="1">
      <alignment vertical="center" wrapText="1"/>
    </xf>
    <xf numFmtId="0" fontId="73" fillId="0" borderId="11" xfId="0" applyFont="1" applyFill="1" applyBorder="1" applyAlignment="1">
      <alignment vertical="center" wrapText="1"/>
    </xf>
    <xf numFmtId="0" fontId="73" fillId="0" borderId="12" xfId="0" applyFont="1" applyFill="1" applyBorder="1" applyAlignment="1">
      <alignment vertical="center" wrapText="1"/>
    </xf>
    <xf numFmtId="0" fontId="73" fillId="0" borderId="13" xfId="0" applyFont="1" applyFill="1" applyBorder="1" applyAlignment="1">
      <alignment vertical="center" wrapText="1"/>
    </xf>
    <xf numFmtId="0" fontId="73" fillId="0" borderId="0" xfId="0" applyFont="1" applyFill="1" applyBorder="1" applyAlignment="1">
      <alignment vertical="center" wrapText="1"/>
    </xf>
    <xf numFmtId="0" fontId="73" fillId="0" borderId="14" xfId="0" applyFont="1" applyFill="1" applyBorder="1" applyAlignment="1">
      <alignment vertical="center" wrapText="1"/>
    </xf>
    <xf numFmtId="0" fontId="73" fillId="0" borderId="15" xfId="0" applyFont="1" applyFill="1" applyBorder="1" applyAlignment="1">
      <alignment vertical="center" wrapText="1"/>
    </xf>
    <xf numFmtId="0" fontId="73" fillId="0" borderId="16" xfId="0" applyFont="1" applyFill="1" applyBorder="1" applyAlignment="1">
      <alignment vertical="center" wrapText="1"/>
    </xf>
    <xf numFmtId="0" fontId="73" fillId="0" borderId="17" xfId="0" applyFont="1" applyFill="1" applyBorder="1" applyAlignment="1">
      <alignment vertical="center" wrapText="1"/>
    </xf>
    <xf numFmtId="0" fontId="76" fillId="0" borderId="63" xfId="0" applyNumberFormat="1" applyFont="1" applyFill="1" applyBorder="1" applyAlignment="1">
      <alignment vertical="center" wrapText="1"/>
    </xf>
    <xf numFmtId="0" fontId="76" fillId="0" borderId="53" xfId="0" applyFont="1" applyFill="1" applyBorder="1" applyAlignment="1">
      <alignment vertical="center" wrapText="1"/>
    </xf>
    <xf numFmtId="0" fontId="76" fillId="0" borderId="64" xfId="0" applyFont="1" applyFill="1" applyBorder="1" applyAlignment="1">
      <alignment vertical="center" wrapText="1"/>
    </xf>
    <xf numFmtId="0" fontId="73" fillId="0" borderId="63" xfId="47" applyNumberFormat="1" applyFont="1" applyFill="1" applyBorder="1" applyAlignment="1">
      <alignment vertical="center" wrapText="1"/>
    </xf>
    <xf numFmtId="0" fontId="73" fillId="0" borderId="53" xfId="47" applyNumberFormat="1" applyFont="1" applyFill="1" applyBorder="1" applyAlignment="1">
      <alignment vertical="center" wrapText="1"/>
    </xf>
    <xf numFmtId="0" fontId="73" fillId="0" borderId="64" xfId="47" applyNumberFormat="1" applyFont="1" applyFill="1" applyBorder="1" applyAlignment="1">
      <alignment vertical="center" wrapText="1"/>
    </xf>
    <xf numFmtId="0" fontId="73" fillId="0" borderId="63" xfId="47" applyNumberFormat="1" applyFont="1" applyFill="1" applyBorder="1" applyAlignment="1">
      <alignment horizontal="center" vertical="center" wrapText="1"/>
    </xf>
    <xf numFmtId="0" fontId="73" fillId="0" borderId="53" xfId="47" applyFont="1" applyFill="1" applyBorder="1" applyAlignment="1">
      <alignment horizontal="center" vertical="center" wrapText="1"/>
    </xf>
    <xf numFmtId="180" fontId="73" fillId="28" borderId="63" xfId="47" applyNumberFormat="1" applyFont="1" applyFill="1" applyBorder="1" applyAlignment="1">
      <alignment horizontal="right" vertical="center"/>
    </xf>
    <xf numFmtId="180" fontId="73" fillId="28" borderId="53" xfId="47" applyNumberFormat="1" applyFont="1" applyFill="1" applyBorder="1" applyAlignment="1">
      <alignment horizontal="right" vertical="center"/>
    </xf>
    <xf numFmtId="180" fontId="73" fillId="28" borderId="64" xfId="47" applyNumberFormat="1" applyFont="1" applyFill="1" applyBorder="1" applyAlignment="1">
      <alignment horizontal="right" vertical="center"/>
    </xf>
    <xf numFmtId="0" fontId="73" fillId="0" borderId="15" xfId="0" applyNumberFormat="1" applyFont="1" applyFill="1" applyBorder="1" applyAlignment="1">
      <alignment horizontal="center" vertical="center" wrapText="1"/>
    </xf>
    <xf numFmtId="0" fontId="73" fillId="0" borderId="17" xfId="0" applyNumberFormat="1" applyFont="1" applyFill="1" applyBorder="1" applyAlignment="1">
      <alignment horizontal="center" vertical="center" wrapText="1"/>
    </xf>
    <xf numFmtId="0" fontId="79" fillId="0" borderId="29" xfId="0" applyNumberFormat="1" applyFont="1" applyFill="1" applyBorder="1" applyAlignment="1">
      <alignment horizontal="center" vertical="center" wrapText="1"/>
    </xf>
    <xf numFmtId="0" fontId="76" fillId="0" borderId="29" xfId="0" applyFont="1" applyFill="1" applyBorder="1" applyAlignment="1">
      <alignment horizontal="left" vertical="center" wrapText="1"/>
    </xf>
    <xf numFmtId="0" fontId="76" fillId="0" borderId="10" xfId="0" applyNumberFormat="1" applyFont="1" applyFill="1" applyBorder="1" applyAlignment="1">
      <alignment horizontal="center" vertical="center" wrapText="1"/>
    </xf>
    <xf numFmtId="0" fontId="76" fillId="0" borderId="11" xfId="0" applyNumberFormat="1" applyFont="1" applyFill="1" applyBorder="1" applyAlignment="1">
      <alignment horizontal="center" vertical="center" wrapText="1"/>
    </xf>
    <xf numFmtId="0" fontId="76" fillId="0" borderId="13" xfId="0" applyNumberFormat="1" applyFont="1" applyFill="1" applyBorder="1" applyAlignment="1">
      <alignment horizontal="center" vertical="center" wrapText="1"/>
    </xf>
    <xf numFmtId="0" fontId="76" fillId="0" borderId="0" xfId="0" applyNumberFormat="1" applyFont="1" applyFill="1" applyBorder="1" applyAlignment="1">
      <alignment horizontal="center" vertical="center" wrapText="1"/>
    </xf>
    <xf numFmtId="0" fontId="76" fillId="0" borderId="15" xfId="0" applyNumberFormat="1" applyFont="1" applyFill="1" applyBorder="1" applyAlignment="1">
      <alignment horizontal="center" vertical="center" wrapText="1"/>
    </xf>
    <xf numFmtId="0" fontId="76" fillId="0" borderId="16" xfId="0" applyNumberFormat="1" applyFont="1" applyFill="1" applyBorder="1" applyAlignment="1">
      <alignment horizontal="center" vertical="center" wrapText="1"/>
    </xf>
    <xf numFmtId="0" fontId="78" fillId="0" borderId="29" xfId="0" applyNumberFormat="1" applyFont="1" applyFill="1" applyBorder="1" applyAlignment="1">
      <alignment horizontal="center" vertical="center" wrapText="1"/>
    </xf>
    <xf numFmtId="176" fontId="76" fillId="28" borderId="29" xfId="0" applyNumberFormat="1" applyFont="1" applyFill="1" applyBorder="1" applyAlignment="1">
      <alignment horizontal="center" vertical="center" wrapText="1"/>
    </xf>
    <xf numFmtId="0" fontId="76" fillId="0" borderId="63" xfId="0" applyNumberFormat="1" applyFont="1" applyFill="1" applyBorder="1" applyAlignment="1">
      <alignment horizontal="left" vertical="center" wrapText="1"/>
    </xf>
    <xf numFmtId="0" fontId="76" fillId="0" borderId="53" xfId="0" applyNumberFormat="1" applyFont="1" applyFill="1" applyBorder="1" applyAlignment="1">
      <alignment horizontal="left" vertical="center" wrapText="1"/>
    </xf>
    <xf numFmtId="0" fontId="76" fillId="0" borderId="64" xfId="0" applyNumberFormat="1" applyFont="1" applyFill="1" applyBorder="1" applyAlignment="1">
      <alignment horizontal="left" vertical="center" wrapText="1"/>
    </xf>
    <xf numFmtId="0" fontId="76" fillId="0" borderId="53" xfId="0" applyNumberFormat="1" applyFont="1" applyFill="1" applyBorder="1" applyAlignment="1">
      <alignment horizontal="center" vertical="center" wrapText="1"/>
    </xf>
    <xf numFmtId="0" fontId="76" fillId="0" borderId="64" xfId="0" applyNumberFormat="1" applyFont="1" applyFill="1" applyBorder="1" applyAlignment="1">
      <alignment horizontal="center" vertical="center" wrapText="1"/>
    </xf>
    <xf numFmtId="181" fontId="73" fillId="28" borderId="63" xfId="47" applyNumberFormat="1" applyFont="1" applyFill="1" applyBorder="1" applyAlignment="1">
      <alignment horizontal="right" vertical="center"/>
    </xf>
    <xf numFmtId="181" fontId="73" fillId="28" borderId="53" xfId="47" applyNumberFormat="1" applyFont="1" applyFill="1" applyBorder="1" applyAlignment="1">
      <alignment horizontal="right" vertical="center"/>
    </xf>
    <xf numFmtId="181" fontId="73" fillId="28" borderId="64" xfId="47" applyNumberFormat="1" applyFont="1" applyFill="1" applyBorder="1" applyAlignment="1">
      <alignment horizontal="right" vertical="center"/>
    </xf>
    <xf numFmtId="0" fontId="73" fillId="0" borderId="11" xfId="0" applyNumberFormat="1" applyFont="1" applyFill="1" applyBorder="1" applyAlignment="1">
      <alignment vertical="center" wrapText="1"/>
    </xf>
    <xf numFmtId="0" fontId="73" fillId="0" borderId="12" xfId="0" applyNumberFormat="1" applyFont="1" applyFill="1" applyBorder="1" applyAlignment="1">
      <alignment vertical="center" wrapText="1"/>
    </xf>
    <xf numFmtId="0" fontId="73" fillId="0" borderId="13" xfId="0" applyNumberFormat="1" applyFont="1" applyFill="1" applyBorder="1" applyAlignment="1">
      <alignment vertical="center" wrapText="1"/>
    </xf>
    <xf numFmtId="0" fontId="73" fillId="0" borderId="0" xfId="0" applyNumberFormat="1" applyFont="1" applyFill="1" applyBorder="1" applyAlignment="1">
      <alignment vertical="center" wrapText="1"/>
    </xf>
    <xf numFmtId="0" fontId="73" fillId="0" borderId="14" xfId="0" applyNumberFormat="1" applyFont="1" applyFill="1" applyBorder="1" applyAlignment="1">
      <alignment vertical="center" wrapText="1"/>
    </xf>
    <xf numFmtId="0" fontId="73" fillId="0" borderId="15" xfId="0" applyNumberFormat="1" applyFont="1" applyFill="1" applyBorder="1" applyAlignment="1">
      <alignment vertical="center" wrapText="1"/>
    </xf>
    <xf numFmtId="0" fontId="73" fillId="0" borderId="16" xfId="0" applyNumberFormat="1" applyFont="1" applyFill="1" applyBorder="1" applyAlignment="1">
      <alignment vertical="center" wrapText="1"/>
    </xf>
    <xf numFmtId="0" fontId="73" fillId="0" borderId="17" xfId="0" applyNumberFormat="1" applyFont="1" applyFill="1" applyBorder="1" applyAlignment="1">
      <alignment vertical="center" wrapText="1"/>
    </xf>
    <xf numFmtId="0" fontId="73" fillId="0" borderId="63" xfId="47" applyFont="1" applyFill="1" applyBorder="1" applyAlignment="1">
      <alignment vertical="center" wrapText="1"/>
    </xf>
    <xf numFmtId="0" fontId="73" fillId="0" borderId="53" xfId="47" applyFont="1" applyFill="1" applyBorder="1" applyAlignment="1">
      <alignment vertical="center" wrapText="1"/>
    </xf>
    <xf numFmtId="0" fontId="73" fillId="0" borderId="64" xfId="47" applyFont="1" applyFill="1" applyBorder="1" applyAlignment="1">
      <alignment vertical="center" wrapText="1"/>
    </xf>
    <xf numFmtId="181" fontId="73" fillId="0" borderId="63" xfId="47" applyNumberFormat="1" applyFont="1" applyFill="1" applyBorder="1" applyAlignment="1">
      <alignment horizontal="right" vertical="center"/>
    </xf>
    <xf numFmtId="181" fontId="73" fillId="0" borderId="53" xfId="47" applyNumberFormat="1" applyFont="1" applyFill="1" applyBorder="1" applyAlignment="1">
      <alignment horizontal="right" vertical="center"/>
    </xf>
    <xf numFmtId="181" fontId="73" fillId="0" borderId="64" xfId="47" applyNumberFormat="1" applyFont="1" applyFill="1" applyBorder="1" applyAlignment="1">
      <alignment horizontal="right" vertical="center"/>
    </xf>
    <xf numFmtId="0" fontId="73" fillId="0" borderId="63" xfId="0" applyNumberFormat="1" applyFont="1" applyFill="1" applyBorder="1" applyAlignment="1">
      <alignment vertical="center"/>
    </xf>
    <xf numFmtId="0" fontId="73" fillId="0" borderId="53" xfId="0" applyNumberFormat="1" applyFont="1" applyFill="1" applyBorder="1" applyAlignment="1">
      <alignment vertical="center"/>
    </xf>
    <xf numFmtId="0" fontId="73" fillId="0" borderId="64" xfId="0" applyNumberFormat="1" applyFont="1" applyFill="1" applyBorder="1" applyAlignment="1">
      <alignment vertical="center"/>
    </xf>
    <xf numFmtId="181" fontId="73" fillId="0" borderId="63" xfId="0" applyNumberFormat="1" applyFont="1" applyFill="1" applyBorder="1" applyAlignment="1">
      <alignment horizontal="right" vertical="center"/>
    </xf>
    <xf numFmtId="181" fontId="73" fillId="0" borderId="53" xfId="0" applyNumberFormat="1" applyFont="1" applyFill="1" applyBorder="1" applyAlignment="1">
      <alignment horizontal="right" vertical="center"/>
    </xf>
    <xf numFmtId="181" fontId="73" fillId="0" borderId="64" xfId="0" applyNumberFormat="1" applyFont="1" applyFill="1" applyBorder="1" applyAlignment="1">
      <alignment horizontal="right" vertical="center"/>
    </xf>
    <xf numFmtId="0" fontId="80" fillId="0" borderId="63" xfId="0" applyNumberFormat="1" applyFont="1" applyFill="1" applyBorder="1" applyAlignment="1">
      <alignment vertical="center" wrapText="1"/>
    </xf>
    <xf numFmtId="0" fontId="80" fillId="0" borderId="53" xfId="0" applyFont="1" applyFill="1" applyBorder="1" applyAlignment="1">
      <alignment vertical="center" wrapText="1"/>
    </xf>
    <xf numFmtId="0" fontId="80" fillId="0" borderId="64" xfId="0" applyFont="1" applyFill="1" applyBorder="1" applyAlignment="1">
      <alignment vertical="center" wrapText="1"/>
    </xf>
    <xf numFmtId="0" fontId="73" fillId="0" borderId="10" xfId="0" applyNumberFormat="1" applyFont="1" applyFill="1" applyBorder="1" applyAlignment="1">
      <alignment horizontal="left" vertical="center" wrapText="1"/>
    </xf>
    <xf numFmtId="0" fontId="73" fillId="0" borderId="11" xfId="0" applyNumberFormat="1" applyFont="1" applyFill="1" applyBorder="1" applyAlignment="1">
      <alignment horizontal="left" vertical="center" wrapText="1"/>
    </xf>
    <xf numFmtId="0" fontId="73" fillId="0" borderId="12" xfId="0" applyNumberFormat="1" applyFont="1" applyFill="1" applyBorder="1" applyAlignment="1">
      <alignment horizontal="left" vertical="center" wrapText="1"/>
    </xf>
    <xf numFmtId="0" fontId="73" fillId="0" borderId="15" xfId="0" applyNumberFormat="1" applyFont="1" applyFill="1" applyBorder="1" applyAlignment="1">
      <alignment horizontal="left" vertical="center" wrapText="1"/>
    </xf>
    <xf numFmtId="0" fontId="73" fillId="0" borderId="16" xfId="0" applyNumberFormat="1" applyFont="1" applyFill="1" applyBorder="1" applyAlignment="1">
      <alignment horizontal="left" vertical="center" wrapText="1"/>
    </xf>
    <xf numFmtId="0" fontId="73" fillId="0" borderId="17" xfId="0" applyNumberFormat="1" applyFont="1" applyFill="1" applyBorder="1" applyAlignment="1">
      <alignment horizontal="left" vertical="center" wrapText="1"/>
    </xf>
    <xf numFmtId="0" fontId="73" fillId="0" borderId="63" xfId="0" applyNumberFormat="1" applyFont="1" applyFill="1" applyBorder="1" applyAlignment="1">
      <alignment horizontal="left" vertical="center" wrapText="1"/>
    </xf>
    <xf numFmtId="0" fontId="73" fillId="0" borderId="53" xfId="0" applyNumberFormat="1" applyFont="1" applyFill="1" applyBorder="1" applyAlignment="1">
      <alignment horizontal="left" vertical="center" wrapText="1"/>
    </xf>
    <xf numFmtId="0" fontId="73" fillId="0" borderId="64" xfId="0" applyNumberFormat="1" applyFont="1" applyFill="1" applyBorder="1" applyAlignment="1">
      <alignment horizontal="left" vertical="center" wrapText="1"/>
    </xf>
    <xf numFmtId="0" fontId="76" fillId="0" borderId="53" xfId="0" applyNumberFormat="1" applyFont="1" applyFill="1" applyBorder="1" applyAlignment="1">
      <alignment horizontal="center" vertical="center" shrinkToFit="1"/>
    </xf>
    <xf numFmtId="0" fontId="76" fillId="0" borderId="64" xfId="0" applyNumberFormat="1" applyFont="1" applyFill="1" applyBorder="1" applyAlignment="1">
      <alignment horizontal="center" vertical="center" shrinkToFit="1"/>
    </xf>
    <xf numFmtId="0" fontId="77" fillId="0" borderId="0" xfId="47" applyNumberFormat="1" applyFont="1" applyBorder="1" applyAlignment="1">
      <alignment horizontal="left" vertical="center" wrapText="1"/>
    </xf>
    <xf numFmtId="38" fontId="73" fillId="28" borderId="63" xfId="53" applyNumberFormat="1" applyFont="1" applyFill="1" applyBorder="1" applyAlignment="1">
      <alignment horizontal="right" vertical="center"/>
    </xf>
    <xf numFmtId="38" fontId="73" fillId="28" borderId="53" xfId="53" applyNumberFormat="1" applyFont="1" applyFill="1" applyBorder="1" applyAlignment="1">
      <alignment horizontal="right" vertical="center"/>
    </xf>
    <xf numFmtId="38" fontId="73" fillId="28" borderId="64" xfId="53" applyNumberFormat="1" applyFont="1" applyFill="1" applyBorder="1" applyAlignment="1">
      <alignment horizontal="right" vertical="center"/>
    </xf>
    <xf numFmtId="0" fontId="46" fillId="25" borderId="10" xfId="0" applyFont="1" applyFill="1" applyBorder="1" applyAlignment="1" applyProtection="1">
      <alignment vertical="center"/>
      <protection locked="0"/>
    </xf>
    <xf numFmtId="0" fontId="46" fillId="25" borderId="11" xfId="0" applyFont="1" applyFill="1" applyBorder="1" applyAlignment="1" applyProtection="1">
      <alignment vertical="center"/>
      <protection locked="0"/>
    </xf>
    <xf numFmtId="0" fontId="46" fillId="25" borderId="12" xfId="0" applyFont="1" applyFill="1" applyBorder="1" applyAlignment="1" applyProtection="1">
      <alignment vertical="center"/>
      <protection locked="0"/>
    </xf>
    <xf numFmtId="0" fontId="39" fillId="0" borderId="29" xfId="46" applyFont="1" applyBorder="1" applyAlignment="1" applyProtection="1">
      <alignment horizontal="left" vertical="center" wrapText="1"/>
    </xf>
    <xf numFmtId="0" fontId="39" fillId="25" borderId="0" xfId="46" applyFont="1" applyFill="1" applyBorder="1" applyAlignment="1" applyProtection="1">
      <alignment horizontal="left" vertical="center" wrapText="1"/>
    </xf>
    <xf numFmtId="0" fontId="103" fillId="0" borderId="52" xfId="0" applyFont="1" applyFill="1" applyBorder="1" applyAlignment="1">
      <alignment horizontal="left" vertical="center"/>
    </xf>
    <xf numFmtId="0" fontId="103" fillId="0" borderId="53" xfId="0" applyFont="1" applyFill="1" applyBorder="1" applyAlignment="1">
      <alignment horizontal="left" vertical="center"/>
    </xf>
    <xf numFmtId="0" fontId="103" fillId="0" borderId="64" xfId="0" applyFont="1" applyFill="1" applyBorder="1" applyAlignment="1">
      <alignment horizontal="left" vertical="center"/>
    </xf>
    <xf numFmtId="0" fontId="103" fillId="0" borderId="52" xfId="0" applyFont="1" applyBorder="1" applyAlignment="1">
      <alignment horizontal="left" vertical="center" wrapText="1"/>
    </xf>
    <xf numFmtId="0" fontId="103" fillId="0" borderId="53" xfId="0" applyFont="1" applyBorder="1" applyAlignment="1">
      <alignment horizontal="left" vertical="center"/>
    </xf>
    <xf numFmtId="0" fontId="103" fillId="0" borderId="64" xfId="0" applyFont="1" applyBorder="1" applyAlignment="1">
      <alignment horizontal="left" vertical="center"/>
    </xf>
    <xf numFmtId="0" fontId="103" fillId="0" borderId="53" xfId="0" applyFont="1" applyBorder="1" applyAlignment="1">
      <alignment horizontal="left" vertical="center" wrapText="1"/>
    </xf>
    <xf numFmtId="0" fontId="103" fillId="0" borderId="64" xfId="0" applyFont="1" applyBorder="1" applyAlignment="1">
      <alignment horizontal="left" vertical="center" wrapText="1"/>
    </xf>
    <xf numFmtId="0" fontId="103" fillId="0" borderId="60" xfId="0" applyFont="1" applyFill="1" applyBorder="1" applyAlignment="1">
      <alignment horizontal="left" vertical="center" wrapText="1"/>
    </xf>
    <xf numFmtId="0" fontId="103" fillId="0" borderId="61" xfId="0" applyFont="1" applyFill="1" applyBorder="1" applyAlignment="1">
      <alignment horizontal="left" vertical="center" wrapText="1"/>
    </xf>
    <xf numFmtId="0" fontId="103" fillId="0" borderId="107" xfId="0" applyFont="1" applyFill="1" applyBorder="1" applyAlignment="1">
      <alignment horizontal="left" vertical="center" wrapText="1"/>
    </xf>
    <xf numFmtId="0" fontId="99" fillId="0" borderId="126" xfId="0" applyFont="1" applyBorder="1" applyAlignment="1">
      <alignment horizontal="center" vertical="center" textRotation="255" shrinkToFit="1"/>
    </xf>
    <xf numFmtId="0" fontId="98" fillId="0" borderId="128" xfId="0" applyFont="1" applyFill="1" applyBorder="1" applyAlignment="1">
      <alignment horizontal="center"/>
    </xf>
    <xf numFmtId="0" fontId="98" fillId="0" borderId="129" xfId="0" applyFont="1" applyFill="1" applyBorder="1" applyAlignment="1">
      <alignment horizontal="center"/>
    </xf>
    <xf numFmtId="0" fontId="98" fillId="0" borderId="118" xfId="0" applyFont="1" applyFill="1" applyBorder="1" applyAlignment="1">
      <alignment horizontal="center"/>
    </xf>
    <xf numFmtId="0" fontId="103" fillId="0" borderId="60" xfId="0" applyFont="1" applyBorder="1" applyAlignment="1">
      <alignment horizontal="left" vertical="center" wrapText="1"/>
    </xf>
    <xf numFmtId="0" fontId="103" fillId="0" borderId="61" xfId="0" applyFont="1" applyBorder="1" applyAlignment="1">
      <alignment horizontal="left" vertical="center"/>
    </xf>
    <xf numFmtId="0" fontId="103" fillId="0" borderId="107" xfId="0" applyFont="1" applyBorder="1" applyAlignment="1">
      <alignment horizontal="left" vertical="center"/>
    </xf>
    <xf numFmtId="0" fontId="103" fillId="0" borderId="52" xfId="0" applyFont="1" applyFill="1" applyBorder="1" applyAlignment="1">
      <alignment horizontal="left" vertical="center" wrapText="1"/>
    </xf>
    <xf numFmtId="0" fontId="103" fillId="0" borderId="132" xfId="0" applyFont="1" applyFill="1" applyBorder="1" applyAlignment="1">
      <alignment horizontal="left" vertical="center" wrapText="1"/>
    </xf>
    <xf numFmtId="0" fontId="103" fillId="0" borderId="133" xfId="0" applyFont="1" applyFill="1" applyBorder="1" applyAlignment="1">
      <alignment horizontal="left" vertical="center"/>
    </xf>
    <xf numFmtId="0" fontId="103" fillId="0" borderId="110" xfId="0" applyFont="1" applyFill="1" applyBorder="1" applyAlignment="1">
      <alignment horizontal="left" vertical="center"/>
    </xf>
    <xf numFmtId="0" fontId="103" fillId="0" borderId="105" xfId="0" applyFont="1" applyBorder="1" applyAlignment="1">
      <alignment horizontal="left" vertical="center"/>
    </xf>
    <xf numFmtId="0" fontId="103" fillId="0" borderId="117" xfId="0" applyFont="1" applyBorder="1" applyAlignment="1">
      <alignment horizontal="left" vertical="center"/>
    </xf>
    <xf numFmtId="0" fontId="103" fillId="0" borderId="128" xfId="0" applyFont="1" applyBorder="1" applyAlignment="1">
      <alignment horizontal="left" vertical="center"/>
    </xf>
    <xf numFmtId="177" fontId="37" fillId="24" borderId="0" xfId="35" applyNumberFormat="1" applyFont="1" applyFill="1" applyBorder="1" applyAlignment="1">
      <alignment horizontal="center" vertical="center"/>
    </xf>
    <xf numFmtId="0" fontId="37" fillId="24" borderId="0" xfId="45" applyFont="1" applyFill="1" applyBorder="1" applyAlignment="1">
      <alignment horizontal="center" vertical="center"/>
    </xf>
    <xf numFmtId="40" fontId="37" fillId="24" borderId="0" xfId="35" applyNumberFormat="1" applyFont="1" applyFill="1" applyBorder="1" applyAlignment="1">
      <alignment horizontal="center" vertical="center"/>
    </xf>
    <xf numFmtId="0" fontId="37" fillId="0" borderId="0" xfId="45" applyFont="1" applyFill="1" applyBorder="1" applyAlignment="1">
      <alignment horizontal="center" vertical="center"/>
    </xf>
    <xf numFmtId="176" fontId="37" fillId="0" borderId="0" xfId="45" applyNumberFormat="1" applyFont="1" applyAlignment="1">
      <alignment horizontal="center" vertical="center"/>
    </xf>
    <xf numFmtId="0" fontId="37" fillId="0" borderId="0" xfId="45" applyFont="1" applyBorder="1" applyAlignment="1">
      <alignment horizontal="center" vertical="center"/>
    </xf>
    <xf numFmtId="0" fontId="36" fillId="24" borderId="13" xfId="45" applyFont="1" applyFill="1" applyBorder="1" applyAlignment="1">
      <alignment horizontal="center" vertical="center"/>
    </xf>
    <xf numFmtId="0" fontId="36" fillId="24" borderId="0" xfId="45" applyFont="1" applyFill="1" applyBorder="1" applyAlignment="1">
      <alignment horizontal="center" vertical="center"/>
    </xf>
    <xf numFmtId="0" fontId="36" fillId="0" borderId="13" xfId="45" applyFont="1" applyFill="1" applyBorder="1" applyAlignment="1">
      <alignment horizontal="center" vertical="center"/>
    </xf>
    <xf numFmtId="0" fontId="36" fillId="0" borderId="0" xfId="45" applyFont="1" applyFill="1" applyBorder="1" applyAlignment="1">
      <alignment horizontal="center" vertical="center"/>
    </xf>
    <xf numFmtId="0" fontId="33" fillId="0" borderId="0" xfId="45" applyFont="1" applyAlignment="1">
      <alignment horizontal="left" vertical="center"/>
    </xf>
    <xf numFmtId="2" fontId="37" fillId="24" borderId="0" xfId="45" applyNumberFormat="1" applyFont="1" applyFill="1" applyBorder="1" applyAlignment="1">
      <alignment horizontal="center" vertical="center"/>
    </xf>
    <xf numFmtId="0" fontId="39" fillId="25" borderId="0" xfId="46" applyFont="1" applyFill="1" applyProtection="1">
      <alignment vertical="center"/>
    </xf>
    <xf numFmtId="0" fontId="39" fillId="25" borderId="0" xfId="46" applyFont="1" applyFill="1" applyAlignment="1" applyProtection="1">
      <alignment horizontal="right" vertical="center"/>
      <protection locked="0"/>
    </xf>
    <xf numFmtId="0" fontId="31" fillId="25" borderId="0" xfId="0" applyFont="1" applyFill="1" applyAlignment="1" applyProtection="1">
      <alignment horizontal="center" wrapText="1"/>
    </xf>
    <xf numFmtId="0" fontId="31" fillId="25" borderId="0" xfId="0" applyFont="1" applyFill="1" applyAlignment="1" applyProtection="1">
      <alignment horizontal="center"/>
    </xf>
    <xf numFmtId="0" fontId="90" fillId="25" borderId="0" xfId="0" applyFont="1" applyFill="1" applyAlignment="1" applyProtection="1">
      <alignment horizontal="center"/>
    </xf>
    <xf numFmtId="0" fontId="39" fillId="25" borderId="0" xfId="0" applyFont="1" applyFill="1" applyAlignment="1" applyProtection="1">
      <alignment horizontal="center"/>
      <protection locked="0"/>
    </xf>
    <xf numFmtId="0" fontId="47" fillId="25" borderId="0" xfId="0" applyFont="1" applyFill="1" applyAlignment="1" applyProtection="1">
      <alignment horizontal="center"/>
      <protection locked="0"/>
    </xf>
    <xf numFmtId="0" fontId="39" fillId="25" borderId="0" xfId="0" applyFont="1" applyFill="1" applyAlignment="1" applyProtection="1">
      <alignment horizontal="left"/>
      <protection locked="0"/>
    </xf>
    <xf numFmtId="0" fontId="39" fillId="25" borderId="0" xfId="46" applyFont="1" applyFill="1" applyAlignment="1" applyProtection="1">
      <alignment horizontal="left" vertical="center" wrapText="1"/>
    </xf>
    <xf numFmtId="0" fontId="39" fillId="25" borderId="0" xfId="46" applyFont="1" applyFill="1" applyAlignment="1" applyProtection="1">
      <alignment horizontal="left" vertical="center" wrapText="1"/>
    </xf>
    <xf numFmtId="0" fontId="39" fillId="25" borderId="0" xfId="46" applyFont="1" applyFill="1" applyAlignment="1" applyProtection="1">
      <alignment horizontal="right" vertical="center"/>
    </xf>
    <xf numFmtId="0" fontId="35" fillId="25" borderId="0" xfId="0" applyFont="1" applyFill="1" applyAlignment="1" applyProtection="1"/>
    <xf numFmtId="0" fontId="39" fillId="25" borderId="119" xfId="46" applyFont="1" applyFill="1" applyBorder="1" applyProtection="1">
      <alignment vertical="center"/>
    </xf>
    <xf numFmtId="0" fontId="32" fillId="25" borderId="29" xfId="0" applyFont="1" applyFill="1" applyBorder="1" applyAlignment="1" applyProtection="1">
      <alignment horizontal="center" vertical="center" wrapText="1"/>
    </xf>
    <xf numFmtId="0" fontId="32" fillId="25" borderId="0" xfId="0" applyFont="1" applyFill="1" applyBorder="1" applyAlignment="1" applyProtection="1">
      <alignment horizontal="center" vertical="center" wrapText="1"/>
    </xf>
    <xf numFmtId="38" fontId="32" fillId="25" borderId="29" xfId="34" applyFont="1" applyFill="1" applyBorder="1" applyAlignment="1" applyProtection="1">
      <alignment horizontal="center" vertical="center" wrapText="1"/>
    </xf>
    <xf numFmtId="0" fontId="92" fillId="25" borderId="0" xfId="46" applyFont="1" applyFill="1" applyProtection="1">
      <alignment vertical="center"/>
    </xf>
    <xf numFmtId="0" fontId="37" fillId="25" borderId="119" xfId="46" applyFont="1" applyFill="1" applyBorder="1" applyAlignment="1" applyProtection="1">
      <alignment horizontal="center" vertical="center"/>
    </xf>
    <xf numFmtId="0" fontId="91" fillId="25" borderId="0" xfId="46" applyFont="1" applyFill="1" applyBorder="1" applyAlignment="1" applyProtection="1">
      <alignment horizontal="center" vertical="center"/>
    </xf>
    <xf numFmtId="0" fontId="5" fillId="25" borderId="0" xfId="45" applyNumberFormat="1" applyFont="1" applyFill="1" applyBorder="1" applyAlignment="1">
      <alignment vertical="center"/>
    </xf>
    <xf numFmtId="0" fontId="5" fillId="25" borderId="0" xfId="45" applyNumberFormat="1" applyFont="1" applyFill="1" applyBorder="1" applyAlignment="1"/>
    <xf numFmtId="0" fontId="9" fillId="25" borderId="0" xfId="45" applyNumberFormat="1" applyFont="1" applyFill="1" applyBorder="1" applyAlignment="1"/>
    <xf numFmtId="0" fontId="39" fillId="25" borderId="0" xfId="45" applyNumberFormat="1" applyFont="1" applyFill="1" applyBorder="1" applyAlignment="1">
      <alignment horizontal="right"/>
    </xf>
    <xf numFmtId="0" fontId="9" fillId="25" borderId="0" xfId="45" applyNumberFormat="1" applyFont="1" applyFill="1" applyBorder="1" applyAlignment="1">
      <alignment horizontal="center"/>
    </xf>
    <xf numFmtId="0" fontId="93" fillId="25" borderId="0" xfId="45" applyNumberFormat="1" applyFont="1" applyFill="1" applyBorder="1" applyAlignment="1"/>
    <xf numFmtId="0" fontId="10" fillId="25" borderId="0" xfId="45" applyNumberFormat="1" applyFont="1" applyFill="1" applyBorder="1" applyAlignment="1">
      <alignment horizontal="center"/>
    </xf>
    <xf numFmtId="0" fontId="93" fillId="25" borderId="0" xfId="45" applyNumberFormat="1" applyFont="1" applyFill="1" applyBorder="1" applyAlignment="1">
      <alignment horizontal="center"/>
    </xf>
    <xf numFmtId="0" fontId="5" fillId="25" borderId="0" xfId="45" applyNumberFormat="1" applyFont="1" applyFill="1" applyAlignment="1"/>
    <xf numFmtId="0" fontId="10" fillId="25" borderId="0" xfId="45" applyNumberFormat="1" applyFont="1" applyFill="1" applyBorder="1" applyAlignment="1">
      <alignment horizontal="left"/>
    </xf>
    <xf numFmtId="0" fontId="12" fillId="25" borderId="0" xfId="45" applyNumberFormat="1" applyFont="1" applyFill="1" applyBorder="1" applyAlignment="1">
      <alignment horizontal="center"/>
    </xf>
    <xf numFmtId="0" fontId="14" fillId="25" borderId="0" xfId="45" applyNumberFormat="1" applyFont="1" applyFill="1" applyAlignment="1"/>
    <xf numFmtId="0" fontId="12" fillId="25" borderId="0" xfId="45" applyNumberFormat="1" applyFont="1" applyFill="1" applyBorder="1" applyAlignment="1">
      <alignment horizontal="center"/>
    </xf>
    <xf numFmtId="0" fontId="5" fillId="25" borderId="10" xfId="45" applyNumberFormat="1" applyFont="1" applyFill="1" applyBorder="1" applyAlignment="1">
      <alignment horizontal="center" vertical="center"/>
    </xf>
    <xf numFmtId="0" fontId="5" fillId="25" borderId="11" xfId="45" applyNumberFormat="1" applyFont="1" applyFill="1" applyBorder="1" applyAlignment="1">
      <alignment horizontal="center" vertical="center"/>
    </xf>
    <xf numFmtId="0" fontId="5" fillId="25" borderId="12" xfId="45" applyNumberFormat="1" applyFont="1" applyFill="1" applyBorder="1" applyAlignment="1">
      <alignment horizontal="center" vertical="center"/>
    </xf>
    <xf numFmtId="0" fontId="5" fillId="25" borderId="10" xfId="45" applyNumberFormat="1" applyFont="1" applyFill="1" applyBorder="1" applyAlignment="1">
      <alignment horizontal="left" vertical="center"/>
    </xf>
    <xf numFmtId="0" fontId="5" fillId="25" borderId="11" xfId="45" applyNumberFormat="1" applyFont="1" applyFill="1" applyBorder="1" applyAlignment="1">
      <alignment horizontal="left" vertical="center"/>
    </xf>
    <xf numFmtId="0" fontId="5" fillId="25" borderId="12" xfId="45" applyNumberFormat="1" applyFont="1" applyFill="1" applyBorder="1" applyAlignment="1">
      <alignment horizontal="left" vertical="center"/>
    </xf>
    <xf numFmtId="0" fontId="5" fillId="25" borderId="13" xfId="45" applyNumberFormat="1" applyFont="1" applyFill="1" applyBorder="1" applyAlignment="1">
      <alignment horizontal="center" vertical="center"/>
    </xf>
    <xf numFmtId="0" fontId="5" fillId="25" borderId="0" xfId="45" applyNumberFormat="1" applyFont="1" applyFill="1" applyBorder="1" applyAlignment="1">
      <alignment horizontal="center" vertical="center"/>
    </xf>
    <xf numFmtId="0" fontId="5" fillId="25" borderId="14" xfId="45" applyNumberFormat="1" applyFont="1" applyFill="1" applyBorder="1" applyAlignment="1">
      <alignment horizontal="center" vertical="center"/>
    </xf>
    <xf numFmtId="0" fontId="5" fillId="25" borderId="13" xfId="45" applyNumberFormat="1" applyFont="1" applyFill="1" applyBorder="1" applyAlignment="1">
      <alignment horizontal="left" vertical="center"/>
    </xf>
    <xf numFmtId="0" fontId="5" fillId="25" borderId="0" xfId="45" applyNumberFormat="1" applyFont="1" applyFill="1" applyBorder="1" applyAlignment="1">
      <alignment horizontal="left" vertical="center"/>
    </xf>
    <xf numFmtId="0" fontId="5" fillId="25" borderId="14" xfId="45" applyNumberFormat="1" applyFont="1" applyFill="1" applyBorder="1" applyAlignment="1">
      <alignment horizontal="left" vertical="center"/>
    </xf>
    <xf numFmtId="0" fontId="5" fillId="25" borderId="15" xfId="45" applyNumberFormat="1" applyFont="1" applyFill="1" applyBorder="1" applyAlignment="1">
      <alignment horizontal="center" vertical="center"/>
    </xf>
    <xf numFmtId="0" fontId="5" fillId="25" borderId="16" xfId="45" applyNumberFormat="1" applyFont="1" applyFill="1" applyBorder="1" applyAlignment="1">
      <alignment horizontal="center" vertical="center"/>
    </xf>
    <xf numFmtId="0" fontId="5" fillId="25" borderId="17" xfId="45" applyNumberFormat="1" applyFont="1" applyFill="1" applyBorder="1" applyAlignment="1">
      <alignment horizontal="center" vertical="center"/>
    </xf>
    <xf numFmtId="0" fontId="5" fillId="25" borderId="15" xfId="45" applyNumberFormat="1" applyFont="1" applyFill="1" applyBorder="1" applyAlignment="1">
      <alignment horizontal="left" vertical="center"/>
    </xf>
    <xf numFmtId="0" fontId="5" fillId="25" borderId="16" xfId="45" applyNumberFormat="1" applyFont="1" applyFill="1" applyBorder="1" applyAlignment="1">
      <alignment horizontal="left" vertical="center"/>
    </xf>
    <xf numFmtId="0" fontId="5" fillId="25" borderId="17" xfId="45" applyNumberFormat="1" applyFont="1" applyFill="1" applyBorder="1" applyAlignment="1">
      <alignment horizontal="left" vertical="center"/>
    </xf>
    <xf numFmtId="0" fontId="5" fillId="25" borderId="10" xfId="45" applyNumberFormat="1" applyFont="1" applyFill="1" applyBorder="1" applyAlignment="1">
      <alignment horizontal="center" vertical="center" wrapText="1"/>
    </xf>
    <xf numFmtId="0" fontId="5" fillId="25" borderId="10" xfId="45" applyNumberFormat="1" applyFont="1" applyFill="1" applyBorder="1" applyAlignment="1">
      <alignment horizontal="left" vertical="top"/>
    </xf>
    <xf numFmtId="0" fontId="5" fillId="25" borderId="11" xfId="45" applyNumberFormat="1" applyFont="1" applyFill="1" applyBorder="1" applyAlignment="1">
      <alignment horizontal="left" vertical="top"/>
    </xf>
    <xf numFmtId="0" fontId="5" fillId="25" borderId="12" xfId="45" applyNumberFormat="1" applyFont="1" applyFill="1" applyBorder="1" applyAlignment="1">
      <alignment horizontal="left" vertical="top"/>
    </xf>
    <xf numFmtId="0" fontId="5" fillId="25" borderId="13" xfId="45" applyNumberFormat="1" applyFont="1" applyFill="1" applyBorder="1" applyAlignment="1">
      <alignment horizontal="left" vertical="top"/>
    </xf>
    <xf numFmtId="0" fontId="5" fillId="25" borderId="0" xfId="45" applyNumberFormat="1" applyFont="1" applyFill="1" applyBorder="1" applyAlignment="1">
      <alignment horizontal="left" vertical="top"/>
    </xf>
    <xf numFmtId="0" fontId="5" fillId="25" borderId="14" xfId="45" applyNumberFormat="1" applyFont="1" applyFill="1" applyBorder="1" applyAlignment="1">
      <alignment horizontal="left" vertical="top"/>
    </xf>
    <xf numFmtId="0" fontId="5" fillId="25" borderId="15" xfId="45" applyNumberFormat="1" applyFont="1" applyFill="1" applyBorder="1" applyAlignment="1">
      <alignment horizontal="left" vertical="top"/>
    </xf>
    <xf numFmtId="0" fontId="5" fillId="25" borderId="16" xfId="45" applyNumberFormat="1" applyFont="1" applyFill="1" applyBorder="1" applyAlignment="1">
      <alignment horizontal="left" vertical="top"/>
    </xf>
    <xf numFmtId="0" fontId="5" fillId="25" borderId="17" xfId="45" applyNumberFormat="1" applyFont="1" applyFill="1" applyBorder="1" applyAlignment="1">
      <alignment horizontal="left" vertical="top"/>
    </xf>
    <xf numFmtId="0" fontId="94" fillId="25" borderId="10" xfId="45" applyNumberFormat="1" applyFont="1" applyFill="1" applyBorder="1" applyAlignment="1" applyProtection="1">
      <alignment horizontal="center" vertical="center" wrapText="1"/>
      <protection locked="0"/>
    </xf>
    <xf numFmtId="0" fontId="94" fillId="25" borderId="11" xfId="45" applyNumberFormat="1" applyFont="1" applyFill="1" applyBorder="1" applyAlignment="1" applyProtection="1">
      <alignment horizontal="center" vertical="center" wrapText="1"/>
      <protection locked="0"/>
    </xf>
    <xf numFmtId="0" fontId="94" fillId="25" borderId="12" xfId="45" applyNumberFormat="1" applyFont="1" applyFill="1" applyBorder="1" applyAlignment="1" applyProtection="1">
      <alignment horizontal="center" vertical="center" wrapText="1"/>
      <protection locked="0"/>
    </xf>
    <xf numFmtId="0" fontId="94" fillId="25" borderId="13" xfId="45" applyNumberFormat="1" applyFont="1" applyFill="1" applyBorder="1" applyAlignment="1" applyProtection="1">
      <alignment horizontal="center" vertical="center" wrapText="1"/>
      <protection locked="0"/>
    </xf>
    <xf numFmtId="0" fontId="94" fillId="25" borderId="0" xfId="45" applyNumberFormat="1" applyFont="1" applyFill="1" applyBorder="1" applyAlignment="1" applyProtection="1">
      <alignment horizontal="center" vertical="center" wrapText="1"/>
      <protection locked="0"/>
    </xf>
    <xf numFmtId="0" fontId="94" fillId="25" borderId="14" xfId="45" applyNumberFormat="1" applyFont="1" applyFill="1" applyBorder="1" applyAlignment="1" applyProtection="1">
      <alignment horizontal="center" vertical="center" wrapText="1"/>
      <protection locked="0"/>
    </xf>
    <xf numFmtId="0" fontId="94" fillId="25" borderId="15" xfId="45" applyNumberFormat="1" applyFont="1" applyFill="1" applyBorder="1" applyAlignment="1" applyProtection="1">
      <alignment horizontal="center" vertical="center" wrapText="1"/>
      <protection locked="0"/>
    </xf>
    <xf numFmtId="0" fontId="94" fillId="25" borderId="16" xfId="45" applyNumberFormat="1" applyFont="1" applyFill="1" applyBorder="1" applyAlignment="1" applyProtection="1">
      <alignment horizontal="center" vertical="center" wrapText="1"/>
      <protection locked="0"/>
    </xf>
    <xf numFmtId="0" fontId="94" fillId="25" borderId="17" xfId="45" applyNumberFormat="1" applyFont="1" applyFill="1" applyBorder="1" applyAlignment="1" applyProtection="1">
      <alignment horizontal="center" vertical="center" wrapText="1"/>
      <protection locked="0"/>
    </xf>
    <xf numFmtId="0" fontId="94" fillId="25" borderId="13" xfId="45" applyNumberFormat="1" applyFont="1" applyFill="1" applyBorder="1" applyAlignment="1" applyProtection="1">
      <alignment vertical="top"/>
      <protection locked="0"/>
    </xf>
    <xf numFmtId="0" fontId="94" fillId="25" borderId="0" xfId="45" applyNumberFormat="1" applyFont="1" applyFill="1" applyBorder="1" applyAlignment="1" applyProtection="1">
      <alignment vertical="top"/>
      <protection locked="0"/>
    </xf>
    <xf numFmtId="0" fontId="6" fillId="25" borderId="0" xfId="45" applyNumberFormat="1" applyFont="1" applyFill="1" applyBorder="1" applyAlignment="1" applyProtection="1">
      <alignment vertical="top"/>
      <protection locked="0"/>
    </xf>
    <xf numFmtId="0" fontId="6" fillId="25" borderId="14" xfId="45" applyNumberFormat="1" applyFont="1" applyFill="1" applyBorder="1" applyAlignment="1" applyProtection="1">
      <alignment vertical="top"/>
      <protection locked="0"/>
    </xf>
    <xf numFmtId="0" fontId="94" fillId="25" borderId="10" xfId="45" applyNumberFormat="1" applyFont="1" applyFill="1" applyBorder="1" applyAlignment="1" applyProtection="1">
      <alignment vertical="top"/>
      <protection locked="0"/>
    </xf>
    <xf numFmtId="0" fontId="5" fillId="25" borderId="11" xfId="45" applyNumberFormat="1" applyFont="1" applyFill="1" applyBorder="1" applyAlignment="1">
      <alignment vertical="center"/>
    </xf>
    <xf numFmtId="0" fontId="94" fillId="25" borderId="11" xfId="45" applyNumberFormat="1" applyFont="1" applyFill="1" applyBorder="1" applyAlignment="1" applyProtection="1">
      <alignment vertical="top"/>
      <protection locked="0"/>
    </xf>
    <xf numFmtId="0" fontId="94" fillId="25" borderId="12" xfId="45" applyNumberFormat="1" applyFont="1" applyFill="1" applyBorder="1" applyAlignment="1" applyProtection="1">
      <alignment vertical="top"/>
      <protection locked="0"/>
    </xf>
    <xf numFmtId="0" fontId="6" fillId="25" borderId="11" xfId="45" applyNumberFormat="1" applyFont="1" applyFill="1" applyBorder="1" applyAlignment="1" applyProtection="1">
      <alignment vertical="top"/>
      <protection locked="0"/>
    </xf>
    <xf numFmtId="0" fontId="6" fillId="25" borderId="12" xfId="45" applyNumberFormat="1" applyFont="1" applyFill="1" applyBorder="1" applyAlignment="1" applyProtection="1">
      <alignment vertical="top"/>
      <protection locked="0"/>
    </xf>
    <xf numFmtId="0" fontId="94" fillId="25" borderId="14" xfId="45" applyNumberFormat="1" applyFont="1" applyFill="1" applyBorder="1" applyAlignment="1" applyProtection="1">
      <alignment vertical="top"/>
      <protection locked="0"/>
    </xf>
    <xf numFmtId="0" fontId="94" fillId="25" borderId="13" xfId="45" applyNumberFormat="1" applyFont="1" applyFill="1" applyBorder="1" applyAlignment="1" applyProtection="1">
      <alignment horizontal="center" vertical="center"/>
      <protection locked="0"/>
    </xf>
    <xf numFmtId="0" fontId="94" fillId="25" borderId="0" xfId="45" applyNumberFormat="1" applyFont="1" applyFill="1" applyBorder="1" applyAlignment="1" applyProtection="1">
      <alignment horizontal="center" vertical="center"/>
      <protection locked="0"/>
    </xf>
    <xf numFmtId="0" fontId="94" fillId="25" borderId="14" xfId="45" applyNumberFormat="1" applyFont="1" applyFill="1" applyBorder="1" applyAlignment="1" applyProtection="1">
      <alignment horizontal="center" vertical="center"/>
      <protection locked="0"/>
    </xf>
    <xf numFmtId="0" fontId="5" fillId="25" borderId="13" xfId="45" applyNumberFormat="1" applyFont="1" applyFill="1" applyBorder="1" applyAlignment="1">
      <alignment vertical="center"/>
    </xf>
    <xf numFmtId="0" fontId="5" fillId="25" borderId="14" xfId="45" applyNumberFormat="1" applyFont="1" applyFill="1" applyBorder="1" applyAlignment="1">
      <alignment vertical="center"/>
    </xf>
    <xf numFmtId="0" fontId="5" fillId="25" borderId="15" xfId="45" applyNumberFormat="1" applyFont="1" applyFill="1" applyBorder="1" applyAlignment="1">
      <alignment vertical="center"/>
    </xf>
    <xf numFmtId="0" fontId="5" fillId="25" borderId="16" xfId="45" applyNumberFormat="1" applyFont="1" applyFill="1" applyBorder="1" applyAlignment="1">
      <alignment vertical="center"/>
    </xf>
    <xf numFmtId="0" fontId="6" fillId="25" borderId="16" xfId="45" applyNumberFormat="1" applyFont="1" applyFill="1" applyBorder="1" applyAlignment="1" applyProtection="1">
      <alignment vertical="top"/>
      <protection locked="0"/>
    </xf>
    <xf numFmtId="0" fontId="6" fillId="25" borderId="17" xfId="45" applyNumberFormat="1" applyFont="1" applyFill="1" applyBorder="1" applyAlignment="1" applyProtection="1">
      <alignment vertical="top"/>
      <protection locked="0"/>
    </xf>
    <xf numFmtId="0" fontId="5" fillId="25" borderId="0" xfId="0" applyNumberFormat="1" applyFont="1" applyFill="1" applyBorder="1" applyAlignment="1">
      <alignment vertical="center"/>
    </xf>
    <xf numFmtId="0" fontId="5" fillId="25" borderId="0" xfId="0" applyNumberFormat="1" applyFont="1" applyFill="1" applyBorder="1" applyAlignment="1"/>
    <xf numFmtId="0" fontId="9" fillId="25" borderId="0" xfId="0" applyNumberFormat="1" applyFont="1" applyFill="1" applyBorder="1" applyAlignment="1"/>
    <xf numFmtId="0" fontId="39" fillId="25" borderId="0" xfId="0" applyNumberFormat="1" applyFont="1" applyFill="1" applyBorder="1" applyAlignment="1">
      <alignment horizontal="right"/>
    </xf>
    <xf numFmtId="0" fontId="9" fillId="25" borderId="0" xfId="0" applyNumberFormat="1" applyFont="1" applyFill="1" applyBorder="1" applyAlignment="1">
      <alignment horizontal="center"/>
    </xf>
    <xf numFmtId="0" fontId="93" fillId="25" borderId="0" xfId="0" applyNumberFormat="1" applyFont="1" applyFill="1" applyBorder="1" applyAlignment="1"/>
    <xf numFmtId="0" fontId="10" fillId="25" borderId="0" xfId="0" applyNumberFormat="1" applyFont="1" applyFill="1" applyBorder="1" applyAlignment="1">
      <alignment horizontal="center"/>
    </xf>
    <xf numFmtId="0" fontId="93" fillId="25" borderId="0" xfId="0" applyNumberFormat="1" applyFont="1" applyFill="1" applyBorder="1" applyAlignment="1">
      <alignment horizontal="center"/>
    </xf>
    <xf numFmtId="0" fontId="5" fillId="25" borderId="0" xfId="0" applyNumberFormat="1" applyFont="1" applyFill="1" applyAlignment="1"/>
    <xf numFmtId="0" fontId="12" fillId="25" borderId="0" xfId="0" applyNumberFormat="1" applyFont="1" applyFill="1" applyBorder="1" applyAlignment="1">
      <alignment horizontal="center"/>
    </xf>
    <xf numFmtId="0" fontId="14" fillId="25" borderId="0" xfId="0" applyNumberFormat="1" applyFont="1" applyFill="1" applyAlignment="1"/>
    <xf numFmtId="0" fontId="12" fillId="25" borderId="0" xfId="0" applyNumberFormat="1" applyFont="1" applyFill="1" applyBorder="1" applyAlignment="1">
      <alignment horizontal="center"/>
    </xf>
    <xf numFmtId="0" fontId="5" fillId="25" borderId="16" xfId="0" applyNumberFormat="1" applyFont="1" applyFill="1" applyBorder="1" applyAlignment="1">
      <alignment vertical="center"/>
    </xf>
    <xf numFmtId="0" fontId="5" fillId="25" borderId="10" xfId="0" applyNumberFormat="1" applyFont="1" applyFill="1" applyBorder="1" applyAlignment="1">
      <alignment horizontal="center" vertical="center"/>
    </xf>
    <xf numFmtId="0" fontId="5" fillId="25" borderId="11" xfId="0" applyNumberFormat="1" applyFont="1" applyFill="1" applyBorder="1" applyAlignment="1">
      <alignment horizontal="center" vertical="center"/>
    </xf>
    <xf numFmtId="0" fontId="5" fillId="25" borderId="12" xfId="0" applyNumberFormat="1" applyFont="1" applyFill="1" applyBorder="1" applyAlignment="1">
      <alignment horizontal="center" vertical="center"/>
    </xf>
    <xf numFmtId="0" fontId="5" fillId="25" borderId="10" xfId="0" applyNumberFormat="1" applyFont="1" applyFill="1" applyBorder="1" applyAlignment="1">
      <alignment horizontal="left" vertical="center"/>
    </xf>
    <xf numFmtId="0" fontId="5" fillId="25" borderId="11" xfId="0" applyNumberFormat="1" applyFont="1" applyFill="1" applyBorder="1" applyAlignment="1">
      <alignment horizontal="left" vertical="center"/>
    </xf>
    <xf numFmtId="0" fontId="5" fillId="25" borderId="12" xfId="0" applyNumberFormat="1" applyFont="1" applyFill="1" applyBorder="1" applyAlignment="1">
      <alignment horizontal="left" vertical="center"/>
    </xf>
    <xf numFmtId="0" fontId="5" fillId="25" borderId="13" xfId="0" applyNumberFormat="1" applyFont="1" applyFill="1" applyBorder="1" applyAlignment="1">
      <alignment horizontal="center" vertical="center"/>
    </xf>
    <xf numFmtId="0" fontId="5" fillId="25" borderId="0" xfId="0" applyNumberFormat="1" applyFont="1" applyFill="1" applyBorder="1" applyAlignment="1">
      <alignment horizontal="center" vertical="center"/>
    </xf>
    <xf numFmtId="0" fontId="5" fillId="25" borderId="14" xfId="0" applyNumberFormat="1" applyFont="1" applyFill="1" applyBorder="1" applyAlignment="1">
      <alignment horizontal="center" vertical="center"/>
    </xf>
    <xf numFmtId="0" fontId="5" fillId="25" borderId="13" xfId="0" applyNumberFormat="1" applyFont="1" applyFill="1" applyBorder="1" applyAlignment="1">
      <alignment horizontal="left" vertical="center"/>
    </xf>
    <xf numFmtId="0" fontId="5" fillId="25" borderId="0" xfId="0" applyNumberFormat="1" applyFont="1" applyFill="1" applyBorder="1" applyAlignment="1">
      <alignment horizontal="left" vertical="center"/>
    </xf>
    <xf numFmtId="0" fontId="5" fillId="25" borderId="14" xfId="0" applyNumberFormat="1" applyFont="1" applyFill="1" applyBorder="1" applyAlignment="1">
      <alignment horizontal="left" vertical="center"/>
    </xf>
    <xf numFmtId="0" fontId="5" fillId="25" borderId="15" xfId="0" applyNumberFormat="1" applyFont="1" applyFill="1" applyBorder="1" applyAlignment="1">
      <alignment horizontal="center" vertical="center"/>
    </xf>
    <xf numFmtId="0" fontId="5" fillId="25" borderId="16" xfId="0" applyNumberFormat="1" applyFont="1" applyFill="1" applyBorder="1" applyAlignment="1">
      <alignment horizontal="center" vertical="center"/>
    </xf>
    <xf numFmtId="0" fontId="5" fillId="25" borderId="17" xfId="0" applyNumberFormat="1" applyFont="1" applyFill="1" applyBorder="1" applyAlignment="1">
      <alignment horizontal="center" vertical="center"/>
    </xf>
    <xf numFmtId="0" fontId="5" fillId="25" borderId="15" xfId="0" applyNumberFormat="1" applyFont="1" applyFill="1" applyBorder="1" applyAlignment="1">
      <alignment horizontal="left" vertical="center"/>
    </xf>
    <xf numFmtId="0" fontId="5" fillId="25" borderId="16" xfId="0" applyNumberFormat="1" applyFont="1" applyFill="1" applyBorder="1" applyAlignment="1">
      <alignment horizontal="left" vertical="center"/>
    </xf>
    <xf numFmtId="0" fontId="5" fillId="25" borderId="17" xfId="0" applyNumberFormat="1" applyFont="1" applyFill="1" applyBorder="1" applyAlignment="1">
      <alignment horizontal="left" vertical="center"/>
    </xf>
    <xf numFmtId="0" fontId="5" fillId="25" borderId="10" xfId="0" applyNumberFormat="1" applyFont="1" applyFill="1" applyBorder="1" applyAlignment="1">
      <alignment horizontal="left" vertical="center"/>
    </xf>
    <xf numFmtId="0" fontId="5" fillId="25" borderId="11" xfId="0" applyNumberFormat="1" applyFont="1" applyFill="1" applyBorder="1" applyAlignment="1">
      <alignment horizontal="left" vertical="center"/>
    </xf>
    <xf numFmtId="0" fontId="5" fillId="25" borderId="12" xfId="0" applyNumberFormat="1" applyFont="1" applyFill="1" applyBorder="1" applyAlignment="1">
      <alignment horizontal="left" vertical="center"/>
    </xf>
    <xf numFmtId="0" fontId="5" fillId="25" borderId="15" xfId="0" applyNumberFormat="1" applyFont="1" applyFill="1" applyBorder="1" applyAlignment="1">
      <alignment horizontal="left" vertical="center"/>
    </xf>
    <xf numFmtId="0" fontId="5" fillId="25" borderId="16" xfId="0" applyNumberFormat="1" applyFont="1" applyFill="1" applyBorder="1" applyAlignment="1">
      <alignment horizontal="left" vertical="center"/>
    </xf>
    <xf numFmtId="0" fontId="5" fillId="25" borderId="17" xfId="0" applyNumberFormat="1" applyFont="1" applyFill="1" applyBorder="1" applyAlignment="1">
      <alignment horizontal="left" vertical="center"/>
    </xf>
    <xf numFmtId="0" fontId="5" fillId="25" borderId="0" xfId="0" applyNumberFormat="1" applyFont="1" applyFill="1" applyBorder="1" applyAlignment="1">
      <alignment horizontal="center" vertical="center"/>
    </xf>
    <xf numFmtId="0" fontId="5" fillId="25" borderId="11" xfId="0" applyNumberFormat="1" applyFont="1" applyFill="1" applyBorder="1" applyAlignment="1">
      <alignment horizontal="center" vertical="center"/>
    </xf>
    <xf numFmtId="0" fontId="5" fillId="25" borderId="13" xfId="0" applyNumberFormat="1" applyFont="1" applyFill="1" applyBorder="1" applyAlignment="1">
      <alignment vertical="center"/>
    </xf>
    <xf numFmtId="0" fontId="5" fillId="25" borderId="14" xfId="0" applyNumberFormat="1" applyFont="1" applyFill="1" applyBorder="1" applyAlignment="1">
      <alignment vertical="center"/>
    </xf>
    <xf numFmtId="0" fontId="5" fillId="25" borderId="15" xfId="0" applyNumberFormat="1" applyFont="1" applyFill="1" applyBorder="1" applyAlignment="1">
      <alignment vertical="center"/>
    </xf>
    <xf numFmtId="0" fontId="5" fillId="25" borderId="17" xfId="0" applyNumberFormat="1" applyFont="1" applyFill="1" applyBorder="1" applyAlignment="1">
      <alignment vertical="center"/>
    </xf>
    <xf numFmtId="0" fontId="94" fillId="25" borderId="10" xfId="0" applyNumberFormat="1" applyFont="1" applyFill="1" applyBorder="1" applyAlignment="1" applyProtection="1">
      <alignment horizontal="center" vertical="center"/>
      <protection locked="0"/>
    </xf>
    <xf numFmtId="0" fontId="94" fillId="25" borderId="11" xfId="0" applyNumberFormat="1" applyFont="1" applyFill="1" applyBorder="1" applyAlignment="1" applyProtection="1">
      <alignment horizontal="center" vertical="center"/>
      <protection locked="0"/>
    </xf>
    <xf numFmtId="0" fontId="95" fillId="25" borderId="11" xfId="0" applyNumberFormat="1" applyFont="1" applyFill="1" applyBorder="1" applyAlignment="1" applyProtection="1">
      <alignment vertical="top"/>
      <protection locked="0"/>
    </xf>
    <xf numFmtId="0" fontId="6" fillId="25" borderId="0" xfId="0" applyNumberFormat="1" applyFont="1" applyFill="1" applyBorder="1" applyAlignment="1" applyProtection="1">
      <alignment vertical="top"/>
      <protection locked="0"/>
    </xf>
    <xf numFmtId="0" fontId="94" fillId="25" borderId="11" xfId="0" applyNumberFormat="1" applyFont="1" applyFill="1" applyBorder="1" applyAlignment="1" applyProtection="1">
      <alignment vertical="center"/>
      <protection locked="0"/>
    </xf>
    <xf numFmtId="0" fontId="94" fillId="25" borderId="12" xfId="0" applyNumberFormat="1" applyFont="1" applyFill="1" applyBorder="1" applyAlignment="1" applyProtection="1">
      <alignment vertical="center"/>
      <protection locked="0"/>
    </xf>
    <xf numFmtId="0" fontId="94" fillId="25" borderId="13" xfId="0" applyNumberFormat="1" applyFont="1" applyFill="1" applyBorder="1" applyAlignment="1" applyProtection="1">
      <alignment horizontal="center" vertical="center"/>
      <protection locked="0"/>
    </xf>
    <xf numFmtId="0" fontId="94" fillId="25" borderId="0" xfId="0" applyNumberFormat="1" applyFont="1" applyFill="1" applyBorder="1" applyAlignment="1" applyProtection="1">
      <alignment horizontal="center" vertical="center"/>
      <protection locked="0"/>
    </xf>
    <xf numFmtId="0" fontId="95" fillId="25" borderId="0" xfId="0" applyNumberFormat="1" applyFont="1" applyFill="1" applyBorder="1" applyAlignment="1" applyProtection="1">
      <alignment vertical="top"/>
      <protection locked="0"/>
    </xf>
    <xf numFmtId="0" fontId="94" fillId="25" borderId="0" xfId="0" applyNumberFormat="1" applyFont="1" applyFill="1" applyBorder="1" applyAlignment="1" applyProtection="1">
      <alignment vertical="center"/>
      <protection locked="0"/>
    </xf>
    <xf numFmtId="0" fontId="94" fillId="25" borderId="14" xfId="0" applyNumberFormat="1" applyFont="1" applyFill="1" applyBorder="1" applyAlignment="1" applyProtection="1">
      <alignment vertical="center"/>
      <protection locked="0"/>
    </xf>
    <xf numFmtId="0" fontId="94" fillId="25" borderId="15" xfId="0" applyNumberFormat="1" applyFont="1" applyFill="1" applyBorder="1" applyAlignment="1" applyProtection="1">
      <alignment horizontal="center" vertical="center"/>
      <protection locked="0"/>
    </xf>
    <xf numFmtId="0" fontId="94" fillId="25" borderId="16" xfId="0" applyNumberFormat="1" applyFont="1" applyFill="1" applyBorder="1" applyAlignment="1" applyProtection="1">
      <alignment horizontal="center" vertical="center"/>
      <protection locked="0"/>
    </xf>
    <xf numFmtId="0" fontId="95" fillId="25" borderId="16" xfId="0" applyNumberFormat="1" applyFont="1" applyFill="1" applyBorder="1" applyAlignment="1" applyProtection="1">
      <alignment vertical="top"/>
      <protection locked="0"/>
    </xf>
    <xf numFmtId="0" fontId="6" fillId="25" borderId="16" xfId="0" applyNumberFormat="1" applyFont="1" applyFill="1" applyBorder="1" applyAlignment="1" applyProtection="1">
      <alignment vertical="top"/>
      <protection locked="0"/>
    </xf>
    <xf numFmtId="0" fontId="94" fillId="25" borderId="16" xfId="0" applyNumberFormat="1" applyFont="1" applyFill="1" applyBorder="1" applyAlignment="1" applyProtection="1">
      <alignment vertical="center"/>
      <protection locked="0"/>
    </xf>
    <xf numFmtId="0" fontId="94" fillId="25" borderId="17" xfId="0" applyNumberFormat="1" applyFont="1" applyFill="1" applyBorder="1" applyAlignment="1" applyProtection="1">
      <alignment vertical="center"/>
      <protection locked="0"/>
    </xf>
    <xf numFmtId="0" fontId="94" fillId="25" borderId="13" xfId="0" applyNumberFormat="1" applyFont="1" applyFill="1" applyBorder="1" applyAlignment="1" applyProtection="1">
      <alignment horizontal="center" vertical="center"/>
      <protection locked="0"/>
    </xf>
    <xf numFmtId="0" fontId="94" fillId="25" borderId="0" xfId="0" applyNumberFormat="1" applyFont="1" applyFill="1" applyBorder="1" applyAlignment="1" applyProtection="1">
      <alignment horizontal="center" vertical="center"/>
      <protection locked="0"/>
    </xf>
    <xf numFmtId="0" fontId="94" fillId="25" borderId="13" xfId="0" applyNumberFormat="1" applyFont="1" applyFill="1" applyBorder="1" applyAlignment="1" applyProtection="1">
      <alignment vertical="top"/>
      <protection locked="0"/>
    </xf>
    <xf numFmtId="0" fontId="94" fillId="25" borderId="0" xfId="0" applyNumberFormat="1" applyFont="1" applyFill="1" applyBorder="1" applyAlignment="1" applyProtection="1">
      <alignment vertical="top"/>
      <protection locked="0"/>
    </xf>
    <xf numFmtId="0" fontId="6" fillId="25" borderId="14" xfId="0" applyNumberFormat="1" applyFont="1" applyFill="1" applyBorder="1" applyAlignment="1" applyProtection="1">
      <alignment vertical="top"/>
      <protection locked="0"/>
    </xf>
    <xf numFmtId="0" fontId="94" fillId="25" borderId="15" xfId="0" applyNumberFormat="1" applyFont="1" applyFill="1" applyBorder="1" applyAlignment="1" applyProtection="1">
      <alignment vertical="top"/>
      <protection locked="0"/>
    </xf>
    <xf numFmtId="0" fontId="94" fillId="25" borderId="16" xfId="0" applyNumberFormat="1" applyFont="1" applyFill="1" applyBorder="1" applyAlignment="1" applyProtection="1">
      <alignment vertical="top"/>
      <protection locked="0"/>
    </xf>
    <xf numFmtId="0" fontId="6" fillId="25" borderId="17" xfId="0" applyNumberFormat="1" applyFont="1" applyFill="1" applyBorder="1" applyAlignment="1" applyProtection="1">
      <alignment vertical="top"/>
      <protection locked="0"/>
    </xf>
    <xf numFmtId="0" fontId="6" fillId="25" borderId="11" xfId="0" applyNumberFormat="1" applyFont="1" applyFill="1" applyBorder="1" applyAlignment="1" applyProtection="1">
      <alignment vertical="top"/>
      <protection locked="0"/>
    </xf>
    <xf numFmtId="0" fontId="5" fillId="25" borderId="11" xfId="0" applyNumberFormat="1" applyFont="1" applyFill="1" applyBorder="1" applyAlignment="1">
      <alignment vertical="center"/>
    </xf>
    <xf numFmtId="0" fontId="62" fillId="25" borderId="0" xfId="0" applyFont="1" applyFill="1"/>
    <xf numFmtId="0" fontId="62" fillId="25" borderId="0" xfId="0" applyFont="1" applyFill="1" applyBorder="1"/>
    <xf numFmtId="0" fontId="86" fillId="25" borderId="0" xfId="0" applyFont="1" applyFill="1" applyAlignment="1">
      <alignment horizontal="center"/>
    </xf>
    <xf numFmtId="0" fontId="62" fillId="25" borderId="63" xfId="0" applyFont="1" applyFill="1" applyBorder="1"/>
    <xf numFmtId="0" fontId="62" fillId="25" borderId="53" xfId="0" applyFont="1" applyFill="1" applyBorder="1" applyAlignment="1">
      <alignment horizontal="center"/>
    </xf>
    <xf numFmtId="0" fontId="62" fillId="25" borderId="29" xfId="0" applyFont="1" applyFill="1" applyBorder="1" applyAlignment="1">
      <alignment horizontal="center"/>
    </xf>
    <xf numFmtId="0" fontId="39" fillId="25" borderId="0" xfId="45" applyFont="1" applyFill="1"/>
    <xf numFmtId="0" fontId="3" fillId="25" borderId="0" xfId="45" applyFill="1"/>
    <xf numFmtId="0" fontId="39" fillId="25" borderId="0" xfId="45" applyFont="1" applyFill="1" applyAlignment="1">
      <alignment horizontal="right" vertical="center"/>
    </xf>
    <xf numFmtId="0" fontId="31" fillId="25" borderId="0" xfId="45" applyFont="1" applyFill="1" applyAlignment="1">
      <alignment horizontal="center" vertical="center"/>
    </xf>
    <xf numFmtId="0" fontId="32" fillId="25" borderId="56" xfId="45" applyFont="1" applyFill="1" applyBorder="1" applyAlignment="1">
      <alignment horizontal="center" vertical="center"/>
    </xf>
    <xf numFmtId="0" fontId="32" fillId="25" borderId="63" xfId="45" applyFont="1" applyFill="1" applyBorder="1" applyAlignment="1">
      <alignment horizontal="center" vertical="center"/>
    </xf>
    <xf numFmtId="0" fontId="32" fillId="25" borderId="53" xfId="45" applyFont="1" applyFill="1" applyBorder="1" applyAlignment="1">
      <alignment horizontal="center" vertical="center"/>
    </xf>
    <xf numFmtId="0" fontId="32" fillId="25" borderId="64" xfId="45" applyFont="1" applyFill="1" applyBorder="1" applyAlignment="1">
      <alignment horizontal="center" vertical="center"/>
    </xf>
    <xf numFmtId="0" fontId="32" fillId="25" borderId="65" xfId="45" applyFont="1" applyFill="1" applyBorder="1" applyAlignment="1">
      <alignment horizontal="center" vertical="center"/>
    </xf>
    <xf numFmtId="0" fontId="32" fillId="25" borderId="65" xfId="45" applyFont="1" applyFill="1" applyBorder="1" applyAlignment="1">
      <alignment horizontal="center"/>
    </xf>
    <xf numFmtId="0" fontId="32" fillId="25" borderId="29" xfId="45" applyFont="1" applyFill="1" applyBorder="1" applyAlignment="1">
      <alignment horizontal="center" vertical="center"/>
    </xf>
    <xf numFmtId="0" fontId="87" fillId="25" borderId="29" xfId="45" applyFont="1" applyFill="1" applyBorder="1" applyAlignment="1">
      <alignment horizontal="center" vertical="center"/>
    </xf>
    <xf numFmtId="0" fontId="88" fillId="25" borderId="0" xfId="45" applyFont="1" applyFill="1" applyAlignment="1">
      <alignment horizontal="left" vertical="center" readingOrder="1"/>
    </xf>
    <xf numFmtId="0" fontId="32" fillId="25" borderId="0" xfId="45" applyFont="1" applyFill="1" applyBorder="1" applyAlignment="1">
      <alignment horizontal="center" vertical="center"/>
    </xf>
    <xf numFmtId="0" fontId="89" fillId="25" borderId="0" xfId="45" applyFont="1" applyFill="1" applyAlignment="1">
      <alignment horizontal="left" vertical="top" wrapText="1" readingOrder="1"/>
    </xf>
    <xf numFmtId="0" fontId="89" fillId="25" borderId="0" xfId="45" applyFont="1" applyFill="1" applyAlignment="1">
      <alignment horizontal="left" vertical="center" readingOrder="1"/>
    </xf>
    <xf numFmtId="0" fontId="32" fillId="25" borderId="0" xfId="45" applyFont="1" applyFill="1" applyAlignment="1">
      <alignment vertical="center"/>
    </xf>
    <xf numFmtId="0" fontId="39" fillId="25" borderId="0" xfId="0" applyFont="1" applyFill="1" applyAlignment="1">
      <alignment vertical="center"/>
    </xf>
    <xf numFmtId="0" fontId="0" fillId="25" borderId="0" xfId="0" applyFill="1" applyAlignment="1">
      <alignment vertical="center"/>
    </xf>
    <xf numFmtId="0" fontId="0" fillId="25" borderId="0" xfId="0" applyFill="1" applyAlignment="1">
      <alignment horizontal="left" vertical="center"/>
    </xf>
    <xf numFmtId="0" fontId="81" fillId="25" borderId="0" xfId="0" applyFont="1" applyFill="1" applyAlignment="1">
      <alignment vertical="center"/>
    </xf>
    <xf numFmtId="0" fontId="0" fillId="25" borderId="16" xfId="0" applyFill="1" applyBorder="1" applyAlignment="1">
      <alignment vertical="center"/>
    </xf>
    <xf numFmtId="0" fontId="0" fillId="25" borderId="16" xfId="0" applyFill="1" applyBorder="1" applyAlignment="1">
      <alignment vertical="center" wrapText="1"/>
    </xf>
    <xf numFmtId="0" fontId="0" fillId="25" borderId="0" xfId="0" applyFill="1" applyBorder="1" applyAlignment="1">
      <alignment vertical="center"/>
    </xf>
    <xf numFmtId="0" fontId="0" fillId="25" borderId="53" xfId="0" applyFill="1" applyBorder="1" applyAlignment="1">
      <alignment vertical="center"/>
    </xf>
    <xf numFmtId="0" fontId="0" fillId="25" borderId="56" xfId="0" applyFill="1" applyBorder="1" applyAlignment="1">
      <alignment vertical="center"/>
    </xf>
    <xf numFmtId="0" fontId="81" fillId="25" borderId="16" xfId="0" applyFont="1" applyFill="1" applyBorder="1" applyAlignment="1">
      <alignment vertical="center"/>
    </xf>
    <xf numFmtId="0" fontId="83" fillId="25" borderId="16" xfId="0" applyFont="1" applyFill="1" applyBorder="1" applyAlignment="1">
      <alignment vertical="center" wrapText="1"/>
    </xf>
    <xf numFmtId="0" fontId="83" fillId="25" borderId="0" xfId="0" applyFont="1" applyFill="1" applyBorder="1" applyAlignment="1">
      <alignment vertical="center"/>
    </xf>
    <xf numFmtId="0" fontId="0" fillId="25" borderId="65" xfId="0" applyFill="1" applyBorder="1" applyAlignment="1">
      <alignment vertical="center"/>
    </xf>
    <xf numFmtId="0" fontId="40" fillId="25" borderId="0" xfId="0" applyFont="1" applyFill="1" applyAlignment="1">
      <alignment horizontal="right" vertical="center" wrapText="1"/>
    </xf>
    <xf numFmtId="0" fontId="84" fillId="25" borderId="114" xfId="0" applyFont="1" applyFill="1" applyBorder="1" applyAlignment="1">
      <alignment horizontal="center" vertical="center"/>
    </xf>
    <xf numFmtId="0" fontId="84" fillId="25" borderId="65" xfId="0" quotePrefix="1" applyFont="1" applyFill="1" applyBorder="1" applyAlignment="1">
      <alignment vertical="center"/>
    </xf>
    <xf numFmtId="0" fontId="84" fillId="25" borderId="65" xfId="0" applyFont="1" applyFill="1" applyBorder="1" applyAlignment="1">
      <alignment vertical="center"/>
    </xf>
    <xf numFmtId="178" fontId="84" fillId="25" borderId="65" xfId="0" applyNumberFormat="1" applyFont="1" applyFill="1" applyBorder="1" applyAlignment="1">
      <alignment vertical="center"/>
    </xf>
    <xf numFmtId="0" fontId="84" fillId="25" borderId="29" xfId="0" quotePrefix="1" applyFont="1" applyFill="1" applyBorder="1" applyAlignment="1">
      <alignment vertical="center"/>
    </xf>
    <xf numFmtId="0" fontId="84" fillId="25" borderId="29" xfId="0" applyFont="1" applyFill="1" applyBorder="1" applyAlignment="1">
      <alignment vertical="center"/>
    </xf>
    <xf numFmtId="178" fontId="84" fillId="25" borderId="29" xfId="0" applyNumberFormat="1" applyFont="1" applyFill="1" applyBorder="1" applyAlignment="1">
      <alignment vertical="center"/>
    </xf>
    <xf numFmtId="56" fontId="84" fillId="25" borderId="29" xfId="0" quotePrefix="1" applyNumberFormat="1" applyFont="1" applyFill="1" applyBorder="1" applyAlignment="1">
      <alignment vertical="center"/>
    </xf>
    <xf numFmtId="0" fontId="84" fillId="25" borderId="56" xfId="0" applyFont="1" applyFill="1" applyBorder="1" applyAlignment="1">
      <alignment vertical="center"/>
    </xf>
    <xf numFmtId="0" fontId="84" fillId="25" borderId="115" xfId="0" applyFont="1" applyFill="1" applyBorder="1" applyAlignment="1">
      <alignment vertical="center"/>
    </xf>
    <xf numFmtId="178" fontId="84" fillId="25" borderId="115" xfId="0" applyNumberFormat="1" applyFont="1" applyFill="1" applyBorder="1" applyAlignment="1">
      <alignment vertical="center"/>
    </xf>
    <xf numFmtId="0" fontId="84" fillId="25" borderId="78" xfId="0" applyFont="1" applyFill="1" applyBorder="1" applyAlignment="1">
      <alignment vertical="center"/>
    </xf>
    <xf numFmtId="178" fontId="84" fillId="25" borderId="78" xfId="0" applyNumberFormat="1" applyFont="1" applyFill="1" applyBorder="1" applyAlignment="1">
      <alignment vertical="center"/>
    </xf>
    <xf numFmtId="14" fontId="84" fillId="25" borderId="116" xfId="0" quotePrefix="1" applyNumberFormat="1" applyFont="1" applyFill="1" applyBorder="1" applyAlignment="1">
      <alignment vertical="center"/>
    </xf>
    <xf numFmtId="0" fontId="84" fillId="25" borderId="116" xfId="0" applyFont="1" applyFill="1" applyBorder="1" applyAlignment="1">
      <alignment vertical="center"/>
    </xf>
    <xf numFmtId="178" fontId="84" fillId="25" borderId="116" xfId="0" applyNumberFormat="1" applyFont="1" applyFill="1" applyBorder="1" applyAlignment="1">
      <alignment vertical="center"/>
    </xf>
    <xf numFmtId="0" fontId="84" fillId="25" borderId="116" xfId="0" quotePrefix="1" applyFont="1" applyFill="1" applyBorder="1" applyAlignment="1">
      <alignment horizontal="left" vertical="center"/>
    </xf>
    <xf numFmtId="178" fontId="84" fillId="25" borderId="56" xfId="0" applyNumberFormat="1" applyFont="1" applyFill="1" applyBorder="1" applyAlignment="1">
      <alignment vertical="center"/>
    </xf>
    <xf numFmtId="0" fontId="84" fillId="25" borderId="0" xfId="0" applyFont="1" applyFill="1" applyAlignment="1">
      <alignment vertical="center"/>
    </xf>
    <xf numFmtId="0" fontId="39" fillId="25" borderId="0" xfId="0" applyNumberFormat="1" applyFont="1" applyFill="1" applyBorder="1" applyAlignment="1">
      <alignment vertical="center"/>
    </xf>
    <xf numFmtId="0" fontId="0" fillId="25" borderId="0" xfId="0" applyFont="1" applyFill="1" applyAlignment="1">
      <alignment horizontal="center" vertical="center"/>
    </xf>
    <xf numFmtId="0" fontId="55" fillId="25" borderId="0" xfId="0" applyFont="1" applyFill="1" applyAlignment="1">
      <alignment horizontal="center" vertical="center"/>
    </xf>
    <xf numFmtId="0" fontId="0" fillId="25" borderId="0" xfId="0" applyFont="1" applyFill="1" applyBorder="1" applyAlignment="1">
      <alignment horizontal="center" vertical="center"/>
    </xf>
    <xf numFmtId="0" fontId="39" fillId="25" borderId="0" xfId="0" applyFont="1" applyFill="1" applyBorder="1" applyAlignment="1">
      <alignment vertical="center"/>
    </xf>
    <xf numFmtId="0" fontId="46" fillId="25" borderId="29" xfId="0" applyFont="1" applyFill="1" applyBorder="1" applyAlignment="1">
      <alignment horizontal="center" vertical="center"/>
    </xf>
    <xf numFmtId="0" fontId="39" fillId="25" borderId="0" xfId="0" applyFont="1" applyFill="1" applyAlignment="1">
      <alignment horizontal="center" vertical="center"/>
    </xf>
    <xf numFmtId="0" fontId="39" fillId="25" borderId="0" xfId="0" applyFont="1" applyFill="1" applyAlignment="1">
      <alignment horizontal="center" vertical="center"/>
    </xf>
    <xf numFmtId="0" fontId="46" fillId="25" borderId="10" xfId="0" applyFont="1" applyFill="1" applyBorder="1" applyAlignment="1">
      <alignment vertical="center"/>
    </xf>
    <xf numFmtId="0" fontId="0" fillId="25" borderId="11" xfId="0" applyFill="1" applyBorder="1" applyAlignment="1">
      <alignment vertical="center"/>
    </xf>
    <xf numFmtId="0" fontId="0" fillId="25" borderId="12" xfId="0" applyFill="1" applyBorder="1" applyAlignment="1">
      <alignment vertical="center"/>
    </xf>
    <xf numFmtId="0" fontId="46" fillId="25" borderId="29" xfId="0" applyNumberFormat="1" applyFont="1" applyFill="1" applyBorder="1" applyAlignment="1">
      <alignment horizontal="center" vertical="center" wrapText="1"/>
    </xf>
    <xf numFmtId="0" fontId="39" fillId="25" borderId="29" xfId="0" applyFont="1" applyFill="1" applyBorder="1" applyAlignment="1">
      <alignment horizontal="center" vertical="center"/>
    </xf>
    <xf numFmtId="0" fontId="39" fillId="25" borderId="10" xfId="0" applyFont="1" applyFill="1" applyBorder="1" applyAlignment="1">
      <alignment vertical="center"/>
    </xf>
    <xf numFmtId="0" fontId="39" fillId="25" borderId="11" xfId="0" applyFont="1" applyFill="1" applyBorder="1" applyAlignment="1">
      <alignment vertical="center"/>
    </xf>
    <xf numFmtId="0" fontId="39" fillId="25" borderId="12" xfId="0" applyFont="1" applyFill="1" applyBorder="1" applyAlignment="1">
      <alignment vertical="center"/>
    </xf>
    <xf numFmtId="0" fontId="46" fillId="25" borderId="13" xfId="0" applyFont="1" applyFill="1" applyBorder="1" applyAlignment="1">
      <alignment vertical="center"/>
    </xf>
    <xf numFmtId="0" fontId="0" fillId="25" borderId="14" xfId="0" applyFill="1" applyBorder="1" applyAlignment="1">
      <alignment vertical="center"/>
    </xf>
    <xf numFmtId="0" fontId="39" fillId="25" borderId="13" xfId="0" applyFont="1" applyFill="1" applyBorder="1" applyAlignment="1">
      <alignment vertical="center"/>
    </xf>
    <xf numFmtId="0" fontId="39" fillId="25" borderId="14" xfId="0" applyFont="1" applyFill="1" applyBorder="1" applyAlignment="1">
      <alignment vertical="center"/>
    </xf>
    <xf numFmtId="0" fontId="39" fillId="25" borderId="15" xfId="0" applyFont="1" applyFill="1" applyBorder="1" applyAlignment="1">
      <alignment vertical="center"/>
    </xf>
    <xf numFmtId="0" fontId="39" fillId="25" borderId="16" xfId="0" applyFont="1" applyFill="1" applyBorder="1" applyAlignment="1">
      <alignment vertical="center"/>
    </xf>
    <xf numFmtId="0" fontId="39" fillId="25" borderId="17" xfId="0" applyFont="1" applyFill="1" applyBorder="1" applyAlignment="1">
      <alignment vertical="center"/>
    </xf>
    <xf numFmtId="0" fontId="46" fillId="25" borderId="15" xfId="0" applyFont="1" applyFill="1" applyBorder="1" applyAlignment="1">
      <alignment vertical="center"/>
    </xf>
    <xf numFmtId="0" fontId="0" fillId="25" borderId="17" xfId="0" applyFill="1" applyBorder="1" applyAlignment="1">
      <alignment vertical="center"/>
    </xf>
    <xf numFmtId="0" fontId="46" fillId="25" borderId="63" xfId="0" applyFont="1" applyFill="1" applyBorder="1" applyAlignment="1">
      <alignment horizontal="left" vertical="center"/>
    </xf>
    <xf numFmtId="0" fontId="46" fillId="25" borderId="53" xfId="0" applyFont="1" applyFill="1" applyBorder="1" applyAlignment="1">
      <alignment horizontal="left" vertical="center"/>
    </xf>
    <xf numFmtId="0" fontId="46" fillId="25" borderId="64" xfId="0" applyFont="1" applyFill="1" applyBorder="1" applyAlignment="1">
      <alignment horizontal="left" vertical="center"/>
    </xf>
    <xf numFmtId="0" fontId="39" fillId="25" borderId="0" xfId="0" applyFont="1" applyFill="1" applyBorder="1" applyAlignment="1">
      <alignment vertical="center" textRotation="255"/>
    </xf>
    <xf numFmtId="0" fontId="46" fillId="25" borderId="0" xfId="0" applyFont="1" applyFill="1" applyBorder="1" applyAlignment="1">
      <alignment vertical="center"/>
    </xf>
    <xf numFmtId="0" fontId="46" fillId="25" borderId="0" xfId="0" applyFont="1" applyFill="1" applyBorder="1" applyAlignment="1">
      <alignment vertical="center" textRotation="255"/>
    </xf>
    <xf numFmtId="0" fontId="46" fillId="25" borderId="63" xfId="0" applyFont="1" applyFill="1" applyBorder="1" applyAlignment="1">
      <alignment horizontal="center" vertical="center"/>
    </xf>
    <xf numFmtId="0" fontId="46" fillId="25" borderId="53" xfId="0" applyFont="1" applyFill="1" applyBorder="1" applyAlignment="1">
      <alignment horizontal="center" vertical="center"/>
    </xf>
    <xf numFmtId="0" fontId="46" fillId="25" borderId="64" xfId="0" applyFont="1" applyFill="1" applyBorder="1" applyAlignment="1">
      <alignment horizontal="center" vertical="center"/>
    </xf>
    <xf numFmtId="0" fontId="46" fillId="25" borderId="0" xfId="0" applyFont="1" applyFill="1" applyBorder="1" applyAlignment="1">
      <alignment horizontal="left" vertical="center"/>
    </xf>
    <xf numFmtId="0" fontId="46" fillId="25" borderId="0" xfId="0" applyFont="1" applyFill="1" applyBorder="1" applyAlignment="1" applyProtection="1">
      <alignment vertical="top"/>
      <protection locked="0"/>
    </xf>
    <xf numFmtId="0" fontId="46" fillId="26" borderId="29" xfId="0" applyFont="1" applyFill="1" applyBorder="1" applyAlignment="1">
      <alignment horizontal="center" vertical="center"/>
    </xf>
    <xf numFmtId="0" fontId="39" fillId="25" borderId="0" xfId="0" applyNumberFormat="1" applyFont="1" applyFill="1" applyBorder="1" applyAlignment="1">
      <alignment horizontal="right" vertical="center"/>
    </xf>
    <xf numFmtId="0" fontId="50" fillId="25" borderId="0" xfId="0" applyNumberFormat="1" applyFont="1" applyFill="1" applyBorder="1" applyAlignment="1">
      <alignment vertical="center"/>
    </xf>
    <xf numFmtId="0" fontId="46" fillId="25" borderId="0" xfId="0" applyNumberFormat="1" applyFont="1" applyFill="1" applyBorder="1" applyAlignment="1"/>
    <xf numFmtId="0" fontId="39" fillId="25" borderId="0" xfId="0" applyNumberFormat="1" applyFont="1" applyFill="1" applyBorder="1" applyAlignment="1"/>
    <xf numFmtId="0" fontId="46" fillId="25" borderId="0" xfId="0" applyNumberFormat="1" applyFont="1" applyFill="1" applyBorder="1" applyAlignment="1">
      <alignment horizontal="center"/>
    </xf>
    <xf numFmtId="0" fontId="45" fillId="25" borderId="0" xfId="0" applyNumberFormat="1" applyFont="1" applyFill="1" applyBorder="1" applyAlignment="1">
      <alignment horizontal="center"/>
    </xf>
    <xf numFmtId="0" fontId="82" fillId="25" borderId="0" xfId="0" applyNumberFormat="1" applyFont="1" applyFill="1" applyBorder="1" applyAlignment="1">
      <alignment horizontal="center" vertical="center"/>
    </xf>
    <xf numFmtId="0" fontId="50" fillId="25" borderId="0" xfId="0" applyNumberFormat="1" applyFont="1" applyFill="1" applyAlignment="1"/>
    <xf numFmtId="0" fontId="49" fillId="25" borderId="0" xfId="0" applyFont="1" applyFill="1" applyAlignment="1">
      <alignment horizontal="center" vertical="center"/>
    </xf>
    <xf numFmtId="0" fontId="82" fillId="25" borderId="0" xfId="0" applyNumberFormat="1" applyFont="1" applyFill="1" applyBorder="1" applyAlignment="1">
      <alignment horizontal="center"/>
    </xf>
    <xf numFmtId="0" fontId="39" fillId="25" borderId="0" xfId="0" applyNumberFormat="1" applyFont="1" applyFill="1" applyBorder="1" applyAlignment="1">
      <alignment horizontal="left" vertical="center"/>
    </xf>
    <xf numFmtId="0" fontId="50" fillId="25" borderId="0" xfId="0" applyNumberFormat="1" applyFont="1" applyFill="1" applyBorder="1" applyAlignment="1">
      <alignment horizontal="left"/>
    </xf>
    <xf numFmtId="0" fontId="34" fillId="25" borderId="0" xfId="0" applyNumberFormat="1" applyFont="1" applyFill="1" applyBorder="1" applyAlignment="1">
      <alignment horizontal="left"/>
    </xf>
    <xf numFmtId="0" fontId="34" fillId="25" borderId="0" xfId="0" applyNumberFormat="1" applyFont="1" applyFill="1" applyBorder="1" applyAlignment="1">
      <alignment horizontal="left" vertical="center"/>
    </xf>
    <xf numFmtId="0" fontId="34" fillId="25" borderId="0" xfId="0" applyNumberFormat="1" applyFont="1" applyFill="1" applyAlignment="1"/>
    <xf numFmtId="0" fontId="50" fillId="25" borderId="0" xfId="0" applyNumberFormat="1" applyFont="1" applyFill="1" applyBorder="1" applyAlignment="1">
      <alignment horizontal="center"/>
    </xf>
    <xf numFmtId="0" fontId="39" fillId="25" borderId="10" xfId="0" applyNumberFormat="1" applyFont="1" applyFill="1" applyBorder="1" applyAlignment="1">
      <alignment horizontal="center" vertical="center"/>
    </xf>
    <xf numFmtId="0" fontId="39" fillId="25" borderId="11" xfId="0" applyNumberFormat="1" applyFont="1" applyFill="1" applyBorder="1" applyAlignment="1">
      <alignment horizontal="center" vertical="center"/>
    </xf>
    <xf numFmtId="0" fontId="39" fillId="25" borderId="12" xfId="0" applyNumberFormat="1" applyFont="1" applyFill="1" applyBorder="1" applyAlignment="1">
      <alignment horizontal="center" vertical="center"/>
    </xf>
    <xf numFmtId="0" fontId="39" fillId="25" borderId="10" xfId="0" applyNumberFormat="1" applyFont="1" applyFill="1" applyBorder="1" applyAlignment="1">
      <alignment horizontal="left" vertical="center"/>
    </xf>
    <xf numFmtId="0" fontId="39" fillId="25" borderId="11" xfId="0" applyNumberFormat="1" applyFont="1" applyFill="1" applyBorder="1" applyAlignment="1">
      <alignment horizontal="left" vertical="center"/>
    </xf>
    <xf numFmtId="0" fontId="39" fillId="25" borderId="12" xfId="0" applyNumberFormat="1" applyFont="1" applyFill="1" applyBorder="1" applyAlignment="1">
      <alignment horizontal="left" vertical="center"/>
    </xf>
    <xf numFmtId="49" fontId="39" fillId="25" borderId="10" xfId="0" applyNumberFormat="1" applyFont="1" applyFill="1" applyBorder="1" applyAlignment="1">
      <alignment horizontal="left" vertical="center"/>
    </xf>
    <xf numFmtId="49" fontId="39" fillId="25" borderId="11" xfId="0" applyNumberFormat="1" applyFont="1" applyFill="1" applyBorder="1" applyAlignment="1">
      <alignment horizontal="left" vertical="center"/>
    </xf>
    <xf numFmtId="49" fontId="39" fillId="25" borderId="12" xfId="0" applyNumberFormat="1" applyFont="1" applyFill="1" applyBorder="1" applyAlignment="1">
      <alignment horizontal="left" vertical="center"/>
    </xf>
    <xf numFmtId="0" fontId="39" fillId="25" borderId="11" xfId="0" applyFont="1" applyFill="1" applyBorder="1" applyAlignment="1">
      <alignment horizontal="center" vertical="center"/>
    </xf>
    <xf numFmtId="0" fontId="39" fillId="25" borderId="12" xfId="0" applyFont="1" applyFill="1" applyBorder="1" applyAlignment="1">
      <alignment horizontal="center" vertical="center"/>
    </xf>
    <xf numFmtId="0" fontId="39" fillId="25" borderId="63" xfId="0" applyNumberFormat="1" applyFont="1" applyFill="1" applyBorder="1" applyAlignment="1" applyProtection="1">
      <alignment horizontal="center" vertical="center"/>
      <protection locked="0"/>
    </xf>
    <xf numFmtId="0" fontId="39" fillId="25" borderId="53" xfId="0" applyNumberFormat="1" applyFont="1" applyFill="1" applyBorder="1" applyAlignment="1" applyProtection="1">
      <alignment horizontal="center" vertical="center"/>
      <protection locked="0"/>
    </xf>
    <xf numFmtId="0" fontId="39" fillId="25" borderId="64" xfId="0" applyNumberFormat="1" applyFont="1" applyFill="1" applyBorder="1" applyAlignment="1" applyProtection="1">
      <alignment horizontal="center" vertical="center"/>
      <protection locked="0"/>
    </xf>
    <xf numFmtId="0" fontId="39" fillId="25" borderId="63" xfId="0" applyFont="1" applyFill="1" applyBorder="1" applyAlignment="1" applyProtection="1">
      <alignment horizontal="center" vertical="center" wrapText="1"/>
      <protection locked="0"/>
    </xf>
    <xf numFmtId="0" fontId="0" fillId="25" borderId="64" xfId="0" applyFill="1" applyBorder="1" applyAlignment="1">
      <alignment horizontal="center" vertical="center" wrapText="1"/>
    </xf>
    <xf numFmtId="0" fontId="46" fillId="25" borderId="63" xfId="0" applyFont="1" applyFill="1" applyBorder="1" applyAlignment="1" applyProtection="1">
      <alignment vertical="center"/>
      <protection locked="0"/>
    </xf>
    <xf numFmtId="0" fontId="46" fillId="25" borderId="53" xfId="0" applyFont="1" applyFill="1" applyBorder="1" applyAlignment="1" applyProtection="1">
      <alignment vertical="center"/>
      <protection locked="0"/>
    </xf>
    <xf numFmtId="0" fontId="46" fillId="25" borderId="64" xfId="0" applyFont="1" applyFill="1" applyBorder="1" applyAlignment="1" applyProtection="1">
      <alignment vertical="center"/>
      <protection locked="0"/>
    </xf>
    <xf numFmtId="0" fontId="39" fillId="25" borderId="10" xfId="0" applyFont="1" applyFill="1" applyBorder="1" applyAlignment="1" applyProtection="1">
      <alignment horizontal="center" vertical="center" wrapText="1"/>
      <protection locked="0"/>
    </xf>
    <xf numFmtId="0" fontId="39" fillId="25" borderId="12" xfId="0" applyFont="1" applyFill="1" applyBorder="1" applyAlignment="1" applyProtection="1">
      <alignment horizontal="center" vertical="center" wrapText="1"/>
      <protection locked="0"/>
    </xf>
    <xf numFmtId="0" fontId="39" fillId="25" borderId="13" xfId="0" applyFont="1" applyFill="1" applyBorder="1" applyAlignment="1" applyProtection="1">
      <alignment horizontal="center" vertical="center" wrapText="1"/>
      <protection locked="0"/>
    </xf>
    <xf numFmtId="0" fontId="39" fillId="25" borderId="14" xfId="0" applyFont="1" applyFill="1" applyBorder="1" applyAlignment="1" applyProtection="1">
      <alignment horizontal="center" vertical="center" wrapText="1"/>
      <protection locked="0"/>
    </xf>
    <xf numFmtId="0" fontId="39" fillId="25" borderId="15" xfId="0" applyFont="1" applyFill="1" applyBorder="1" applyAlignment="1" applyProtection="1">
      <alignment horizontal="center" vertical="center" wrapText="1"/>
      <protection locked="0"/>
    </xf>
    <xf numFmtId="0" fontId="39" fillId="25" borderId="17" xfId="0" applyFont="1" applyFill="1" applyBorder="1" applyAlignment="1" applyProtection="1">
      <alignment horizontal="center" vertical="center" wrapText="1"/>
      <protection locked="0"/>
    </xf>
    <xf numFmtId="0" fontId="39" fillId="25" borderId="64" xfId="0" applyFont="1" applyFill="1" applyBorder="1" applyAlignment="1" applyProtection="1">
      <alignment horizontal="center" vertical="center" wrapText="1"/>
      <protection locked="0"/>
    </xf>
    <xf numFmtId="0" fontId="46" fillId="25" borderId="63" xfId="0" applyFont="1" applyFill="1" applyBorder="1" applyAlignment="1" applyProtection="1">
      <alignment vertical="center"/>
      <protection locked="0"/>
    </xf>
    <xf numFmtId="0" fontId="46" fillId="25" borderId="53" xfId="0" applyFont="1" applyFill="1" applyBorder="1" applyAlignment="1" applyProtection="1">
      <alignment vertical="center"/>
      <protection locked="0"/>
    </xf>
    <xf numFmtId="0" fontId="46" fillId="25" borderId="64" xfId="0" applyFont="1" applyFill="1" applyBorder="1" applyAlignment="1" applyProtection="1">
      <alignment vertical="center"/>
      <protection locked="0"/>
    </xf>
    <xf numFmtId="0" fontId="39" fillId="25" borderId="63" xfId="0" applyNumberFormat="1" applyFont="1" applyFill="1" applyBorder="1" applyAlignment="1">
      <alignment horizontal="center" vertical="center"/>
    </xf>
    <xf numFmtId="0" fontId="39" fillId="25" borderId="64" xfId="0" applyNumberFormat="1" applyFont="1" applyFill="1" applyBorder="1" applyAlignment="1">
      <alignment horizontal="center" vertical="center"/>
    </xf>
    <xf numFmtId="0" fontId="46" fillId="25" borderId="13" xfId="0" applyFont="1" applyFill="1" applyBorder="1" applyAlignment="1" applyProtection="1">
      <alignment vertical="center"/>
      <protection locked="0"/>
    </xf>
    <xf numFmtId="0" fontId="46" fillId="25" borderId="0" xfId="0" applyFont="1" applyFill="1" applyBorder="1" applyAlignment="1" applyProtection="1">
      <alignment vertical="center"/>
      <protection locked="0"/>
    </xf>
    <xf numFmtId="0" fontId="46" fillId="25" borderId="14" xfId="0" applyFont="1" applyFill="1" applyBorder="1" applyAlignment="1" applyProtection="1">
      <alignment vertical="center"/>
      <protection locked="0"/>
    </xf>
    <xf numFmtId="0" fontId="46" fillId="25" borderId="15" xfId="0" applyFont="1" applyFill="1" applyBorder="1" applyAlignment="1" applyProtection="1">
      <alignment vertical="center"/>
      <protection locked="0"/>
    </xf>
    <xf numFmtId="0" fontId="46" fillId="25" borderId="16" xfId="0" applyFont="1" applyFill="1" applyBorder="1" applyAlignment="1" applyProtection="1">
      <alignment vertical="center"/>
      <protection locked="0"/>
    </xf>
    <xf numFmtId="0" fontId="46" fillId="25" borderId="17" xfId="0" applyFont="1" applyFill="1" applyBorder="1" applyAlignment="1" applyProtection="1">
      <alignment vertical="center"/>
      <protection locked="0"/>
    </xf>
    <xf numFmtId="0" fontId="39" fillId="25" borderId="0" xfId="52" applyNumberFormat="1" applyFont="1" applyFill="1" applyBorder="1" applyAlignment="1">
      <alignment vertical="center"/>
    </xf>
    <xf numFmtId="0" fontId="46" fillId="25" borderId="0" xfId="52" applyNumberFormat="1" applyFont="1" applyFill="1" applyBorder="1" applyAlignment="1">
      <alignment horizontal="center"/>
    </xf>
    <xf numFmtId="0" fontId="39" fillId="25" borderId="0" xfId="52" applyNumberFormat="1" applyFont="1" applyFill="1" applyAlignment="1"/>
    <xf numFmtId="0" fontId="46" fillId="25" borderId="0" xfId="52" applyNumberFormat="1" applyFont="1" applyFill="1" applyAlignment="1"/>
    <xf numFmtId="0" fontId="45" fillId="25" borderId="0" xfId="52" applyNumberFormat="1" applyFont="1" applyFill="1" applyBorder="1" applyAlignment="1">
      <alignment horizontal="center"/>
    </xf>
    <xf numFmtId="0" fontId="49" fillId="25" borderId="0" xfId="52" applyFont="1" applyFill="1" applyAlignment="1">
      <alignment horizontal="center" vertical="center" wrapText="1" shrinkToFit="1"/>
    </xf>
    <xf numFmtId="0" fontId="49" fillId="25" borderId="0" xfId="52" applyFont="1" applyFill="1" applyAlignment="1">
      <alignment horizontal="center" vertical="center" shrinkToFit="1"/>
    </xf>
    <xf numFmtId="0" fontId="39" fillId="25" borderId="0" xfId="52" applyFont="1" applyFill="1" applyAlignment="1">
      <alignment vertical="center"/>
    </xf>
    <xf numFmtId="0" fontId="49" fillId="25" borderId="0" xfId="52" applyNumberFormat="1" applyFont="1" applyFill="1" applyBorder="1" applyAlignment="1">
      <alignment horizontal="center" vertical="center"/>
    </xf>
    <xf numFmtId="0" fontId="50" fillId="25" borderId="0" xfId="52" applyNumberFormat="1" applyFont="1" applyFill="1" applyBorder="1" applyAlignment="1">
      <alignment vertical="center"/>
    </xf>
    <xf numFmtId="0" fontId="49" fillId="25" borderId="0" xfId="52" applyNumberFormat="1" applyFont="1" applyFill="1" applyBorder="1" applyAlignment="1">
      <alignment horizontal="center" vertical="center"/>
    </xf>
    <xf numFmtId="0" fontId="14" fillId="25" borderId="0" xfId="0" applyNumberFormat="1" applyFont="1" applyFill="1" applyBorder="1" applyAlignment="1"/>
    <xf numFmtId="0" fontId="15" fillId="25" borderId="0" xfId="0" applyNumberFormat="1" applyFont="1" applyFill="1" applyBorder="1" applyAlignment="1">
      <alignment horizontal="center" vertical="center"/>
    </xf>
    <xf numFmtId="0" fontId="13" fillId="25" borderId="0" xfId="0" applyNumberFormat="1" applyFont="1" applyFill="1" applyBorder="1" applyAlignment="1">
      <alignment horizontal="center" vertical="center"/>
    </xf>
    <xf numFmtId="0" fontId="9" fillId="25" borderId="0" xfId="0" applyNumberFormat="1" applyFont="1" applyFill="1" applyAlignment="1"/>
    <xf numFmtId="0" fontId="5" fillId="25" borderId="0" xfId="0" applyNumberFormat="1" applyFont="1" applyFill="1" applyAlignment="1" applyProtection="1"/>
    <xf numFmtId="0" fontId="9" fillId="25" borderId="0" xfId="0" applyNumberFormat="1" applyFont="1" applyFill="1" applyAlignment="1" applyProtection="1"/>
    <xf numFmtId="0" fontId="9" fillId="25" borderId="10" xfId="0" applyNumberFormat="1" applyFont="1" applyFill="1" applyBorder="1" applyAlignment="1" applyProtection="1">
      <alignment horizontal="center" vertical="center"/>
    </xf>
    <xf numFmtId="0" fontId="9" fillId="25" borderId="11" xfId="0" applyNumberFormat="1" applyFont="1" applyFill="1" applyBorder="1" applyAlignment="1" applyProtection="1">
      <alignment horizontal="center" vertical="center"/>
    </xf>
    <xf numFmtId="0" fontId="9" fillId="25" borderId="12" xfId="0" applyNumberFormat="1" applyFont="1" applyFill="1" applyBorder="1" applyAlignment="1" applyProtection="1">
      <alignment horizontal="center" vertical="center"/>
    </xf>
    <xf numFmtId="0" fontId="9" fillId="25" borderId="15" xfId="0" applyNumberFormat="1" applyFont="1" applyFill="1" applyBorder="1" applyAlignment="1" applyProtection="1">
      <alignment horizontal="center" vertical="center"/>
    </xf>
    <xf numFmtId="0" fontId="9" fillId="25" borderId="16" xfId="0" applyNumberFormat="1" applyFont="1" applyFill="1" applyBorder="1" applyAlignment="1" applyProtection="1">
      <alignment horizontal="center" vertical="center"/>
    </xf>
    <xf numFmtId="0" fontId="9" fillId="25" borderId="17" xfId="0" applyNumberFormat="1" applyFont="1" applyFill="1" applyBorder="1" applyAlignment="1" applyProtection="1">
      <alignment horizontal="center" vertical="center"/>
    </xf>
    <xf numFmtId="38" fontId="34" fillId="25" borderId="10" xfId="33" applyFont="1" applyFill="1" applyBorder="1" applyAlignment="1" applyProtection="1">
      <alignment horizontal="right" vertical="center"/>
      <protection locked="0"/>
    </xf>
    <xf numFmtId="38" fontId="104" fillId="25" borderId="11" xfId="33" applyFont="1" applyFill="1" applyBorder="1" applyAlignment="1" applyProtection="1">
      <alignment horizontal="right" vertical="center"/>
      <protection locked="0"/>
    </xf>
    <xf numFmtId="0" fontId="46" fillId="25" borderId="12" xfId="0" applyNumberFormat="1" applyFont="1" applyFill="1" applyBorder="1" applyAlignment="1" applyProtection="1">
      <alignment horizontal="center"/>
    </xf>
    <xf numFmtId="0" fontId="9" fillId="25" borderId="12" xfId="0" applyNumberFormat="1" applyFont="1" applyFill="1" applyBorder="1" applyAlignment="1" applyProtection="1">
      <alignment horizontal="center"/>
    </xf>
    <xf numFmtId="38" fontId="104" fillId="25" borderId="15" xfId="33" applyFont="1" applyFill="1" applyBorder="1" applyAlignment="1" applyProtection="1">
      <alignment horizontal="right" vertical="center"/>
      <protection locked="0"/>
    </xf>
    <xf numFmtId="38" fontId="104" fillId="25" borderId="16" xfId="33" applyFont="1" applyFill="1" applyBorder="1" applyAlignment="1" applyProtection="1">
      <alignment horizontal="right" vertical="center"/>
      <protection locked="0"/>
    </xf>
    <xf numFmtId="0" fontId="3" fillId="25" borderId="17" xfId="0" applyNumberFormat="1" applyFont="1" applyFill="1" applyBorder="1" applyAlignment="1" applyProtection="1">
      <alignment horizontal="center"/>
    </xf>
    <xf numFmtId="0" fontId="6" fillId="25" borderId="17" xfId="0" applyNumberFormat="1" applyFont="1" applyFill="1" applyBorder="1" applyAlignment="1" applyProtection="1">
      <alignment horizontal="center"/>
    </xf>
    <xf numFmtId="0" fontId="9" fillId="25" borderId="0" xfId="0" applyNumberFormat="1" applyFont="1" applyFill="1" applyBorder="1" applyAlignment="1" applyProtection="1">
      <alignment horizontal="left"/>
    </xf>
    <xf numFmtId="0" fontId="9" fillId="25" borderId="0" xfId="0" applyNumberFormat="1" applyFont="1" applyFill="1" applyBorder="1" applyAlignment="1" applyProtection="1">
      <alignment horizontal="left" vertical="center"/>
    </xf>
    <xf numFmtId="38" fontId="7" fillId="25" borderId="0" xfId="33" applyFont="1" applyFill="1" applyBorder="1" applyAlignment="1" applyProtection="1">
      <alignment horizontal="center" vertical="center"/>
      <protection locked="0"/>
    </xf>
    <xf numFmtId="0" fontId="6" fillId="25" borderId="0" xfId="0" applyNumberFormat="1" applyFont="1" applyFill="1" applyBorder="1" applyAlignment="1" applyProtection="1">
      <alignment horizontal="center"/>
    </xf>
    <xf numFmtId="49" fontId="11" fillId="25" borderId="0" xfId="0" applyNumberFormat="1" applyFont="1" applyFill="1" applyBorder="1" applyAlignment="1" applyProtection="1">
      <alignment horizontal="center" vertical="center"/>
      <protection locked="0"/>
    </xf>
    <xf numFmtId="0" fontId="44" fillId="25" borderId="0" xfId="0" applyNumberFormat="1" applyFont="1" applyFill="1" applyBorder="1" applyAlignment="1">
      <alignment vertical="center"/>
    </xf>
    <xf numFmtId="0" fontId="6" fillId="25" borderId="11" xfId="0" applyFont="1" applyFill="1" applyBorder="1" applyAlignment="1"/>
    <xf numFmtId="0" fontId="6" fillId="25" borderId="12" xfId="0" applyFont="1" applyFill="1" applyBorder="1" applyAlignment="1"/>
    <xf numFmtId="0" fontId="10" fillId="25" borderId="10" xfId="0" applyNumberFormat="1" applyFont="1" applyFill="1" applyBorder="1" applyAlignment="1" applyProtection="1">
      <alignment horizontal="center" vertical="center"/>
    </xf>
    <xf numFmtId="0" fontId="10" fillId="25" borderId="11" xfId="0" applyNumberFormat="1" applyFont="1" applyFill="1" applyBorder="1" applyAlignment="1" applyProtection="1">
      <alignment horizontal="center" vertical="center"/>
    </xf>
    <xf numFmtId="0" fontId="10" fillId="25" borderId="12" xfId="0" applyNumberFormat="1" applyFont="1" applyFill="1" applyBorder="1" applyAlignment="1" applyProtection="1">
      <alignment horizontal="center" vertical="center"/>
    </xf>
    <xf numFmtId="0" fontId="6" fillId="25" borderId="15" xfId="0" applyFont="1" applyFill="1" applyBorder="1" applyAlignment="1"/>
    <xf numFmtId="0" fontId="6" fillId="25" borderId="16" xfId="0" applyFont="1" applyFill="1" applyBorder="1" applyAlignment="1"/>
    <xf numFmtId="0" fontId="6" fillId="25" borderId="17" xfId="0" applyFont="1" applyFill="1" applyBorder="1" applyAlignment="1"/>
    <xf numFmtId="0" fontId="10" fillId="25" borderId="15" xfId="0" applyNumberFormat="1" applyFont="1" applyFill="1" applyBorder="1" applyAlignment="1" applyProtection="1">
      <alignment horizontal="center" vertical="center"/>
    </xf>
    <xf numFmtId="0" fontId="10" fillId="25" borderId="16" xfId="0" applyNumberFormat="1" applyFont="1" applyFill="1" applyBorder="1" applyAlignment="1" applyProtection="1">
      <alignment horizontal="center" vertical="center"/>
    </xf>
    <xf numFmtId="0" fontId="10" fillId="25" borderId="17" xfId="0" applyNumberFormat="1" applyFont="1" applyFill="1" applyBorder="1" applyAlignment="1" applyProtection="1">
      <alignment horizontal="center" vertical="center"/>
    </xf>
    <xf numFmtId="0" fontId="9" fillId="25" borderId="10" xfId="0" applyNumberFormat="1" applyFont="1" applyFill="1" applyBorder="1" applyAlignment="1" applyProtection="1">
      <alignment horizontal="left" vertical="center"/>
    </xf>
    <xf numFmtId="0" fontId="9" fillId="25" borderId="11" xfId="0" applyNumberFormat="1" applyFont="1" applyFill="1" applyBorder="1" applyAlignment="1" applyProtection="1">
      <alignment horizontal="left" vertical="center"/>
    </xf>
    <xf numFmtId="0" fontId="6" fillId="25" borderId="11" xfId="0" applyFont="1" applyFill="1" applyBorder="1" applyAlignment="1">
      <alignment vertical="center"/>
    </xf>
    <xf numFmtId="0" fontId="6" fillId="25" borderId="12" xfId="0" applyFont="1" applyFill="1" applyBorder="1" applyAlignment="1">
      <alignment vertical="center"/>
    </xf>
    <xf numFmtId="38" fontId="34" fillId="25" borderId="11" xfId="33" applyFont="1" applyFill="1" applyBorder="1" applyAlignment="1" applyProtection="1">
      <alignment horizontal="right" vertical="center"/>
      <protection locked="0"/>
    </xf>
    <xf numFmtId="0" fontId="9" fillId="25" borderId="15" xfId="0" applyNumberFormat="1" applyFont="1" applyFill="1" applyBorder="1" applyAlignment="1" applyProtection="1">
      <alignment horizontal="left" vertical="center"/>
    </xf>
    <xf numFmtId="0" fontId="9" fillId="25" borderId="16" xfId="0" applyNumberFormat="1" applyFont="1" applyFill="1" applyBorder="1" applyAlignment="1" applyProtection="1">
      <alignment horizontal="left" vertical="center"/>
    </xf>
    <xf numFmtId="0" fontId="6" fillId="25" borderId="16" xfId="0" applyFont="1" applyFill="1" applyBorder="1" applyAlignment="1">
      <alignment vertical="center"/>
    </xf>
    <xf numFmtId="0" fontId="6" fillId="25" borderId="17" xfId="0" applyFont="1" applyFill="1" applyBorder="1" applyAlignment="1">
      <alignment vertical="center"/>
    </xf>
    <xf numFmtId="38" fontId="34" fillId="25" borderId="16" xfId="33" applyFont="1" applyFill="1" applyBorder="1" applyAlignment="1" applyProtection="1">
      <alignment horizontal="right" vertical="center"/>
      <protection locked="0"/>
    </xf>
    <xf numFmtId="0" fontId="34" fillId="25" borderId="10" xfId="0" applyNumberFormat="1" applyFont="1" applyFill="1" applyBorder="1" applyAlignment="1" applyProtection="1">
      <alignment horizontal="center" vertical="center"/>
      <protection locked="0"/>
    </xf>
    <xf numFmtId="0" fontId="34" fillId="25" borderId="11" xfId="0" applyNumberFormat="1" applyFont="1" applyFill="1" applyBorder="1" applyAlignment="1" applyProtection="1">
      <alignment horizontal="center" vertical="center"/>
      <protection locked="0"/>
    </xf>
    <xf numFmtId="0" fontId="34" fillId="25" borderId="12" xfId="0" applyNumberFormat="1" applyFont="1" applyFill="1" applyBorder="1" applyAlignment="1" applyProtection="1">
      <alignment horizontal="center" vertical="center"/>
      <protection locked="0"/>
    </xf>
    <xf numFmtId="0" fontId="34" fillId="25" borderId="15" xfId="0" applyNumberFormat="1" applyFont="1" applyFill="1" applyBorder="1" applyAlignment="1" applyProtection="1">
      <alignment horizontal="center" vertical="center"/>
      <protection locked="0"/>
    </xf>
    <xf numFmtId="0" fontId="34" fillId="25" borderId="16" xfId="0" applyNumberFormat="1" applyFont="1" applyFill="1" applyBorder="1" applyAlignment="1" applyProtection="1">
      <alignment horizontal="center" vertical="center"/>
      <protection locked="0"/>
    </xf>
    <xf numFmtId="0" fontId="34" fillId="25" borderId="17" xfId="0" applyNumberFormat="1" applyFont="1" applyFill="1" applyBorder="1" applyAlignment="1" applyProtection="1">
      <alignment horizontal="center" vertical="center"/>
      <protection locked="0"/>
    </xf>
    <xf numFmtId="0" fontId="9" fillId="25" borderId="10" xfId="0" applyNumberFormat="1" applyFont="1" applyFill="1" applyBorder="1" applyAlignment="1" applyProtection="1">
      <alignment horizontal="left" vertical="center" wrapText="1"/>
    </xf>
    <xf numFmtId="0" fontId="5" fillId="25" borderId="11" xfId="0" applyNumberFormat="1" applyFont="1" applyFill="1" applyBorder="1" applyAlignment="1" applyProtection="1">
      <alignment horizontal="left"/>
    </xf>
    <xf numFmtId="0" fontId="5" fillId="25" borderId="15" xfId="0" applyNumberFormat="1" applyFont="1" applyFill="1" applyBorder="1" applyAlignment="1" applyProtection="1">
      <alignment horizontal="left"/>
    </xf>
    <xf numFmtId="0" fontId="5" fillId="25" borderId="16" xfId="0" applyNumberFormat="1" applyFont="1" applyFill="1" applyBorder="1" applyAlignment="1" applyProtection="1">
      <alignment horizontal="left"/>
    </xf>
    <xf numFmtId="49" fontId="34" fillId="25" borderId="26" xfId="0" applyNumberFormat="1" applyFont="1" applyFill="1" applyBorder="1" applyAlignment="1" applyProtection="1">
      <alignment horizontal="center" vertical="center"/>
      <protection locked="0"/>
    </xf>
    <xf numFmtId="49" fontId="34" fillId="25" borderId="27" xfId="0" applyNumberFormat="1" applyFont="1" applyFill="1" applyBorder="1" applyAlignment="1" applyProtection="1">
      <alignment horizontal="center" vertical="center"/>
      <protection locked="0"/>
    </xf>
    <xf numFmtId="49" fontId="34" fillId="25" borderId="28" xfId="0" applyNumberFormat="1" applyFont="1" applyFill="1" applyBorder="1" applyAlignment="1" applyProtection="1">
      <alignment horizontal="center" vertical="center"/>
      <protection locked="0"/>
    </xf>
    <xf numFmtId="49" fontId="34" fillId="25" borderId="102" xfId="0" applyNumberFormat="1" applyFont="1" applyFill="1" applyBorder="1" applyAlignment="1" applyProtection="1">
      <alignment horizontal="center" vertical="center"/>
      <protection locked="0"/>
    </xf>
    <xf numFmtId="49" fontId="34" fillId="25" borderId="103" xfId="0" applyNumberFormat="1" applyFont="1" applyFill="1" applyBorder="1" applyAlignment="1" applyProtection="1">
      <alignment horizontal="center" vertical="center"/>
      <protection locked="0"/>
    </xf>
    <xf numFmtId="49" fontId="34" fillId="25" borderId="104" xfId="0" applyNumberFormat="1" applyFont="1" applyFill="1" applyBorder="1" applyAlignment="1" applyProtection="1">
      <alignment horizontal="center" vertical="center"/>
      <protection locked="0"/>
    </xf>
    <xf numFmtId="0" fontId="65" fillId="25" borderId="0" xfId="0" applyNumberFormat="1" applyFont="1" applyFill="1" applyAlignment="1"/>
    <xf numFmtId="0" fontId="36" fillId="25" borderId="0" xfId="0" applyNumberFormat="1" applyFont="1" applyFill="1" applyAlignment="1">
      <alignment horizontal="center"/>
    </xf>
    <xf numFmtId="0" fontId="45" fillId="25" borderId="10" xfId="0" applyNumberFormat="1" applyFont="1" applyFill="1" applyBorder="1" applyAlignment="1">
      <alignment horizontal="center"/>
    </xf>
    <xf numFmtId="0" fontId="45" fillId="25" borderId="11" xfId="0" applyNumberFormat="1" applyFont="1" applyFill="1" applyBorder="1" applyAlignment="1">
      <alignment horizontal="center"/>
    </xf>
    <xf numFmtId="0" fontId="45" fillId="25" borderId="12" xfId="0" applyNumberFormat="1" applyFont="1" applyFill="1" applyBorder="1" applyAlignment="1">
      <alignment horizontal="center"/>
    </xf>
    <xf numFmtId="0" fontId="36" fillId="25" borderId="0" xfId="0" applyNumberFormat="1" applyFont="1" applyFill="1" applyAlignment="1">
      <alignment horizontal="centerContinuous"/>
    </xf>
    <xf numFmtId="0" fontId="34" fillId="25" borderId="70" xfId="0" applyNumberFormat="1" applyFont="1" applyFill="1" applyBorder="1" applyAlignment="1" applyProtection="1">
      <alignment horizontal="center" vertical="center"/>
      <protection locked="0"/>
    </xf>
    <xf numFmtId="0" fontId="3" fillId="25" borderId="71" xfId="0" applyFont="1" applyFill="1" applyBorder="1" applyAlignment="1">
      <alignment horizontal="center" vertical="center"/>
    </xf>
    <xf numFmtId="49" fontId="34" fillId="25" borderId="71" xfId="0" applyNumberFormat="1" applyFont="1" applyFill="1" applyBorder="1" applyAlignment="1" applyProtection="1">
      <alignment horizontal="center" vertical="center"/>
      <protection locked="0"/>
    </xf>
    <xf numFmtId="49" fontId="104" fillId="25" borderId="71" xfId="0" applyNumberFormat="1" applyFont="1" applyFill="1" applyBorder="1" applyAlignment="1" applyProtection="1">
      <alignment horizontal="center" vertical="center"/>
      <protection locked="0"/>
    </xf>
    <xf numFmtId="49" fontId="3" fillId="25" borderId="71" xfId="0" applyNumberFormat="1" applyFont="1" applyFill="1" applyBorder="1" applyAlignment="1">
      <alignment horizontal="center" vertical="center"/>
    </xf>
    <xf numFmtId="49" fontId="3" fillId="25" borderId="72" xfId="0" applyNumberFormat="1" applyFont="1" applyFill="1" applyBorder="1" applyAlignment="1">
      <alignment horizontal="center" vertical="center"/>
    </xf>
    <xf numFmtId="0" fontId="46" fillId="25" borderId="0" xfId="0" applyNumberFormat="1" applyFont="1" applyFill="1" applyAlignment="1"/>
    <xf numFmtId="0" fontId="3" fillId="25" borderId="73" xfId="0" applyFont="1" applyFill="1" applyBorder="1" applyAlignment="1">
      <alignment horizontal="center" vertical="center"/>
    </xf>
    <xf numFmtId="0" fontId="3" fillId="25" borderId="66" xfId="0" applyFont="1" applyFill="1" applyBorder="1" applyAlignment="1">
      <alignment horizontal="center" vertical="center"/>
    </xf>
    <xf numFmtId="49" fontId="104" fillId="25" borderId="66" xfId="0" applyNumberFormat="1" applyFont="1" applyFill="1" applyBorder="1" applyAlignment="1" applyProtection="1">
      <alignment horizontal="center" vertical="center"/>
      <protection locked="0"/>
    </xf>
    <xf numFmtId="49" fontId="3" fillId="25" borderId="66" xfId="0" applyNumberFormat="1" applyFont="1" applyFill="1" applyBorder="1" applyAlignment="1">
      <alignment horizontal="center" vertical="center"/>
    </xf>
    <xf numFmtId="49" fontId="3" fillId="25" borderId="74" xfId="0" applyNumberFormat="1" applyFont="1" applyFill="1" applyBorder="1" applyAlignment="1">
      <alignment horizontal="center" vertical="center"/>
    </xf>
    <xf numFmtId="0" fontId="65" fillId="25" borderId="0" xfId="0" applyNumberFormat="1" applyFont="1" applyFill="1" applyBorder="1" applyAlignment="1">
      <alignment horizontal="center"/>
    </xf>
    <xf numFmtId="0" fontId="82" fillId="25" borderId="0" xfId="0" applyNumberFormat="1" applyFont="1" applyFill="1" applyAlignment="1">
      <alignment horizontal="center"/>
    </xf>
    <xf numFmtId="0" fontId="82" fillId="25" borderId="0" xfId="0" applyNumberFormat="1" applyFont="1" applyFill="1" applyAlignment="1">
      <alignment horizontal="left"/>
    </xf>
    <xf numFmtId="0" fontId="39" fillId="25" borderId="0" xfId="0" applyNumberFormat="1" applyFont="1" applyFill="1" applyAlignment="1">
      <alignment horizontal="center"/>
    </xf>
    <xf numFmtId="0" fontId="46" fillId="25" borderId="10" xfId="0" applyNumberFormat="1" applyFont="1" applyFill="1" applyBorder="1" applyAlignment="1">
      <alignment horizontal="center" vertical="center" wrapText="1"/>
    </xf>
    <xf numFmtId="0" fontId="46" fillId="25" borderId="11" xfId="0" applyNumberFormat="1" applyFont="1" applyFill="1" applyBorder="1" applyAlignment="1">
      <alignment horizontal="center" vertical="center" wrapText="1"/>
    </xf>
    <xf numFmtId="0" fontId="46" fillId="25" borderId="12" xfId="0" applyNumberFormat="1" applyFont="1" applyFill="1" applyBorder="1" applyAlignment="1">
      <alignment horizontal="center" vertical="center" wrapText="1"/>
    </xf>
    <xf numFmtId="0" fontId="45" fillId="25" borderId="10" xfId="0" applyNumberFormat="1" applyFont="1" applyFill="1" applyBorder="1" applyAlignment="1">
      <alignment horizontal="left" vertical="center" wrapText="1"/>
    </xf>
    <xf numFmtId="0" fontId="45" fillId="25" borderId="11" xfId="0" applyNumberFormat="1" applyFont="1" applyFill="1" applyBorder="1" applyAlignment="1">
      <alignment horizontal="left" vertical="center" wrapText="1"/>
    </xf>
    <xf numFmtId="0" fontId="45" fillId="25" borderId="12" xfId="0" applyNumberFormat="1" applyFont="1" applyFill="1" applyBorder="1" applyAlignment="1">
      <alignment horizontal="left" vertical="center" wrapText="1"/>
    </xf>
    <xf numFmtId="0" fontId="46" fillId="25" borderId="63" xfId="0" applyNumberFormat="1" applyFont="1" applyFill="1" applyBorder="1" applyAlignment="1" applyProtection="1">
      <alignment horizontal="center"/>
      <protection locked="0"/>
    </xf>
    <xf numFmtId="0" fontId="46" fillId="25" borderId="53" xfId="0" applyNumberFormat="1" applyFont="1" applyFill="1" applyBorder="1" applyAlignment="1" applyProtection="1">
      <alignment horizontal="center"/>
      <protection locked="0"/>
    </xf>
    <xf numFmtId="0" fontId="46" fillId="25" borderId="64" xfId="0" applyNumberFormat="1" applyFont="1" applyFill="1" applyBorder="1" applyAlignment="1" applyProtection="1">
      <alignment horizontal="center"/>
      <protection locked="0"/>
    </xf>
    <xf numFmtId="0" fontId="46" fillId="25" borderId="13" xfId="0" applyNumberFormat="1" applyFont="1" applyFill="1" applyBorder="1" applyAlignment="1">
      <alignment horizontal="center" vertical="center" wrapText="1"/>
    </xf>
    <xf numFmtId="0" fontId="46" fillId="25" borderId="0" xfId="0" applyNumberFormat="1" applyFont="1" applyFill="1" applyBorder="1" applyAlignment="1">
      <alignment horizontal="center" vertical="center" wrapText="1"/>
    </xf>
    <xf numFmtId="0" fontId="46" fillId="25" borderId="14" xfId="0" applyNumberFormat="1" applyFont="1" applyFill="1" applyBorder="1" applyAlignment="1">
      <alignment horizontal="center" vertical="center" wrapText="1"/>
    </xf>
    <xf numFmtId="0" fontId="45" fillId="25" borderId="13" xfId="0" applyNumberFormat="1" applyFont="1" applyFill="1" applyBorder="1" applyAlignment="1">
      <alignment horizontal="left" vertical="center" wrapText="1"/>
    </xf>
    <xf numFmtId="0" fontId="45" fillId="25" borderId="0" xfId="0" applyNumberFormat="1" applyFont="1" applyFill="1" applyBorder="1" applyAlignment="1">
      <alignment horizontal="left" vertical="center" wrapText="1"/>
    </xf>
    <xf numFmtId="0" fontId="45" fillId="25" borderId="14" xfId="0" applyNumberFormat="1" applyFont="1" applyFill="1" applyBorder="1" applyAlignment="1">
      <alignment horizontal="left" vertical="center" wrapText="1"/>
    </xf>
    <xf numFmtId="0" fontId="3" fillId="25" borderId="10"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2" xfId="0" applyFont="1" applyFill="1" applyBorder="1" applyAlignment="1">
      <alignment horizontal="center" vertical="center"/>
    </xf>
    <xf numFmtId="0" fontId="46" fillId="25" borderId="15" xfId="0" applyNumberFormat="1" applyFont="1" applyFill="1" applyBorder="1" applyAlignment="1">
      <alignment horizontal="center" vertical="center" wrapText="1"/>
    </xf>
    <xf numFmtId="0" fontId="46" fillId="25" borderId="16" xfId="0" applyNumberFormat="1" applyFont="1" applyFill="1" applyBorder="1" applyAlignment="1">
      <alignment horizontal="center" vertical="center" wrapText="1"/>
    </xf>
    <xf numFmtId="0" fontId="46" fillId="25" borderId="17" xfId="0" applyNumberFormat="1" applyFont="1" applyFill="1" applyBorder="1" applyAlignment="1">
      <alignment horizontal="center" vertical="center" wrapText="1"/>
    </xf>
    <xf numFmtId="0" fontId="45" fillId="25" borderId="15" xfId="0" applyNumberFormat="1" applyFont="1" applyFill="1" applyBorder="1" applyAlignment="1">
      <alignment horizontal="left" vertical="center" wrapText="1"/>
    </xf>
    <xf numFmtId="0" fontId="45" fillId="25" borderId="16" xfId="0" applyNumberFormat="1" applyFont="1" applyFill="1" applyBorder="1" applyAlignment="1">
      <alignment horizontal="left" vertical="center" wrapText="1"/>
    </xf>
    <xf numFmtId="0" fontId="45" fillId="25" borderId="17" xfId="0" applyNumberFormat="1" applyFont="1" applyFill="1" applyBorder="1" applyAlignment="1">
      <alignment horizontal="left" vertical="center" wrapText="1"/>
    </xf>
    <xf numFmtId="0" fontId="3" fillId="25" borderId="13" xfId="0" applyFont="1" applyFill="1" applyBorder="1" applyAlignment="1">
      <alignment horizontal="center" vertical="center"/>
    </xf>
    <xf numFmtId="0" fontId="3" fillId="25" borderId="0" xfId="0" applyFont="1" applyFill="1" applyBorder="1" applyAlignment="1">
      <alignment horizontal="center" vertical="center"/>
    </xf>
    <xf numFmtId="0" fontId="3" fillId="25" borderId="14" xfId="0" applyFont="1" applyFill="1" applyBorder="1" applyAlignment="1">
      <alignment horizontal="center" vertical="center"/>
    </xf>
    <xf numFmtId="0" fontId="45" fillId="25" borderId="10" xfId="0" applyNumberFormat="1" applyFont="1" applyFill="1" applyBorder="1" applyAlignment="1">
      <alignment horizontal="left" vertical="center"/>
    </xf>
    <xf numFmtId="0" fontId="45" fillId="25" borderId="11" xfId="0" applyNumberFormat="1" applyFont="1" applyFill="1" applyBorder="1" applyAlignment="1">
      <alignment horizontal="left" vertical="center"/>
    </xf>
    <xf numFmtId="0" fontId="45" fillId="25" borderId="12" xfId="0" applyNumberFormat="1" applyFont="1" applyFill="1" applyBorder="1" applyAlignment="1">
      <alignment horizontal="left" vertical="center"/>
    </xf>
    <xf numFmtId="0" fontId="45" fillId="25" borderId="13" xfId="0" applyNumberFormat="1" applyFont="1" applyFill="1" applyBorder="1" applyAlignment="1">
      <alignment horizontal="left" vertical="center"/>
    </xf>
    <xf numFmtId="0" fontId="45" fillId="25" borderId="0" xfId="0" applyNumberFormat="1" applyFont="1" applyFill="1" applyBorder="1" applyAlignment="1">
      <alignment horizontal="left" vertical="center"/>
    </xf>
    <xf numFmtId="0" fontId="45" fillId="25" borderId="14" xfId="0" applyNumberFormat="1" applyFont="1" applyFill="1" applyBorder="1" applyAlignment="1">
      <alignment horizontal="left" vertical="center"/>
    </xf>
    <xf numFmtId="0" fontId="45" fillId="25" borderId="15" xfId="0" applyNumberFormat="1" applyFont="1" applyFill="1" applyBorder="1" applyAlignment="1">
      <alignment horizontal="left" vertical="center"/>
    </xf>
    <xf numFmtId="0" fontId="45" fillId="25" borderId="16" xfId="0" applyNumberFormat="1" applyFont="1" applyFill="1" applyBorder="1" applyAlignment="1">
      <alignment horizontal="left" vertical="center"/>
    </xf>
    <xf numFmtId="0" fontId="45" fillId="25" borderId="17" xfId="0" applyNumberFormat="1" applyFont="1" applyFill="1" applyBorder="1" applyAlignment="1">
      <alignment horizontal="left" vertical="center"/>
    </xf>
    <xf numFmtId="0" fontId="46" fillId="25" borderId="10" xfId="0" applyNumberFormat="1" applyFont="1" applyFill="1" applyBorder="1" applyAlignment="1">
      <alignment horizontal="center" vertical="center"/>
    </xf>
    <xf numFmtId="0" fontId="46" fillId="25" borderId="11" xfId="0" applyNumberFormat="1" applyFont="1" applyFill="1" applyBorder="1" applyAlignment="1">
      <alignment horizontal="center" vertical="center"/>
    </xf>
    <xf numFmtId="0" fontId="46" fillId="25" borderId="12" xfId="0" applyNumberFormat="1" applyFont="1" applyFill="1" applyBorder="1" applyAlignment="1">
      <alignment horizontal="center" vertical="center"/>
    </xf>
    <xf numFmtId="0" fontId="45" fillId="25" borderId="10" xfId="0" applyNumberFormat="1" applyFont="1" applyFill="1" applyBorder="1" applyAlignment="1" applyProtection="1">
      <alignment horizontal="center" vertical="center"/>
      <protection locked="0"/>
    </xf>
    <xf numFmtId="0" fontId="45" fillId="25" borderId="11" xfId="0" applyNumberFormat="1" applyFont="1" applyFill="1" applyBorder="1" applyAlignment="1" applyProtection="1">
      <alignment horizontal="center" vertical="center"/>
      <protection locked="0"/>
    </xf>
    <xf numFmtId="0" fontId="45" fillId="25" borderId="12" xfId="0" applyNumberFormat="1" applyFont="1" applyFill="1" applyBorder="1" applyAlignment="1" applyProtection="1">
      <alignment horizontal="center" vertical="center"/>
      <protection locked="0"/>
    </xf>
    <xf numFmtId="0" fontId="34" fillId="25" borderId="10" xfId="0" applyNumberFormat="1" applyFont="1" applyFill="1" applyBorder="1" applyAlignment="1" applyProtection="1">
      <alignment vertical="center"/>
      <protection locked="0"/>
    </xf>
    <xf numFmtId="0" fontId="34" fillId="25" borderId="11" xfId="0" applyNumberFormat="1" applyFont="1" applyFill="1" applyBorder="1" applyAlignment="1" applyProtection="1">
      <alignment vertical="center"/>
      <protection locked="0"/>
    </xf>
    <xf numFmtId="0" fontId="34" fillId="25" borderId="12" xfId="0" applyNumberFormat="1" applyFont="1" applyFill="1" applyBorder="1" applyAlignment="1" applyProtection="1">
      <alignment vertical="center"/>
      <protection locked="0"/>
    </xf>
    <xf numFmtId="0" fontId="46" fillId="25" borderId="13" xfId="0" applyNumberFormat="1" applyFont="1" applyFill="1" applyBorder="1" applyAlignment="1">
      <alignment horizontal="center" vertical="center"/>
    </xf>
    <xf numFmtId="0" fontId="46" fillId="25" borderId="0" xfId="0" applyNumberFormat="1" applyFont="1" applyFill="1" applyBorder="1" applyAlignment="1">
      <alignment horizontal="center" vertical="center"/>
    </xf>
    <xf numFmtId="0" fontId="46" fillId="25" borderId="14" xfId="0" applyNumberFormat="1" applyFont="1" applyFill="1" applyBorder="1" applyAlignment="1">
      <alignment horizontal="center" vertical="center"/>
    </xf>
    <xf numFmtId="0" fontId="46" fillId="25" borderId="15" xfId="0" applyNumberFormat="1" applyFont="1" applyFill="1" applyBorder="1" applyAlignment="1">
      <alignment horizontal="center"/>
    </xf>
    <xf numFmtId="0" fontId="46" fillId="25" borderId="16" xfId="0" applyNumberFormat="1" applyFont="1" applyFill="1" applyBorder="1" applyAlignment="1">
      <alignment horizontal="center"/>
    </xf>
    <xf numFmtId="0" fontId="46" fillId="25" borderId="17" xfId="0" applyNumberFormat="1" applyFont="1" applyFill="1" applyBorder="1" applyAlignment="1">
      <alignment horizontal="center"/>
    </xf>
    <xf numFmtId="0" fontId="45" fillId="25" borderId="15" xfId="0" applyNumberFormat="1" applyFont="1" applyFill="1" applyBorder="1" applyAlignment="1" applyProtection="1">
      <alignment horizontal="center" vertical="center"/>
      <protection locked="0"/>
    </xf>
    <xf numFmtId="0" fontId="45" fillId="25" borderId="16" xfId="0" applyNumberFormat="1" applyFont="1" applyFill="1" applyBorder="1" applyAlignment="1" applyProtection="1">
      <alignment horizontal="center" vertical="center"/>
      <protection locked="0"/>
    </xf>
    <xf numFmtId="0" fontId="45" fillId="25" borderId="17" xfId="0" applyNumberFormat="1" applyFont="1" applyFill="1" applyBorder="1" applyAlignment="1" applyProtection="1">
      <alignment horizontal="center" vertical="center"/>
      <protection locked="0"/>
    </xf>
    <xf numFmtId="0" fontId="34" fillId="25" borderId="15" xfId="0" applyNumberFormat="1" applyFont="1" applyFill="1" applyBorder="1" applyAlignment="1" applyProtection="1">
      <alignment vertical="center"/>
      <protection locked="0"/>
    </xf>
    <xf numFmtId="0" fontId="34" fillId="25" borderId="16" xfId="0" applyNumberFormat="1" applyFont="1" applyFill="1" applyBorder="1" applyAlignment="1" applyProtection="1">
      <alignment vertical="center"/>
      <protection locked="0"/>
    </xf>
    <xf numFmtId="0" fontId="34" fillId="25" borderId="17" xfId="0" applyNumberFormat="1" applyFont="1" applyFill="1" applyBorder="1" applyAlignment="1" applyProtection="1">
      <alignment vertical="center"/>
      <protection locked="0"/>
    </xf>
    <xf numFmtId="0" fontId="46" fillId="25" borderId="10" xfId="0" applyNumberFormat="1" applyFont="1" applyFill="1" applyBorder="1" applyAlignment="1">
      <alignment horizontal="left" vertical="center"/>
    </xf>
    <xf numFmtId="0" fontId="46" fillId="25" borderId="11" xfId="0" applyNumberFormat="1" applyFont="1" applyFill="1" applyBorder="1" applyAlignment="1">
      <alignment horizontal="left" vertical="center"/>
    </xf>
    <xf numFmtId="0" fontId="46" fillId="25" borderId="12" xfId="0" applyNumberFormat="1" applyFont="1" applyFill="1" applyBorder="1" applyAlignment="1">
      <alignment horizontal="left" vertical="center"/>
    </xf>
    <xf numFmtId="0" fontId="46" fillId="25" borderId="15" xfId="0" applyNumberFormat="1" applyFont="1" applyFill="1" applyBorder="1" applyAlignment="1">
      <alignment horizontal="left" vertical="center"/>
    </xf>
    <xf numFmtId="0" fontId="46" fillId="25" borderId="16" xfId="0" applyNumberFormat="1" applyFont="1" applyFill="1" applyBorder="1" applyAlignment="1">
      <alignment horizontal="left" vertical="center"/>
    </xf>
    <xf numFmtId="0" fontId="46" fillId="25" borderId="17" xfId="0" applyNumberFormat="1" applyFont="1" applyFill="1" applyBorder="1" applyAlignment="1">
      <alignment horizontal="left" vertical="center"/>
    </xf>
    <xf numFmtId="0" fontId="46" fillId="25" borderId="13" xfId="0" applyNumberFormat="1" applyFont="1" applyFill="1" applyBorder="1" applyAlignment="1">
      <alignment horizontal="left" vertical="center"/>
    </xf>
    <xf numFmtId="0" fontId="46" fillId="25" borderId="0" xfId="0" applyNumberFormat="1" applyFont="1" applyFill="1" applyBorder="1" applyAlignment="1">
      <alignment horizontal="left" vertical="center"/>
    </xf>
    <xf numFmtId="0" fontId="46" fillId="25" borderId="14" xfId="0" applyNumberFormat="1" applyFont="1" applyFill="1" applyBorder="1" applyAlignment="1">
      <alignment horizontal="left" vertical="center"/>
    </xf>
    <xf numFmtId="0" fontId="46" fillId="25" borderId="15" xfId="0" applyNumberFormat="1" applyFont="1" applyFill="1" applyBorder="1" applyAlignment="1">
      <alignment horizontal="center" vertical="center"/>
    </xf>
    <xf numFmtId="0" fontId="46" fillId="25" borderId="16" xfId="0" applyNumberFormat="1" applyFont="1" applyFill="1" applyBorder="1" applyAlignment="1">
      <alignment horizontal="center" vertical="center"/>
    </xf>
    <xf numFmtId="0" fontId="46" fillId="25" borderId="17" xfId="0" applyNumberFormat="1" applyFont="1" applyFill="1" applyBorder="1" applyAlignment="1">
      <alignment horizontal="center" vertical="center"/>
    </xf>
    <xf numFmtId="0" fontId="3" fillId="25" borderId="15" xfId="0" applyFont="1" applyFill="1" applyBorder="1" applyAlignment="1">
      <alignment horizontal="center" vertical="center"/>
    </xf>
    <xf numFmtId="0" fontId="3" fillId="25" borderId="16" xfId="0" applyFont="1" applyFill="1" applyBorder="1" applyAlignment="1">
      <alignment horizontal="center" vertical="center"/>
    </xf>
    <xf numFmtId="0" fontId="3" fillId="25" borderId="17" xfId="0" applyFont="1" applyFill="1" applyBorder="1" applyAlignment="1">
      <alignment horizontal="center" vertical="center"/>
    </xf>
    <xf numFmtId="0" fontId="46" fillId="25" borderId="0" xfId="0" applyNumberFormat="1" applyFont="1" applyFill="1" applyBorder="1" applyAlignment="1" applyProtection="1">
      <alignment horizontal="left" vertical="center"/>
    </xf>
    <xf numFmtId="0" fontId="39" fillId="25" borderId="10" xfId="0" applyNumberFormat="1" applyFont="1" applyFill="1" applyBorder="1" applyAlignment="1" applyProtection="1">
      <alignment vertical="top" wrapText="1"/>
      <protection locked="0"/>
    </xf>
    <xf numFmtId="0" fontId="3" fillId="25" borderId="11" xfId="0" applyNumberFormat="1" applyFont="1" applyFill="1" applyBorder="1" applyAlignment="1" applyProtection="1">
      <alignment vertical="top" wrapText="1"/>
      <protection locked="0"/>
    </xf>
    <xf numFmtId="0" fontId="3" fillId="25" borderId="12" xfId="0" applyNumberFormat="1" applyFont="1" applyFill="1" applyBorder="1" applyAlignment="1" applyProtection="1">
      <alignment vertical="top" wrapText="1"/>
      <protection locked="0"/>
    </xf>
    <xf numFmtId="0" fontId="3" fillId="25" borderId="13" xfId="0" applyNumberFormat="1" applyFont="1" applyFill="1" applyBorder="1" applyAlignment="1" applyProtection="1">
      <alignment vertical="top" wrapText="1"/>
      <protection locked="0"/>
    </xf>
    <xf numFmtId="0" fontId="3" fillId="25" borderId="0" xfId="0" applyNumberFormat="1" applyFont="1" applyFill="1" applyAlignment="1" applyProtection="1">
      <alignment vertical="top" wrapText="1"/>
      <protection locked="0"/>
    </xf>
    <xf numFmtId="0" fontId="3" fillId="25" borderId="14" xfId="0" applyNumberFormat="1" applyFont="1" applyFill="1" applyBorder="1" applyAlignment="1" applyProtection="1">
      <alignment vertical="top" wrapText="1"/>
      <protection locked="0"/>
    </xf>
    <xf numFmtId="0" fontId="3" fillId="25" borderId="15" xfId="0" applyNumberFormat="1" applyFont="1" applyFill="1" applyBorder="1" applyAlignment="1" applyProtection="1">
      <alignment vertical="top" wrapText="1"/>
      <protection locked="0"/>
    </xf>
    <xf numFmtId="0" fontId="3" fillId="25" borderId="16" xfId="0" applyNumberFormat="1" applyFont="1" applyFill="1" applyBorder="1" applyAlignment="1" applyProtection="1">
      <alignment vertical="top" wrapText="1"/>
      <protection locked="0"/>
    </xf>
    <xf numFmtId="0" fontId="3" fillId="25" borderId="17" xfId="0" applyNumberFormat="1" applyFont="1" applyFill="1" applyBorder="1" applyAlignment="1" applyProtection="1">
      <alignment vertical="top" wrapText="1"/>
      <protection locked="0"/>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3"/>
    <cellStyle name="桁区切り 3" xfId="35"/>
    <cellStyle name="桁区切り 4" xfId="57"/>
    <cellStyle name="桁区切り 6" xfId="5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2 2 2" xfId="46"/>
    <cellStyle name="標準 2 3" xfId="56"/>
    <cellStyle name="標準 3" xfId="47"/>
    <cellStyle name="標準 4" xfId="48"/>
    <cellStyle name="標準 5" xfId="49"/>
    <cellStyle name="標準 6" xfId="51"/>
    <cellStyle name="標準 7" xfId="52"/>
    <cellStyle name="標準 8" xfId="54"/>
    <cellStyle name="標準 8 2" xfId="59"/>
    <cellStyle name="良い" xfId="50" builtinId="26" customBuiltin="1"/>
  </cellStyles>
  <dxfs count="0"/>
  <tableStyles count="0" defaultTableStyle="TableStyleMedium2" defaultPivotStyle="PivotStyleLight16"/>
  <colors>
    <mruColors>
      <color rgb="FFFF99FF"/>
      <color rgb="FF05FF76"/>
      <color rgb="FFFFCC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35</xdr:col>
      <xdr:colOff>19050</xdr:colOff>
      <xdr:row>7</xdr:row>
      <xdr:rowOff>66675</xdr:rowOff>
    </xdr:from>
    <xdr:to>
      <xdr:col>35</xdr:col>
      <xdr:colOff>142875</xdr:colOff>
      <xdr:row>8</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14300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19050</xdr:colOff>
      <xdr:row>7</xdr:row>
      <xdr:rowOff>66675</xdr:rowOff>
    </xdr:from>
    <xdr:to>
      <xdr:col>35</xdr:col>
      <xdr:colOff>142875</xdr:colOff>
      <xdr:row>8</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14300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19050</xdr:colOff>
      <xdr:row>7</xdr:row>
      <xdr:rowOff>66675</xdr:rowOff>
    </xdr:from>
    <xdr:to>
      <xdr:col>35</xdr:col>
      <xdr:colOff>142875</xdr:colOff>
      <xdr:row>8</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14300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14300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102654</xdr:colOff>
      <xdr:row>23</xdr:row>
      <xdr:rowOff>50228</xdr:rowOff>
    </xdr:from>
    <xdr:to>
      <xdr:col>44</xdr:col>
      <xdr:colOff>194864</xdr:colOff>
      <xdr:row>25</xdr:row>
      <xdr:rowOff>146718</xdr:rowOff>
    </xdr:to>
    <xdr:sp macro="" textlink="">
      <xdr:nvSpPr>
        <xdr:cNvPr id="55" name="AutoShape 68"/>
        <xdr:cNvSpPr>
          <a:spLocks noChangeArrowheads="1"/>
        </xdr:cNvSpPr>
      </xdr:nvSpPr>
      <xdr:spPr bwMode="auto">
        <a:xfrm>
          <a:off x="5446179" y="4174553"/>
          <a:ext cx="1873385" cy="439390"/>
        </a:xfrm>
        <a:prstGeom prst="wedgeRoundRectCallout">
          <a:avLst>
            <a:gd name="adj1" fmla="val -20095"/>
            <a:gd name="adj2" fmla="val -210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申請者が複数の場合</a:t>
          </a:r>
        </a:p>
        <a:p>
          <a:pPr algn="ctr" rtl="0">
            <a:lnSpc>
              <a:spcPts val="1000"/>
            </a:lnSpc>
            <a:defRPr sz="1000"/>
          </a:pPr>
          <a:r>
            <a:rPr lang="ja-JP" altLang="en-US" sz="900" b="0" i="0" u="none" strike="noStrike" baseline="0">
              <a:solidFill>
                <a:srgbClr val="FF0000"/>
              </a:solidFill>
              <a:latin typeface="ＭＳ Ｐゴシック"/>
              <a:ea typeface="ＭＳ Ｐゴシック"/>
            </a:rPr>
            <a:t>下記の※参照。</a:t>
          </a:r>
          <a:endParaRPr lang="ja-JP" altLang="en-US"/>
        </a:p>
      </xdr:txBody>
    </xdr:sp>
    <xdr:clientData fPrintsWithSheet="0"/>
  </xdr:twoCellAnchor>
  <xdr:twoCellAnchor>
    <xdr:from>
      <xdr:col>44</xdr:col>
      <xdr:colOff>157692</xdr:colOff>
      <xdr:row>2</xdr:row>
      <xdr:rowOff>114300</xdr:rowOff>
    </xdr:from>
    <xdr:to>
      <xdr:col>46</xdr:col>
      <xdr:colOff>274234</xdr:colOff>
      <xdr:row>4</xdr:row>
      <xdr:rowOff>161550</xdr:rowOff>
    </xdr:to>
    <xdr:sp macro="" textlink="">
      <xdr:nvSpPr>
        <xdr:cNvPr id="56" name="AutoShape 18"/>
        <xdr:cNvSpPr>
          <a:spLocks noChangeArrowheads="1"/>
        </xdr:cNvSpPr>
      </xdr:nvSpPr>
      <xdr:spPr bwMode="auto">
        <a:xfrm>
          <a:off x="7282392" y="457200"/>
          <a:ext cx="1488142" cy="409200"/>
        </a:xfrm>
        <a:prstGeom prst="wedgeRoundRectCallout">
          <a:avLst>
            <a:gd name="adj1" fmla="val -61179"/>
            <a:gd name="adj2" fmla="val 1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申請者の社内上申番号を記入する。（空欄可）</a:t>
          </a:r>
          <a:endParaRPr lang="ja-JP" altLang="en-US"/>
        </a:p>
      </xdr:txBody>
    </xdr:sp>
    <xdr:clientData fPrintsWithSheet="0"/>
  </xdr:twoCellAnchor>
  <xdr:twoCellAnchor>
    <xdr:from>
      <xdr:col>44</xdr:col>
      <xdr:colOff>188474</xdr:colOff>
      <xdr:row>5</xdr:row>
      <xdr:rowOff>140609</xdr:rowOff>
    </xdr:from>
    <xdr:to>
      <xdr:col>46</xdr:col>
      <xdr:colOff>450576</xdr:colOff>
      <xdr:row>8</xdr:row>
      <xdr:rowOff>22255</xdr:rowOff>
    </xdr:to>
    <xdr:sp macro="" textlink="">
      <xdr:nvSpPr>
        <xdr:cNvPr id="58" name="AutoShape 18"/>
        <xdr:cNvSpPr>
          <a:spLocks noChangeArrowheads="1"/>
        </xdr:cNvSpPr>
      </xdr:nvSpPr>
      <xdr:spPr bwMode="auto">
        <a:xfrm>
          <a:off x="7313174" y="1026434"/>
          <a:ext cx="1633702" cy="415046"/>
        </a:xfrm>
        <a:prstGeom prst="wedgeRoundRectCallout">
          <a:avLst>
            <a:gd name="adj1" fmla="val -61067"/>
            <a:gd name="adj2" fmla="val 51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募集期間内であることを確認。</a:t>
          </a:r>
          <a:endParaRPr lang="ja-JP" altLang="en-US"/>
        </a:p>
      </xdr:txBody>
    </xdr:sp>
    <xdr:clientData fPrintsWithSheet="0"/>
  </xdr:twoCellAnchor>
  <xdr:twoCellAnchor>
    <xdr:from>
      <xdr:col>41</xdr:col>
      <xdr:colOff>95250</xdr:colOff>
      <xdr:row>10</xdr:row>
      <xdr:rowOff>123825</xdr:rowOff>
    </xdr:from>
    <xdr:to>
      <xdr:col>48</xdr:col>
      <xdr:colOff>476250</xdr:colOff>
      <xdr:row>16</xdr:row>
      <xdr:rowOff>19049</xdr:rowOff>
    </xdr:to>
    <xdr:sp macro="" textlink="">
      <xdr:nvSpPr>
        <xdr:cNvPr id="59" name="AutoShape 18"/>
        <xdr:cNvSpPr>
          <a:spLocks noChangeArrowheads="1"/>
        </xdr:cNvSpPr>
      </xdr:nvSpPr>
      <xdr:spPr bwMode="auto">
        <a:xfrm>
          <a:off x="6734175" y="1905000"/>
          <a:ext cx="3609975" cy="971549"/>
        </a:xfrm>
        <a:prstGeom prst="wedgeRoundRectCallout">
          <a:avLst>
            <a:gd name="adj1" fmla="val -28101"/>
            <a:gd name="adj2" fmla="val 1593"/>
            <a:gd name="adj3" fmla="val 16667"/>
          </a:avLst>
        </a:prstGeom>
        <a:solidFill>
          <a:srgbClr val="FFFF66"/>
        </a:solidFill>
        <a:ln w="19050">
          <a:solidFill>
            <a:schemeClr val="accent6">
              <a:lumMod val="75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様式２から入力を始めてください。</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様式２から自動的に転記される項目が</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あります。</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13</xdr:col>
      <xdr:colOff>7620</xdr:colOff>
      <xdr:row>6</xdr:row>
      <xdr:rowOff>0</xdr:rowOff>
    </xdr:from>
    <xdr:to>
      <xdr:col>13</xdr:col>
      <xdr:colOff>127006</xdr:colOff>
      <xdr:row>6</xdr:row>
      <xdr:rowOff>0</xdr:rowOff>
    </xdr:to>
    <xdr:sp macro="" textlink="">
      <xdr:nvSpPr>
        <xdr:cNvPr id="2" name="Text Box 1"/>
        <xdr:cNvSpPr txBox="1">
          <a:spLocks noChangeArrowheads="1"/>
        </xdr:cNvSpPr>
      </xdr:nvSpPr>
      <xdr:spPr bwMode="auto">
        <a:xfrm>
          <a:off x="1988820"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年</a:t>
          </a:r>
        </a:p>
      </xdr:txBody>
    </xdr:sp>
    <xdr:clientData/>
  </xdr:twoCellAnchor>
  <xdr:twoCellAnchor>
    <xdr:from>
      <xdr:col>17</xdr:col>
      <xdr:colOff>34290</xdr:colOff>
      <xdr:row>6</xdr:row>
      <xdr:rowOff>0</xdr:rowOff>
    </xdr:from>
    <xdr:to>
      <xdr:col>18</xdr:col>
      <xdr:colOff>552</xdr:colOff>
      <xdr:row>6</xdr:row>
      <xdr:rowOff>0</xdr:rowOff>
    </xdr:to>
    <xdr:sp macro="" textlink="">
      <xdr:nvSpPr>
        <xdr:cNvPr id="3" name="Text Box 2"/>
        <xdr:cNvSpPr txBox="1">
          <a:spLocks noChangeArrowheads="1"/>
        </xdr:cNvSpPr>
      </xdr:nvSpPr>
      <xdr:spPr bwMode="auto">
        <a:xfrm>
          <a:off x="26250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xdr:twoCellAnchor>
  <xdr:twoCellAnchor>
    <xdr:from>
      <xdr:col>21</xdr:col>
      <xdr:colOff>34290</xdr:colOff>
      <xdr:row>6</xdr:row>
      <xdr:rowOff>0</xdr:rowOff>
    </xdr:from>
    <xdr:to>
      <xdr:col>22</xdr:col>
      <xdr:colOff>552</xdr:colOff>
      <xdr:row>6</xdr:row>
      <xdr:rowOff>0</xdr:rowOff>
    </xdr:to>
    <xdr:sp macro="" textlink="">
      <xdr:nvSpPr>
        <xdr:cNvPr id="4" name="Text Box 3"/>
        <xdr:cNvSpPr txBox="1">
          <a:spLocks noChangeArrowheads="1"/>
        </xdr:cNvSpPr>
      </xdr:nvSpPr>
      <xdr:spPr bwMode="auto">
        <a:xfrm>
          <a:off x="32346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xdr:twoCellAnchor>
  <xdr:twoCellAnchor>
    <xdr:from>
      <xdr:col>35</xdr:col>
      <xdr:colOff>7620</xdr:colOff>
      <xdr:row>6</xdr:row>
      <xdr:rowOff>0</xdr:rowOff>
    </xdr:from>
    <xdr:to>
      <xdr:col>35</xdr:col>
      <xdr:colOff>127006</xdr:colOff>
      <xdr:row>6</xdr:row>
      <xdr:rowOff>0</xdr:rowOff>
    </xdr:to>
    <xdr:sp macro="" textlink="">
      <xdr:nvSpPr>
        <xdr:cNvPr id="5" name="Text Box 4"/>
        <xdr:cNvSpPr txBox="1">
          <a:spLocks noChangeArrowheads="1"/>
        </xdr:cNvSpPr>
      </xdr:nvSpPr>
      <xdr:spPr bwMode="auto">
        <a:xfrm>
          <a:off x="5341620"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年</a:t>
          </a:r>
        </a:p>
      </xdr:txBody>
    </xdr:sp>
    <xdr:clientData/>
  </xdr:twoCellAnchor>
  <xdr:twoCellAnchor>
    <xdr:from>
      <xdr:col>39</xdr:col>
      <xdr:colOff>34290</xdr:colOff>
      <xdr:row>6</xdr:row>
      <xdr:rowOff>0</xdr:rowOff>
    </xdr:from>
    <xdr:to>
      <xdr:col>40</xdr:col>
      <xdr:colOff>552</xdr:colOff>
      <xdr:row>6</xdr:row>
      <xdr:rowOff>0</xdr:rowOff>
    </xdr:to>
    <xdr:sp macro="" textlink="">
      <xdr:nvSpPr>
        <xdr:cNvPr id="6" name="Text Box 5"/>
        <xdr:cNvSpPr txBox="1">
          <a:spLocks noChangeArrowheads="1"/>
        </xdr:cNvSpPr>
      </xdr:nvSpPr>
      <xdr:spPr bwMode="auto">
        <a:xfrm>
          <a:off x="59778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xdr:twoCellAnchor>
  <xdr:twoCellAnchor>
    <xdr:from>
      <xdr:col>43</xdr:col>
      <xdr:colOff>34290</xdr:colOff>
      <xdr:row>6</xdr:row>
      <xdr:rowOff>0</xdr:rowOff>
    </xdr:from>
    <xdr:to>
      <xdr:col>44</xdr:col>
      <xdr:colOff>552</xdr:colOff>
      <xdr:row>6</xdr:row>
      <xdr:rowOff>0</xdr:rowOff>
    </xdr:to>
    <xdr:sp macro="" textlink="">
      <xdr:nvSpPr>
        <xdr:cNvPr id="7" name="Text Box 6"/>
        <xdr:cNvSpPr txBox="1">
          <a:spLocks noChangeArrowheads="1"/>
        </xdr:cNvSpPr>
      </xdr:nvSpPr>
      <xdr:spPr bwMode="auto">
        <a:xfrm>
          <a:off x="65874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xdr:twoCellAnchor>
  <xdr:twoCellAnchor>
    <xdr:from>
      <xdr:col>0</xdr:col>
      <xdr:colOff>0</xdr:colOff>
      <xdr:row>7</xdr:row>
      <xdr:rowOff>0</xdr:rowOff>
    </xdr:from>
    <xdr:to>
      <xdr:col>24</xdr:col>
      <xdr:colOff>28575</xdr:colOff>
      <xdr:row>7</xdr:row>
      <xdr:rowOff>0</xdr:rowOff>
    </xdr:to>
    <xdr:sp macro="" textlink="">
      <xdr:nvSpPr>
        <xdr:cNvPr id="8" name="Line 8"/>
        <xdr:cNvSpPr>
          <a:spLocks noChangeShapeType="1"/>
        </xdr:cNvSpPr>
      </xdr:nvSpPr>
      <xdr:spPr bwMode="auto">
        <a:xfrm>
          <a:off x="0" y="1447800"/>
          <a:ext cx="3686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581025</xdr:colOff>
      <xdr:row>2</xdr:row>
      <xdr:rowOff>161925</xdr:rowOff>
    </xdr:from>
    <xdr:to>
      <xdr:col>56</xdr:col>
      <xdr:colOff>19050</xdr:colOff>
      <xdr:row>3</xdr:row>
      <xdr:rowOff>0</xdr:rowOff>
    </xdr:to>
    <xdr:sp macro="" textlink="">
      <xdr:nvSpPr>
        <xdr:cNvPr id="9" name="Text Box 7"/>
        <xdr:cNvSpPr txBox="1">
          <a:spLocks noChangeArrowheads="1"/>
        </xdr:cNvSpPr>
      </xdr:nvSpPr>
      <xdr:spPr bwMode="auto">
        <a:xfrm>
          <a:off x="14144625" y="504825"/>
          <a:ext cx="809625"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40005</xdr:colOff>
      <xdr:row>4</xdr:row>
      <xdr:rowOff>114300</xdr:rowOff>
    </xdr:from>
    <xdr:to>
      <xdr:col>19</xdr:col>
      <xdr:colOff>34304</xdr:colOff>
      <xdr:row>5</xdr:row>
      <xdr:rowOff>87757</xdr:rowOff>
    </xdr:to>
    <xdr:sp macro="" textlink="">
      <xdr:nvSpPr>
        <xdr:cNvPr id="10" name="AutoShape 5"/>
        <xdr:cNvSpPr>
          <a:spLocks noChangeArrowheads="1"/>
        </xdr:cNvSpPr>
      </xdr:nvSpPr>
      <xdr:spPr bwMode="auto">
        <a:xfrm>
          <a:off x="344805" y="952500"/>
          <a:ext cx="2585099" cy="221107"/>
        </a:xfrm>
        <a:prstGeom prst="wedgeRoundRectCallout">
          <a:avLst>
            <a:gd name="adj1" fmla="val -2826"/>
            <a:gd name="adj2" fmla="val 11402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ts val="900"/>
            </a:lnSpc>
            <a:spcBef>
              <a:spcPts val="0"/>
            </a:spcBef>
            <a:spcAft>
              <a:spcPts val="0"/>
            </a:spcAft>
            <a:buClrTx/>
            <a:buSzTx/>
            <a:buFontTx/>
            <a:buNone/>
            <a:tabLst/>
            <a:defRPr sz="1000"/>
          </a:pPr>
          <a:r>
            <a:rPr lang="ja-JP" altLang="ja-JP" sz="1000">
              <a:solidFill>
                <a:srgbClr val="FF0000"/>
              </a:solidFill>
              <a:effectLst/>
              <a:latin typeface="+mn-lt"/>
              <a:ea typeface="+mn-ea"/>
              <a:cs typeface="+mn-cs"/>
            </a:rPr>
            <a:t>見積依頼書の件名を</a:t>
          </a: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30</xdr:col>
      <xdr:colOff>76200</xdr:colOff>
      <xdr:row>10</xdr:row>
      <xdr:rowOff>45720</xdr:rowOff>
    </xdr:from>
    <xdr:to>
      <xdr:col>43</xdr:col>
      <xdr:colOff>123825</xdr:colOff>
      <xdr:row>11</xdr:row>
      <xdr:rowOff>110621</xdr:rowOff>
    </xdr:to>
    <xdr:sp macro="" textlink="">
      <xdr:nvSpPr>
        <xdr:cNvPr id="11" name="AutoShape 5"/>
        <xdr:cNvSpPr>
          <a:spLocks noChangeArrowheads="1"/>
        </xdr:cNvSpPr>
      </xdr:nvSpPr>
      <xdr:spPr bwMode="auto">
        <a:xfrm>
          <a:off x="4648200" y="1893570"/>
          <a:ext cx="2028825" cy="236351"/>
        </a:xfrm>
        <a:prstGeom prst="wedgeRoundRectCallout">
          <a:avLst>
            <a:gd name="adj1" fmla="val -23747"/>
            <a:gd name="adj2" fmla="val 8351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金額は税別価格とすること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xdr:from>
      <xdr:col>22</xdr:col>
      <xdr:colOff>100965</xdr:colOff>
      <xdr:row>4</xdr:row>
      <xdr:rowOff>0</xdr:rowOff>
    </xdr:from>
    <xdr:to>
      <xdr:col>43</xdr:col>
      <xdr:colOff>100985</xdr:colOff>
      <xdr:row>6</xdr:row>
      <xdr:rowOff>129683</xdr:rowOff>
    </xdr:to>
    <xdr:sp macro="" textlink="">
      <xdr:nvSpPr>
        <xdr:cNvPr id="12" name="AutoShape 5"/>
        <xdr:cNvSpPr>
          <a:spLocks noChangeArrowheads="1"/>
        </xdr:cNvSpPr>
      </xdr:nvSpPr>
      <xdr:spPr bwMode="auto">
        <a:xfrm>
          <a:off x="3453765" y="838200"/>
          <a:ext cx="3200420" cy="548783"/>
        </a:xfrm>
        <a:prstGeom prst="wedgeRoundRectCallout">
          <a:avLst>
            <a:gd name="adj1" fmla="val -5923"/>
            <a:gd name="adj2" fmla="val 1445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lnSpc>
              <a:spcPts val="1100"/>
            </a:lnSpc>
          </a:pPr>
          <a:r>
            <a:rPr lang="ja-JP" altLang="ja-JP" sz="1000">
              <a:solidFill>
                <a:srgbClr val="FF0000"/>
              </a:solidFill>
              <a:effectLst/>
              <a:latin typeface="+mn-lt"/>
              <a:ea typeface="+mn-ea"/>
              <a:cs typeface="+mn-cs"/>
            </a:rPr>
            <a:t>補助事業に要する経費を構成するすべての発注について、件名ごとに本紙を作成すること。</a:t>
          </a:r>
          <a:endParaRPr lang="ja-JP" altLang="ja-JP" sz="1000">
            <a:solidFill>
              <a:srgbClr val="FF0000"/>
            </a:solidFill>
            <a:effectLst/>
          </a:endParaRPr>
        </a:p>
      </xdr:txBody>
    </xdr:sp>
    <xdr:clientData/>
  </xdr:twoCellAnchor>
  <xdr:twoCellAnchor>
    <xdr:from>
      <xdr:col>25</xdr:col>
      <xdr:colOff>121920</xdr:colOff>
      <xdr:row>21</xdr:row>
      <xdr:rowOff>45720</xdr:rowOff>
    </xdr:from>
    <xdr:to>
      <xdr:col>43</xdr:col>
      <xdr:colOff>45747</xdr:colOff>
      <xdr:row>23</xdr:row>
      <xdr:rowOff>7806</xdr:rowOff>
    </xdr:to>
    <xdr:sp macro="" textlink="">
      <xdr:nvSpPr>
        <xdr:cNvPr id="13" name="AutoShape 5"/>
        <xdr:cNvSpPr>
          <a:spLocks noChangeArrowheads="1"/>
        </xdr:cNvSpPr>
      </xdr:nvSpPr>
      <xdr:spPr bwMode="auto">
        <a:xfrm>
          <a:off x="3931920" y="3779520"/>
          <a:ext cx="2667027" cy="304986"/>
        </a:xfrm>
        <a:prstGeom prst="wedgeRoundRectCallout">
          <a:avLst>
            <a:gd name="adj1" fmla="val 21057"/>
            <a:gd name="adj2" fmla="val -14005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交付申請以降は、予定を</a:t>
          </a: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xdr:from>
      <xdr:col>23</xdr:col>
      <xdr:colOff>133350</xdr:colOff>
      <xdr:row>45</xdr:row>
      <xdr:rowOff>47625</xdr:rowOff>
    </xdr:from>
    <xdr:to>
      <xdr:col>41</xdr:col>
      <xdr:colOff>57177</xdr:colOff>
      <xdr:row>47</xdr:row>
      <xdr:rowOff>9711</xdr:rowOff>
    </xdr:to>
    <xdr:sp macro="" textlink="">
      <xdr:nvSpPr>
        <xdr:cNvPr id="14" name="AutoShape 5"/>
        <xdr:cNvSpPr>
          <a:spLocks noChangeArrowheads="1"/>
        </xdr:cNvSpPr>
      </xdr:nvSpPr>
      <xdr:spPr bwMode="auto">
        <a:xfrm>
          <a:off x="3638550" y="7896225"/>
          <a:ext cx="2667027" cy="304986"/>
        </a:xfrm>
        <a:prstGeom prst="wedgeRoundRectCallout">
          <a:avLst>
            <a:gd name="adj1" fmla="val 2843"/>
            <a:gd name="adj2" fmla="val -13068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交付申請以降は、予定を</a:t>
          </a: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xdr:from>
      <xdr:col>30</xdr:col>
      <xdr:colOff>76200</xdr:colOff>
      <xdr:row>36</xdr:row>
      <xdr:rowOff>45720</xdr:rowOff>
    </xdr:from>
    <xdr:to>
      <xdr:col>42</xdr:col>
      <xdr:colOff>104775</xdr:colOff>
      <xdr:row>37</xdr:row>
      <xdr:rowOff>110621</xdr:rowOff>
    </xdr:to>
    <xdr:sp macro="" textlink="">
      <xdr:nvSpPr>
        <xdr:cNvPr id="15" name="AutoShape 5"/>
        <xdr:cNvSpPr>
          <a:spLocks noChangeArrowheads="1"/>
        </xdr:cNvSpPr>
      </xdr:nvSpPr>
      <xdr:spPr bwMode="auto">
        <a:xfrm>
          <a:off x="4648200" y="6351270"/>
          <a:ext cx="1857375" cy="236351"/>
        </a:xfrm>
        <a:prstGeom prst="wedgeRoundRectCallout">
          <a:avLst>
            <a:gd name="adj1" fmla="val -23747"/>
            <a:gd name="adj2" fmla="val 8351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金額は税別価格とすること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xdr:from>
      <xdr:col>23</xdr:col>
      <xdr:colOff>114300</xdr:colOff>
      <xdr:row>30</xdr:row>
      <xdr:rowOff>114300</xdr:rowOff>
    </xdr:from>
    <xdr:to>
      <xdr:col>41</xdr:col>
      <xdr:colOff>38127</xdr:colOff>
      <xdr:row>34</xdr:row>
      <xdr:rowOff>85911</xdr:rowOff>
    </xdr:to>
    <xdr:sp macro="" textlink="">
      <xdr:nvSpPr>
        <xdr:cNvPr id="16" name="AutoShape 5"/>
        <xdr:cNvSpPr>
          <a:spLocks noChangeArrowheads="1"/>
        </xdr:cNvSpPr>
      </xdr:nvSpPr>
      <xdr:spPr bwMode="auto">
        <a:xfrm>
          <a:off x="3619500" y="5391150"/>
          <a:ext cx="2667027" cy="657411"/>
        </a:xfrm>
        <a:prstGeom prst="wedgeRoundRectCallout">
          <a:avLst>
            <a:gd name="adj1" fmla="val -43228"/>
            <a:gd name="adj2" fmla="val 1011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lnSpc>
              <a:spcPts val="1200"/>
            </a:lnSpc>
          </a:pPr>
          <a:r>
            <a:rPr lang="ja-JP" altLang="en-US" sz="1000">
              <a:solidFill>
                <a:srgbClr val="FF0000"/>
              </a:solidFill>
              <a:effectLst/>
              <a:latin typeface="+mn-lt"/>
              <a:ea typeface="+mn-ea"/>
              <a:cs typeface="+mn-cs"/>
            </a:rPr>
            <a:t>見積会社が決定している場合のみ、</a:t>
          </a:r>
          <a:endParaRPr lang="en-US" altLang="ja-JP" sz="1000">
            <a:solidFill>
              <a:srgbClr val="FF0000"/>
            </a:solidFill>
            <a:effectLst/>
            <a:latin typeface="+mn-lt"/>
            <a:ea typeface="+mn-ea"/>
            <a:cs typeface="+mn-cs"/>
          </a:endParaRPr>
        </a:p>
        <a:p>
          <a:pPr algn="ctr">
            <a:lnSpc>
              <a:spcPts val="1100"/>
            </a:lnSpc>
          </a:pP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9525</xdr:colOff>
      <xdr:row>1</xdr:row>
      <xdr:rowOff>0</xdr:rowOff>
    </xdr:from>
    <xdr:to>
      <xdr:col>19</xdr:col>
      <xdr:colOff>142875</xdr:colOff>
      <xdr:row>1</xdr:row>
      <xdr:rowOff>0</xdr:rowOff>
    </xdr:to>
    <xdr:sp macro="" textlink="">
      <xdr:nvSpPr>
        <xdr:cNvPr id="2" name="Text Box 1"/>
        <xdr:cNvSpPr txBox="1">
          <a:spLocks noChangeArrowheads="1"/>
        </xdr:cNvSpPr>
      </xdr:nvSpPr>
      <xdr:spPr bwMode="auto">
        <a:xfrm>
          <a:off x="2905125" y="200025"/>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26</xdr:col>
      <xdr:colOff>34290</xdr:colOff>
      <xdr:row>1</xdr:row>
      <xdr:rowOff>0</xdr:rowOff>
    </xdr:from>
    <xdr:to>
      <xdr:col>27</xdr:col>
      <xdr:colOff>552</xdr:colOff>
      <xdr:row>1</xdr:row>
      <xdr:rowOff>0</xdr:rowOff>
    </xdr:to>
    <xdr:sp macro="" textlink="">
      <xdr:nvSpPr>
        <xdr:cNvPr id="3" name="Text Box 2"/>
        <xdr:cNvSpPr txBox="1">
          <a:spLocks noChangeArrowheads="1"/>
        </xdr:cNvSpPr>
      </xdr:nvSpPr>
      <xdr:spPr bwMode="auto">
        <a:xfrm>
          <a:off x="3996690" y="200025"/>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fPrintsWithSheet="0"/>
  </xdr:twoCellAnchor>
  <xdr:twoCellAnchor>
    <xdr:from>
      <xdr:col>30</xdr:col>
      <xdr:colOff>0</xdr:colOff>
      <xdr:row>1</xdr:row>
      <xdr:rowOff>0</xdr:rowOff>
    </xdr:from>
    <xdr:to>
      <xdr:col>30</xdr:col>
      <xdr:colOff>0</xdr:colOff>
      <xdr:row>1</xdr:row>
      <xdr:rowOff>0</xdr:rowOff>
    </xdr:to>
    <xdr:sp macro="" textlink="">
      <xdr:nvSpPr>
        <xdr:cNvPr id="4" name="Text Box 3"/>
        <xdr:cNvSpPr txBox="1">
          <a:spLocks noChangeArrowheads="1"/>
        </xdr:cNvSpPr>
      </xdr:nvSpPr>
      <xdr:spPr bwMode="auto">
        <a:xfrm>
          <a:off x="4572000" y="2000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fPrintsWithSheet="0"/>
  </xdr:twoCellAnchor>
  <xdr:twoCellAnchor>
    <xdr:from>
      <xdr:col>43</xdr:col>
      <xdr:colOff>0</xdr:colOff>
      <xdr:row>1</xdr:row>
      <xdr:rowOff>0</xdr:rowOff>
    </xdr:from>
    <xdr:to>
      <xdr:col>43</xdr:col>
      <xdr:colOff>552</xdr:colOff>
      <xdr:row>1</xdr:row>
      <xdr:rowOff>0</xdr:rowOff>
    </xdr:to>
    <xdr:sp macro="" textlink="">
      <xdr:nvSpPr>
        <xdr:cNvPr id="5" name="Text Box 6"/>
        <xdr:cNvSpPr txBox="1">
          <a:spLocks noChangeArrowheads="1"/>
        </xdr:cNvSpPr>
      </xdr:nvSpPr>
      <xdr:spPr bwMode="auto">
        <a:xfrm>
          <a:off x="6610350" y="200025"/>
          <a:ext cx="55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fPrintsWithSheet="0"/>
  </xdr:twoCellAnchor>
  <xdr:twoCellAnchor editAs="oneCell">
    <xdr:from>
      <xdr:col>31</xdr:col>
      <xdr:colOff>19050</xdr:colOff>
      <xdr:row>1</xdr:row>
      <xdr:rowOff>0</xdr:rowOff>
    </xdr:from>
    <xdr:to>
      <xdr:col>32</xdr:col>
      <xdr:colOff>0</xdr:colOff>
      <xdr:row>2</xdr:row>
      <xdr:rowOff>95250</xdr:rowOff>
    </xdr:to>
    <xdr:sp macro="" textlink="">
      <xdr:nvSpPr>
        <xdr:cNvPr id="6" name="Text Box 8"/>
        <xdr:cNvSpPr txBox="1">
          <a:spLocks noChangeArrowheads="1"/>
        </xdr:cNvSpPr>
      </xdr:nvSpPr>
      <xdr:spPr bwMode="auto">
        <a:xfrm>
          <a:off x="4743450" y="200025"/>
          <a:ext cx="1333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editAs="oneCell">
    <xdr:from>
      <xdr:col>30</xdr:col>
      <xdr:colOff>142875</xdr:colOff>
      <xdr:row>1</xdr:row>
      <xdr:rowOff>0</xdr:rowOff>
    </xdr:from>
    <xdr:to>
      <xdr:col>31</xdr:col>
      <xdr:colOff>28575</xdr:colOff>
      <xdr:row>2</xdr:row>
      <xdr:rowOff>76200</xdr:rowOff>
    </xdr:to>
    <xdr:sp macro="" textlink="">
      <xdr:nvSpPr>
        <xdr:cNvPr id="7" name="Text Box 8"/>
        <xdr:cNvSpPr txBox="1">
          <a:spLocks noChangeArrowheads="1"/>
        </xdr:cNvSpPr>
      </xdr:nvSpPr>
      <xdr:spPr bwMode="auto">
        <a:xfrm>
          <a:off x="4714875" y="200025"/>
          <a:ext cx="381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43</xdr:col>
      <xdr:colOff>66675</xdr:colOff>
      <xdr:row>0</xdr:row>
      <xdr:rowOff>0</xdr:rowOff>
    </xdr:from>
    <xdr:to>
      <xdr:col>44</xdr:col>
      <xdr:colOff>798218</xdr:colOff>
      <xdr:row>5</xdr:row>
      <xdr:rowOff>123825</xdr:rowOff>
    </xdr:to>
    <xdr:sp macro="" textlink="">
      <xdr:nvSpPr>
        <xdr:cNvPr id="8" name="四角形吹き出し 7"/>
        <xdr:cNvSpPr/>
      </xdr:nvSpPr>
      <xdr:spPr>
        <a:xfrm>
          <a:off x="6677025" y="0"/>
          <a:ext cx="1417343" cy="1314450"/>
        </a:xfrm>
        <a:prstGeom prst="wedgeRectCallout">
          <a:avLst>
            <a:gd name="adj1" fmla="val -49370"/>
            <a:gd name="adj2" fmla="val 2734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800" kern="100">
              <a:solidFill>
                <a:srgbClr val="FF0000"/>
              </a:solidFill>
              <a:effectLst/>
              <a:latin typeface="+mj-ea"/>
              <a:ea typeface="+mj-ea"/>
              <a:cs typeface="Meiryo UI" panose="020B0604030504040204" pitchFamily="50" charset="-128"/>
            </a:rPr>
            <a:t>①：補機動力の根拠を計算根拠シートで明確にすること。</a:t>
          </a:r>
          <a:endParaRPr lang="en-US" altLang="ja-JP" sz="800" kern="100">
            <a:solidFill>
              <a:srgbClr val="FF0000"/>
            </a:solidFill>
            <a:effectLst/>
            <a:latin typeface="+mj-ea"/>
            <a:ea typeface="+mj-ea"/>
            <a:cs typeface="Meiryo UI" panose="020B0604030504040204" pitchFamily="50" charset="-128"/>
          </a:endParaRPr>
        </a:p>
        <a:p>
          <a:pPr algn="ctr">
            <a:spcAft>
              <a:spcPts val="0"/>
            </a:spcAft>
            <a:tabLst>
              <a:tab pos="2700020" algn="ctr"/>
              <a:tab pos="5400040" algn="r"/>
            </a:tabLst>
          </a:pPr>
          <a:r>
            <a:rPr lang="ja-JP" altLang="en-US" sz="800" kern="100">
              <a:solidFill>
                <a:srgbClr val="FF0000"/>
              </a:solidFill>
              <a:effectLst/>
              <a:latin typeface="+mj-ea"/>
              <a:ea typeface="+mj-ea"/>
              <a:cs typeface="Meiryo UI" panose="020B0604030504040204" pitchFamily="50" charset="-128"/>
            </a:rPr>
            <a:t>例：計測値</a:t>
          </a:r>
          <a:r>
            <a:rPr lang="en-US" altLang="ja-JP" sz="800" kern="100">
              <a:solidFill>
                <a:srgbClr val="FF0000"/>
              </a:solidFill>
              <a:effectLst/>
              <a:latin typeface="+mj-ea"/>
              <a:ea typeface="+mj-ea"/>
              <a:cs typeface="Meiryo UI" panose="020B0604030504040204" pitchFamily="50" charset="-128"/>
            </a:rPr>
            <a:t>or</a:t>
          </a:r>
          <a:r>
            <a:rPr lang="ja-JP" altLang="en-US" sz="800" kern="100">
              <a:solidFill>
                <a:srgbClr val="FF0000"/>
              </a:solidFill>
              <a:effectLst/>
              <a:latin typeface="+mj-ea"/>
              <a:ea typeface="+mj-ea"/>
              <a:cs typeface="Meiryo UI" panose="020B0604030504040204" pitchFamily="50" charset="-128"/>
            </a:rPr>
            <a:t>仕様値</a:t>
          </a:r>
          <a:r>
            <a:rPr lang="en-US" altLang="ja-JP" sz="800" kern="100">
              <a:solidFill>
                <a:srgbClr val="FF0000"/>
              </a:solidFill>
              <a:effectLst/>
              <a:latin typeface="+mj-ea"/>
              <a:ea typeface="+mj-ea"/>
              <a:cs typeface="Meiryo UI" panose="020B0604030504040204" pitchFamily="50" charset="-128"/>
            </a:rPr>
            <a:t>or</a:t>
          </a:r>
          <a:r>
            <a:rPr lang="ja-JP" altLang="en-US" sz="800" kern="100">
              <a:solidFill>
                <a:srgbClr val="FF0000"/>
              </a:solidFill>
              <a:effectLst/>
              <a:latin typeface="+mj-ea"/>
              <a:ea typeface="+mj-ea"/>
              <a:cs typeface="Meiryo UI" panose="020B0604030504040204" pitchFamily="50" charset="-128"/>
            </a:rPr>
            <a:t>発電量</a:t>
          </a:r>
          <a:r>
            <a:rPr lang="en-US" altLang="ja-JP" sz="800" kern="100">
              <a:solidFill>
                <a:srgbClr val="FF0000"/>
              </a:solidFill>
              <a:effectLst/>
              <a:latin typeface="+mj-ea"/>
              <a:ea typeface="+mj-ea"/>
              <a:cs typeface="Meiryo UI" panose="020B0604030504040204" pitchFamily="50" charset="-128"/>
            </a:rPr>
            <a:t>×</a:t>
          </a:r>
          <a:r>
            <a:rPr lang="ja-JP" altLang="en-US" sz="800" kern="100">
              <a:solidFill>
                <a:srgbClr val="FF0000"/>
              </a:solidFill>
              <a:effectLst/>
              <a:latin typeface="+mj-ea"/>
              <a:ea typeface="+mj-ea"/>
              <a:cs typeface="Meiryo UI" panose="020B0604030504040204" pitchFamily="50" charset="-128"/>
            </a:rPr>
            <a:t>●％　他</a:t>
          </a:r>
          <a:endParaRPr lang="en-US" altLang="ja-JP" sz="800" kern="100">
            <a:solidFill>
              <a:srgbClr val="FF0000"/>
            </a:solidFill>
            <a:effectLst/>
            <a:latin typeface="+mj-ea"/>
            <a:ea typeface="+mj-ea"/>
            <a:cs typeface="Meiryo UI" panose="020B0604030504040204" pitchFamily="50" charset="-128"/>
          </a:endParaRPr>
        </a:p>
      </xdr:txBody>
    </xdr:sp>
    <xdr:clientData fPrintsWithSheet="0"/>
  </xdr:twoCellAnchor>
  <xdr:twoCellAnchor>
    <xdr:from>
      <xdr:col>43</xdr:col>
      <xdr:colOff>9525</xdr:colOff>
      <xdr:row>26</xdr:row>
      <xdr:rowOff>0</xdr:rowOff>
    </xdr:from>
    <xdr:to>
      <xdr:col>44</xdr:col>
      <xdr:colOff>741068</xdr:colOff>
      <xdr:row>30</xdr:row>
      <xdr:rowOff>66675</xdr:rowOff>
    </xdr:to>
    <xdr:sp macro="" textlink="">
      <xdr:nvSpPr>
        <xdr:cNvPr id="9" name="四角形吹き出し 8"/>
        <xdr:cNvSpPr/>
      </xdr:nvSpPr>
      <xdr:spPr>
        <a:xfrm>
          <a:off x="6619875" y="5991225"/>
          <a:ext cx="1417343" cy="981075"/>
        </a:xfrm>
        <a:prstGeom prst="wedgeRectCallout">
          <a:avLst>
            <a:gd name="adj1" fmla="val -38214"/>
            <a:gd name="adj2" fmla="val -745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800" kern="100">
              <a:solidFill>
                <a:srgbClr val="FF0000"/>
              </a:solidFill>
              <a:effectLst/>
              <a:latin typeface="+mj-ea"/>
              <a:ea typeface="+mj-ea"/>
              <a:cs typeface="Meiryo UI" panose="020B0604030504040204" pitchFamily="50" charset="-128"/>
            </a:rPr>
            <a:t>㉔～㉖：時間帯に応じた計量が困難な場合、電力の換算係数はすべて</a:t>
          </a:r>
          <a:r>
            <a:rPr lang="en-US" altLang="ja-JP" sz="800" kern="100">
              <a:solidFill>
                <a:srgbClr val="FF0000"/>
              </a:solidFill>
              <a:effectLst/>
              <a:latin typeface="+mj-ea"/>
              <a:ea typeface="+mj-ea"/>
              <a:cs typeface="Meiryo UI" panose="020B0604030504040204" pitchFamily="50" charset="-128"/>
            </a:rPr>
            <a:t>9.76</a:t>
          </a:r>
          <a:r>
            <a:rPr lang="ja-JP" altLang="en-US" sz="800" kern="100">
              <a:solidFill>
                <a:srgbClr val="FF0000"/>
              </a:solidFill>
              <a:effectLst/>
              <a:latin typeface="+mj-ea"/>
              <a:ea typeface="+mj-ea"/>
              <a:cs typeface="Meiryo UI" panose="020B0604030504040204" pitchFamily="50" charset="-128"/>
            </a:rPr>
            <a:t>とすること。</a:t>
          </a:r>
          <a:endParaRPr lang="en-US" altLang="ja-JP" sz="800" kern="100">
            <a:solidFill>
              <a:srgbClr val="FF0000"/>
            </a:solidFill>
            <a:effectLst/>
            <a:latin typeface="+mj-ea"/>
            <a:ea typeface="+mj-ea"/>
            <a:cs typeface="Meiryo UI" panose="020B0604030504040204" pitchFamily="50" charset="-128"/>
          </a:endParaRPr>
        </a:p>
      </xdr:txBody>
    </xdr:sp>
    <xdr:clientData fPrintsWithSheet="0"/>
  </xdr:twoCellAnchor>
  <xdr:twoCellAnchor>
    <xdr:from>
      <xdr:col>43</xdr:col>
      <xdr:colOff>9526</xdr:colOff>
      <xdr:row>13</xdr:row>
      <xdr:rowOff>171450</xdr:rowOff>
    </xdr:from>
    <xdr:to>
      <xdr:col>44</xdr:col>
      <xdr:colOff>733426</xdr:colOff>
      <xdr:row>15</xdr:row>
      <xdr:rowOff>180975</xdr:rowOff>
    </xdr:to>
    <xdr:sp macro="" textlink="">
      <xdr:nvSpPr>
        <xdr:cNvPr id="10" name="四角形吹き出し 9"/>
        <xdr:cNvSpPr/>
      </xdr:nvSpPr>
      <xdr:spPr>
        <a:xfrm>
          <a:off x="6619876" y="3190875"/>
          <a:ext cx="1409700" cy="466725"/>
        </a:xfrm>
        <a:prstGeom prst="wedgeRectCallout">
          <a:avLst>
            <a:gd name="adj1" fmla="val -52255"/>
            <a:gd name="adj2" fmla="val 9754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800" kern="100">
              <a:solidFill>
                <a:srgbClr val="FF0000"/>
              </a:solidFill>
              <a:effectLst/>
              <a:latin typeface="+mj-ea"/>
              <a:ea typeface="+mj-ea"/>
              <a:cs typeface="Meiryo UI" panose="020B0604030504040204" pitchFamily="50" charset="-128"/>
            </a:rPr>
            <a:t>⑭：逆潮流電力がある場合のみ記入すること。</a:t>
          </a:r>
          <a:endParaRPr lang="en-US" altLang="ja-JP" sz="800" kern="100">
            <a:solidFill>
              <a:srgbClr val="FF0000"/>
            </a:solidFill>
            <a:effectLst/>
            <a:latin typeface="+mj-ea"/>
            <a:ea typeface="+mj-ea"/>
            <a:cs typeface="Meiryo UI" panose="020B0604030504040204" pitchFamily="50" charset="-128"/>
          </a:endParaRPr>
        </a:p>
      </xdr:txBody>
    </xdr:sp>
    <xdr:clientData fPrintsWithSheet="0"/>
  </xdr:twoCellAnchor>
  <xdr:twoCellAnchor>
    <xdr:from>
      <xdr:col>27</xdr:col>
      <xdr:colOff>133350</xdr:colOff>
      <xdr:row>0</xdr:row>
      <xdr:rowOff>123824</xdr:rowOff>
    </xdr:from>
    <xdr:to>
      <xdr:col>38</xdr:col>
      <xdr:colOff>0</xdr:colOff>
      <xdr:row>2</xdr:row>
      <xdr:rowOff>123825</xdr:rowOff>
    </xdr:to>
    <xdr:sp macro="" textlink="">
      <xdr:nvSpPr>
        <xdr:cNvPr id="11" name="四角形吹き出し 10"/>
        <xdr:cNvSpPr/>
      </xdr:nvSpPr>
      <xdr:spPr>
        <a:xfrm>
          <a:off x="4248150" y="123824"/>
          <a:ext cx="1543050" cy="447676"/>
        </a:xfrm>
        <a:prstGeom prst="wedgeRectCallout">
          <a:avLst>
            <a:gd name="adj1" fmla="val -49370"/>
            <a:gd name="adj2" fmla="val 2734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800" kern="100">
              <a:solidFill>
                <a:srgbClr val="FF0000"/>
              </a:solidFill>
              <a:effectLst/>
              <a:latin typeface="+mj-ea"/>
              <a:ea typeface="+mj-ea"/>
              <a:cs typeface="Meiryo UI" panose="020B0604030504040204" pitchFamily="50" charset="-128"/>
            </a:rPr>
            <a:t>注意点については、印刷時には表示されません。</a:t>
          </a:r>
          <a:endParaRPr lang="en-US" altLang="ja-JP" sz="800" kern="100">
            <a:solidFill>
              <a:srgbClr val="FF0000"/>
            </a:solidFill>
            <a:effectLst/>
            <a:latin typeface="+mj-ea"/>
            <a:ea typeface="+mj-ea"/>
            <a:cs typeface="Meiryo UI" panose="020B0604030504040204" pitchFamily="50" charset="-128"/>
          </a:endParaRPr>
        </a:p>
      </xdr:txBody>
    </xdr:sp>
    <xdr:clientData fPrintsWithSheet="0"/>
  </xdr:twoCellAnchor>
  <xdr:twoCellAnchor>
    <xdr:from>
      <xdr:col>9</xdr:col>
      <xdr:colOff>139849</xdr:colOff>
      <xdr:row>8</xdr:row>
      <xdr:rowOff>49308</xdr:rowOff>
    </xdr:from>
    <xdr:to>
      <xdr:col>11</xdr:col>
      <xdr:colOff>82958</xdr:colOff>
      <xdr:row>9</xdr:row>
      <xdr:rowOff>129990</xdr:rowOff>
    </xdr:to>
    <xdr:cxnSp macro="">
      <xdr:nvCxnSpPr>
        <xdr:cNvPr id="12" name="直線矢印コネクタ 11"/>
        <xdr:cNvCxnSpPr/>
      </xdr:nvCxnSpPr>
      <xdr:spPr>
        <a:xfrm>
          <a:off x="1511449" y="1925733"/>
          <a:ext cx="247909" cy="3092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119677</xdr:colOff>
      <xdr:row>7</xdr:row>
      <xdr:rowOff>73401</xdr:rowOff>
    </xdr:from>
    <xdr:to>
      <xdr:col>20</xdr:col>
      <xdr:colOff>135712</xdr:colOff>
      <xdr:row>8</xdr:row>
      <xdr:rowOff>56928</xdr:rowOff>
    </xdr:to>
    <xdr:sp macro="" textlink="">
      <xdr:nvSpPr>
        <xdr:cNvPr id="13" name="四角形吹き出し 12"/>
        <xdr:cNvSpPr/>
      </xdr:nvSpPr>
      <xdr:spPr>
        <a:xfrm>
          <a:off x="1034077" y="1721226"/>
          <a:ext cx="2149635" cy="212127"/>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mj-ea"/>
              <a:ea typeface="+mj-ea"/>
              <a:cs typeface="Times New Roman"/>
            </a:rPr>
            <a:t>4</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6</a:t>
          </a:r>
          <a:r>
            <a:rPr lang="ja-JP" altLang="en-US" sz="900" kern="100">
              <a:solidFill>
                <a:srgbClr val="FF0000"/>
              </a:solidFill>
              <a:effectLst/>
              <a:latin typeface="+mj-ea"/>
              <a:ea typeface="+mj-ea"/>
              <a:cs typeface="Times New Roman"/>
            </a:rPr>
            <a:t>月、</a:t>
          </a:r>
          <a:r>
            <a:rPr lang="en-US" altLang="ja-JP" sz="900" kern="100">
              <a:solidFill>
                <a:srgbClr val="FF0000"/>
              </a:solidFill>
              <a:effectLst/>
              <a:latin typeface="+mj-ea"/>
              <a:ea typeface="+mj-ea"/>
              <a:cs typeface="Times New Roman"/>
            </a:rPr>
            <a:t>10</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11</a:t>
          </a:r>
          <a:r>
            <a:rPr lang="ja-JP" altLang="en-US" sz="900" kern="100">
              <a:solidFill>
                <a:srgbClr val="FF0000"/>
              </a:solidFill>
              <a:effectLst/>
              <a:latin typeface="+mj-ea"/>
              <a:ea typeface="+mj-ea"/>
              <a:cs typeface="Times New Roman"/>
            </a:rPr>
            <a:t>月の</a:t>
          </a:r>
          <a:r>
            <a:rPr lang="en-US" altLang="ja-JP" sz="900" kern="100">
              <a:solidFill>
                <a:srgbClr val="FF0000"/>
              </a:solidFill>
              <a:effectLst/>
              <a:latin typeface="+mj-ea"/>
              <a:ea typeface="+mj-ea"/>
              <a:cs typeface="Times New Roman"/>
            </a:rPr>
            <a:t>8:00</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22:00</a:t>
          </a:r>
        </a:p>
      </xdr:txBody>
    </xdr:sp>
    <xdr:clientData fPrintsWithSheet="0"/>
  </xdr:twoCellAnchor>
  <xdr:twoCellAnchor>
    <xdr:from>
      <xdr:col>16</xdr:col>
      <xdr:colOff>57372</xdr:colOff>
      <xdr:row>23</xdr:row>
      <xdr:rowOff>68918</xdr:rowOff>
    </xdr:from>
    <xdr:to>
      <xdr:col>26</xdr:col>
      <xdr:colOff>76983</xdr:colOff>
      <xdr:row>25</xdr:row>
      <xdr:rowOff>211233</xdr:rowOff>
    </xdr:to>
    <xdr:sp macro="" textlink="">
      <xdr:nvSpPr>
        <xdr:cNvPr id="14" name="四角形吹き出し 13"/>
        <xdr:cNvSpPr/>
      </xdr:nvSpPr>
      <xdr:spPr>
        <a:xfrm>
          <a:off x="2495772" y="5374343"/>
          <a:ext cx="1543611" cy="599515"/>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ts val="900"/>
            </a:lnSpc>
            <a:spcAft>
              <a:spcPts val="0"/>
            </a:spcAft>
            <a:tabLst>
              <a:tab pos="2700020" algn="ctr"/>
              <a:tab pos="5400040" algn="r"/>
            </a:tabLst>
          </a:pPr>
          <a:r>
            <a:rPr lang="ja-JP" altLang="en-US" sz="900" kern="100">
              <a:solidFill>
                <a:srgbClr val="FF0000"/>
              </a:solidFill>
              <a:effectLst/>
              <a:latin typeface="+mj-ea"/>
              <a:ea typeface="+mj-ea"/>
              <a:cs typeface="Times New Roman"/>
            </a:rPr>
            <a:t>将来の事業状況の変化や生産量変動、制御方法等を加味して余裕を持った設定とすること。</a:t>
          </a:r>
          <a:endParaRPr lang="en-US" altLang="ja-JP" sz="900" kern="100">
            <a:solidFill>
              <a:srgbClr val="FF0000"/>
            </a:solidFill>
            <a:effectLst/>
            <a:latin typeface="+mj-ea"/>
            <a:ea typeface="+mj-ea"/>
            <a:cs typeface="Times New Roman"/>
          </a:endParaRPr>
        </a:p>
      </xdr:txBody>
    </xdr:sp>
    <xdr:clientData fPrintsWithSheet="0"/>
  </xdr:twoCellAnchor>
  <xdr:twoCellAnchor>
    <xdr:from>
      <xdr:col>12</xdr:col>
      <xdr:colOff>102869</xdr:colOff>
      <xdr:row>5</xdr:row>
      <xdr:rowOff>7286</xdr:rowOff>
    </xdr:from>
    <xdr:to>
      <xdr:col>26</xdr:col>
      <xdr:colOff>18567</xdr:colOff>
      <xdr:row>7</xdr:row>
      <xdr:rowOff>43766</xdr:rowOff>
    </xdr:to>
    <xdr:sp macro="" textlink="">
      <xdr:nvSpPr>
        <xdr:cNvPr id="15" name="四角形吹き出し 14"/>
        <xdr:cNvSpPr/>
      </xdr:nvSpPr>
      <xdr:spPr>
        <a:xfrm>
          <a:off x="1931669" y="1197911"/>
          <a:ext cx="2049298" cy="493680"/>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ts val="900"/>
            </a:lnSpc>
            <a:spcAft>
              <a:spcPts val="0"/>
            </a:spcAft>
            <a:tabLst>
              <a:tab pos="2700020" algn="ctr"/>
              <a:tab pos="5400040" algn="r"/>
            </a:tabLst>
          </a:pPr>
          <a:r>
            <a:rPr lang="ja-JP" altLang="en-US" sz="900" kern="100">
              <a:solidFill>
                <a:srgbClr val="FF0000"/>
              </a:solidFill>
              <a:effectLst/>
              <a:latin typeface="+mj-ea"/>
              <a:ea typeface="+mj-ea"/>
              <a:cs typeface="Times New Roman"/>
            </a:rPr>
            <a:t>燃料消費量は高位発熱量を記載すること。燃料裕度や出力裕度を考慮した数値とすること。</a:t>
          </a:r>
          <a:endParaRPr lang="en-US" altLang="ja-JP" sz="900" kern="100">
            <a:solidFill>
              <a:srgbClr val="FF0000"/>
            </a:solidFill>
            <a:effectLst/>
            <a:latin typeface="+mj-ea"/>
            <a:ea typeface="+mj-ea"/>
            <a:cs typeface="Times New Roman"/>
          </a:endParaRPr>
        </a:p>
      </xdr:txBody>
    </xdr:sp>
    <xdr:clientData fPrintsWithSheet="0"/>
  </xdr:twoCellAnchor>
  <xdr:twoCellAnchor>
    <xdr:from>
      <xdr:col>6</xdr:col>
      <xdr:colOff>119677</xdr:colOff>
      <xdr:row>12</xdr:row>
      <xdr:rowOff>562</xdr:rowOff>
    </xdr:from>
    <xdr:to>
      <xdr:col>20</xdr:col>
      <xdr:colOff>135712</xdr:colOff>
      <xdr:row>12</xdr:row>
      <xdr:rowOff>208207</xdr:rowOff>
    </xdr:to>
    <xdr:sp macro="" textlink="">
      <xdr:nvSpPr>
        <xdr:cNvPr id="16" name="四角形吹き出し 15"/>
        <xdr:cNvSpPr/>
      </xdr:nvSpPr>
      <xdr:spPr>
        <a:xfrm>
          <a:off x="1034077" y="2791387"/>
          <a:ext cx="2149635" cy="207645"/>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mj-ea"/>
              <a:ea typeface="+mj-ea"/>
              <a:cs typeface="Times New Roman"/>
            </a:rPr>
            <a:t>7</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9</a:t>
          </a:r>
          <a:r>
            <a:rPr lang="ja-JP" altLang="en-US" sz="900" kern="100">
              <a:solidFill>
                <a:srgbClr val="FF0000"/>
              </a:solidFill>
              <a:effectLst/>
              <a:latin typeface="+mj-ea"/>
              <a:ea typeface="+mj-ea"/>
              <a:cs typeface="Times New Roman"/>
            </a:rPr>
            <a:t>月、</a:t>
          </a:r>
          <a:r>
            <a:rPr lang="en-US" altLang="ja-JP" sz="900" kern="100">
              <a:solidFill>
                <a:srgbClr val="FF0000"/>
              </a:solidFill>
              <a:effectLst/>
              <a:latin typeface="+mj-ea"/>
              <a:ea typeface="+mj-ea"/>
              <a:cs typeface="Times New Roman"/>
            </a:rPr>
            <a:t>12</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3</a:t>
          </a:r>
          <a:r>
            <a:rPr lang="ja-JP" altLang="en-US" sz="900" kern="100">
              <a:solidFill>
                <a:srgbClr val="FF0000"/>
              </a:solidFill>
              <a:effectLst/>
              <a:latin typeface="+mj-ea"/>
              <a:ea typeface="+mj-ea"/>
              <a:cs typeface="Times New Roman"/>
            </a:rPr>
            <a:t>月の</a:t>
          </a:r>
          <a:r>
            <a:rPr lang="en-US" altLang="ja-JP" sz="900" kern="100">
              <a:solidFill>
                <a:srgbClr val="FF0000"/>
              </a:solidFill>
              <a:effectLst/>
              <a:latin typeface="+mj-ea"/>
              <a:ea typeface="+mj-ea"/>
              <a:cs typeface="Times New Roman"/>
            </a:rPr>
            <a:t>8:00</a:t>
          </a:r>
          <a:r>
            <a:rPr lang="ja-JP" altLang="en-US" sz="900" kern="100">
              <a:solidFill>
                <a:srgbClr val="FF0000"/>
              </a:solidFill>
              <a:effectLst/>
              <a:latin typeface="+mj-ea"/>
              <a:ea typeface="+mj-ea"/>
              <a:cs typeface="Times New Roman"/>
            </a:rPr>
            <a:t>～</a:t>
          </a:r>
          <a:r>
            <a:rPr lang="en-US" altLang="ja-JP" sz="900" kern="100">
              <a:solidFill>
                <a:srgbClr val="FF0000"/>
              </a:solidFill>
              <a:effectLst/>
              <a:latin typeface="+mj-ea"/>
              <a:ea typeface="+mj-ea"/>
              <a:cs typeface="Times New Roman"/>
            </a:rPr>
            <a:t>22:00</a:t>
          </a:r>
        </a:p>
      </xdr:txBody>
    </xdr:sp>
    <xdr:clientData fPrintsWithSheet="0"/>
  </xdr:twoCellAnchor>
  <xdr:twoCellAnchor>
    <xdr:from>
      <xdr:col>9</xdr:col>
      <xdr:colOff>92224</xdr:colOff>
      <xdr:row>10</xdr:row>
      <xdr:rowOff>77323</xdr:rowOff>
    </xdr:from>
    <xdr:to>
      <xdr:col>11</xdr:col>
      <xdr:colOff>77096</xdr:colOff>
      <xdr:row>11</xdr:row>
      <xdr:rowOff>215156</xdr:rowOff>
    </xdr:to>
    <xdr:cxnSp macro="">
      <xdr:nvCxnSpPr>
        <xdr:cNvPr id="17" name="直線矢印コネクタ 16"/>
        <xdr:cNvCxnSpPr/>
      </xdr:nvCxnSpPr>
      <xdr:spPr>
        <a:xfrm flipV="1">
          <a:off x="1463824" y="2410948"/>
          <a:ext cx="289672" cy="3664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18</xdr:col>
      <xdr:colOff>44824</xdr:colOff>
      <xdr:row>16</xdr:row>
      <xdr:rowOff>0</xdr:rowOff>
    </xdr:from>
    <xdr:to>
      <xdr:col>26</xdr:col>
      <xdr:colOff>134471</xdr:colOff>
      <xdr:row>18</xdr:row>
      <xdr:rowOff>67235</xdr:rowOff>
    </xdr:to>
    <xdr:sp macro="" textlink="">
      <xdr:nvSpPr>
        <xdr:cNvPr id="18" name="四角形吹き出し 17"/>
        <xdr:cNvSpPr/>
      </xdr:nvSpPr>
      <xdr:spPr>
        <a:xfrm>
          <a:off x="2788024" y="3705225"/>
          <a:ext cx="1308847" cy="524435"/>
        </a:xfrm>
        <a:prstGeom prst="wedgeRectCallout">
          <a:avLst>
            <a:gd name="adj1" fmla="val -128021"/>
            <a:gd name="adj2" fmla="val 12309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燃料の高位発熱量</a:t>
          </a:r>
          <a:r>
            <a:rPr lang="en-US" altLang="ja-JP" sz="900" kern="100">
              <a:solidFill>
                <a:srgbClr val="FF0000"/>
              </a:solidFill>
              <a:effectLst/>
              <a:latin typeface="+mj-ea"/>
              <a:ea typeface="+mj-ea"/>
              <a:cs typeface="Meiryo UI" panose="020B0604030504040204" pitchFamily="50" charset="-128"/>
            </a:rPr>
            <a:t>(GJ/</a:t>
          </a:r>
          <a:r>
            <a:rPr lang="ja-JP" altLang="en-US" sz="900" kern="100">
              <a:solidFill>
                <a:srgbClr val="FF0000"/>
              </a:solidFill>
              <a:effectLst/>
              <a:latin typeface="+mj-ea"/>
              <a:ea typeface="+mj-ea"/>
              <a:cs typeface="Meiryo UI" panose="020B0604030504040204" pitchFamily="50" charset="-128"/>
            </a:rPr>
            <a:t>千</a:t>
          </a:r>
          <a:r>
            <a:rPr lang="en-US" altLang="ja-JP" sz="900" kern="100">
              <a:solidFill>
                <a:srgbClr val="FF0000"/>
              </a:solidFill>
              <a:effectLst/>
              <a:latin typeface="+mj-ea"/>
              <a:ea typeface="+mj-ea"/>
              <a:cs typeface="Meiryo UI" panose="020B0604030504040204" pitchFamily="50" charset="-128"/>
            </a:rPr>
            <a:t>Nm3)</a:t>
          </a:r>
          <a:r>
            <a:rPr lang="ja-JP" altLang="en-US" sz="900" kern="100">
              <a:solidFill>
                <a:srgbClr val="FF0000"/>
              </a:solidFill>
              <a:effectLst/>
              <a:latin typeface="+mj-ea"/>
              <a:ea typeface="+mj-ea"/>
              <a:cs typeface="Meiryo UI" panose="020B0604030504040204" pitchFamily="50" charset="-128"/>
            </a:rPr>
            <a:t>を入力すること。</a:t>
          </a:r>
          <a:endParaRPr lang="en-US" altLang="ja-JP" sz="900" kern="100">
            <a:solidFill>
              <a:srgbClr val="FF0000"/>
            </a:solidFill>
            <a:effectLst/>
            <a:latin typeface="+mj-ea"/>
            <a:ea typeface="+mj-ea"/>
            <a:cs typeface="Meiryo UI" panose="020B0604030504040204" pitchFamily="50" charset="-128"/>
          </a:endParaRPr>
        </a:p>
      </xdr:txBody>
    </xdr:sp>
    <xdr:clientData fPrintsWithSheet="0"/>
  </xdr:twoCellAnchor>
  <xdr:twoCellAnchor>
    <xdr:from>
      <xdr:col>4</xdr:col>
      <xdr:colOff>47625</xdr:colOff>
      <xdr:row>29</xdr:row>
      <xdr:rowOff>219076</xdr:rowOff>
    </xdr:from>
    <xdr:to>
      <xdr:col>28</xdr:col>
      <xdr:colOff>19050</xdr:colOff>
      <xdr:row>33</xdr:row>
      <xdr:rowOff>133350</xdr:rowOff>
    </xdr:to>
    <xdr:sp macro="" textlink="">
      <xdr:nvSpPr>
        <xdr:cNvPr id="19" name="四角形吹き出し 18"/>
        <xdr:cNvSpPr/>
      </xdr:nvSpPr>
      <xdr:spPr>
        <a:xfrm>
          <a:off x="657225" y="6896101"/>
          <a:ext cx="3629025" cy="828674"/>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j-ea"/>
              <a:ea typeface="+mj-ea"/>
              <a:cs typeface="+mn-cs"/>
            </a:rPr>
            <a:t>別紙</a:t>
          </a:r>
          <a:r>
            <a:rPr lang="ja-JP" altLang="en-US" sz="900">
              <a:solidFill>
                <a:srgbClr val="FF0000"/>
              </a:solidFill>
              <a:effectLst/>
              <a:latin typeface="+mj-ea"/>
              <a:ea typeface="+mj-ea"/>
              <a:cs typeface="+mn-cs"/>
            </a:rPr>
            <a:t>⑧</a:t>
          </a:r>
          <a:r>
            <a:rPr lang="en-US" altLang="ja-JP" sz="900">
              <a:solidFill>
                <a:srgbClr val="FF0000"/>
              </a:solidFill>
              <a:effectLst/>
              <a:latin typeface="+mj-ea"/>
              <a:ea typeface="+mj-ea"/>
              <a:cs typeface="+mn-cs"/>
            </a:rPr>
            <a:t>1.</a:t>
          </a:r>
          <a:r>
            <a:rPr lang="ja-JP" altLang="ja-JP" sz="900">
              <a:solidFill>
                <a:srgbClr val="FF0000"/>
              </a:solidFill>
              <a:effectLst/>
              <a:latin typeface="+mj-ea"/>
              <a:ea typeface="+mj-ea"/>
              <a:cs typeface="+mn-cs"/>
            </a:rPr>
            <a:t>（</a:t>
          </a:r>
          <a:r>
            <a:rPr lang="en-US" altLang="ja-JP" sz="900">
              <a:solidFill>
                <a:srgbClr val="FF0000"/>
              </a:solidFill>
              <a:effectLst/>
              <a:latin typeface="+mj-ea"/>
              <a:ea typeface="+mj-ea"/>
              <a:cs typeface="+mn-cs"/>
            </a:rPr>
            <a:t>2</a:t>
          </a:r>
          <a:r>
            <a:rPr lang="ja-JP" altLang="ja-JP" sz="900">
              <a:solidFill>
                <a:srgbClr val="FF0000"/>
              </a:solidFill>
              <a:effectLst/>
              <a:latin typeface="+mj-ea"/>
              <a:ea typeface="+mj-ea"/>
              <a:cs typeface="+mn-cs"/>
            </a:rPr>
            <a:t>）に記載</a:t>
          </a:r>
          <a:r>
            <a:rPr lang="ja-JP" altLang="en-US" sz="900">
              <a:solidFill>
                <a:srgbClr val="FF0000"/>
              </a:solidFill>
              <a:effectLst/>
              <a:latin typeface="+mj-ea"/>
              <a:ea typeface="+mj-ea"/>
              <a:cs typeface="+mn-cs"/>
            </a:rPr>
            <a:t>の通り、以下の</a:t>
          </a:r>
          <a:r>
            <a:rPr lang="ja-JP" altLang="ja-JP" sz="900">
              <a:solidFill>
                <a:srgbClr val="FF0000"/>
              </a:solidFill>
              <a:effectLst/>
              <a:latin typeface="+mj-ea"/>
              <a:ea typeface="+mj-ea"/>
              <a:cs typeface="+mn-cs"/>
            </a:rPr>
            <a:t>換算係数を使用</a:t>
          </a:r>
          <a:r>
            <a:rPr lang="ja-JP" altLang="en-US" sz="900">
              <a:solidFill>
                <a:srgbClr val="FF0000"/>
              </a:solidFill>
              <a:effectLst/>
              <a:latin typeface="+mj-ea"/>
              <a:ea typeface="+mj-ea"/>
              <a:cs typeface="+mn-cs"/>
            </a:rPr>
            <a:t>しても可</a:t>
          </a:r>
          <a:r>
            <a:rPr lang="ja-JP" altLang="ja-JP" sz="900">
              <a:solidFill>
                <a:srgbClr val="FF0000"/>
              </a:solidFill>
              <a:effectLst/>
              <a:latin typeface="+mj-ea"/>
              <a:ea typeface="+mj-ea"/>
              <a:cs typeface="+mn-cs"/>
            </a:rPr>
            <a:t>。</a:t>
          </a:r>
          <a:endParaRPr lang="en-US" altLang="ja-JP" sz="900">
            <a:solidFill>
              <a:srgbClr val="FF0000"/>
            </a:solidFill>
            <a:effectLst/>
            <a:latin typeface="+mj-ea"/>
            <a:ea typeface="+mj-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mj-ea"/>
              <a:ea typeface="+mj-ea"/>
              <a:cs typeface="+mn-cs"/>
            </a:rPr>
            <a:t>温水、冷水、産業用以外の蒸気の換算係数　</a:t>
          </a:r>
          <a:r>
            <a:rPr lang="en-US" altLang="ja-JP" sz="900">
              <a:solidFill>
                <a:srgbClr val="FF0000"/>
              </a:solidFill>
              <a:effectLst/>
              <a:latin typeface="+mj-ea"/>
              <a:ea typeface="+mj-ea"/>
              <a:cs typeface="+mn-cs"/>
            </a:rPr>
            <a:t>1.36GJ/GJ</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mj-ea"/>
              <a:ea typeface="+mj-ea"/>
              <a:cs typeface="+mn-cs"/>
            </a:rPr>
            <a:t>産業用蒸気の換算係数　                           </a:t>
          </a:r>
          <a:r>
            <a:rPr lang="en-US" altLang="ja-JP" sz="900">
              <a:solidFill>
                <a:srgbClr val="FF0000"/>
              </a:solidFill>
              <a:effectLst/>
              <a:latin typeface="+mj-ea"/>
              <a:ea typeface="+mj-ea"/>
              <a:cs typeface="+mn-cs"/>
            </a:rPr>
            <a:t>1.02GJ/GJ</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j-ea"/>
              <a:ea typeface="+mj-ea"/>
              <a:cs typeface="+mn-cs"/>
            </a:rPr>
            <a:t>使用しない場合、下表に根拠となる設備の仕様値を記載のこと。</a:t>
          </a:r>
          <a:endParaRPr lang="ja-JP" altLang="ja-JP" sz="900">
            <a:solidFill>
              <a:srgbClr val="FF0000"/>
            </a:solidFill>
            <a:effectLst/>
            <a:latin typeface="+mj-ea"/>
            <a:ea typeface="+mj-ea"/>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127006</xdr:colOff>
      <xdr:row>4</xdr:row>
      <xdr:rowOff>0</xdr:rowOff>
    </xdr:to>
    <xdr:sp macro="" textlink="">
      <xdr:nvSpPr>
        <xdr:cNvPr id="2" name="Text Box 1"/>
        <xdr:cNvSpPr txBox="1">
          <a:spLocks noChangeArrowheads="1"/>
        </xdr:cNvSpPr>
      </xdr:nvSpPr>
      <xdr:spPr bwMode="auto">
        <a:xfrm>
          <a:off x="5341620" y="85725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年</a:t>
          </a:r>
        </a:p>
      </xdr:txBody>
    </xdr:sp>
    <xdr:clientData fPrintsWithSheet="0"/>
  </xdr:twoCellAnchor>
  <xdr:twoCellAnchor>
    <xdr:from>
      <xdr:col>39</xdr:col>
      <xdr:colOff>34290</xdr:colOff>
      <xdr:row>4</xdr:row>
      <xdr:rowOff>0</xdr:rowOff>
    </xdr:from>
    <xdr:to>
      <xdr:col>40</xdr:col>
      <xdr:colOff>552</xdr:colOff>
      <xdr:row>4</xdr:row>
      <xdr:rowOff>0</xdr:rowOff>
    </xdr:to>
    <xdr:sp macro="" textlink="">
      <xdr:nvSpPr>
        <xdr:cNvPr id="3" name="Text Box 2"/>
        <xdr:cNvSpPr txBox="1">
          <a:spLocks noChangeArrowheads="1"/>
        </xdr:cNvSpPr>
      </xdr:nvSpPr>
      <xdr:spPr bwMode="auto">
        <a:xfrm>
          <a:off x="5977890" y="85725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fPrintsWithSheet="0"/>
  </xdr:twoCellAnchor>
  <xdr:twoCellAnchor>
    <xdr:from>
      <xdr:col>43</xdr:col>
      <xdr:colOff>34290</xdr:colOff>
      <xdr:row>4</xdr:row>
      <xdr:rowOff>0</xdr:rowOff>
    </xdr:from>
    <xdr:to>
      <xdr:col>44</xdr:col>
      <xdr:colOff>552</xdr:colOff>
      <xdr:row>4</xdr:row>
      <xdr:rowOff>0</xdr:rowOff>
    </xdr:to>
    <xdr:sp macro="" textlink="">
      <xdr:nvSpPr>
        <xdr:cNvPr id="4" name="Text Box 3"/>
        <xdr:cNvSpPr txBox="1">
          <a:spLocks noChangeArrowheads="1"/>
        </xdr:cNvSpPr>
      </xdr:nvSpPr>
      <xdr:spPr bwMode="auto">
        <a:xfrm>
          <a:off x="6587490" y="85725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fPrintsWithSheet="0"/>
  </xdr:twoCellAnchor>
  <xdr:twoCellAnchor>
    <xdr:from>
      <xdr:col>0</xdr:col>
      <xdr:colOff>123825</xdr:colOff>
      <xdr:row>7</xdr:row>
      <xdr:rowOff>60960</xdr:rowOff>
    </xdr:from>
    <xdr:to>
      <xdr:col>23</xdr:col>
      <xdr:colOff>9535</xdr:colOff>
      <xdr:row>9</xdr:row>
      <xdr:rowOff>9645</xdr:rowOff>
    </xdr:to>
    <xdr:sp macro="" textlink="">
      <xdr:nvSpPr>
        <xdr:cNvPr id="5" name="AutoShape 5"/>
        <xdr:cNvSpPr>
          <a:spLocks noChangeArrowheads="1"/>
        </xdr:cNvSpPr>
      </xdr:nvSpPr>
      <xdr:spPr bwMode="auto">
        <a:xfrm>
          <a:off x="123825" y="1546860"/>
          <a:ext cx="3390910" cy="405885"/>
        </a:xfrm>
        <a:prstGeom prst="wedgeRoundRectCallout">
          <a:avLst>
            <a:gd name="adj1" fmla="val -20805"/>
            <a:gd name="adj2" fmla="val 11898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900"/>
            </a:lnSpc>
            <a:defRPr sz="1000"/>
          </a:pPr>
          <a:r>
            <a:rPr lang="ja-JP" altLang="en-US" sz="1000" b="0" i="0" u="none" strike="noStrike" baseline="0">
              <a:solidFill>
                <a:srgbClr val="FF0000"/>
              </a:solidFill>
              <a:latin typeface="+mj-ea"/>
              <a:ea typeface="+mj-ea"/>
            </a:rPr>
            <a:t>以後、見積書、契約書、納品書、受領書、請求書、領収書にも同一の名称を使用すること。</a:t>
          </a:r>
        </a:p>
      </xdr:txBody>
    </xdr:sp>
    <xdr:clientData fPrintsWithSheet="0"/>
  </xdr:twoCellAnchor>
  <xdr:twoCellAnchor>
    <xdr:from>
      <xdr:col>14</xdr:col>
      <xdr:colOff>104775</xdr:colOff>
      <xdr:row>14</xdr:row>
      <xdr:rowOff>47625</xdr:rowOff>
    </xdr:from>
    <xdr:to>
      <xdr:col>19</xdr:col>
      <xdr:colOff>47625</xdr:colOff>
      <xdr:row>15</xdr:row>
      <xdr:rowOff>0</xdr:rowOff>
    </xdr:to>
    <xdr:sp macro="" textlink="">
      <xdr:nvSpPr>
        <xdr:cNvPr id="6" name="Oval 6"/>
        <xdr:cNvSpPr>
          <a:spLocks noChangeArrowheads="1"/>
        </xdr:cNvSpPr>
      </xdr:nvSpPr>
      <xdr:spPr bwMode="auto">
        <a:xfrm>
          <a:off x="2238375" y="3133725"/>
          <a:ext cx="70485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14</xdr:col>
      <xdr:colOff>114300</xdr:colOff>
      <xdr:row>15</xdr:row>
      <xdr:rowOff>47625</xdr:rowOff>
    </xdr:from>
    <xdr:to>
      <xdr:col>19</xdr:col>
      <xdr:colOff>57150</xdr:colOff>
      <xdr:row>16</xdr:row>
      <xdr:rowOff>0</xdr:rowOff>
    </xdr:to>
    <xdr:sp macro="" textlink="">
      <xdr:nvSpPr>
        <xdr:cNvPr id="7" name="Oval 7"/>
        <xdr:cNvSpPr>
          <a:spLocks noChangeArrowheads="1"/>
        </xdr:cNvSpPr>
      </xdr:nvSpPr>
      <xdr:spPr bwMode="auto">
        <a:xfrm>
          <a:off x="2247900" y="3362325"/>
          <a:ext cx="70485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34</xdr:col>
      <xdr:colOff>89535</xdr:colOff>
      <xdr:row>10</xdr:row>
      <xdr:rowOff>142874</xdr:rowOff>
    </xdr:from>
    <xdr:to>
      <xdr:col>42</xdr:col>
      <xdr:colOff>74350</xdr:colOff>
      <xdr:row>11</xdr:row>
      <xdr:rowOff>200025</xdr:rowOff>
    </xdr:to>
    <xdr:sp macro="" textlink="">
      <xdr:nvSpPr>
        <xdr:cNvPr id="8" name="AutoShape 4"/>
        <xdr:cNvSpPr>
          <a:spLocks noChangeArrowheads="1"/>
        </xdr:cNvSpPr>
      </xdr:nvSpPr>
      <xdr:spPr bwMode="auto">
        <a:xfrm>
          <a:off x="5271135" y="2314574"/>
          <a:ext cx="1204015" cy="285751"/>
        </a:xfrm>
        <a:prstGeom prst="wedgeRoundRectCallout">
          <a:avLst>
            <a:gd name="adj1" fmla="val 38840"/>
            <a:gd name="adj2" fmla="val -11981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000" b="0" i="0" u="none" strike="noStrike" baseline="0">
              <a:solidFill>
                <a:srgbClr val="FF0000"/>
              </a:solidFill>
              <a:latin typeface="+mj-ea"/>
              <a:ea typeface="+mj-ea"/>
            </a:rPr>
            <a:t>担当者印で可。</a:t>
          </a:r>
        </a:p>
      </xdr:txBody>
    </xdr:sp>
    <xdr:clientData fPrintsWithSheet="0"/>
  </xdr:twoCellAnchor>
  <xdr:twoCellAnchor>
    <xdr:from>
      <xdr:col>33</xdr:col>
      <xdr:colOff>9526</xdr:colOff>
      <xdr:row>3</xdr:row>
      <xdr:rowOff>180975</xdr:rowOff>
    </xdr:from>
    <xdr:to>
      <xdr:col>42</xdr:col>
      <xdr:colOff>83845</xdr:colOff>
      <xdr:row>5</xdr:row>
      <xdr:rowOff>219074</xdr:rowOff>
    </xdr:to>
    <xdr:sp macro="" textlink="">
      <xdr:nvSpPr>
        <xdr:cNvPr id="9" name="AutoShape 4"/>
        <xdr:cNvSpPr>
          <a:spLocks noChangeArrowheads="1"/>
        </xdr:cNvSpPr>
      </xdr:nvSpPr>
      <xdr:spPr bwMode="auto">
        <a:xfrm>
          <a:off x="5038726" y="809625"/>
          <a:ext cx="1445919" cy="438149"/>
        </a:xfrm>
        <a:prstGeom prst="wedgeRoundRectCallout">
          <a:avLst>
            <a:gd name="adj1" fmla="val 2596"/>
            <a:gd name="adj2" fmla="val 1187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lnSpc>
              <a:spcPts val="1000"/>
            </a:lnSpc>
            <a:defRPr sz="1000"/>
          </a:pPr>
          <a:r>
            <a:rPr lang="ja-JP" altLang="ja-JP" sz="1000" b="0" i="0" baseline="0">
              <a:solidFill>
                <a:srgbClr val="FF0000"/>
              </a:solidFill>
              <a:effectLst/>
              <a:latin typeface="+mj-ea"/>
              <a:ea typeface="+mj-ea"/>
              <a:cs typeface="+mn-cs"/>
            </a:rPr>
            <a:t>原則として、発注者が</a:t>
          </a:r>
          <a:endParaRPr lang="en-US" altLang="ja-JP" sz="1000" b="0" i="0" baseline="0">
            <a:solidFill>
              <a:srgbClr val="FF0000"/>
            </a:solidFill>
            <a:effectLst/>
            <a:latin typeface="+mj-ea"/>
            <a:ea typeface="+mj-ea"/>
            <a:cs typeface="+mn-cs"/>
          </a:endParaRPr>
        </a:p>
        <a:p>
          <a:pPr algn="ctr" rtl="0">
            <a:lnSpc>
              <a:spcPts val="1000"/>
            </a:lnSpc>
            <a:defRPr sz="1000"/>
          </a:pPr>
          <a:r>
            <a:rPr lang="ja-JP" altLang="ja-JP" sz="1000" b="0" i="0" baseline="0">
              <a:solidFill>
                <a:srgbClr val="FF0000"/>
              </a:solidFill>
              <a:effectLst/>
              <a:latin typeface="+mj-ea"/>
              <a:ea typeface="+mj-ea"/>
              <a:cs typeface="+mn-cs"/>
            </a:rPr>
            <a:t>見積依頼すること</a:t>
          </a:r>
          <a:r>
            <a:rPr lang="ja-JP" altLang="en-US" sz="1000" b="0" i="0" baseline="0">
              <a:solidFill>
                <a:srgbClr val="FF0000"/>
              </a:solidFill>
              <a:effectLst/>
              <a:latin typeface="+mj-ea"/>
              <a:ea typeface="+mj-ea"/>
              <a:cs typeface="+mn-cs"/>
            </a:rPr>
            <a:t>。</a:t>
          </a:r>
          <a:endParaRPr lang="ja-JP" altLang="en-US" sz="1000" b="0" i="0" u="none" strike="noStrike" baseline="0">
            <a:solidFill>
              <a:srgbClr val="FF0000"/>
            </a:solidFill>
            <a:latin typeface="+mj-ea"/>
            <a:ea typeface="+mj-ea"/>
          </a:endParaRPr>
        </a:p>
      </xdr:txBody>
    </xdr:sp>
    <xdr:clientData fPrintsWithSheet="0"/>
  </xdr:twoCellAnchor>
  <xdr:twoCellAnchor>
    <xdr:from>
      <xdr:col>6</xdr:col>
      <xdr:colOff>7620</xdr:colOff>
      <xdr:row>1</xdr:row>
      <xdr:rowOff>114299</xdr:rowOff>
    </xdr:from>
    <xdr:to>
      <xdr:col>30</xdr:col>
      <xdr:colOff>34370</xdr:colOff>
      <xdr:row>2</xdr:row>
      <xdr:rowOff>139064</xdr:rowOff>
    </xdr:to>
    <xdr:sp macro="" textlink="">
      <xdr:nvSpPr>
        <xdr:cNvPr id="10" name="AutoShape 5"/>
        <xdr:cNvSpPr>
          <a:spLocks noChangeArrowheads="1"/>
        </xdr:cNvSpPr>
      </xdr:nvSpPr>
      <xdr:spPr bwMode="auto">
        <a:xfrm>
          <a:off x="922020" y="285749"/>
          <a:ext cx="3684350" cy="253365"/>
        </a:xfrm>
        <a:prstGeom prst="wedgeRoundRectCallout">
          <a:avLst>
            <a:gd name="adj1" fmla="val 18813"/>
            <a:gd name="adj2" fmla="val 17842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900"/>
            </a:lnSpc>
            <a:defRPr sz="1000"/>
          </a:pPr>
          <a:r>
            <a:rPr lang="ja-JP" altLang="en-US" sz="1000" b="0" i="0" u="none" strike="noStrike" baseline="0">
              <a:solidFill>
                <a:srgbClr val="FF0000"/>
              </a:solidFill>
              <a:latin typeface="+mj-ea"/>
              <a:ea typeface="+mj-ea"/>
            </a:rPr>
            <a:t>依頼書は、見積件名ごと、見積依頼先ごとに作成すること。</a:t>
          </a:r>
          <a:endParaRPr lang="en-US" altLang="ja-JP" sz="1000" b="0" i="0" u="none" strike="noStrike" baseline="0">
            <a:solidFill>
              <a:srgbClr val="FF0000"/>
            </a:solidFill>
            <a:latin typeface="+mj-ea"/>
            <a:ea typeface="+mj-ea"/>
          </a:endParaRPr>
        </a:p>
      </xdr:txBody>
    </xdr:sp>
    <xdr:clientData fPrintsWithSheet="0"/>
  </xdr:twoCellAnchor>
  <xdr:twoCellAnchor>
    <xdr:from>
      <xdr:col>20</xdr:col>
      <xdr:colOff>78105</xdr:colOff>
      <xdr:row>13</xdr:row>
      <xdr:rowOff>200025</xdr:rowOff>
    </xdr:from>
    <xdr:to>
      <xdr:col>33</xdr:col>
      <xdr:colOff>28575</xdr:colOff>
      <xdr:row>15</xdr:row>
      <xdr:rowOff>182881</xdr:rowOff>
    </xdr:to>
    <xdr:sp macro="" textlink="">
      <xdr:nvSpPr>
        <xdr:cNvPr id="11" name="AutoShape 5"/>
        <xdr:cNvSpPr>
          <a:spLocks noChangeArrowheads="1"/>
        </xdr:cNvSpPr>
      </xdr:nvSpPr>
      <xdr:spPr bwMode="auto">
        <a:xfrm>
          <a:off x="3126105" y="3057525"/>
          <a:ext cx="1931670" cy="440056"/>
        </a:xfrm>
        <a:prstGeom prst="wedgeRoundRectCallout">
          <a:avLst>
            <a:gd name="adj1" fmla="val -22243"/>
            <a:gd name="adj2" fmla="val 4614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900"/>
            </a:lnSpc>
            <a:defRPr sz="1000"/>
          </a:pPr>
          <a:r>
            <a:rPr lang="ja-JP" altLang="en-US" sz="1000" b="0" i="0" u="none" strike="noStrike" baseline="0">
              <a:solidFill>
                <a:srgbClr val="FF0000"/>
              </a:solidFill>
              <a:latin typeface="+mj-ea"/>
              <a:ea typeface="+mj-ea"/>
            </a:rPr>
            <a:t>添付資料がある場合、見積依頼書の写しに添付すること。</a:t>
          </a:r>
          <a:endParaRPr lang="en-US" altLang="ja-JP" sz="1000" b="0" i="0" u="none" strike="noStrike" baseline="0">
            <a:solidFill>
              <a:srgbClr val="FF0000"/>
            </a:solidFill>
            <a:latin typeface="+mj-ea"/>
            <a:ea typeface="+mj-ea"/>
          </a:endParaRPr>
        </a:p>
      </xdr:txBody>
    </xdr:sp>
    <xdr:clientData fPrintsWithSheet="0"/>
  </xdr:twoCellAnchor>
  <xdr:twoCellAnchor>
    <xdr:from>
      <xdr:col>30</xdr:col>
      <xdr:colOff>28575</xdr:colOff>
      <xdr:row>21</xdr:row>
      <xdr:rowOff>190500</xdr:rowOff>
    </xdr:from>
    <xdr:to>
      <xdr:col>43</xdr:col>
      <xdr:colOff>133350</xdr:colOff>
      <xdr:row>27</xdr:row>
      <xdr:rowOff>38100</xdr:rowOff>
    </xdr:to>
    <xdr:sp macro="" textlink="">
      <xdr:nvSpPr>
        <xdr:cNvPr id="12" name="AutoShape 4"/>
        <xdr:cNvSpPr>
          <a:spLocks noChangeArrowheads="1"/>
        </xdr:cNvSpPr>
      </xdr:nvSpPr>
      <xdr:spPr bwMode="auto">
        <a:xfrm>
          <a:off x="4600575" y="4876800"/>
          <a:ext cx="2085975" cy="1219200"/>
        </a:xfrm>
        <a:prstGeom prst="wedgeRoundRectCallout">
          <a:avLst>
            <a:gd name="adj1" fmla="val -1462"/>
            <a:gd name="adj2" fmla="val 1795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900" b="0" i="0" u="none" strike="noStrike" baseline="0">
              <a:solidFill>
                <a:srgbClr val="FF0000"/>
              </a:solidFill>
              <a:latin typeface="+mj-ea"/>
              <a:ea typeface="+mj-ea"/>
            </a:rPr>
            <a:t>見積項目の範囲が広く、対象・対象外を判断できない場合、全て補助対象外となります。</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補助対象範囲の区分を見積先に依頼するのは可としますが、申請者が責任をもって確認願います</a:t>
          </a:r>
          <a:r>
            <a:rPr lang="ja-JP" altLang="en-US" sz="1000" b="0" i="0" u="none" strike="noStrike" baseline="0">
              <a:solidFill>
                <a:srgbClr val="FF0000"/>
              </a:solidFill>
              <a:latin typeface="+mj-ea"/>
              <a:ea typeface="+mj-ea"/>
            </a:rPr>
            <a:t>。</a:t>
          </a:r>
          <a:endParaRPr lang="en-US" altLang="ja-JP" sz="1000" b="0" i="0" u="none" strike="noStrike" baseline="0">
            <a:solidFill>
              <a:srgbClr val="FF0000"/>
            </a:solidFill>
            <a:latin typeface="+mj-ea"/>
            <a:ea typeface="+mj-ea"/>
          </a:endParaRPr>
        </a:p>
        <a:p>
          <a:pPr algn="l" rtl="0">
            <a:lnSpc>
              <a:spcPts val="1000"/>
            </a:lnSpc>
            <a:defRPr sz="1000"/>
          </a:pPr>
          <a:endParaRPr lang="ja-JP" altLang="en-US" sz="1000" b="0" i="0" u="none" strike="noStrike" baseline="0">
            <a:solidFill>
              <a:srgbClr val="FF0000"/>
            </a:solidFill>
            <a:latin typeface="+mj-ea"/>
            <a:ea typeface="+mj-ea"/>
          </a:endParaRPr>
        </a:p>
      </xdr:txBody>
    </xdr:sp>
    <xdr:clientData fPrintsWithSheet="0"/>
  </xdr:twoCellAnchor>
  <xdr:twoCellAnchor>
    <xdr:from>
      <xdr:col>29</xdr:col>
      <xdr:colOff>19051</xdr:colOff>
      <xdr:row>35</xdr:row>
      <xdr:rowOff>219074</xdr:rowOff>
    </xdr:from>
    <xdr:to>
      <xdr:col>43</xdr:col>
      <xdr:colOff>57151</xdr:colOff>
      <xdr:row>39</xdr:row>
      <xdr:rowOff>85725</xdr:rowOff>
    </xdr:to>
    <xdr:sp macro="" textlink="">
      <xdr:nvSpPr>
        <xdr:cNvPr id="13" name="AutoShape 4"/>
        <xdr:cNvSpPr>
          <a:spLocks noChangeArrowheads="1"/>
        </xdr:cNvSpPr>
      </xdr:nvSpPr>
      <xdr:spPr bwMode="auto">
        <a:xfrm>
          <a:off x="4438651" y="8105774"/>
          <a:ext cx="2171700" cy="723901"/>
        </a:xfrm>
        <a:prstGeom prst="wedgeRoundRectCallout">
          <a:avLst>
            <a:gd name="adj1" fmla="val -1462"/>
            <a:gd name="adj2" fmla="val 1795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1000" b="0" i="0" u="none" strike="noStrike" baseline="0">
              <a:solidFill>
                <a:srgbClr val="FF0000"/>
              </a:solidFill>
              <a:latin typeface="+mj-ea"/>
              <a:ea typeface="+mj-ea"/>
            </a:rPr>
            <a:t>交付決定後に３社見積を取る際、</a:t>
          </a:r>
          <a:endParaRPr lang="en-US" altLang="ja-JP" sz="1000" b="0" i="0" u="none" strike="noStrike" baseline="0">
            <a:solidFill>
              <a:srgbClr val="FF0000"/>
            </a:solidFill>
            <a:latin typeface="+mj-ea"/>
            <a:ea typeface="+mj-ea"/>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1000" b="0" i="0" u="none" strike="noStrike" baseline="0">
              <a:solidFill>
                <a:srgbClr val="FF0000"/>
              </a:solidFill>
              <a:latin typeface="+mj-ea"/>
              <a:ea typeface="+mj-ea"/>
            </a:rPr>
            <a:t>2</a:t>
          </a:r>
          <a:r>
            <a:rPr lang="ja-JP" altLang="en-US" sz="1000" b="0" i="0" u="none" strike="noStrike" baseline="0">
              <a:solidFill>
                <a:srgbClr val="FF0000"/>
              </a:solidFill>
              <a:latin typeface="+mj-ea"/>
              <a:ea typeface="+mj-ea"/>
            </a:rPr>
            <a:t>の見積区分は、概算見積の金額が上限となりますので、ご注意ください。</a:t>
          </a:r>
        </a:p>
      </xdr:txBody>
    </xdr:sp>
    <xdr:clientData fPrintsWithSheet="0"/>
  </xdr:twoCellAnchor>
  <xdr:twoCellAnchor>
    <xdr:from>
      <xdr:col>44</xdr:col>
      <xdr:colOff>104775</xdr:colOff>
      <xdr:row>2</xdr:row>
      <xdr:rowOff>171450</xdr:rowOff>
    </xdr:from>
    <xdr:to>
      <xdr:col>46</xdr:col>
      <xdr:colOff>638175</xdr:colOff>
      <xdr:row>6</xdr:row>
      <xdr:rowOff>57150</xdr:rowOff>
    </xdr:to>
    <xdr:sp macro="" textlink="">
      <xdr:nvSpPr>
        <xdr:cNvPr id="14" name="テキスト ボックス 13"/>
        <xdr:cNvSpPr txBox="1"/>
      </xdr:nvSpPr>
      <xdr:spPr>
        <a:xfrm>
          <a:off x="6810375" y="571500"/>
          <a:ext cx="1905000" cy="742950"/>
        </a:xfrm>
        <a:prstGeom prst="round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この記入例を参考にして、適宜作成して下さい。</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xdr:col>
      <xdr:colOff>542925</xdr:colOff>
      <xdr:row>23</xdr:row>
      <xdr:rowOff>171449</xdr:rowOff>
    </xdr:from>
    <xdr:to>
      <xdr:col>5</xdr:col>
      <xdr:colOff>561976</xdr:colOff>
      <xdr:row>29</xdr:row>
      <xdr:rowOff>114299</xdr:rowOff>
    </xdr:to>
    <xdr:sp macro="" textlink="">
      <xdr:nvSpPr>
        <xdr:cNvPr id="2" name="角丸四角形吹き出し 1"/>
        <xdr:cNvSpPr/>
      </xdr:nvSpPr>
      <xdr:spPr>
        <a:xfrm>
          <a:off x="3829050" y="4181474"/>
          <a:ext cx="2371726" cy="876300"/>
        </a:xfrm>
        <a:prstGeom prst="wedgeRoundRectCallout">
          <a:avLst>
            <a:gd name="adj1" fmla="val -79843"/>
            <a:gd name="adj2" fmla="val 49648"/>
            <a:gd name="adj3" fmla="val 16667"/>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100" b="1" u="sng">
              <a:solidFill>
                <a:srgbClr val="FF0000"/>
              </a:solidFill>
              <a:latin typeface="+mj-ea"/>
              <a:ea typeface="+mj-ea"/>
            </a:rPr>
            <a:t>見積作成の際は、例示した構成で記入すること。</a:t>
          </a:r>
        </a:p>
      </xdr:txBody>
    </xdr:sp>
    <xdr:clientData fPrintsWithSheet="0"/>
  </xdr:twoCellAnchor>
  <xdr:twoCellAnchor>
    <xdr:from>
      <xdr:col>6</xdr:col>
      <xdr:colOff>95250</xdr:colOff>
      <xdr:row>3</xdr:row>
      <xdr:rowOff>47625</xdr:rowOff>
    </xdr:from>
    <xdr:to>
      <xdr:col>8</xdr:col>
      <xdr:colOff>628650</xdr:colOff>
      <xdr:row>7</xdr:row>
      <xdr:rowOff>57150</xdr:rowOff>
    </xdr:to>
    <xdr:sp macro="" textlink="">
      <xdr:nvSpPr>
        <xdr:cNvPr id="3" name="テキスト ボックス 2"/>
        <xdr:cNvSpPr txBox="1"/>
      </xdr:nvSpPr>
      <xdr:spPr>
        <a:xfrm>
          <a:off x="6791325" y="561975"/>
          <a:ext cx="1905000" cy="742950"/>
        </a:xfrm>
        <a:prstGeom prst="round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この記入例を参考にして、適宜作成して下さい。</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419100</xdr:colOff>
      <xdr:row>3</xdr:row>
      <xdr:rowOff>57150</xdr:rowOff>
    </xdr:from>
    <xdr:to>
      <xdr:col>1</xdr:col>
      <xdr:colOff>9525</xdr:colOff>
      <xdr:row>3</xdr:row>
      <xdr:rowOff>276225</xdr:rowOff>
    </xdr:to>
    <xdr:sp macro="" textlink="">
      <xdr:nvSpPr>
        <xdr:cNvPr id="2" name="AutoShape 68"/>
        <xdr:cNvSpPr>
          <a:spLocks noChangeArrowheads="1"/>
        </xdr:cNvSpPr>
      </xdr:nvSpPr>
      <xdr:spPr bwMode="auto">
        <a:xfrm>
          <a:off x="419100" y="771525"/>
          <a:ext cx="609600" cy="219075"/>
        </a:xfrm>
        <a:prstGeom prst="wedgeRoundRectCallout">
          <a:avLst>
            <a:gd name="adj1" fmla="val 13248"/>
            <a:gd name="adj2" fmla="val 8974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半角カナ</a:t>
          </a:r>
          <a:endParaRPr lang="ja-JP" altLang="en-US"/>
        </a:p>
      </xdr:txBody>
    </xdr:sp>
    <xdr:clientData fPrintsWithSheet="0"/>
  </xdr:twoCellAnchor>
  <xdr:twoCellAnchor>
    <xdr:from>
      <xdr:col>1</xdr:col>
      <xdr:colOff>971550</xdr:colOff>
      <xdr:row>1</xdr:row>
      <xdr:rowOff>47624</xdr:rowOff>
    </xdr:from>
    <xdr:to>
      <xdr:col>3</xdr:col>
      <xdr:colOff>228600</xdr:colOff>
      <xdr:row>3</xdr:row>
      <xdr:rowOff>200024</xdr:rowOff>
    </xdr:to>
    <xdr:sp macro="" textlink="">
      <xdr:nvSpPr>
        <xdr:cNvPr id="3" name="AutoShape 68"/>
        <xdr:cNvSpPr>
          <a:spLocks noChangeArrowheads="1"/>
        </xdr:cNvSpPr>
      </xdr:nvSpPr>
      <xdr:spPr bwMode="auto">
        <a:xfrm>
          <a:off x="1990725" y="219074"/>
          <a:ext cx="657225" cy="695325"/>
        </a:xfrm>
        <a:prstGeom prst="wedgeRoundRectCallout">
          <a:avLst>
            <a:gd name="adj1" fmla="val -23044"/>
            <a:gd name="adj2" fmla="val 7502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rPr>
            <a:t>半角英字</a:t>
          </a:r>
          <a:endParaRPr lang="en-US" altLang="ja-JP">
            <a:solidFill>
              <a:srgbClr val="FF0000"/>
            </a:solidFill>
          </a:endParaRPr>
        </a:p>
        <a:p>
          <a:pPr algn="ctr" rtl="0">
            <a:lnSpc>
              <a:spcPts val="1100"/>
            </a:lnSpc>
            <a:defRPr sz="1000"/>
          </a:pPr>
          <a:r>
            <a:rPr lang="ja-JP" altLang="en-US">
              <a:solidFill>
                <a:srgbClr val="FF0000"/>
              </a:solidFill>
            </a:rPr>
            <a:t>大正：</a:t>
          </a:r>
          <a:r>
            <a:rPr lang="en-US" altLang="ja-JP">
              <a:solidFill>
                <a:srgbClr val="FF0000"/>
              </a:solidFill>
            </a:rPr>
            <a:t>T</a:t>
          </a:r>
        </a:p>
        <a:p>
          <a:pPr algn="ctr" rtl="0">
            <a:lnSpc>
              <a:spcPts val="1100"/>
            </a:lnSpc>
            <a:defRPr sz="1000"/>
          </a:pPr>
          <a:r>
            <a:rPr lang="ja-JP" altLang="en-US">
              <a:solidFill>
                <a:srgbClr val="FF0000"/>
              </a:solidFill>
            </a:rPr>
            <a:t>昭和：</a:t>
          </a:r>
          <a:r>
            <a:rPr lang="en-US" altLang="ja-JP">
              <a:solidFill>
                <a:srgbClr val="FF0000"/>
              </a:solidFill>
            </a:rPr>
            <a:t>S</a:t>
          </a:r>
        </a:p>
        <a:p>
          <a:pPr algn="ctr" rtl="0">
            <a:lnSpc>
              <a:spcPts val="1100"/>
            </a:lnSpc>
            <a:defRPr sz="1000"/>
          </a:pPr>
          <a:r>
            <a:rPr lang="ja-JP" altLang="en-US">
              <a:solidFill>
                <a:srgbClr val="FF0000"/>
              </a:solidFill>
            </a:rPr>
            <a:t>平成：</a:t>
          </a:r>
          <a:r>
            <a:rPr lang="en-US" altLang="ja-JP">
              <a:solidFill>
                <a:srgbClr val="FF0000"/>
              </a:solidFill>
            </a:rPr>
            <a:t>H</a:t>
          </a:r>
          <a:endParaRPr lang="ja-JP" altLang="en-US">
            <a:solidFill>
              <a:srgbClr val="FF0000"/>
            </a:solidFill>
          </a:endParaRPr>
        </a:p>
      </xdr:txBody>
    </xdr:sp>
    <xdr:clientData fPrintsWithSheet="0"/>
  </xdr:twoCellAnchor>
  <xdr:twoCellAnchor>
    <xdr:from>
      <xdr:col>6</xdr:col>
      <xdr:colOff>28574</xdr:colOff>
      <xdr:row>0</xdr:row>
      <xdr:rowOff>85726</xdr:rowOff>
    </xdr:from>
    <xdr:to>
      <xdr:col>8</xdr:col>
      <xdr:colOff>1162050</xdr:colOff>
      <xdr:row>1</xdr:row>
      <xdr:rowOff>171450</xdr:rowOff>
    </xdr:to>
    <xdr:sp macro="" textlink="">
      <xdr:nvSpPr>
        <xdr:cNvPr id="4" name="AutoShape 68"/>
        <xdr:cNvSpPr>
          <a:spLocks noChangeArrowheads="1"/>
        </xdr:cNvSpPr>
      </xdr:nvSpPr>
      <xdr:spPr bwMode="auto">
        <a:xfrm>
          <a:off x="3590924" y="85726"/>
          <a:ext cx="3171826" cy="257174"/>
        </a:xfrm>
        <a:prstGeom prst="wedgeRoundRectCallout">
          <a:avLst>
            <a:gd name="adj1" fmla="val 42806"/>
            <a:gd name="adj2" fmla="val 762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rPr>
            <a:t>申請時時点の役員名簿を提出すること。</a:t>
          </a:r>
        </a:p>
      </xdr:txBody>
    </xdr:sp>
    <xdr:clientData fPrintsWithSheet="0"/>
  </xdr:twoCellAnchor>
  <xdr:twoCellAnchor>
    <xdr:from>
      <xdr:col>5</xdr:col>
      <xdr:colOff>323850</xdr:colOff>
      <xdr:row>1</xdr:row>
      <xdr:rowOff>219075</xdr:rowOff>
    </xdr:from>
    <xdr:to>
      <xdr:col>7</xdr:col>
      <xdr:colOff>190500</xdr:colOff>
      <xdr:row>3</xdr:row>
      <xdr:rowOff>238125</xdr:rowOff>
    </xdr:to>
    <xdr:sp macro="" textlink="">
      <xdr:nvSpPr>
        <xdr:cNvPr id="5" name="AutoShape 68"/>
        <xdr:cNvSpPr>
          <a:spLocks noChangeArrowheads="1"/>
        </xdr:cNvSpPr>
      </xdr:nvSpPr>
      <xdr:spPr bwMode="auto">
        <a:xfrm>
          <a:off x="3505200" y="390525"/>
          <a:ext cx="647700" cy="561975"/>
        </a:xfrm>
        <a:prstGeom prst="wedgeRoundRectCallout">
          <a:avLst>
            <a:gd name="adj1" fmla="val -14940"/>
            <a:gd name="adj2" fmla="val 7233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rPr>
            <a:t>半角英字</a:t>
          </a:r>
          <a:endParaRPr lang="en-US" altLang="ja-JP">
            <a:solidFill>
              <a:srgbClr val="FF0000"/>
            </a:solidFill>
          </a:endParaRPr>
        </a:p>
        <a:p>
          <a:pPr algn="ctr" rtl="0">
            <a:lnSpc>
              <a:spcPts val="1100"/>
            </a:lnSpc>
            <a:defRPr sz="1000"/>
          </a:pPr>
          <a:r>
            <a:rPr lang="ja-JP" altLang="en-US">
              <a:solidFill>
                <a:srgbClr val="FF0000"/>
              </a:solidFill>
            </a:rPr>
            <a:t>男性：</a:t>
          </a:r>
          <a:r>
            <a:rPr lang="en-US" altLang="ja-JP">
              <a:solidFill>
                <a:srgbClr val="FF0000"/>
              </a:solidFill>
            </a:rPr>
            <a:t>M</a:t>
          </a:r>
        </a:p>
        <a:p>
          <a:pPr algn="ctr" rtl="0">
            <a:lnSpc>
              <a:spcPts val="1100"/>
            </a:lnSpc>
            <a:defRPr sz="1000"/>
          </a:pPr>
          <a:r>
            <a:rPr lang="ja-JP" altLang="en-US">
              <a:solidFill>
                <a:srgbClr val="FF0000"/>
              </a:solidFill>
            </a:rPr>
            <a:t>女性：</a:t>
          </a:r>
          <a:r>
            <a:rPr lang="en-US" altLang="ja-JP">
              <a:solidFill>
                <a:srgbClr val="FF0000"/>
              </a:solidFill>
            </a:rPr>
            <a:t>F</a:t>
          </a:r>
          <a:endParaRPr lang="ja-JP" altLang="en-US">
            <a:solidFill>
              <a:srgbClr val="FF0000"/>
            </a:solidFill>
          </a:endParaRPr>
        </a:p>
      </xdr:txBody>
    </xdr:sp>
    <xdr:clientData fPrintsWithSheet="0"/>
  </xdr:twoCellAnchor>
  <xdr:twoCellAnchor>
    <xdr:from>
      <xdr:col>9</xdr:col>
      <xdr:colOff>85726</xdr:colOff>
      <xdr:row>7</xdr:row>
      <xdr:rowOff>142875</xdr:rowOff>
    </xdr:from>
    <xdr:to>
      <xdr:col>12</xdr:col>
      <xdr:colOff>466726</xdr:colOff>
      <xdr:row>8</xdr:row>
      <xdr:rowOff>180975</xdr:rowOff>
    </xdr:to>
    <xdr:sp macro="" textlink="">
      <xdr:nvSpPr>
        <xdr:cNvPr id="6" name="AutoShape 68"/>
        <xdr:cNvSpPr>
          <a:spLocks noChangeArrowheads="1"/>
        </xdr:cNvSpPr>
      </xdr:nvSpPr>
      <xdr:spPr bwMode="auto">
        <a:xfrm>
          <a:off x="6886576" y="1809750"/>
          <a:ext cx="2438400" cy="361950"/>
        </a:xfrm>
        <a:prstGeom prst="wedgeRoundRectCallout">
          <a:avLst>
            <a:gd name="adj1" fmla="val -61766"/>
            <a:gd name="adj2" fmla="val -4368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rPr>
            <a:t>余白となる場合は以下余白と記入する。</a:t>
          </a:r>
          <a:endParaRPr lang="en-US" altLang="ja-JP">
            <a:solidFill>
              <a:srgbClr val="FF0000"/>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xdr:col>
      <xdr:colOff>1400176</xdr:colOff>
      <xdr:row>42</xdr:row>
      <xdr:rowOff>123826</xdr:rowOff>
    </xdr:from>
    <xdr:to>
      <xdr:col>4</xdr:col>
      <xdr:colOff>1171575</xdr:colOff>
      <xdr:row>45</xdr:row>
      <xdr:rowOff>47625</xdr:rowOff>
    </xdr:to>
    <xdr:sp macro="" textlink="">
      <xdr:nvSpPr>
        <xdr:cNvPr id="2" name="AutoShape 5"/>
        <xdr:cNvSpPr>
          <a:spLocks noChangeArrowheads="1"/>
        </xdr:cNvSpPr>
      </xdr:nvSpPr>
      <xdr:spPr bwMode="auto">
        <a:xfrm>
          <a:off x="1857376" y="10267951"/>
          <a:ext cx="4343399" cy="552449"/>
        </a:xfrm>
        <a:prstGeom prst="wedgeRoundRectCallout">
          <a:avLst>
            <a:gd name="adj1" fmla="val -5923"/>
            <a:gd name="adj2" fmla="val 1445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nSpc>
              <a:spcPts val="1100"/>
            </a:lnSpc>
          </a:pPr>
          <a:r>
            <a:rPr lang="ja-JP" altLang="en-US" sz="1000">
              <a:solidFill>
                <a:srgbClr val="FF0000"/>
              </a:solidFill>
              <a:effectLst/>
            </a:rPr>
            <a:t>提出する添付資料名を記載すること。説明会資料Ｐ．１</a:t>
          </a:r>
          <a:r>
            <a:rPr lang="en-US" altLang="ja-JP" sz="1000">
              <a:solidFill>
                <a:srgbClr val="FF0000"/>
              </a:solidFill>
              <a:effectLst/>
            </a:rPr>
            <a:t>7</a:t>
          </a:r>
          <a:r>
            <a:rPr lang="ja-JP" altLang="en-US" sz="1000">
              <a:solidFill>
                <a:srgbClr val="FF0000"/>
              </a:solidFill>
              <a:effectLst/>
            </a:rPr>
            <a:t>参照</a:t>
          </a:r>
          <a:endParaRPr lang="en-US" altLang="ja-JP" sz="1000">
            <a:solidFill>
              <a:srgbClr val="FF0000"/>
            </a:solidFill>
            <a:effectLst/>
          </a:endParaRPr>
        </a:p>
        <a:p>
          <a:pPr>
            <a:lnSpc>
              <a:spcPts val="1100"/>
            </a:lnSpc>
          </a:pPr>
          <a:r>
            <a:rPr lang="ja-JP" altLang="en-US" sz="1000">
              <a:solidFill>
                <a:srgbClr val="FF0000"/>
              </a:solidFill>
              <a:effectLst/>
            </a:rPr>
            <a:t>必要に応じて該当部分にマーキングすること。</a:t>
          </a:r>
          <a:endParaRPr lang="ja-JP" altLang="ja-JP" sz="1000">
            <a:solidFill>
              <a:srgbClr val="FF0000"/>
            </a:solidFill>
            <a:effectLst/>
          </a:endParaRPr>
        </a:p>
      </xdr:txBody>
    </xdr:sp>
    <xdr:clientData fPrintsWithSheet="0"/>
  </xdr:twoCellAnchor>
  <xdr:twoCellAnchor>
    <xdr:from>
      <xdr:col>3</xdr:col>
      <xdr:colOff>1057276</xdr:colOff>
      <xdr:row>11</xdr:row>
      <xdr:rowOff>38100</xdr:rowOff>
    </xdr:from>
    <xdr:to>
      <xdr:col>4</xdr:col>
      <xdr:colOff>1228725</xdr:colOff>
      <xdr:row>12</xdr:row>
      <xdr:rowOff>85725</xdr:rowOff>
    </xdr:to>
    <xdr:sp macro="" textlink="">
      <xdr:nvSpPr>
        <xdr:cNvPr id="3" name="AutoShape 56"/>
        <xdr:cNvSpPr>
          <a:spLocks noChangeArrowheads="1"/>
        </xdr:cNvSpPr>
      </xdr:nvSpPr>
      <xdr:spPr bwMode="auto">
        <a:xfrm>
          <a:off x="4095751" y="3124200"/>
          <a:ext cx="2162174" cy="257175"/>
        </a:xfrm>
        <a:prstGeom prst="wedgeRoundRectCallout">
          <a:avLst>
            <a:gd name="adj1" fmla="val -33300"/>
            <a:gd name="adj2" fmla="val 9639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a:solidFill>
                <a:srgbClr val="FF0000"/>
              </a:solidFill>
            </a:rPr>
            <a:t>実施計画書と同じ業種を選択すること。</a:t>
          </a:r>
        </a:p>
      </xdr:txBody>
    </xdr:sp>
    <xdr:clientData fPrintsWithSheet="0"/>
  </xdr:twoCellAnchor>
  <xdr:twoCellAnchor>
    <xdr:from>
      <xdr:col>4</xdr:col>
      <xdr:colOff>238126</xdr:colOff>
      <xdr:row>14</xdr:row>
      <xdr:rowOff>142876</xdr:rowOff>
    </xdr:from>
    <xdr:to>
      <xdr:col>5</xdr:col>
      <xdr:colOff>76201</xdr:colOff>
      <xdr:row>16</xdr:row>
      <xdr:rowOff>142876</xdr:rowOff>
    </xdr:to>
    <xdr:sp macro="" textlink="">
      <xdr:nvSpPr>
        <xdr:cNvPr id="4" name="AutoShape 56"/>
        <xdr:cNvSpPr>
          <a:spLocks noChangeArrowheads="1"/>
        </xdr:cNvSpPr>
      </xdr:nvSpPr>
      <xdr:spPr bwMode="auto">
        <a:xfrm>
          <a:off x="5267326" y="3857626"/>
          <a:ext cx="1828800" cy="419100"/>
        </a:xfrm>
        <a:prstGeom prst="wedgeRoundRectCallout">
          <a:avLst>
            <a:gd name="adj1" fmla="val -63132"/>
            <a:gd name="adj2" fmla="val 1711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a:solidFill>
                <a:srgbClr val="FF0000"/>
              </a:solidFill>
            </a:rPr>
            <a:t>資本金と常時使用する従業員数を入力すること。</a:t>
          </a:r>
        </a:p>
      </xdr:txBody>
    </xdr:sp>
    <xdr:clientData fPrintsWithSheet="0"/>
  </xdr:twoCellAnchor>
  <xdr:twoCellAnchor>
    <xdr:from>
      <xdr:col>4</xdr:col>
      <xdr:colOff>323851</xdr:colOff>
      <xdr:row>26</xdr:row>
      <xdr:rowOff>76200</xdr:rowOff>
    </xdr:from>
    <xdr:to>
      <xdr:col>4</xdr:col>
      <xdr:colOff>1847851</xdr:colOff>
      <xdr:row>29</xdr:row>
      <xdr:rowOff>66675</xdr:rowOff>
    </xdr:to>
    <xdr:sp macro="" textlink="">
      <xdr:nvSpPr>
        <xdr:cNvPr id="5" name="AutoShape 56"/>
        <xdr:cNvSpPr>
          <a:spLocks noChangeArrowheads="1"/>
        </xdr:cNvSpPr>
      </xdr:nvSpPr>
      <xdr:spPr bwMode="auto">
        <a:xfrm>
          <a:off x="5353051" y="6657975"/>
          <a:ext cx="1524000" cy="409575"/>
        </a:xfrm>
        <a:prstGeom prst="wedgeRoundRectCallout">
          <a:avLst>
            <a:gd name="adj1" fmla="val -18757"/>
            <a:gd name="adj2" fmla="val 78762"/>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a:solidFill>
                <a:srgbClr val="FF0000"/>
              </a:solidFill>
            </a:rPr>
            <a:t>「該当する」</a:t>
          </a:r>
          <a:r>
            <a:rPr lang="en-US" altLang="ja-JP">
              <a:solidFill>
                <a:srgbClr val="FF0000"/>
              </a:solidFill>
            </a:rPr>
            <a:t>or</a:t>
          </a:r>
          <a:r>
            <a:rPr lang="ja-JP" altLang="en-US">
              <a:solidFill>
                <a:srgbClr val="FF0000"/>
              </a:solidFill>
            </a:rPr>
            <a:t>「該当しない」を選択すること。</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39</xdr:col>
      <xdr:colOff>28575</xdr:colOff>
      <xdr:row>3</xdr:row>
      <xdr:rowOff>0</xdr:rowOff>
    </xdr:from>
    <xdr:to>
      <xdr:col>40</xdr:col>
      <xdr:colOff>0</xdr:colOff>
      <xdr:row>3</xdr:row>
      <xdr:rowOff>0</xdr:rowOff>
    </xdr:to>
    <xdr:sp macro="" textlink="">
      <xdr:nvSpPr>
        <xdr:cNvPr id="3" name="Text Box 2"/>
        <xdr:cNvSpPr txBox="1">
          <a:spLocks noChangeArrowheads="1"/>
        </xdr:cNvSpPr>
      </xdr:nvSpPr>
      <xdr:spPr bwMode="auto">
        <a:xfrm>
          <a:off x="5972175" y="514350"/>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fPrintsWithSheet="0"/>
  </xdr:twoCellAnchor>
  <xdr:twoCellAnchor>
    <xdr:from>
      <xdr:col>45</xdr:col>
      <xdr:colOff>38100</xdr:colOff>
      <xdr:row>4</xdr:row>
      <xdr:rowOff>142876</xdr:rowOff>
    </xdr:from>
    <xdr:to>
      <xdr:col>46</xdr:col>
      <xdr:colOff>228600</xdr:colOff>
      <xdr:row>6</xdr:row>
      <xdr:rowOff>57150</xdr:rowOff>
    </xdr:to>
    <xdr:sp macro="" textlink="">
      <xdr:nvSpPr>
        <xdr:cNvPr id="4" name="AutoShape 5"/>
        <xdr:cNvSpPr>
          <a:spLocks noChangeArrowheads="1"/>
        </xdr:cNvSpPr>
      </xdr:nvSpPr>
      <xdr:spPr bwMode="auto">
        <a:xfrm>
          <a:off x="6781800" y="828676"/>
          <a:ext cx="876300" cy="257174"/>
        </a:xfrm>
        <a:prstGeom prst="wedgeRoundRectCallout">
          <a:avLst>
            <a:gd name="adj1" fmla="val -64890"/>
            <a:gd name="adj2" fmla="val -165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ＭＳ Ｐゴシック"/>
              <a:ea typeface="ＭＳ Ｐゴシック"/>
            </a:rPr>
            <a:t>所属長印</a:t>
          </a:r>
          <a:endParaRPr lang="ja-JP" altLang="en-US"/>
        </a:p>
      </xdr:txBody>
    </xdr:sp>
    <xdr:clientData fPrintsWithSheet="0"/>
  </xdr:twoCellAnchor>
  <xdr:twoCellAnchor>
    <xdr:from>
      <xdr:col>34</xdr:col>
      <xdr:colOff>76201</xdr:colOff>
      <xdr:row>35</xdr:row>
      <xdr:rowOff>142875</xdr:rowOff>
    </xdr:from>
    <xdr:to>
      <xdr:col>41</xdr:col>
      <xdr:colOff>85725</xdr:colOff>
      <xdr:row>37</xdr:row>
      <xdr:rowOff>38100</xdr:rowOff>
    </xdr:to>
    <xdr:sp macro="" textlink="">
      <xdr:nvSpPr>
        <xdr:cNvPr id="5" name="AutoShape 6"/>
        <xdr:cNvSpPr>
          <a:spLocks noChangeArrowheads="1"/>
        </xdr:cNvSpPr>
      </xdr:nvSpPr>
      <xdr:spPr bwMode="auto">
        <a:xfrm>
          <a:off x="5257801" y="6324600"/>
          <a:ext cx="1076324" cy="333375"/>
        </a:xfrm>
        <a:prstGeom prst="wedgeRoundRectCallout">
          <a:avLst>
            <a:gd name="adj1" fmla="val -83117"/>
            <a:gd name="adj2" fmla="val -116219"/>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　別紙でも可。</a:t>
          </a:r>
          <a:endParaRPr lang="en-US" altLang="ja-JP" sz="1000" b="0" i="0" u="none" strike="noStrike" baseline="0">
            <a:solidFill>
              <a:srgbClr val="FF0000"/>
            </a:solidFill>
            <a:latin typeface="ＭＳ Ｐゴシック"/>
            <a:ea typeface="ＭＳ Ｐゴシック"/>
          </a:endParaRPr>
        </a:p>
      </xdr:txBody>
    </xdr:sp>
    <xdr:clientData fPrintsWithSheet="0"/>
  </xdr:twoCellAnchor>
  <xdr:twoCellAnchor>
    <xdr:from>
      <xdr:col>19</xdr:col>
      <xdr:colOff>9526</xdr:colOff>
      <xdr:row>1</xdr:row>
      <xdr:rowOff>57150</xdr:rowOff>
    </xdr:from>
    <xdr:to>
      <xdr:col>28</xdr:col>
      <xdr:colOff>104776</xdr:colOff>
      <xdr:row>2</xdr:row>
      <xdr:rowOff>142874</xdr:rowOff>
    </xdr:to>
    <xdr:sp macro="" textlink="">
      <xdr:nvSpPr>
        <xdr:cNvPr id="6" name="AutoShape 5"/>
        <xdr:cNvSpPr>
          <a:spLocks noChangeArrowheads="1"/>
        </xdr:cNvSpPr>
      </xdr:nvSpPr>
      <xdr:spPr bwMode="auto">
        <a:xfrm>
          <a:off x="2905126" y="228600"/>
          <a:ext cx="1466850" cy="257174"/>
        </a:xfrm>
        <a:prstGeom prst="wedgeRoundRectCallout">
          <a:avLst>
            <a:gd name="adj1" fmla="val 40697"/>
            <a:gd name="adj2" fmla="val 10204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ＭＳ Ｐゴシック"/>
              <a:ea typeface="ＭＳ Ｐゴシック"/>
            </a:rPr>
            <a:t>都市ガス供給会社</a:t>
          </a:r>
          <a:endParaRPr lang="ja-JP" altLang="en-US"/>
        </a:p>
      </xdr:txBody>
    </xdr:sp>
    <xdr:clientData fPrintsWithSheet="0"/>
  </xdr:twoCellAnchor>
  <xdr:twoCellAnchor>
    <xdr:from>
      <xdr:col>45</xdr:col>
      <xdr:colOff>152400</xdr:colOff>
      <xdr:row>10</xdr:row>
      <xdr:rowOff>19050</xdr:rowOff>
    </xdr:from>
    <xdr:to>
      <xdr:col>48</xdr:col>
      <xdr:colOff>390525</xdr:colOff>
      <xdr:row>13</xdr:row>
      <xdr:rowOff>9525</xdr:rowOff>
    </xdr:to>
    <xdr:sp macro="" textlink="">
      <xdr:nvSpPr>
        <xdr:cNvPr id="7" name="AutoShape 5"/>
        <xdr:cNvSpPr>
          <a:spLocks noChangeArrowheads="1"/>
        </xdr:cNvSpPr>
      </xdr:nvSpPr>
      <xdr:spPr bwMode="auto">
        <a:xfrm>
          <a:off x="6896100" y="1847850"/>
          <a:ext cx="2295525" cy="476250"/>
        </a:xfrm>
        <a:prstGeom prst="wedgeRoundRectCallout">
          <a:avLst>
            <a:gd name="adj1" fmla="val -62992"/>
            <a:gd name="adj2" fmla="val 997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FF0000"/>
              </a:solidFill>
              <a:latin typeface="ＭＳ Ｐゴシック"/>
              <a:ea typeface="ＭＳ Ｐゴシック"/>
            </a:rPr>
            <a:t>既に中圧供給や</a:t>
          </a: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r>
            <a:rPr lang="ja-JP" altLang="en-US" sz="1100" b="0" i="0" u="none" strike="noStrike" baseline="0">
              <a:solidFill>
                <a:srgbClr val="FF0000"/>
              </a:solidFill>
              <a:latin typeface="ＭＳ Ｐゴシック"/>
              <a:ea typeface="ＭＳ Ｐゴシック"/>
            </a:rPr>
            <a:t>新規で中圧供給予定等を記入。</a:t>
          </a:r>
          <a:endParaRPr lang="ja-JP" altLang="en-US"/>
        </a:p>
      </xdr:txBody>
    </xdr:sp>
    <xdr:clientData fPrintsWithSheet="0"/>
  </xdr:twoCellAnchor>
  <xdr:twoCellAnchor>
    <xdr:from>
      <xdr:col>1</xdr:col>
      <xdr:colOff>28575</xdr:colOff>
      <xdr:row>4</xdr:row>
      <xdr:rowOff>152400</xdr:rowOff>
    </xdr:from>
    <xdr:to>
      <xdr:col>8</xdr:col>
      <xdr:colOff>133350</xdr:colOff>
      <xdr:row>6</xdr:row>
      <xdr:rowOff>66674</xdr:rowOff>
    </xdr:to>
    <xdr:sp macro="" textlink="">
      <xdr:nvSpPr>
        <xdr:cNvPr id="8" name="AutoShape 5"/>
        <xdr:cNvSpPr>
          <a:spLocks noChangeArrowheads="1"/>
        </xdr:cNvSpPr>
      </xdr:nvSpPr>
      <xdr:spPr bwMode="auto">
        <a:xfrm>
          <a:off x="180975" y="838200"/>
          <a:ext cx="1171575" cy="257174"/>
        </a:xfrm>
        <a:prstGeom prst="wedgeRoundRectCallout">
          <a:avLst>
            <a:gd name="adj1" fmla="val 3891"/>
            <a:gd name="adj2" fmla="val -9054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ＭＳ Ｐゴシック"/>
              <a:ea typeface="ＭＳ Ｐゴシック"/>
            </a:rPr>
            <a:t>申請者</a:t>
          </a:r>
          <a:endParaRPr lang="ja-JP" altLang="en-US"/>
        </a:p>
      </xdr:txBody>
    </xdr:sp>
    <xdr:clientData fPrintsWithSheet="0"/>
  </xdr:twoCellAnchor>
  <xdr:twoCellAnchor>
    <xdr:from>
      <xdr:col>15</xdr:col>
      <xdr:colOff>95250</xdr:colOff>
      <xdr:row>40</xdr:row>
      <xdr:rowOff>171450</xdr:rowOff>
    </xdr:from>
    <xdr:to>
      <xdr:col>28</xdr:col>
      <xdr:colOff>95250</xdr:colOff>
      <xdr:row>43</xdr:row>
      <xdr:rowOff>0</xdr:rowOff>
    </xdr:to>
    <xdr:sp macro="" textlink="">
      <xdr:nvSpPr>
        <xdr:cNvPr id="9" name="AutoShape 6"/>
        <xdr:cNvSpPr>
          <a:spLocks noChangeArrowheads="1"/>
        </xdr:cNvSpPr>
      </xdr:nvSpPr>
      <xdr:spPr bwMode="auto">
        <a:xfrm>
          <a:off x="2381250" y="7448550"/>
          <a:ext cx="1981200" cy="485775"/>
        </a:xfrm>
        <a:prstGeom prst="wedgeRoundRectCallout">
          <a:avLst>
            <a:gd name="adj1" fmla="val -13205"/>
            <a:gd name="adj2" fmla="val -7648"/>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1000" b="1" i="0" u="sng" strike="noStrike" baseline="0">
              <a:solidFill>
                <a:srgbClr val="FF0000"/>
              </a:solidFill>
              <a:latin typeface="ＭＳ Ｐゴシック"/>
              <a:ea typeface="ＭＳ Ｐゴシック"/>
            </a:rPr>
            <a:t>　本書の写しを提出</a:t>
          </a:r>
          <a:endParaRPr lang="en-US" altLang="ja-JP" sz="1000" b="1" i="0" u="sng" strike="noStrike" baseline="0">
            <a:solidFill>
              <a:srgbClr val="FF0000"/>
            </a:solidFill>
            <a:latin typeface="ＭＳ Ｐゴシック"/>
            <a:ea typeface="ＭＳ Ｐゴシック"/>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35</xdr:col>
      <xdr:colOff>19050</xdr:colOff>
      <xdr:row>3</xdr:row>
      <xdr:rowOff>0</xdr:rowOff>
    </xdr:from>
    <xdr:to>
      <xdr:col>35</xdr:col>
      <xdr:colOff>142875</xdr:colOff>
      <xdr:row>3</xdr:row>
      <xdr:rowOff>0</xdr:rowOff>
    </xdr:to>
    <xdr:sp macro="" textlink="">
      <xdr:nvSpPr>
        <xdr:cNvPr id="2" name="Text Box 1"/>
        <xdr:cNvSpPr txBox="1">
          <a:spLocks noChangeArrowheads="1"/>
        </xdr:cNvSpPr>
      </xdr:nvSpPr>
      <xdr:spPr bwMode="auto">
        <a:xfrm>
          <a:off x="5353050" y="514350"/>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3</xdr:row>
      <xdr:rowOff>0</xdr:rowOff>
    </xdr:from>
    <xdr:to>
      <xdr:col>40</xdr:col>
      <xdr:colOff>0</xdr:colOff>
      <xdr:row>3</xdr:row>
      <xdr:rowOff>0</xdr:rowOff>
    </xdr:to>
    <xdr:sp macro="" textlink="">
      <xdr:nvSpPr>
        <xdr:cNvPr id="3" name="Text Box 2"/>
        <xdr:cNvSpPr txBox="1">
          <a:spLocks noChangeArrowheads="1"/>
        </xdr:cNvSpPr>
      </xdr:nvSpPr>
      <xdr:spPr bwMode="auto">
        <a:xfrm>
          <a:off x="5972175" y="514350"/>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8</xdr:col>
      <xdr:colOff>85725</xdr:colOff>
      <xdr:row>37</xdr:row>
      <xdr:rowOff>123825</xdr:rowOff>
    </xdr:from>
    <xdr:to>
      <xdr:col>37</xdr:col>
      <xdr:colOff>19050</xdr:colOff>
      <xdr:row>48</xdr:row>
      <xdr:rowOff>142875</xdr:rowOff>
    </xdr:to>
    <xdr:sp macro="" textlink="">
      <xdr:nvSpPr>
        <xdr:cNvPr id="4" name="AutoShape 6"/>
        <xdr:cNvSpPr>
          <a:spLocks noChangeArrowheads="1"/>
        </xdr:cNvSpPr>
      </xdr:nvSpPr>
      <xdr:spPr bwMode="auto">
        <a:xfrm>
          <a:off x="1304925" y="6819900"/>
          <a:ext cx="4352925" cy="2428875"/>
        </a:xfrm>
        <a:prstGeom prst="wedgeRoundRectCallout">
          <a:avLst>
            <a:gd name="adj1" fmla="val -71796"/>
            <a:gd name="adj2" fmla="val -47648"/>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sng" strike="noStrike" baseline="0">
              <a:solidFill>
                <a:srgbClr val="FF0000"/>
              </a:solidFill>
              <a:latin typeface="ＭＳ Ｐゴシック"/>
              <a:ea typeface="ＭＳ Ｐゴシック"/>
            </a:rPr>
            <a:t>注）本理由書を使用する場合は、事前に都市ガス振興センターへ</a:t>
          </a:r>
          <a:endParaRPr lang="en-US" altLang="ja-JP" sz="1000" b="1" i="0" u="sng" strike="noStrike" baseline="0">
            <a:solidFill>
              <a:srgbClr val="FF0000"/>
            </a:solidFill>
            <a:latin typeface="ＭＳ Ｐゴシック"/>
            <a:ea typeface="ＭＳ Ｐゴシック"/>
          </a:endParaRPr>
        </a:p>
        <a:p>
          <a:pPr algn="l" rtl="0">
            <a:lnSpc>
              <a:spcPts val="1200"/>
            </a:lnSpc>
            <a:defRPr sz="1000"/>
          </a:pPr>
          <a:r>
            <a:rPr lang="ja-JP" altLang="en-US" sz="1000" b="1" i="0" u="sng" strike="noStrike" baseline="0">
              <a:solidFill>
                <a:srgbClr val="FF0000"/>
              </a:solidFill>
              <a:latin typeface="ＭＳ Ｐゴシック"/>
              <a:ea typeface="ＭＳ Ｐゴシック"/>
            </a:rPr>
            <a:t>　　必ず問合せください。</a:t>
          </a:r>
          <a:endParaRPr lang="en-US" altLang="ja-JP" sz="1000" b="1" i="0" u="sng" strike="noStrike" baseline="0">
            <a:solidFill>
              <a:srgbClr val="FF0000"/>
            </a:solidFill>
            <a:latin typeface="ＭＳ Ｐゴシック"/>
            <a:ea typeface="ＭＳ Ｐゴシック"/>
          </a:endParaRPr>
        </a:p>
        <a:p>
          <a:pPr algn="l" rtl="0">
            <a:lnSpc>
              <a:spcPts val="1200"/>
            </a:lnSpc>
            <a:defRPr sz="1000"/>
          </a:pPr>
          <a:endParaRPr lang="en-US" altLang="ja-JP" sz="1000" b="0" i="0" u="none" strike="noStrike" baseline="0">
            <a:solidFill>
              <a:srgbClr val="FF0000"/>
            </a:solidFill>
            <a:latin typeface="ＭＳ Ｐゴシック"/>
            <a:ea typeface="ＭＳ Ｐゴシック"/>
          </a:endParaRPr>
        </a:p>
        <a:p>
          <a:pPr algn="l" rtl="0">
            <a:lnSpc>
              <a:spcPts val="1200"/>
            </a:lnSpc>
            <a:defRPr sz="1000"/>
          </a:pPr>
          <a:r>
            <a:rPr lang="en-US" altLang="ja-JP" sz="1000" b="0" i="0" u="none" strike="noStrike" baseline="0">
              <a:solidFill>
                <a:srgbClr val="FF0000"/>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センター内の審査で合理的理由として認められない</a:t>
          </a:r>
        </a:p>
        <a:p>
          <a:pPr algn="l" rtl="0">
            <a:lnSpc>
              <a:spcPts val="1100"/>
            </a:lnSpc>
            <a:defRPr sz="1000"/>
          </a:pPr>
          <a:r>
            <a:rPr lang="ja-JP" altLang="en-US" sz="1000" b="0" i="0" u="none" strike="noStrike" baseline="0">
              <a:solidFill>
                <a:srgbClr val="FF0000"/>
              </a:solidFill>
              <a:latin typeface="ＭＳ Ｐゴシック"/>
              <a:ea typeface="ＭＳ Ｐゴシック"/>
            </a:rPr>
            <a:t>　　場合、補助金額の確定作業において、該当部分を</a:t>
          </a:r>
          <a:endParaRPr lang="en-US" altLang="ja-JP"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FF0000"/>
              </a:solidFill>
              <a:latin typeface="ＭＳ Ｐゴシック"/>
              <a:ea typeface="ＭＳ Ｐゴシック"/>
            </a:rPr>
            <a:t>　　補助の対象から除外する場合があります。</a:t>
          </a:r>
        </a:p>
        <a:p>
          <a:pPr algn="l" rtl="0">
            <a:lnSpc>
              <a:spcPts val="1100"/>
            </a:lnSpc>
            <a:defRPr sz="1000"/>
          </a:pPr>
          <a:endParaRPr lang="ja-JP" altLang="en-US" sz="1000" b="0" i="0" u="none" strike="noStrike" baseline="0">
            <a:solidFill>
              <a:srgbClr val="FF0000"/>
            </a:solidFill>
            <a:latin typeface="ＭＳ Ｐゴシック"/>
            <a:ea typeface="ＭＳ Ｐゴシック"/>
          </a:endParaRPr>
        </a:p>
        <a:p>
          <a:pPr algn="l" rtl="0">
            <a:lnSpc>
              <a:spcPts val="1200"/>
            </a:lnSpc>
            <a:defRPr sz="1000"/>
          </a:pPr>
          <a:r>
            <a:rPr lang="ja-JP" altLang="en-US" sz="1000" b="0" i="0" u="sng" strike="noStrike" baseline="0">
              <a:solidFill>
                <a:srgbClr val="FF0000"/>
              </a:solidFill>
              <a:latin typeface="ＭＳ Ｐゴシック"/>
              <a:ea typeface="ＭＳ Ｐゴシック"/>
            </a:rPr>
            <a:t>合理的理由として原則認められない例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FF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FF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FF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FF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FF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FF0000"/>
              </a:solidFill>
              <a:latin typeface="ＭＳ Ｐゴシック"/>
              <a:ea typeface="ＭＳ Ｐゴシック"/>
            </a:rPr>
            <a:t>　・ガス供給会社だから</a:t>
          </a:r>
        </a:p>
        <a:p>
          <a:pPr algn="l" rtl="0">
            <a:lnSpc>
              <a:spcPts val="1100"/>
            </a:lnSpc>
            <a:defRPr sz="1000"/>
          </a:pPr>
          <a:r>
            <a:rPr lang="ja-JP" altLang="en-US" sz="1000" b="0" i="0" u="none" strike="noStrike" baseline="0">
              <a:solidFill>
                <a:srgbClr val="FF0000"/>
              </a:solidFill>
              <a:latin typeface="ＭＳ Ｐゴシック"/>
              <a:ea typeface="ＭＳ Ｐゴシック"/>
            </a:rPr>
            <a:t>　　</a:t>
          </a:r>
          <a:endParaRPr lang="en-US" altLang="ja-JP" sz="1000" b="0" i="0" u="none" strike="noStrike" baseline="0">
            <a:solidFill>
              <a:srgbClr val="FF0000"/>
            </a:solidFill>
            <a:latin typeface="ＭＳ Ｐゴシック"/>
            <a:ea typeface="ＭＳ Ｐゴシック"/>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xdr:col>
      <xdr:colOff>4762500</xdr:colOff>
      <xdr:row>65</xdr:row>
      <xdr:rowOff>0</xdr:rowOff>
    </xdr:from>
    <xdr:to>
      <xdr:col>3</xdr:col>
      <xdr:colOff>0</xdr:colOff>
      <xdr:row>66</xdr:row>
      <xdr:rowOff>161925</xdr:rowOff>
    </xdr:to>
    <xdr:sp macro="" textlink="">
      <xdr:nvSpPr>
        <xdr:cNvPr id="2" name="Rectangle 1"/>
        <xdr:cNvSpPr>
          <a:spLocks noChangeArrowheads="1"/>
        </xdr:cNvSpPr>
      </xdr:nvSpPr>
      <xdr:spPr bwMode="auto">
        <a:xfrm>
          <a:off x="5238750" y="12353925"/>
          <a:ext cx="2314575" cy="352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85725</xdr:colOff>
      <xdr:row>65</xdr:row>
      <xdr:rowOff>114300</xdr:rowOff>
    </xdr:from>
    <xdr:to>
      <xdr:col>3</xdr:col>
      <xdr:colOff>9525</xdr:colOff>
      <xdr:row>66</xdr:row>
      <xdr:rowOff>171450</xdr:rowOff>
    </xdr:to>
    <xdr:sp macro="" textlink="">
      <xdr:nvSpPr>
        <xdr:cNvPr id="3" name="Text Box 5"/>
        <xdr:cNvSpPr txBox="1">
          <a:spLocks noChangeArrowheads="1"/>
        </xdr:cNvSpPr>
      </xdr:nvSpPr>
      <xdr:spPr bwMode="auto">
        <a:xfrm>
          <a:off x="7239000" y="12468225"/>
          <a:ext cx="3238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1</xdr:col>
      <xdr:colOff>3667125</xdr:colOff>
      <xdr:row>65</xdr:row>
      <xdr:rowOff>0</xdr:rowOff>
    </xdr:from>
    <xdr:to>
      <xdr:col>1</xdr:col>
      <xdr:colOff>4762500</xdr:colOff>
      <xdr:row>66</xdr:row>
      <xdr:rowOff>161925</xdr:rowOff>
    </xdr:to>
    <xdr:sp macro="" textlink="">
      <xdr:nvSpPr>
        <xdr:cNvPr id="4" name="Rectangle 7"/>
        <xdr:cNvSpPr>
          <a:spLocks noChangeArrowheads="1"/>
        </xdr:cNvSpPr>
      </xdr:nvSpPr>
      <xdr:spPr bwMode="auto">
        <a:xfrm>
          <a:off x="4143375" y="12353925"/>
          <a:ext cx="1095375" cy="352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3667125</xdr:colOff>
      <xdr:row>65</xdr:row>
      <xdr:rowOff>76200</xdr:rowOff>
    </xdr:from>
    <xdr:to>
      <xdr:col>1</xdr:col>
      <xdr:colOff>4762500</xdr:colOff>
      <xdr:row>67</xdr:row>
      <xdr:rowOff>66675</xdr:rowOff>
    </xdr:to>
    <xdr:sp macro="" textlink="">
      <xdr:nvSpPr>
        <xdr:cNvPr id="5" name="Text Box 8"/>
        <xdr:cNvSpPr txBox="1">
          <a:spLocks noChangeArrowheads="1"/>
        </xdr:cNvSpPr>
      </xdr:nvSpPr>
      <xdr:spPr bwMode="auto">
        <a:xfrm>
          <a:off x="4143375" y="12430125"/>
          <a:ext cx="1095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チェック者</a:t>
          </a:r>
        </a:p>
      </xdr:txBody>
    </xdr:sp>
    <xdr:clientData/>
  </xdr:twoCellAnchor>
  <xdr:twoCellAnchor>
    <xdr:from>
      <xdr:col>1</xdr:col>
      <xdr:colOff>2981325</xdr:colOff>
      <xdr:row>61</xdr:row>
      <xdr:rowOff>0</xdr:rowOff>
    </xdr:from>
    <xdr:to>
      <xdr:col>1</xdr:col>
      <xdr:colOff>2981325</xdr:colOff>
      <xdr:row>61</xdr:row>
      <xdr:rowOff>0</xdr:rowOff>
    </xdr:to>
    <xdr:sp macro="" textlink="">
      <xdr:nvSpPr>
        <xdr:cNvPr id="6" name="Line 2"/>
        <xdr:cNvSpPr>
          <a:spLocks noChangeShapeType="1"/>
        </xdr:cNvSpPr>
      </xdr:nvSpPr>
      <xdr:spPr bwMode="auto">
        <a:xfrm>
          <a:off x="3457575" y="11591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4000500</xdr:colOff>
      <xdr:row>61</xdr:row>
      <xdr:rowOff>0</xdr:rowOff>
    </xdr:from>
    <xdr:to>
      <xdr:col>1</xdr:col>
      <xdr:colOff>4962525</xdr:colOff>
      <xdr:row>61</xdr:row>
      <xdr:rowOff>0</xdr:rowOff>
    </xdr:to>
    <xdr:sp macro="" textlink="">
      <xdr:nvSpPr>
        <xdr:cNvPr id="7" name="Text Box 4"/>
        <xdr:cNvSpPr txBox="1">
          <a:spLocks noChangeArrowheads="1"/>
        </xdr:cNvSpPr>
      </xdr:nvSpPr>
      <xdr:spPr bwMode="auto">
        <a:xfrm>
          <a:off x="4476750" y="11591925"/>
          <a:ext cx="962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２次チェック</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2981325</xdr:colOff>
      <xdr:row>58</xdr:row>
      <xdr:rowOff>0</xdr:rowOff>
    </xdr:from>
    <xdr:to>
      <xdr:col>1</xdr:col>
      <xdr:colOff>2981325</xdr:colOff>
      <xdr:row>58</xdr:row>
      <xdr:rowOff>0</xdr:rowOff>
    </xdr:to>
    <xdr:sp macro="" textlink="">
      <xdr:nvSpPr>
        <xdr:cNvPr id="8" name="Line 2"/>
        <xdr:cNvSpPr>
          <a:spLocks noChangeShapeType="1"/>
        </xdr:cNvSpPr>
      </xdr:nvSpPr>
      <xdr:spPr bwMode="auto">
        <a:xfrm>
          <a:off x="3457575" y="1085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1038225</xdr:colOff>
      <xdr:row>58</xdr:row>
      <xdr:rowOff>0</xdr:rowOff>
    </xdr:from>
    <xdr:to>
      <xdr:col>1</xdr:col>
      <xdr:colOff>2000250</xdr:colOff>
      <xdr:row>58</xdr:row>
      <xdr:rowOff>0</xdr:rowOff>
    </xdr:to>
    <xdr:sp macro="" textlink="">
      <xdr:nvSpPr>
        <xdr:cNvPr id="9" name="Text Box 3"/>
        <xdr:cNvSpPr txBox="1">
          <a:spLocks noChangeArrowheads="1"/>
        </xdr:cNvSpPr>
      </xdr:nvSpPr>
      <xdr:spPr bwMode="auto">
        <a:xfrm>
          <a:off x="1514475" y="10858500"/>
          <a:ext cx="962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１次チェック</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4000500</xdr:colOff>
      <xdr:row>58</xdr:row>
      <xdr:rowOff>0</xdr:rowOff>
    </xdr:from>
    <xdr:to>
      <xdr:col>1</xdr:col>
      <xdr:colOff>4962525</xdr:colOff>
      <xdr:row>58</xdr:row>
      <xdr:rowOff>0</xdr:rowOff>
    </xdr:to>
    <xdr:sp macro="" textlink="">
      <xdr:nvSpPr>
        <xdr:cNvPr id="10" name="Text Box 4"/>
        <xdr:cNvSpPr txBox="1">
          <a:spLocks noChangeArrowheads="1"/>
        </xdr:cNvSpPr>
      </xdr:nvSpPr>
      <xdr:spPr bwMode="auto">
        <a:xfrm>
          <a:off x="4476750" y="10858500"/>
          <a:ext cx="962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２次チェック</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590550</xdr:colOff>
      <xdr:row>36</xdr:row>
      <xdr:rowOff>152400</xdr:rowOff>
    </xdr:from>
    <xdr:to>
      <xdr:col>12</xdr:col>
      <xdr:colOff>114300</xdr:colOff>
      <xdr:row>51</xdr:row>
      <xdr:rowOff>47625</xdr:rowOff>
    </xdr:to>
    <xdr:sp macro="" textlink="">
      <xdr:nvSpPr>
        <xdr:cNvPr id="2" name="Rectangle 1"/>
        <xdr:cNvSpPr>
          <a:spLocks noChangeArrowheads="1"/>
        </xdr:cNvSpPr>
      </xdr:nvSpPr>
      <xdr:spPr bwMode="auto">
        <a:xfrm>
          <a:off x="5095875" y="10267950"/>
          <a:ext cx="1781175" cy="2466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4</xdr:col>
      <xdr:colOff>333375</xdr:colOff>
      <xdr:row>36</xdr:row>
      <xdr:rowOff>114300</xdr:rowOff>
    </xdr:from>
    <xdr:to>
      <xdr:col>8</xdr:col>
      <xdr:colOff>180975</xdr:colOff>
      <xdr:row>51</xdr:row>
      <xdr:rowOff>19050</xdr:rowOff>
    </xdr:to>
    <xdr:sp macro="" textlink="">
      <xdr:nvSpPr>
        <xdr:cNvPr id="3" name="Rectangle 2"/>
        <xdr:cNvSpPr>
          <a:spLocks noChangeArrowheads="1"/>
        </xdr:cNvSpPr>
      </xdr:nvSpPr>
      <xdr:spPr bwMode="auto">
        <a:xfrm>
          <a:off x="2419350" y="10229850"/>
          <a:ext cx="2266950" cy="247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428625</xdr:colOff>
      <xdr:row>36</xdr:row>
      <xdr:rowOff>114300</xdr:rowOff>
    </xdr:from>
    <xdr:to>
      <xdr:col>4</xdr:col>
      <xdr:colOff>85725</xdr:colOff>
      <xdr:row>44</xdr:row>
      <xdr:rowOff>142875</xdr:rowOff>
    </xdr:to>
    <xdr:grpSp>
      <xdr:nvGrpSpPr>
        <xdr:cNvPr id="4" name="Group 3"/>
        <xdr:cNvGrpSpPr>
          <a:grpSpLocks/>
        </xdr:cNvGrpSpPr>
      </xdr:nvGrpSpPr>
      <xdr:grpSpPr bwMode="auto">
        <a:xfrm>
          <a:off x="1828800" y="10229850"/>
          <a:ext cx="342900" cy="1400175"/>
          <a:chOff x="285" y="126"/>
          <a:chExt cx="45" cy="157"/>
        </a:xfrm>
      </xdr:grpSpPr>
      <xdr:sp macro="" textlink="">
        <xdr:nvSpPr>
          <xdr:cNvPr id="5" name="AutoShape 4"/>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 name="Text Box 5"/>
          <xdr:cNvSpPr txBox="1">
            <a:spLocks noChangeArrowheads="1"/>
          </xdr:cNvSpPr>
        </xdr:nvSpPr>
        <xdr:spPr bwMode="auto">
          <a:xfrm>
            <a:off x="286" y="158"/>
            <a:ext cx="41" cy="1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clientData/>
  </xdr:twoCellAnchor>
  <xdr:twoCellAnchor>
    <xdr:from>
      <xdr:col>8</xdr:col>
      <xdr:colOff>247650</xdr:colOff>
      <xdr:row>43</xdr:row>
      <xdr:rowOff>161925</xdr:rowOff>
    </xdr:from>
    <xdr:to>
      <xdr:col>8</xdr:col>
      <xdr:colOff>533400</xdr:colOff>
      <xdr:row>47</xdr:row>
      <xdr:rowOff>19050</xdr:rowOff>
    </xdr:to>
    <xdr:sp macro="" textlink="">
      <xdr:nvSpPr>
        <xdr:cNvPr id="7" name="AutoShape 6"/>
        <xdr:cNvSpPr>
          <a:spLocks noChangeArrowheads="1"/>
        </xdr:cNvSpPr>
      </xdr:nvSpPr>
      <xdr:spPr bwMode="auto">
        <a:xfrm>
          <a:off x="4752975" y="11477625"/>
          <a:ext cx="285750" cy="542925"/>
        </a:xfrm>
        <a:prstGeom prst="rightArrow">
          <a:avLst>
            <a:gd name="adj1" fmla="val 52500"/>
            <a:gd name="adj2" fmla="val 2788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533400</xdr:colOff>
      <xdr:row>51</xdr:row>
      <xdr:rowOff>76200</xdr:rowOff>
    </xdr:from>
    <xdr:to>
      <xdr:col>11</xdr:col>
      <xdr:colOff>123825</xdr:colOff>
      <xdr:row>53</xdr:row>
      <xdr:rowOff>76200</xdr:rowOff>
    </xdr:to>
    <xdr:sp macro="" textlink="">
      <xdr:nvSpPr>
        <xdr:cNvPr id="8" name="AutoShape 7"/>
        <xdr:cNvSpPr>
          <a:spLocks noChangeArrowheads="1"/>
        </xdr:cNvSpPr>
      </xdr:nvSpPr>
      <xdr:spPr bwMode="auto">
        <a:xfrm rot="5400000">
          <a:off x="5857875" y="12630150"/>
          <a:ext cx="342900" cy="609600"/>
        </a:xfrm>
        <a:prstGeom prst="rightArrow">
          <a:avLst>
            <a:gd name="adj1" fmla="val 52028"/>
            <a:gd name="adj2" fmla="val 463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47625</xdr:colOff>
      <xdr:row>36</xdr:row>
      <xdr:rowOff>104775</xdr:rowOff>
    </xdr:from>
    <xdr:to>
      <xdr:col>3</xdr:col>
      <xdr:colOff>428625</xdr:colOff>
      <xdr:row>51</xdr:row>
      <xdr:rowOff>9525</xdr:rowOff>
    </xdr:to>
    <xdr:sp macro="" textlink="">
      <xdr:nvSpPr>
        <xdr:cNvPr id="9" name="Rectangle 8"/>
        <xdr:cNvSpPr>
          <a:spLocks noChangeArrowheads="1"/>
        </xdr:cNvSpPr>
      </xdr:nvSpPr>
      <xdr:spPr bwMode="auto">
        <a:xfrm>
          <a:off x="47625" y="10220325"/>
          <a:ext cx="1781175" cy="2476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428625</xdr:colOff>
      <xdr:row>37</xdr:row>
      <xdr:rowOff>104775</xdr:rowOff>
    </xdr:from>
    <xdr:to>
      <xdr:col>8</xdr:col>
      <xdr:colOff>504825</xdr:colOff>
      <xdr:row>49</xdr:row>
      <xdr:rowOff>85725</xdr:rowOff>
    </xdr:to>
    <xdr:sp macro="" textlink="">
      <xdr:nvSpPr>
        <xdr:cNvPr id="10" name="Text Box 9"/>
        <xdr:cNvSpPr txBox="1">
          <a:spLocks noChangeArrowheads="1"/>
        </xdr:cNvSpPr>
      </xdr:nvSpPr>
      <xdr:spPr bwMode="auto">
        <a:xfrm>
          <a:off x="2514600" y="10391775"/>
          <a:ext cx="2495550" cy="2038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1150" b="0" i="0" u="none" strike="noStrike" baseline="0">
              <a:solidFill>
                <a:srgbClr val="000000"/>
              </a:solidFill>
              <a:latin typeface="ＭＳ Ｐゴシック"/>
              <a:ea typeface="ＭＳ Ｐゴシック"/>
            </a:rPr>
            <a:t>Ⅰ</a:t>
          </a:r>
          <a:r>
            <a:rPr lang="ja-JP" altLang="en-US" sz="1050" b="0" i="0" u="none" strike="noStrike" baseline="0">
              <a:solidFill>
                <a:srgbClr val="000000"/>
              </a:solidFill>
              <a:latin typeface="ＭＳ Ｐゴシック"/>
              <a:ea typeface="ＭＳ Ｐゴシック"/>
            </a:rPr>
            <a:t>　発注計画書</a:t>
          </a:r>
          <a:endParaRPr lang="ja-JP" altLang="en-US" sz="1150" b="0" i="0" u="none" strike="noStrike" baseline="0">
            <a:solidFill>
              <a:srgbClr val="000000"/>
            </a:solidFill>
            <a:latin typeface="ＭＳ Ｐゴシック"/>
            <a:ea typeface="ＭＳ Ｐゴシック"/>
          </a:endParaRPr>
        </a:p>
        <a:p>
          <a:pPr algn="l" rtl="0">
            <a:defRPr sz="1000"/>
          </a:pPr>
          <a:r>
            <a:rPr lang="ja-JP" altLang="en-US" sz="1150" b="0" i="0" u="none" strike="noStrike" baseline="0">
              <a:solidFill>
                <a:srgbClr val="000000"/>
              </a:solidFill>
              <a:latin typeface="ＭＳ Ｐゴシック"/>
              <a:ea typeface="ＭＳ Ｐゴシック"/>
            </a:rPr>
            <a:t>Ⅱ            ・</a:t>
          </a:r>
        </a:p>
        <a:p>
          <a:pPr algn="l" rtl="0">
            <a:defRPr sz="1000"/>
          </a:pPr>
          <a:r>
            <a:rPr lang="ja-JP" altLang="en-US" sz="1150" b="0" i="0" u="none" strike="noStrike" baseline="0">
              <a:solidFill>
                <a:srgbClr val="000000"/>
              </a:solidFill>
              <a:latin typeface="ＭＳ Ｐゴシック"/>
              <a:ea typeface="ＭＳ Ｐゴシック"/>
            </a:rPr>
            <a:t>　　　　　　　　・</a:t>
          </a:r>
        </a:p>
        <a:p>
          <a:pPr algn="l" rtl="0">
            <a:defRPr sz="1000"/>
          </a:pPr>
          <a:r>
            <a:rPr lang="ja-JP" altLang="en-US" sz="1150" b="0" i="0" u="none" strike="noStrike" baseline="0">
              <a:solidFill>
                <a:srgbClr val="000000"/>
              </a:solidFill>
              <a:latin typeface="ＭＳ Ｐゴシック"/>
              <a:ea typeface="ＭＳ Ｐゴシック"/>
            </a:rPr>
            <a:t>　　　　　　　　・</a:t>
          </a:r>
        </a:p>
        <a:p>
          <a:pPr algn="l" rtl="0">
            <a:defRPr sz="1000"/>
          </a:pPr>
          <a:r>
            <a:rPr lang="ja-JP" altLang="en-US" sz="1150" b="0" i="0" u="none" strike="noStrike" baseline="0">
              <a:solidFill>
                <a:srgbClr val="000000"/>
              </a:solidFill>
              <a:latin typeface="ＭＳ Ｐゴシック"/>
              <a:ea typeface="ＭＳ Ｐゴシック"/>
            </a:rPr>
            <a:t>　　　　　　　　・</a:t>
          </a:r>
        </a:p>
        <a:p>
          <a:pPr algn="l" rtl="0">
            <a:defRPr sz="1000"/>
          </a:pPr>
          <a:r>
            <a:rPr lang="en-US" altLang="ja-JP" sz="1150" b="0" i="0" u="none" strike="noStrike" baseline="0">
              <a:solidFill>
                <a:srgbClr val="000000"/>
              </a:solidFill>
              <a:latin typeface="ＭＳ Ｐゴシック"/>
              <a:ea typeface="ＭＳ Ｐゴシック"/>
            </a:rPr>
            <a:t>Ⅶ  </a:t>
          </a:r>
          <a:r>
            <a:rPr lang="ja-JP" altLang="en-US" sz="1000" b="0" i="0" u="none" strike="noStrike" baseline="0">
              <a:solidFill>
                <a:srgbClr val="000000"/>
              </a:solidFill>
              <a:latin typeface="ＭＳ Ｐゴシック"/>
              <a:ea typeface="+mn-ea"/>
            </a:rPr>
            <a:t>中圧ガス導管等でガス供給</a:t>
          </a:r>
          <a:r>
            <a:rPr lang="en-US" altLang="ja-JP" sz="1000" b="0" i="0" u="none" strike="noStrike" baseline="0">
              <a:solidFill>
                <a:srgbClr val="000000"/>
              </a:solidFill>
              <a:latin typeface="ＭＳ Ｐゴシック"/>
              <a:ea typeface="+mn-ea"/>
            </a:rPr>
            <a:t/>
          </a:r>
          <a:br>
            <a:rPr lang="en-US" altLang="ja-JP" sz="1000" b="0" i="0" u="none" strike="noStrike" baseline="0">
              <a:solidFill>
                <a:srgbClr val="000000"/>
              </a:solidFill>
              <a:latin typeface="ＭＳ Ｐゴシック"/>
              <a:ea typeface="+mn-ea"/>
            </a:rPr>
          </a:br>
          <a:r>
            <a:rPr lang="ja-JP" altLang="en-US" sz="1000" b="0" i="0" u="none" strike="noStrike" baseline="0">
              <a:solidFill>
                <a:srgbClr val="000000"/>
              </a:solidFill>
              <a:latin typeface="ＭＳ Ｐゴシック"/>
              <a:ea typeface="+mn-ea"/>
            </a:rPr>
            <a:t>　　 を受けていることを示す書類</a:t>
          </a:r>
        </a:p>
        <a:p>
          <a:pPr algn="l" rtl="0">
            <a:defRPr sz="1000"/>
          </a:pPr>
          <a:r>
            <a:rPr lang="en-US" altLang="ja-JP" sz="1000" b="0" i="0" u="none" strike="noStrike" baseline="0">
              <a:solidFill>
                <a:srgbClr val="000000"/>
              </a:solidFill>
              <a:latin typeface="ＭＳ Ｐゴシック"/>
              <a:ea typeface="ＭＳ Ｐゴシック"/>
            </a:rPr>
            <a:t>Ⅷ</a:t>
          </a:r>
          <a:r>
            <a:rPr lang="ja-JP" altLang="en-US" sz="1000" b="0" i="0" u="none" strike="noStrike" baseline="0">
              <a:solidFill>
                <a:srgbClr val="000000"/>
              </a:solidFill>
              <a:latin typeface="ＭＳ Ｐゴシック"/>
              <a:ea typeface="ＭＳ Ｐゴシック"/>
            </a:rPr>
            <a:t>　申請時チェックリスト　</a:t>
          </a:r>
        </a:p>
        <a:p>
          <a:pPr algn="l" rtl="0">
            <a:defRPr sz="1000"/>
          </a:pPr>
          <a:endParaRPr lang="ja-JP" altLang="en-US"/>
        </a:p>
      </xdr:txBody>
    </xdr:sp>
    <xdr:clientData/>
  </xdr:twoCellAnchor>
  <xdr:twoCellAnchor>
    <xdr:from>
      <xdr:col>9</xdr:col>
      <xdr:colOff>66675</xdr:colOff>
      <xdr:row>38</xdr:row>
      <xdr:rowOff>104775</xdr:rowOff>
    </xdr:from>
    <xdr:to>
      <xdr:col>12</xdr:col>
      <xdr:colOff>161925</xdr:colOff>
      <xdr:row>46</xdr:row>
      <xdr:rowOff>142875</xdr:rowOff>
    </xdr:to>
    <xdr:sp macro="" textlink="">
      <xdr:nvSpPr>
        <xdr:cNvPr id="11" name="Text Box 10"/>
        <xdr:cNvSpPr txBox="1">
          <a:spLocks noChangeArrowheads="1"/>
        </xdr:cNvSpPr>
      </xdr:nvSpPr>
      <xdr:spPr bwMode="auto">
        <a:xfrm>
          <a:off x="5257800" y="10563225"/>
          <a:ext cx="166687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　発注計画書</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12</xdr:col>
      <xdr:colOff>114300</xdr:colOff>
      <xdr:row>37</xdr:row>
      <xdr:rowOff>0</xdr:rowOff>
    </xdr:from>
    <xdr:to>
      <xdr:col>13</xdr:col>
      <xdr:colOff>76200</xdr:colOff>
      <xdr:row>51</xdr:row>
      <xdr:rowOff>57150</xdr:rowOff>
    </xdr:to>
    <xdr:grpSp>
      <xdr:nvGrpSpPr>
        <xdr:cNvPr id="12" name="Group 11"/>
        <xdr:cNvGrpSpPr>
          <a:grpSpLocks/>
        </xdr:cNvGrpSpPr>
      </xdr:nvGrpSpPr>
      <xdr:grpSpPr bwMode="auto">
        <a:xfrm>
          <a:off x="6877050" y="10287000"/>
          <a:ext cx="314325" cy="2457450"/>
          <a:chOff x="976" y="428"/>
          <a:chExt cx="33" cy="258"/>
        </a:xfrm>
      </xdr:grpSpPr>
      <xdr:sp macro="" textlink="">
        <xdr:nvSpPr>
          <xdr:cNvPr id="13" name="AutoShape 12"/>
          <xdr:cNvSpPr>
            <a:spLocks noChangeArrowheads="1"/>
          </xdr:cNvSpPr>
        </xdr:nvSpPr>
        <xdr:spPr bwMode="auto">
          <a:xfrm rot="-5400000">
            <a:off x="938" y="615"/>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 name="AutoShape 13"/>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AutoShape 14"/>
          <xdr:cNvSpPr>
            <a:spLocks noChangeArrowheads="1"/>
          </xdr:cNvSpPr>
        </xdr:nvSpPr>
        <xdr:spPr bwMode="auto">
          <a:xfrm rot="-5400000">
            <a:off x="938" y="466"/>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 name="Text Box 15"/>
          <xdr:cNvSpPr txBox="1">
            <a:spLocks noChangeArrowheads="1"/>
          </xdr:cNvSpPr>
        </xdr:nvSpPr>
        <xdr:spPr bwMode="auto">
          <a:xfrm>
            <a:off x="980" y="455"/>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a:t>
            </a:r>
            <a:r>
              <a:rPr lang="en-US" altLang="ja-JP" sz="1150" b="0" i="0" u="none" strike="noStrike" baseline="0">
                <a:solidFill>
                  <a:srgbClr val="000000"/>
                </a:solidFill>
                <a:latin typeface="ＭＳ Ｐゴシック"/>
                <a:ea typeface="ＭＳ Ｐゴシック"/>
              </a:rPr>
              <a:t>Ⅰ</a:t>
            </a:r>
          </a:p>
        </xdr:txBody>
      </xdr:sp>
      <xdr:sp macro="" textlink="">
        <xdr:nvSpPr>
          <xdr:cNvPr id="17" name="Text Box 16"/>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a:t>
            </a:r>
            <a:r>
              <a:rPr lang="en-US" altLang="ja-JP" sz="1150" b="0" i="0" u="none" strike="noStrike" baseline="0">
                <a:solidFill>
                  <a:srgbClr val="000000"/>
                </a:solidFill>
                <a:latin typeface="ＭＳ Ｐゴシック"/>
                <a:ea typeface="ＭＳ Ｐゴシック"/>
              </a:rPr>
              <a:t>Ⅱ</a:t>
            </a:r>
          </a:p>
        </xdr:txBody>
      </xdr:sp>
      <xdr:sp macro="" textlink="">
        <xdr:nvSpPr>
          <xdr:cNvPr id="18" name="Line 17"/>
          <xdr:cNvSpPr>
            <a:spLocks noChangeShapeType="1"/>
          </xdr:cNvSpPr>
        </xdr:nvSpPr>
        <xdr:spPr bwMode="auto">
          <a:xfrm>
            <a:off x="991" y="614"/>
            <a:ext cx="0" cy="42"/>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533400</xdr:colOff>
      <xdr:row>44</xdr:row>
      <xdr:rowOff>9525</xdr:rowOff>
    </xdr:from>
    <xdr:to>
      <xdr:col>4</xdr:col>
      <xdr:colOff>257175</xdr:colOff>
      <xdr:row>47</xdr:row>
      <xdr:rowOff>47625</xdr:rowOff>
    </xdr:to>
    <xdr:sp macro="" textlink="">
      <xdr:nvSpPr>
        <xdr:cNvPr id="19" name="AutoShape 18"/>
        <xdr:cNvSpPr>
          <a:spLocks noChangeArrowheads="1"/>
        </xdr:cNvSpPr>
      </xdr:nvSpPr>
      <xdr:spPr bwMode="auto">
        <a:xfrm>
          <a:off x="1933575" y="11496675"/>
          <a:ext cx="409575" cy="552450"/>
        </a:xfrm>
        <a:prstGeom prst="rightArrow">
          <a:avLst>
            <a:gd name="adj1" fmla="val 52500"/>
            <a:gd name="adj2" fmla="val 2788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314325</xdr:colOff>
      <xdr:row>53</xdr:row>
      <xdr:rowOff>114300</xdr:rowOff>
    </xdr:from>
    <xdr:to>
      <xdr:col>13</xdr:col>
      <xdr:colOff>85725</xdr:colOff>
      <xdr:row>55</xdr:row>
      <xdr:rowOff>152400</xdr:rowOff>
    </xdr:to>
    <xdr:sp macro="" textlink="">
      <xdr:nvSpPr>
        <xdr:cNvPr id="20" name="Text Box 19"/>
        <xdr:cNvSpPr txBox="1">
          <a:spLocks noChangeArrowheads="1"/>
        </xdr:cNvSpPr>
      </xdr:nvSpPr>
      <xdr:spPr bwMode="auto">
        <a:xfrm>
          <a:off x="4819650" y="13144500"/>
          <a:ext cx="23812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以下、</a:t>
          </a: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、・・・と続く。</a:t>
          </a: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の要領に準ずる）</a:t>
          </a:r>
        </a:p>
      </xdr:txBody>
    </xdr:sp>
    <xdr:clientData/>
  </xdr:twoCellAnchor>
  <xdr:twoCellAnchor>
    <xdr:from>
      <xdr:col>0</xdr:col>
      <xdr:colOff>104775</xdr:colOff>
      <xdr:row>41</xdr:row>
      <xdr:rowOff>133350</xdr:rowOff>
    </xdr:from>
    <xdr:to>
      <xdr:col>1</xdr:col>
      <xdr:colOff>47625</xdr:colOff>
      <xdr:row>46</xdr:row>
      <xdr:rowOff>57150</xdr:rowOff>
    </xdr:to>
    <xdr:grpSp>
      <xdr:nvGrpSpPr>
        <xdr:cNvPr id="21" name="Group 20"/>
        <xdr:cNvGrpSpPr>
          <a:grpSpLocks/>
        </xdr:cNvGrpSpPr>
      </xdr:nvGrpSpPr>
      <xdr:grpSpPr bwMode="auto">
        <a:xfrm>
          <a:off x="104775" y="11106150"/>
          <a:ext cx="95250" cy="781050"/>
          <a:chOff x="22" y="858"/>
          <a:chExt cx="9" cy="82"/>
        </a:xfrm>
      </xdr:grpSpPr>
      <xdr:sp macro="" textlink="">
        <xdr:nvSpPr>
          <xdr:cNvPr id="22" name="AutoShape 21"/>
          <xdr:cNvSpPr>
            <a:spLocks noChangeArrowheads="1"/>
          </xdr:cNvSpPr>
        </xdr:nvSpPr>
        <xdr:spPr bwMode="auto">
          <a:xfrm>
            <a:off x="22" y="858"/>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 name="AutoShape 22"/>
          <xdr:cNvSpPr>
            <a:spLocks noChangeArrowheads="1"/>
          </xdr:cNvSpPr>
        </xdr:nvSpPr>
        <xdr:spPr bwMode="auto">
          <a:xfrm>
            <a:off x="22" y="930"/>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xdr:col>
      <xdr:colOff>361950</xdr:colOff>
      <xdr:row>41</xdr:row>
      <xdr:rowOff>133350</xdr:rowOff>
    </xdr:from>
    <xdr:to>
      <xdr:col>4</xdr:col>
      <xdr:colOff>419100</xdr:colOff>
      <xdr:row>46</xdr:row>
      <xdr:rowOff>57150</xdr:rowOff>
    </xdr:to>
    <xdr:grpSp>
      <xdr:nvGrpSpPr>
        <xdr:cNvPr id="24" name="Group 23"/>
        <xdr:cNvGrpSpPr>
          <a:grpSpLocks/>
        </xdr:cNvGrpSpPr>
      </xdr:nvGrpSpPr>
      <xdr:grpSpPr bwMode="auto">
        <a:xfrm>
          <a:off x="2447925" y="11106150"/>
          <a:ext cx="57150" cy="781050"/>
          <a:chOff x="22" y="858"/>
          <a:chExt cx="9" cy="82"/>
        </a:xfrm>
      </xdr:grpSpPr>
      <xdr:sp macro="" textlink="">
        <xdr:nvSpPr>
          <xdr:cNvPr id="25" name="AutoShape 24"/>
          <xdr:cNvSpPr>
            <a:spLocks noChangeArrowheads="1"/>
          </xdr:cNvSpPr>
        </xdr:nvSpPr>
        <xdr:spPr bwMode="auto">
          <a:xfrm>
            <a:off x="22" y="858"/>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 name="AutoShape 25"/>
          <xdr:cNvSpPr>
            <a:spLocks noChangeArrowheads="1"/>
          </xdr:cNvSpPr>
        </xdr:nvSpPr>
        <xdr:spPr bwMode="auto">
          <a:xfrm>
            <a:off x="22" y="930"/>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9</xdr:col>
      <xdr:colOff>9525</xdr:colOff>
      <xdr:row>41</xdr:row>
      <xdr:rowOff>142875</xdr:rowOff>
    </xdr:from>
    <xdr:to>
      <xdr:col>9</xdr:col>
      <xdr:colOff>95250</xdr:colOff>
      <xdr:row>46</xdr:row>
      <xdr:rowOff>66675</xdr:rowOff>
    </xdr:to>
    <xdr:grpSp>
      <xdr:nvGrpSpPr>
        <xdr:cNvPr id="27" name="Group 26"/>
        <xdr:cNvGrpSpPr>
          <a:grpSpLocks/>
        </xdr:cNvGrpSpPr>
      </xdr:nvGrpSpPr>
      <xdr:grpSpPr bwMode="auto">
        <a:xfrm>
          <a:off x="5200650" y="11115675"/>
          <a:ext cx="85725" cy="781050"/>
          <a:chOff x="22" y="858"/>
          <a:chExt cx="9" cy="82"/>
        </a:xfrm>
      </xdr:grpSpPr>
      <xdr:sp macro="" textlink="">
        <xdr:nvSpPr>
          <xdr:cNvPr id="28" name="AutoShape 27"/>
          <xdr:cNvSpPr>
            <a:spLocks noChangeArrowheads="1"/>
          </xdr:cNvSpPr>
        </xdr:nvSpPr>
        <xdr:spPr bwMode="auto">
          <a:xfrm>
            <a:off x="22" y="858"/>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9" name="AutoShape 28"/>
          <xdr:cNvSpPr>
            <a:spLocks noChangeArrowheads="1"/>
          </xdr:cNvSpPr>
        </xdr:nvSpPr>
        <xdr:spPr bwMode="auto">
          <a:xfrm>
            <a:off x="22" y="930"/>
            <a:ext cx="9" cy="10"/>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xdr:col>
      <xdr:colOff>9525</xdr:colOff>
      <xdr:row>49</xdr:row>
      <xdr:rowOff>9525</xdr:rowOff>
    </xdr:from>
    <xdr:to>
      <xdr:col>8</xdr:col>
      <xdr:colOff>209550</xdr:colOff>
      <xdr:row>51</xdr:row>
      <xdr:rowOff>114300</xdr:rowOff>
    </xdr:to>
    <xdr:sp macro="" textlink="">
      <xdr:nvSpPr>
        <xdr:cNvPr id="30" name="AutoShape 29"/>
        <xdr:cNvSpPr>
          <a:spLocks noChangeArrowheads="1"/>
        </xdr:cNvSpPr>
      </xdr:nvSpPr>
      <xdr:spPr bwMode="auto">
        <a:xfrm>
          <a:off x="2095500" y="12353925"/>
          <a:ext cx="2619375" cy="447675"/>
        </a:xfrm>
        <a:prstGeom prst="wedgeRoundRectCallout">
          <a:avLst>
            <a:gd name="adj1" fmla="val 27093"/>
            <a:gd name="adj2" fmla="val -9473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FF0000"/>
              </a:solidFill>
              <a:latin typeface="ＭＳ Ｐゴシック"/>
              <a:ea typeface="ＭＳ Ｐゴシック"/>
            </a:rPr>
            <a:t>「添付資料リスト」は、上表をコピーして利用し、資料添付分の確認欄にチェックを入れて下さい。</a:t>
          </a:r>
          <a:endParaRPr lang="ja-JP" altLang="en-US"/>
        </a:p>
      </xdr:txBody>
    </xdr:sp>
    <xdr:clientData/>
  </xdr:twoCellAnchor>
  <xdr:twoCellAnchor>
    <xdr:from>
      <xdr:col>9</xdr:col>
      <xdr:colOff>304800</xdr:colOff>
      <xdr:row>42</xdr:row>
      <xdr:rowOff>57150</xdr:rowOff>
    </xdr:from>
    <xdr:to>
      <xdr:col>11</xdr:col>
      <xdr:colOff>409575</xdr:colOff>
      <xdr:row>44</xdr:row>
      <xdr:rowOff>47625</xdr:rowOff>
    </xdr:to>
    <xdr:sp macro="" textlink="">
      <xdr:nvSpPr>
        <xdr:cNvPr id="31" name="AutoShape 30"/>
        <xdr:cNvSpPr>
          <a:spLocks noChangeArrowheads="1"/>
        </xdr:cNvSpPr>
      </xdr:nvSpPr>
      <xdr:spPr bwMode="auto">
        <a:xfrm>
          <a:off x="5495925" y="11201400"/>
          <a:ext cx="1123950" cy="333375"/>
        </a:xfrm>
        <a:prstGeom prst="wedgeRoundRectCallout">
          <a:avLst>
            <a:gd name="adj1" fmla="val 22565"/>
            <a:gd name="adj2" fmla="val -16463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FF0000"/>
              </a:solidFill>
              <a:latin typeface="ＭＳ Ｐゴシック"/>
              <a:ea typeface="ＭＳ Ｐゴシック"/>
            </a:rPr>
            <a:t>項目を記載のこと。</a:t>
          </a:r>
          <a:endParaRPr lang="ja-JP" altLang="en-US"/>
        </a:p>
      </xdr:txBody>
    </xdr:sp>
    <xdr:clientData/>
  </xdr:twoCellAnchor>
  <xdr:twoCellAnchor>
    <xdr:from>
      <xdr:col>0</xdr:col>
      <xdr:colOff>57150</xdr:colOff>
      <xdr:row>52</xdr:row>
      <xdr:rowOff>152400</xdr:rowOff>
    </xdr:from>
    <xdr:to>
      <xdr:col>6</xdr:col>
      <xdr:colOff>285750</xdr:colOff>
      <xdr:row>55</xdr:row>
      <xdr:rowOff>28575</xdr:rowOff>
    </xdr:to>
    <xdr:sp macro="" textlink="">
      <xdr:nvSpPr>
        <xdr:cNvPr id="32" name="AutoShape 31"/>
        <xdr:cNvSpPr>
          <a:spLocks noChangeArrowheads="1"/>
        </xdr:cNvSpPr>
      </xdr:nvSpPr>
      <xdr:spPr bwMode="auto">
        <a:xfrm>
          <a:off x="57150" y="13011150"/>
          <a:ext cx="3495675" cy="390525"/>
        </a:xfrm>
        <a:prstGeom prst="wedgeRoundRectCallout">
          <a:avLst>
            <a:gd name="adj1" fmla="val -44431"/>
            <a:gd name="adj2" fmla="val -27436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＊各書類（補助事業実績報告書含む）は、２穴綴じとすること。原則、クリアポケット・クリアファイルは使用しないこと。</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91133</xdr:colOff>
      <xdr:row>9</xdr:row>
      <xdr:rowOff>57150</xdr:rowOff>
    </xdr:from>
    <xdr:ext cx="2085973" cy="166003"/>
    <xdr:sp macro="" textlink="">
      <xdr:nvSpPr>
        <xdr:cNvPr id="2" name="角丸四角形 1"/>
        <xdr:cNvSpPr/>
      </xdr:nvSpPr>
      <xdr:spPr bwMode="auto">
        <a:xfrm>
          <a:off x="6730058" y="1676400"/>
          <a:ext cx="2085973"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都道府県から記入する。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41</xdr:col>
      <xdr:colOff>90572</xdr:colOff>
      <xdr:row>11</xdr:row>
      <xdr:rowOff>116877</xdr:rowOff>
    </xdr:from>
    <xdr:ext cx="2114552" cy="166003"/>
    <xdr:sp macro="" textlink="">
      <xdr:nvSpPr>
        <xdr:cNvPr id="3" name="角丸四角形 2"/>
        <xdr:cNvSpPr/>
      </xdr:nvSpPr>
      <xdr:spPr bwMode="auto">
        <a:xfrm>
          <a:off x="6729497" y="2193327"/>
          <a:ext cx="2114552"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○○線、○○駅等を記入する。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41</xdr:col>
      <xdr:colOff>81047</xdr:colOff>
      <xdr:row>13</xdr:row>
      <xdr:rowOff>116877</xdr:rowOff>
    </xdr:from>
    <xdr:ext cx="2114552" cy="166003"/>
    <xdr:sp macro="" textlink="">
      <xdr:nvSpPr>
        <xdr:cNvPr id="4" name="角丸四角形 3"/>
        <xdr:cNvSpPr/>
      </xdr:nvSpPr>
      <xdr:spPr bwMode="auto">
        <a:xfrm>
          <a:off x="6719972" y="2574327"/>
          <a:ext cx="2114552"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○○㈱、○○工場等を記入する。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twoCellAnchor>
    <xdr:from>
      <xdr:col>42</xdr:col>
      <xdr:colOff>28006</xdr:colOff>
      <xdr:row>46</xdr:row>
      <xdr:rowOff>40293</xdr:rowOff>
    </xdr:from>
    <xdr:to>
      <xdr:col>50</xdr:col>
      <xdr:colOff>97045</xdr:colOff>
      <xdr:row>47</xdr:row>
      <xdr:rowOff>132550</xdr:rowOff>
    </xdr:to>
    <xdr:sp macro="" textlink="">
      <xdr:nvSpPr>
        <xdr:cNvPr id="5" name="AutoShape 134"/>
        <xdr:cNvSpPr>
          <a:spLocks noChangeArrowheads="1"/>
        </xdr:cNvSpPr>
      </xdr:nvSpPr>
      <xdr:spPr bwMode="auto">
        <a:xfrm>
          <a:off x="6828856" y="8307993"/>
          <a:ext cx="1983564" cy="263707"/>
        </a:xfrm>
        <a:prstGeom prst="wedgeRoundRectCallout">
          <a:avLst>
            <a:gd name="adj1" fmla="val -77426"/>
            <a:gd name="adj2" fmla="val 178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その他特記事項があれば記入する。</a:t>
          </a:r>
          <a:endParaRPr lang="ja-JP" altLang="en-US"/>
        </a:p>
      </xdr:txBody>
    </xdr:sp>
    <xdr:clientData fPrintsWithSheet="0"/>
  </xdr:twoCellAnchor>
  <xdr:twoCellAnchor>
    <xdr:from>
      <xdr:col>42</xdr:col>
      <xdr:colOff>2606</xdr:colOff>
      <xdr:row>44</xdr:row>
      <xdr:rowOff>8180</xdr:rowOff>
    </xdr:from>
    <xdr:to>
      <xdr:col>50</xdr:col>
      <xdr:colOff>222039</xdr:colOff>
      <xdr:row>45</xdr:row>
      <xdr:rowOff>100437</xdr:rowOff>
    </xdr:to>
    <xdr:sp macro="" textlink="">
      <xdr:nvSpPr>
        <xdr:cNvPr id="6" name="AutoShape 135"/>
        <xdr:cNvSpPr>
          <a:spLocks noChangeArrowheads="1"/>
        </xdr:cNvSpPr>
      </xdr:nvSpPr>
      <xdr:spPr bwMode="auto">
        <a:xfrm>
          <a:off x="6803456" y="7932980"/>
          <a:ext cx="2133958" cy="263707"/>
        </a:xfrm>
        <a:prstGeom prst="wedgeRoundRectCallout">
          <a:avLst>
            <a:gd name="adj1" fmla="val -75491"/>
            <a:gd name="adj2" fmla="val 178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共同申請の場合、関係につき記入する。</a:t>
          </a:r>
          <a:endParaRPr lang="ja-JP" altLang="en-US"/>
        </a:p>
      </xdr:txBody>
    </xdr:sp>
    <xdr:clientData fPrintsWithSheet="0"/>
  </xdr:twoCellAnchor>
  <xdr:twoCellAnchor>
    <xdr:from>
      <xdr:col>41</xdr:col>
      <xdr:colOff>136760</xdr:colOff>
      <xdr:row>40</xdr:row>
      <xdr:rowOff>89647</xdr:rowOff>
    </xdr:from>
    <xdr:to>
      <xdr:col>49</xdr:col>
      <xdr:colOff>612206</xdr:colOff>
      <xdr:row>42</xdr:row>
      <xdr:rowOff>93186</xdr:rowOff>
    </xdr:to>
    <xdr:sp macro="" textlink="">
      <xdr:nvSpPr>
        <xdr:cNvPr id="7" name="AutoShape 79"/>
        <xdr:cNvSpPr>
          <a:spLocks noChangeArrowheads="1"/>
        </xdr:cNvSpPr>
      </xdr:nvSpPr>
      <xdr:spPr bwMode="auto">
        <a:xfrm>
          <a:off x="6775685" y="7328647"/>
          <a:ext cx="1770846" cy="346439"/>
        </a:xfrm>
        <a:prstGeom prst="wedgeRoundRectCallout">
          <a:avLst>
            <a:gd name="adj1" fmla="val -77624"/>
            <a:gd name="adj2" fmla="val 1817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該当する項目にマークする。</a:t>
          </a:r>
          <a:endParaRPr lang="ja-JP" altLang="en-US"/>
        </a:p>
      </xdr:txBody>
    </xdr:sp>
    <xdr:clientData fPrintsWithSheet="0"/>
  </xdr:twoCellAnchor>
  <xdr:twoCellAnchor>
    <xdr:from>
      <xdr:col>13</xdr:col>
      <xdr:colOff>47625</xdr:colOff>
      <xdr:row>40</xdr:row>
      <xdr:rowOff>37735</xdr:rowOff>
    </xdr:from>
    <xdr:to>
      <xdr:col>18</xdr:col>
      <xdr:colOff>116833</xdr:colOff>
      <xdr:row>42</xdr:row>
      <xdr:rowOff>26456</xdr:rowOff>
    </xdr:to>
    <xdr:sp macro="" textlink="">
      <xdr:nvSpPr>
        <xdr:cNvPr id="8" name="円/楕円 57"/>
        <xdr:cNvSpPr>
          <a:spLocks noChangeArrowheads="1"/>
        </xdr:cNvSpPr>
      </xdr:nvSpPr>
      <xdr:spPr bwMode="auto">
        <a:xfrm>
          <a:off x="2152650" y="7276735"/>
          <a:ext cx="878833" cy="331621"/>
        </a:xfrm>
        <a:prstGeom prst="ellipse">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133350</xdr:colOff>
      <xdr:row>48</xdr:row>
      <xdr:rowOff>96006</xdr:rowOff>
    </xdr:from>
    <xdr:to>
      <xdr:col>47</xdr:col>
      <xdr:colOff>35591</xdr:colOff>
      <xdr:row>50</xdr:row>
      <xdr:rowOff>84726</xdr:rowOff>
    </xdr:to>
    <xdr:sp macro="" textlink="">
      <xdr:nvSpPr>
        <xdr:cNvPr id="9" name="円/楕円 57"/>
        <xdr:cNvSpPr>
          <a:spLocks noChangeArrowheads="1"/>
        </xdr:cNvSpPr>
      </xdr:nvSpPr>
      <xdr:spPr bwMode="auto">
        <a:xfrm>
          <a:off x="6772275" y="8706606"/>
          <a:ext cx="873791" cy="331620"/>
        </a:xfrm>
        <a:prstGeom prst="ellipse">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76200</xdr:colOff>
      <xdr:row>57</xdr:row>
      <xdr:rowOff>12228</xdr:rowOff>
    </xdr:from>
    <xdr:to>
      <xdr:col>49</xdr:col>
      <xdr:colOff>404072</xdr:colOff>
      <xdr:row>58</xdr:row>
      <xdr:rowOff>228599</xdr:rowOff>
    </xdr:to>
    <xdr:sp macro="" textlink="">
      <xdr:nvSpPr>
        <xdr:cNvPr id="10" name="角丸四角形吹き出し 9"/>
        <xdr:cNvSpPr/>
      </xdr:nvSpPr>
      <xdr:spPr bwMode="auto">
        <a:xfrm>
          <a:off x="7038975" y="10280178"/>
          <a:ext cx="1299422" cy="444971"/>
        </a:xfrm>
        <a:prstGeom prst="wedgeRoundRectCallout">
          <a:avLst>
            <a:gd name="adj1" fmla="val -77326"/>
            <a:gd name="adj2" fmla="val -2105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900">
              <a:solidFill>
                <a:srgbClr val="FF0000"/>
              </a:solidFill>
              <a:latin typeface="ＭＳ Ｐゴシック" panose="020B0600070205080204" pitchFamily="50" charset="-128"/>
              <a:ea typeface="ＭＳ Ｐゴシック" panose="020B0600070205080204" pitchFamily="50" charset="-128"/>
            </a:rPr>
            <a:t>　更新、新設から選択。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rgbClr val="FF0000"/>
              </a:solidFill>
              <a:latin typeface="ＭＳ Ｐゴシック" panose="020B0600070205080204" pitchFamily="50" charset="-128"/>
              <a:ea typeface="ＭＳ Ｐゴシック" panose="020B0600070205080204" pitchFamily="50" charset="-128"/>
            </a:rPr>
            <a:t>　</a:t>
          </a:r>
          <a:r>
            <a:rPr kumimoji="1" lang="en-US" altLang="ja-JP" sz="900">
              <a:solidFill>
                <a:srgbClr val="FF0000"/>
              </a:solidFill>
              <a:latin typeface="ＭＳ Ｐゴシック" panose="020B0600070205080204" pitchFamily="50" charset="-128"/>
              <a:ea typeface="+mn-ea"/>
              <a:cs typeface="+mn-cs"/>
            </a:rPr>
            <a:t>(P.9</a:t>
          </a:r>
          <a:r>
            <a:rPr kumimoji="1" lang="ja-JP" altLang="en-US" sz="900">
              <a:solidFill>
                <a:srgbClr val="FF0000"/>
              </a:solidFill>
              <a:latin typeface="ＭＳ Ｐゴシック" panose="020B0600070205080204" pitchFamily="50" charset="-128"/>
              <a:ea typeface="+mn-ea"/>
              <a:cs typeface="+mn-cs"/>
            </a:rPr>
            <a:t>参照）</a:t>
          </a:r>
        </a:p>
      </xdr:txBody>
    </xdr:sp>
    <xdr:clientData fPrintsWithSheet="0"/>
  </xdr:twoCellAnchor>
  <xdr:twoCellAnchor>
    <xdr:from>
      <xdr:col>16</xdr:col>
      <xdr:colOff>156999</xdr:colOff>
      <xdr:row>52</xdr:row>
      <xdr:rowOff>92673</xdr:rowOff>
    </xdr:from>
    <xdr:to>
      <xdr:col>28</xdr:col>
      <xdr:colOff>123825</xdr:colOff>
      <xdr:row>54</xdr:row>
      <xdr:rowOff>38100</xdr:rowOff>
    </xdr:to>
    <xdr:sp macro="" textlink="">
      <xdr:nvSpPr>
        <xdr:cNvPr id="11" name="AutoShape 26"/>
        <xdr:cNvSpPr>
          <a:spLocks noChangeArrowheads="1"/>
        </xdr:cNvSpPr>
      </xdr:nvSpPr>
      <xdr:spPr bwMode="auto">
        <a:xfrm>
          <a:off x="2747799" y="9389073"/>
          <a:ext cx="1909926" cy="288327"/>
        </a:xfrm>
        <a:prstGeom prst="wedgeRoundRectCallout">
          <a:avLst>
            <a:gd name="adj1" fmla="val -43898"/>
            <a:gd name="adj2" fmla="val 131103"/>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低位発熱量（</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LHV</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）であることに注意。</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29</xdr:col>
      <xdr:colOff>120199</xdr:colOff>
      <xdr:row>52</xdr:row>
      <xdr:rowOff>114300</xdr:rowOff>
    </xdr:from>
    <xdr:to>
      <xdr:col>38</xdr:col>
      <xdr:colOff>55765</xdr:colOff>
      <xdr:row>54</xdr:row>
      <xdr:rowOff>31839</xdr:rowOff>
    </xdr:to>
    <xdr:sp macro="" textlink="">
      <xdr:nvSpPr>
        <xdr:cNvPr id="12" name="AutoShape 26"/>
        <xdr:cNvSpPr>
          <a:spLocks noChangeArrowheads="1"/>
        </xdr:cNvSpPr>
      </xdr:nvSpPr>
      <xdr:spPr bwMode="auto">
        <a:xfrm>
          <a:off x="4816024" y="9410700"/>
          <a:ext cx="1392891" cy="260439"/>
        </a:xfrm>
        <a:prstGeom prst="wedgeRoundRectCallout">
          <a:avLst>
            <a:gd name="adj1" fmla="val -34739"/>
            <a:gd name="adj2" fmla="val 132301"/>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LHV</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であることに注意。</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11</xdr:col>
      <xdr:colOff>156999</xdr:colOff>
      <xdr:row>66</xdr:row>
      <xdr:rowOff>16473</xdr:rowOff>
    </xdr:from>
    <xdr:to>
      <xdr:col>22</xdr:col>
      <xdr:colOff>87035</xdr:colOff>
      <xdr:row>67</xdr:row>
      <xdr:rowOff>57150</xdr:rowOff>
    </xdr:to>
    <xdr:sp macro="" textlink="">
      <xdr:nvSpPr>
        <xdr:cNvPr id="13" name="AutoShape 26"/>
        <xdr:cNvSpPr>
          <a:spLocks noChangeArrowheads="1"/>
        </xdr:cNvSpPr>
      </xdr:nvSpPr>
      <xdr:spPr bwMode="auto">
        <a:xfrm>
          <a:off x="1938174" y="12046548"/>
          <a:ext cx="1711211" cy="212127"/>
        </a:xfrm>
        <a:prstGeom prst="wedgeRoundRectCallout">
          <a:avLst>
            <a:gd name="adj1" fmla="val -22945"/>
            <a:gd name="adj2" fmla="val 120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プルダウンから選択</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23</xdr:col>
      <xdr:colOff>99849</xdr:colOff>
      <xdr:row>66</xdr:row>
      <xdr:rowOff>25999</xdr:rowOff>
    </xdr:from>
    <xdr:to>
      <xdr:col>30</xdr:col>
      <xdr:colOff>66675</xdr:colOff>
      <xdr:row>67</xdr:row>
      <xdr:rowOff>57151</xdr:rowOff>
    </xdr:to>
    <xdr:sp macro="" textlink="">
      <xdr:nvSpPr>
        <xdr:cNvPr id="15" name="AutoShape 26"/>
        <xdr:cNvSpPr>
          <a:spLocks noChangeArrowheads="1"/>
        </xdr:cNvSpPr>
      </xdr:nvSpPr>
      <xdr:spPr bwMode="auto">
        <a:xfrm>
          <a:off x="3824124" y="12056074"/>
          <a:ext cx="1100301" cy="202602"/>
        </a:xfrm>
        <a:prstGeom prst="wedgeRoundRectCallout">
          <a:avLst>
            <a:gd name="adj1" fmla="val -64936"/>
            <a:gd name="adj2" fmla="val 146545"/>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自動的に入力される</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27</xdr:col>
      <xdr:colOff>81368</xdr:colOff>
      <xdr:row>68</xdr:row>
      <xdr:rowOff>240829</xdr:rowOff>
    </xdr:from>
    <xdr:to>
      <xdr:col>39</xdr:col>
      <xdr:colOff>47625</xdr:colOff>
      <xdr:row>69</xdr:row>
      <xdr:rowOff>209550</xdr:rowOff>
    </xdr:to>
    <xdr:sp macro="" textlink="">
      <xdr:nvSpPr>
        <xdr:cNvPr id="16" name="角丸四角形吹き出し 15"/>
        <xdr:cNvSpPr/>
      </xdr:nvSpPr>
      <xdr:spPr bwMode="auto">
        <a:xfrm>
          <a:off x="4453343" y="12613804"/>
          <a:ext cx="1909357" cy="254471"/>
        </a:xfrm>
        <a:prstGeom prst="wedgeRoundRectCallout">
          <a:avLst>
            <a:gd name="adj1" fmla="val -58068"/>
            <a:gd name="adj2" fmla="val -1015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mn-ea"/>
            </a:rPr>
            <a:t>更新、新設から選択。</a:t>
          </a:r>
          <a:r>
            <a:rPr kumimoji="1" lang="ja-JP" altLang="en-US" sz="900">
              <a:solidFill>
                <a:srgbClr val="FF0000"/>
              </a:solidFill>
              <a:latin typeface="ＭＳ Ｐゴシック" panose="020B0600070205080204" pitchFamily="50" charset="-128"/>
              <a:ea typeface="+mn-ea"/>
              <a:cs typeface="+mn-cs"/>
            </a:rPr>
            <a:t>（</a:t>
          </a:r>
          <a:r>
            <a:rPr kumimoji="1" lang="en-US" altLang="ja-JP" sz="900">
              <a:solidFill>
                <a:srgbClr val="FF0000"/>
              </a:solidFill>
              <a:latin typeface="ＭＳ Ｐゴシック" panose="020B0600070205080204" pitchFamily="50" charset="-128"/>
              <a:ea typeface="+mn-ea"/>
              <a:cs typeface="+mn-cs"/>
            </a:rPr>
            <a:t>P.9</a:t>
          </a:r>
          <a:r>
            <a:rPr kumimoji="1" lang="ja-JP" altLang="en-US" sz="900">
              <a:solidFill>
                <a:srgbClr val="FF0000"/>
              </a:solidFill>
              <a:latin typeface="ＭＳ Ｐゴシック" panose="020B0600070205080204" pitchFamily="50" charset="-128"/>
              <a:ea typeface="+mn-ea"/>
              <a:cs typeface="+mn-cs"/>
            </a:rPr>
            <a:t>参照）</a:t>
          </a:r>
        </a:p>
      </xdr:txBody>
    </xdr:sp>
    <xdr:clientData fPrintsWithSheet="0"/>
  </xdr:twoCellAnchor>
  <xdr:twoCellAnchor>
    <xdr:from>
      <xdr:col>40</xdr:col>
      <xdr:colOff>4599</xdr:colOff>
      <xdr:row>74</xdr:row>
      <xdr:rowOff>123826</xdr:rowOff>
    </xdr:from>
    <xdr:to>
      <xdr:col>49</xdr:col>
      <xdr:colOff>85725</xdr:colOff>
      <xdr:row>76</xdr:row>
      <xdr:rowOff>95250</xdr:rowOff>
    </xdr:to>
    <xdr:sp macro="" textlink="">
      <xdr:nvSpPr>
        <xdr:cNvPr id="17" name="AutoShape 26"/>
        <xdr:cNvSpPr>
          <a:spLocks noChangeArrowheads="1"/>
        </xdr:cNvSpPr>
      </xdr:nvSpPr>
      <xdr:spPr bwMode="auto">
        <a:xfrm>
          <a:off x="6481599" y="13820776"/>
          <a:ext cx="1538451" cy="447674"/>
        </a:xfrm>
        <a:prstGeom prst="wedgeRoundRectCallout">
          <a:avLst>
            <a:gd name="adj1" fmla="val -12926"/>
            <a:gd name="adj2" fmla="val 25480"/>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計算シートから転記する</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150399</xdr:colOff>
      <xdr:row>78</xdr:row>
      <xdr:rowOff>57362</xdr:rowOff>
    </xdr:from>
    <xdr:to>
      <xdr:col>29</xdr:col>
      <xdr:colOff>57150</xdr:colOff>
      <xdr:row>80</xdr:row>
      <xdr:rowOff>9526</xdr:rowOff>
    </xdr:to>
    <xdr:sp macro="" textlink="">
      <xdr:nvSpPr>
        <xdr:cNvPr id="19" name="角丸四角形吹き出し 18"/>
        <xdr:cNvSpPr/>
      </xdr:nvSpPr>
      <xdr:spPr bwMode="auto">
        <a:xfrm>
          <a:off x="2579274" y="14640137"/>
          <a:ext cx="2173701" cy="295064"/>
        </a:xfrm>
        <a:prstGeom prst="wedgeRoundRectCallout">
          <a:avLst>
            <a:gd name="adj1" fmla="val -29509"/>
            <a:gd name="adj2" fmla="val -2825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p>
      </xdr:txBody>
    </xdr:sp>
    <xdr:clientData fPrintsWithSheet="0"/>
  </xdr:twoCellAnchor>
  <xdr:twoCellAnchor>
    <xdr:from>
      <xdr:col>39</xdr:col>
      <xdr:colOff>95250</xdr:colOff>
      <xdr:row>84</xdr:row>
      <xdr:rowOff>171450</xdr:rowOff>
    </xdr:from>
    <xdr:to>
      <xdr:col>50</xdr:col>
      <xdr:colOff>533400</xdr:colOff>
      <xdr:row>85</xdr:row>
      <xdr:rowOff>200024</xdr:rowOff>
    </xdr:to>
    <xdr:sp macro="" textlink="">
      <xdr:nvSpPr>
        <xdr:cNvPr id="20" name="角丸四角形吹き出し 19"/>
        <xdr:cNvSpPr/>
      </xdr:nvSpPr>
      <xdr:spPr bwMode="auto">
        <a:xfrm>
          <a:off x="6410325" y="16097250"/>
          <a:ext cx="2838450" cy="485774"/>
        </a:xfrm>
        <a:prstGeom prst="wedgeRoundRectCallout">
          <a:avLst>
            <a:gd name="adj1" fmla="val -15903"/>
            <a:gd name="adj2" fmla="val -159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プルダウンから該当する項目を選択（２か所</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latin typeface="ＭＳ Ｐゴシック" panose="020B0600070205080204" pitchFamily="50" charset="-128"/>
              <a:ea typeface="ＭＳ Ｐゴシック" panose="020B0600070205080204" pitchFamily="50" charset="-128"/>
              <a:cs typeface="+mn-cs"/>
            </a:rPr>
            <a:t>左欄で「その他」を選択した場合、具体的な内容を記入。</a:t>
          </a:r>
        </a:p>
      </xdr:txBody>
    </xdr:sp>
    <xdr:clientData fPrintsWithSheet="0"/>
  </xdr:twoCellAnchor>
  <xdr:twoCellAnchor>
    <xdr:from>
      <xdr:col>38</xdr:col>
      <xdr:colOff>122596</xdr:colOff>
      <xdr:row>87</xdr:row>
      <xdr:rowOff>75639</xdr:rowOff>
    </xdr:from>
    <xdr:to>
      <xdr:col>49</xdr:col>
      <xdr:colOff>590550</xdr:colOff>
      <xdr:row>89</xdr:row>
      <xdr:rowOff>142875</xdr:rowOff>
    </xdr:to>
    <xdr:sp macro="" textlink="">
      <xdr:nvSpPr>
        <xdr:cNvPr id="21" name="角丸四角形吹き出し 20"/>
        <xdr:cNvSpPr/>
      </xdr:nvSpPr>
      <xdr:spPr bwMode="auto">
        <a:xfrm>
          <a:off x="6275746" y="16868214"/>
          <a:ext cx="2249129" cy="410136"/>
        </a:xfrm>
        <a:prstGeom prst="wedgeRoundRectCallout">
          <a:avLst>
            <a:gd name="adj1" fmla="val -34668"/>
            <a:gd name="adj2" fmla="val -911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協定が既締結か、見込みで申請するか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151171</xdr:colOff>
      <xdr:row>81</xdr:row>
      <xdr:rowOff>85725</xdr:rowOff>
    </xdr:from>
    <xdr:to>
      <xdr:col>49</xdr:col>
      <xdr:colOff>676275</xdr:colOff>
      <xdr:row>83</xdr:row>
      <xdr:rowOff>18489</xdr:rowOff>
    </xdr:to>
    <xdr:sp macro="" textlink="">
      <xdr:nvSpPr>
        <xdr:cNvPr id="23" name="角丸四角形吹き出し 22"/>
        <xdr:cNvSpPr/>
      </xdr:nvSpPr>
      <xdr:spPr bwMode="auto">
        <a:xfrm>
          <a:off x="6466246" y="15240000"/>
          <a:ext cx="2144354" cy="447114"/>
        </a:xfrm>
        <a:prstGeom prst="wedgeRoundRectCallout">
          <a:avLst>
            <a:gd name="adj1" fmla="val -75146"/>
            <a:gd name="adj2" fmla="val 7173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協定が既締結か、見込みで申請するか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9525</xdr:colOff>
      <xdr:row>109</xdr:row>
      <xdr:rowOff>0</xdr:rowOff>
    </xdr:from>
    <xdr:to>
      <xdr:col>35</xdr:col>
      <xdr:colOff>30135</xdr:colOff>
      <xdr:row>111</xdr:row>
      <xdr:rowOff>90454</xdr:rowOff>
    </xdr:to>
    <xdr:sp macro="" textlink="">
      <xdr:nvSpPr>
        <xdr:cNvPr id="24" name="角丸四角形 23"/>
        <xdr:cNvSpPr/>
      </xdr:nvSpPr>
      <xdr:spPr bwMode="auto">
        <a:xfrm>
          <a:off x="2438400" y="20564475"/>
          <a:ext cx="3259110" cy="43335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開始予定日は最初の工事等の契約締結予定日、</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完了予定日は最終の支払完了予定日を記入する。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oneCellAnchor>
    <xdr:from>
      <xdr:col>42</xdr:col>
      <xdr:colOff>35725</xdr:colOff>
      <xdr:row>121</xdr:row>
      <xdr:rowOff>19050</xdr:rowOff>
    </xdr:from>
    <xdr:ext cx="2697950" cy="1081440"/>
    <xdr:sp macro="" textlink="">
      <xdr:nvSpPr>
        <xdr:cNvPr id="28" name="角丸四角形 27"/>
        <xdr:cNvSpPr/>
      </xdr:nvSpPr>
      <xdr:spPr bwMode="auto">
        <a:xfrm>
          <a:off x="6836575" y="22640925"/>
          <a:ext cx="2697950" cy="108144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申請者が複数の場合は、補助対象設備を所有する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予定の申請者を筆頭に記入し、続いて使用者を記入する。その他の書類についても連名で記載する場合は、この順番で記入する。</a:t>
          </a:r>
        </a:p>
      </xdr:txBody>
    </xdr:sp>
    <xdr:clientData fPrintsWithSheet="0"/>
  </xdr:oneCellAnchor>
  <xdr:oneCellAnchor>
    <xdr:from>
      <xdr:col>19</xdr:col>
      <xdr:colOff>123825</xdr:colOff>
      <xdr:row>150</xdr:row>
      <xdr:rowOff>28576</xdr:rowOff>
    </xdr:from>
    <xdr:ext cx="4314825" cy="285750"/>
    <xdr:sp macro="" textlink="">
      <xdr:nvSpPr>
        <xdr:cNvPr id="30" name="角丸四角形 29"/>
        <xdr:cNvSpPr/>
      </xdr:nvSpPr>
      <xdr:spPr bwMode="auto">
        <a:xfrm>
          <a:off x="3200400" y="27622501"/>
          <a:ext cx="4314825" cy="28575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ガス会社の担当者が小売り部門と導管部門で担当窓口が同じ場合には「同上」で可。</a:t>
          </a:r>
        </a:p>
      </xdr:txBody>
    </xdr:sp>
    <xdr:clientData fPrintsWithSheet="0"/>
  </xdr:oneCellAnchor>
  <xdr:twoCellAnchor>
    <xdr:from>
      <xdr:col>16</xdr:col>
      <xdr:colOff>123825</xdr:colOff>
      <xdr:row>169</xdr:row>
      <xdr:rowOff>95250</xdr:rowOff>
    </xdr:from>
    <xdr:to>
      <xdr:col>33</xdr:col>
      <xdr:colOff>71159</xdr:colOff>
      <xdr:row>171</xdr:row>
      <xdr:rowOff>66675</xdr:rowOff>
    </xdr:to>
    <xdr:sp macro="" textlink="">
      <xdr:nvSpPr>
        <xdr:cNvPr id="32" name="AutoShape 108"/>
        <xdr:cNvSpPr>
          <a:spLocks noChangeArrowheads="1"/>
        </xdr:cNvSpPr>
      </xdr:nvSpPr>
      <xdr:spPr bwMode="auto">
        <a:xfrm>
          <a:off x="2714625" y="30946725"/>
          <a:ext cx="2700059" cy="314325"/>
        </a:xfrm>
        <a:prstGeom prst="wedgeRoundRectCallout">
          <a:avLst>
            <a:gd name="adj1" fmla="val -36750"/>
            <a:gd name="adj2" fmla="val -1226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消費税等は補助対象外のため、税抜きで記入。</a:t>
          </a:r>
          <a:endParaRPr lang="ja-JP" altLang="en-US"/>
        </a:p>
      </xdr:txBody>
    </xdr:sp>
    <xdr:clientData fPrintsWithSheet="0"/>
  </xdr:twoCellAnchor>
  <xdr:twoCellAnchor>
    <xdr:from>
      <xdr:col>45</xdr:col>
      <xdr:colOff>55467</xdr:colOff>
      <xdr:row>183</xdr:row>
      <xdr:rowOff>157007</xdr:rowOff>
    </xdr:from>
    <xdr:to>
      <xdr:col>51</xdr:col>
      <xdr:colOff>161924</xdr:colOff>
      <xdr:row>186</xdr:row>
      <xdr:rowOff>114300</xdr:rowOff>
    </xdr:to>
    <xdr:sp macro="" textlink="">
      <xdr:nvSpPr>
        <xdr:cNvPr id="33" name="AutoShape 107"/>
        <xdr:cNvSpPr>
          <a:spLocks noChangeArrowheads="1"/>
        </xdr:cNvSpPr>
      </xdr:nvSpPr>
      <xdr:spPr bwMode="auto">
        <a:xfrm>
          <a:off x="7342092" y="33408782"/>
          <a:ext cx="2316257" cy="471643"/>
        </a:xfrm>
        <a:prstGeom prst="wedgeRoundRectCallout">
          <a:avLst>
            <a:gd name="adj1" fmla="val -5060"/>
            <a:gd name="adj2" fmla="val 56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a:ea typeface="ＭＳ Ｐゴシック"/>
            </a:rPr>
            <a:t>「補助対象経費」×「補助率」の金額を記入。</a:t>
          </a:r>
          <a:endParaRPr lang="en-US" altLang="ja-JP" sz="900" b="0" i="0" u="none" strike="noStrike" baseline="0">
            <a:solidFill>
              <a:srgbClr val="FF0000"/>
            </a:solidFill>
            <a:latin typeface="ＭＳ Ｐゴシック"/>
            <a:ea typeface="ＭＳ Ｐゴシック"/>
          </a:endParaRPr>
        </a:p>
        <a:p>
          <a:pPr algn="l" rtl="0">
            <a:lnSpc>
              <a:spcPts val="1000"/>
            </a:lnSpc>
            <a:defRPr sz="1000"/>
          </a:pPr>
          <a:r>
            <a:rPr lang="ja-JP" altLang="en-US" sz="900" b="0" i="0" u="none" strike="noStrike" baseline="0">
              <a:solidFill>
                <a:srgbClr val="FF0000"/>
              </a:solidFill>
              <a:latin typeface="ＭＳ Ｐゴシック"/>
              <a:ea typeface="ＭＳ Ｐゴシック"/>
            </a:rPr>
            <a:t>但し、１円未満は切り捨てとする。</a:t>
          </a:r>
          <a:endParaRPr lang="ja-JP" altLang="en-US"/>
        </a:p>
      </xdr:txBody>
    </xdr:sp>
    <xdr:clientData fPrintsWithSheet="0"/>
  </xdr:twoCellAnchor>
  <xdr:twoCellAnchor>
    <xdr:from>
      <xdr:col>41</xdr:col>
      <xdr:colOff>123825</xdr:colOff>
      <xdr:row>176</xdr:row>
      <xdr:rowOff>104785</xdr:rowOff>
    </xdr:from>
    <xdr:to>
      <xdr:col>52</xdr:col>
      <xdr:colOff>476250</xdr:colOff>
      <xdr:row>179</xdr:row>
      <xdr:rowOff>133350</xdr:rowOff>
    </xdr:to>
    <xdr:sp macro="" textlink="">
      <xdr:nvSpPr>
        <xdr:cNvPr id="34" name="AutoShape 106"/>
        <xdr:cNvSpPr>
          <a:spLocks noChangeArrowheads="1"/>
        </xdr:cNvSpPr>
      </xdr:nvSpPr>
      <xdr:spPr bwMode="auto">
        <a:xfrm>
          <a:off x="6762750" y="32156410"/>
          <a:ext cx="3990975" cy="542915"/>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補助事業に要する経費のうち、補助対象外の経費を除外した金額を記入する。</a:t>
          </a:r>
        </a:p>
        <a:p>
          <a:pPr algn="l" rtl="0">
            <a:lnSpc>
              <a:spcPts val="1000"/>
            </a:lnSpc>
            <a:defRPr sz="1000"/>
          </a:pPr>
          <a:r>
            <a:rPr lang="ja-JP" altLang="en-US" sz="900" b="0" i="0" u="none" strike="noStrike" baseline="0">
              <a:solidFill>
                <a:srgbClr val="FF0000"/>
              </a:solidFill>
              <a:latin typeface="ＭＳ Ｐゴシック"/>
              <a:ea typeface="ＭＳ Ｐゴシック"/>
            </a:rPr>
            <a:t>見積書は対象範囲・対象外範囲の内訳が分かるものとし、経費の区分等が</a:t>
          </a:r>
          <a:endParaRPr lang="en-US" altLang="ja-JP" sz="900" b="0" i="0" u="none" strike="noStrike" baseline="0">
            <a:solidFill>
              <a:srgbClr val="FF0000"/>
            </a:solidFill>
            <a:latin typeface="ＭＳ Ｐゴシック"/>
            <a:ea typeface="ＭＳ Ｐゴシック"/>
          </a:endParaRPr>
        </a:p>
        <a:p>
          <a:pPr algn="l" rtl="0">
            <a:lnSpc>
              <a:spcPts val="1000"/>
            </a:lnSpc>
            <a:defRPr sz="1000"/>
          </a:pPr>
          <a:r>
            <a:rPr lang="ja-JP" altLang="en-US" sz="900" b="0" i="0" u="none" strike="noStrike" baseline="0">
              <a:solidFill>
                <a:srgbClr val="FF0000"/>
              </a:solidFill>
              <a:latin typeface="ＭＳ Ｐゴシック"/>
              <a:ea typeface="ＭＳ Ｐゴシック"/>
            </a:rPr>
            <a:t>分かりにくい場合は注釈をつける。</a:t>
          </a:r>
          <a:endParaRPr lang="ja-JP" altLang="en-US">
            <a:solidFill>
              <a:srgbClr val="FF0000"/>
            </a:solidFill>
          </a:endParaRPr>
        </a:p>
      </xdr:txBody>
    </xdr:sp>
    <xdr:clientData fPrintsWithSheet="0"/>
  </xdr:twoCellAnchor>
  <xdr:twoCellAnchor>
    <xdr:from>
      <xdr:col>26</xdr:col>
      <xdr:colOff>9526</xdr:colOff>
      <xdr:row>178</xdr:row>
      <xdr:rowOff>9527</xdr:rowOff>
    </xdr:from>
    <xdr:to>
      <xdr:col>41</xdr:col>
      <xdr:colOff>123825</xdr:colOff>
      <xdr:row>178</xdr:row>
      <xdr:rowOff>33343</xdr:rowOff>
    </xdr:to>
    <xdr:cxnSp macro="">
      <xdr:nvCxnSpPr>
        <xdr:cNvPr id="35" name="直線矢印コネクタ 34"/>
        <xdr:cNvCxnSpPr>
          <a:stCxn id="34" idx="1"/>
        </xdr:cNvCxnSpPr>
      </xdr:nvCxnSpPr>
      <xdr:spPr>
        <a:xfrm flipH="1" flipV="1">
          <a:off x="4219576" y="32404052"/>
          <a:ext cx="2543174" cy="2381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43</xdr:col>
      <xdr:colOff>26893</xdr:colOff>
      <xdr:row>173</xdr:row>
      <xdr:rowOff>166533</xdr:rowOff>
    </xdr:from>
    <xdr:to>
      <xdr:col>49</xdr:col>
      <xdr:colOff>219635</xdr:colOff>
      <xdr:row>175</xdr:row>
      <xdr:rowOff>161925</xdr:rowOff>
    </xdr:to>
    <xdr:sp macro="" textlink="">
      <xdr:nvSpPr>
        <xdr:cNvPr id="37" name="AutoShape 107"/>
        <xdr:cNvSpPr>
          <a:spLocks noChangeArrowheads="1"/>
        </xdr:cNvSpPr>
      </xdr:nvSpPr>
      <xdr:spPr bwMode="auto">
        <a:xfrm>
          <a:off x="6989668" y="31703808"/>
          <a:ext cx="1164292" cy="338292"/>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a:ea typeface="ＭＳ Ｐゴシック"/>
            </a:rPr>
            <a:t>「補助率」を選択</a:t>
          </a:r>
          <a:endParaRPr lang="ja-JP" altLang="en-US"/>
        </a:p>
      </xdr:txBody>
    </xdr:sp>
    <xdr:clientData fPrintsWithSheet="0"/>
  </xdr:twoCellAnchor>
  <xdr:twoCellAnchor>
    <xdr:from>
      <xdr:col>31</xdr:col>
      <xdr:colOff>85725</xdr:colOff>
      <xdr:row>174</xdr:row>
      <xdr:rowOff>152400</xdr:rowOff>
    </xdr:from>
    <xdr:to>
      <xdr:col>43</xdr:col>
      <xdr:colOff>28575</xdr:colOff>
      <xdr:row>175</xdr:row>
      <xdr:rowOff>66676</xdr:rowOff>
    </xdr:to>
    <xdr:cxnSp macro="">
      <xdr:nvCxnSpPr>
        <xdr:cNvPr id="38" name="直線矢印コネクタ 37"/>
        <xdr:cNvCxnSpPr/>
      </xdr:nvCxnSpPr>
      <xdr:spPr>
        <a:xfrm flipH="1">
          <a:off x="5105400" y="31861125"/>
          <a:ext cx="1885950" cy="8572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oneCellAnchor>
    <xdr:from>
      <xdr:col>44</xdr:col>
      <xdr:colOff>64628</xdr:colOff>
      <xdr:row>192</xdr:row>
      <xdr:rowOff>142875</xdr:rowOff>
    </xdr:from>
    <xdr:ext cx="4135897" cy="571500"/>
    <xdr:sp macro="" textlink="">
      <xdr:nvSpPr>
        <xdr:cNvPr id="39" name="角丸四角形 38"/>
        <xdr:cNvSpPr/>
      </xdr:nvSpPr>
      <xdr:spPr bwMode="auto">
        <a:xfrm>
          <a:off x="7189328" y="37623750"/>
          <a:ext cx="4135897" cy="571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申請者が複数の場合は、補助対象設備を所有する予定の申請者を筆頭に記入し、</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続いて使用者を記入する。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その他の書類についても連名で記載する場合は、この順番で記入する。</a:t>
          </a:r>
        </a:p>
      </xdr:txBody>
    </xdr:sp>
    <xdr:clientData fPrintsWithSheet="0"/>
  </xdr:oneCellAnchor>
  <xdr:oneCellAnchor>
    <xdr:from>
      <xdr:col>12</xdr:col>
      <xdr:colOff>9526</xdr:colOff>
      <xdr:row>189</xdr:row>
      <xdr:rowOff>171449</xdr:rowOff>
    </xdr:from>
    <xdr:ext cx="4019550" cy="219076"/>
    <xdr:sp macro="" textlink="">
      <xdr:nvSpPr>
        <xdr:cNvPr id="40" name="角丸四角形 39"/>
        <xdr:cNvSpPr/>
      </xdr:nvSpPr>
      <xdr:spPr bwMode="auto">
        <a:xfrm>
          <a:off x="1952626" y="36966524"/>
          <a:ext cx="4019550" cy="21907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法人名、代表者名、役職、住所は履歴事項全部事項証明書に記載の通りとする。</a:t>
          </a:r>
        </a:p>
      </xdr:txBody>
    </xdr:sp>
    <xdr:clientData fPrintsWithSheet="0"/>
  </xdr:oneCellAnchor>
  <xdr:oneCellAnchor>
    <xdr:from>
      <xdr:col>41</xdr:col>
      <xdr:colOff>15127</xdr:colOff>
      <xdr:row>206</xdr:row>
      <xdr:rowOff>97521</xdr:rowOff>
    </xdr:from>
    <xdr:ext cx="3036793" cy="369793"/>
    <xdr:sp macro="" textlink="">
      <xdr:nvSpPr>
        <xdr:cNvPr id="41" name="角丸四角形 40"/>
        <xdr:cNvSpPr/>
      </xdr:nvSpPr>
      <xdr:spPr bwMode="auto">
        <a:xfrm>
          <a:off x="6654052" y="40226346"/>
          <a:ext cx="3036793" cy="36979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該当する項目にすべてチェック（括弧に○を記入）する。</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algn="l">
            <a:lnSpc>
              <a:spcPts val="1300"/>
            </a:lnSpc>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その他に該当する場合、内容を</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記入</a:t>
          </a: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する。</a:t>
          </a:r>
        </a:p>
      </xdr:txBody>
    </xdr:sp>
    <xdr:clientData fPrintsWithSheet="0"/>
  </xdr:oneCellAnchor>
  <xdr:twoCellAnchor>
    <xdr:from>
      <xdr:col>5</xdr:col>
      <xdr:colOff>60510</xdr:colOff>
      <xdr:row>229</xdr:row>
      <xdr:rowOff>98641</xdr:rowOff>
    </xdr:from>
    <xdr:to>
      <xdr:col>26</xdr:col>
      <xdr:colOff>122702</xdr:colOff>
      <xdr:row>231</xdr:row>
      <xdr:rowOff>35888</xdr:rowOff>
    </xdr:to>
    <xdr:sp macro="" textlink="">
      <xdr:nvSpPr>
        <xdr:cNvPr id="42" name="AutoShape 108"/>
        <xdr:cNvSpPr>
          <a:spLocks noChangeArrowheads="1"/>
        </xdr:cNvSpPr>
      </xdr:nvSpPr>
      <xdr:spPr bwMode="auto">
        <a:xfrm>
          <a:off x="870135" y="44170816"/>
          <a:ext cx="3462617" cy="280147"/>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該当する項目にすべてチェック（括弧に〇を記入する。）</a:t>
          </a:r>
        </a:p>
      </xdr:txBody>
    </xdr:sp>
    <xdr:clientData fPrintsWithSheet="0"/>
  </xdr:twoCellAnchor>
  <xdr:twoCellAnchor>
    <xdr:from>
      <xdr:col>42</xdr:col>
      <xdr:colOff>55468</xdr:colOff>
      <xdr:row>222</xdr:row>
      <xdr:rowOff>64464</xdr:rowOff>
    </xdr:from>
    <xdr:to>
      <xdr:col>51</xdr:col>
      <xdr:colOff>732865</xdr:colOff>
      <xdr:row>225</xdr:row>
      <xdr:rowOff>9556</xdr:rowOff>
    </xdr:to>
    <xdr:sp macro="" textlink="">
      <xdr:nvSpPr>
        <xdr:cNvPr id="43" name="AutoShape 108"/>
        <xdr:cNvSpPr>
          <a:spLocks noChangeArrowheads="1"/>
        </xdr:cNvSpPr>
      </xdr:nvSpPr>
      <xdr:spPr bwMode="auto">
        <a:xfrm>
          <a:off x="6856318" y="42936489"/>
          <a:ext cx="3372972" cy="459442"/>
        </a:xfrm>
        <a:prstGeom prst="wedgeRoundRectCallout">
          <a:avLst>
            <a:gd name="adj1" fmla="val -61666"/>
            <a:gd name="adj2" fmla="val 1975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申請する設備が</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他</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の補助金と重複する場合には○</a:t>
          </a:r>
          <a:r>
            <a:rPr lang="ja-JP" altLang="ja-JP" sz="1000" b="0" i="0">
              <a:solidFill>
                <a:srgbClr val="FF0000"/>
              </a:solidFill>
              <a:effectLst/>
              <a:latin typeface="ＭＳ Ｐゴシック" panose="020B0600070205080204" pitchFamily="50" charset="-128"/>
              <a:ea typeface="ＭＳ Ｐゴシック" panose="020B0600070205080204" pitchFamily="50" charset="-128"/>
              <a:cs typeface="+mn-cs"/>
            </a:rPr>
            <a:t>を</a:t>
          </a:r>
          <a:endParaRPr lang="en-US" altLang="ja-JP" sz="1000" b="0" i="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000" b="0" i="0">
              <a:solidFill>
                <a:srgbClr val="FF0000"/>
              </a:solidFill>
              <a:effectLst/>
              <a:latin typeface="ＭＳ Ｐゴシック" panose="020B0600070205080204" pitchFamily="50" charset="-128"/>
              <a:ea typeface="ＭＳ Ｐゴシック" panose="020B0600070205080204" pitchFamily="50" charset="-128"/>
              <a:cs typeface="+mn-cs"/>
            </a:rPr>
            <a:t>記入し、補助金名称を記入する。</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xdr:col>
      <xdr:colOff>142875</xdr:colOff>
      <xdr:row>225</xdr:row>
      <xdr:rowOff>9525</xdr:rowOff>
    </xdr:from>
    <xdr:to>
      <xdr:col>5</xdr:col>
      <xdr:colOff>68915</xdr:colOff>
      <xdr:row>229</xdr:row>
      <xdr:rowOff>119932</xdr:rowOff>
    </xdr:to>
    <xdr:cxnSp macro="">
      <xdr:nvCxnSpPr>
        <xdr:cNvPr id="44" name="直線矢印コネクタ 43"/>
        <xdr:cNvCxnSpPr/>
      </xdr:nvCxnSpPr>
      <xdr:spPr>
        <a:xfrm flipH="1" flipV="1">
          <a:off x="628650" y="43395900"/>
          <a:ext cx="249890" cy="79620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30</xdr:col>
      <xdr:colOff>104775</xdr:colOff>
      <xdr:row>78</xdr:row>
      <xdr:rowOff>123825</xdr:rowOff>
    </xdr:from>
    <xdr:to>
      <xdr:col>38</xdr:col>
      <xdr:colOff>0</xdr:colOff>
      <xdr:row>80</xdr:row>
      <xdr:rowOff>161363</xdr:rowOff>
    </xdr:to>
    <xdr:sp macro="" textlink="">
      <xdr:nvSpPr>
        <xdr:cNvPr id="45" name="角丸四角形吹き出し 44"/>
        <xdr:cNvSpPr/>
      </xdr:nvSpPr>
      <xdr:spPr bwMode="auto">
        <a:xfrm>
          <a:off x="4962525" y="14706600"/>
          <a:ext cx="1190625" cy="380438"/>
        </a:xfrm>
        <a:prstGeom prst="wedgeRoundRectCallout">
          <a:avLst>
            <a:gd name="adj1" fmla="val -63308"/>
            <a:gd name="adj2" fmla="val 14849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別添解説資料（</a:t>
          </a:r>
          <a:r>
            <a:rPr kumimoji="1" lang="en-US" altLang="ja-JP" sz="900">
              <a:solidFill>
                <a:srgbClr val="FF0000"/>
              </a:solidFill>
              <a:latin typeface="ＭＳ Ｐゴシック" panose="020B0600070205080204" pitchFamily="50" charset="-128"/>
              <a:ea typeface="ＭＳ Ｐゴシック" panose="020B0600070205080204" pitchFamily="50" charset="-128"/>
            </a:rPr>
            <a:t>PDF</a:t>
          </a:r>
          <a:r>
            <a:rPr kumimoji="1" lang="ja-JP" altLang="en-US" sz="900">
              <a:solidFill>
                <a:srgbClr val="FF0000"/>
              </a:solidFill>
              <a:latin typeface="ＭＳ Ｐゴシック" panose="020B0600070205080204" pitchFamily="50" charset="-128"/>
              <a:ea typeface="ＭＳ Ｐゴシック" panose="020B0600070205080204" pitchFamily="50" charset="-128"/>
            </a:rPr>
            <a:t>）</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参照</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0</xdr:colOff>
      <xdr:row>182</xdr:row>
      <xdr:rowOff>161925</xdr:rowOff>
    </xdr:from>
    <xdr:to>
      <xdr:col>45</xdr:col>
      <xdr:colOff>57151</xdr:colOff>
      <xdr:row>184</xdr:row>
      <xdr:rowOff>152189</xdr:rowOff>
    </xdr:to>
    <xdr:cxnSp macro="">
      <xdr:nvCxnSpPr>
        <xdr:cNvPr id="52" name="直線矢印コネクタ 51"/>
        <xdr:cNvCxnSpPr/>
      </xdr:nvCxnSpPr>
      <xdr:spPr>
        <a:xfrm flipH="1" flipV="1">
          <a:off x="5991225" y="33242250"/>
          <a:ext cx="1352551" cy="33316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9</xdr:col>
      <xdr:colOff>0</xdr:colOff>
      <xdr:row>67</xdr:row>
      <xdr:rowOff>57150</xdr:rowOff>
    </xdr:from>
    <xdr:to>
      <xdr:col>12</xdr:col>
      <xdr:colOff>123825</xdr:colOff>
      <xdr:row>68</xdr:row>
      <xdr:rowOff>123826</xdr:rowOff>
    </xdr:to>
    <xdr:cxnSp macro="">
      <xdr:nvCxnSpPr>
        <xdr:cNvPr id="54" name="直線矢印コネクタ 53"/>
        <xdr:cNvCxnSpPr/>
      </xdr:nvCxnSpPr>
      <xdr:spPr>
        <a:xfrm flipH="1">
          <a:off x="1457325" y="12258675"/>
          <a:ext cx="609600" cy="23812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12</xdr:col>
      <xdr:colOff>38100</xdr:colOff>
      <xdr:row>67</xdr:row>
      <xdr:rowOff>66675</xdr:rowOff>
    </xdr:from>
    <xdr:to>
      <xdr:col>12</xdr:col>
      <xdr:colOff>114300</xdr:colOff>
      <xdr:row>68</xdr:row>
      <xdr:rowOff>161925</xdr:rowOff>
    </xdr:to>
    <xdr:cxnSp macro="">
      <xdr:nvCxnSpPr>
        <xdr:cNvPr id="56" name="直線矢印コネクタ 55"/>
        <xdr:cNvCxnSpPr/>
      </xdr:nvCxnSpPr>
      <xdr:spPr>
        <a:xfrm flipH="1">
          <a:off x="1981200" y="12268200"/>
          <a:ext cx="76200" cy="2667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19</xdr:col>
      <xdr:colOff>38100</xdr:colOff>
      <xdr:row>80</xdr:row>
      <xdr:rowOff>19050</xdr:rowOff>
    </xdr:from>
    <xdr:to>
      <xdr:col>20</xdr:col>
      <xdr:colOff>47625</xdr:colOff>
      <xdr:row>83</xdr:row>
      <xdr:rowOff>133350</xdr:rowOff>
    </xdr:to>
    <xdr:cxnSp macro="">
      <xdr:nvCxnSpPr>
        <xdr:cNvPr id="60" name="直線矢印コネクタ 59"/>
        <xdr:cNvCxnSpPr/>
      </xdr:nvCxnSpPr>
      <xdr:spPr>
        <a:xfrm flipH="1">
          <a:off x="3114675" y="14944725"/>
          <a:ext cx="171450" cy="85725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22</xdr:col>
      <xdr:colOff>142876</xdr:colOff>
      <xdr:row>84</xdr:row>
      <xdr:rowOff>414337</xdr:rowOff>
    </xdr:from>
    <xdr:to>
      <xdr:col>39</xdr:col>
      <xdr:colOff>95250</xdr:colOff>
      <xdr:row>85</xdr:row>
      <xdr:rowOff>142875</xdr:rowOff>
    </xdr:to>
    <xdr:cxnSp macro="">
      <xdr:nvCxnSpPr>
        <xdr:cNvPr id="62" name="直線矢印コネクタ 61"/>
        <xdr:cNvCxnSpPr>
          <a:stCxn id="20" idx="1"/>
        </xdr:cNvCxnSpPr>
      </xdr:nvCxnSpPr>
      <xdr:spPr>
        <a:xfrm flipH="1">
          <a:off x="3705226" y="16340137"/>
          <a:ext cx="2705099" cy="185738"/>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38</xdr:col>
      <xdr:colOff>85725</xdr:colOff>
      <xdr:row>86</xdr:row>
      <xdr:rowOff>28575</xdr:rowOff>
    </xdr:from>
    <xdr:to>
      <xdr:col>39</xdr:col>
      <xdr:colOff>123826</xdr:colOff>
      <xdr:row>87</xdr:row>
      <xdr:rowOff>85726</xdr:rowOff>
    </xdr:to>
    <xdr:cxnSp macro="">
      <xdr:nvCxnSpPr>
        <xdr:cNvPr id="66" name="直線矢印コネクタ 65"/>
        <xdr:cNvCxnSpPr/>
      </xdr:nvCxnSpPr>
      <xdr:spPr>
        <a:xfrm flipH="1" flipV="1">
          <a:off x="6238875" y="16668750"/>
          <a:ext cx="200026" cy="20955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20</xdr:col>
      <xdr:colOff>114300</xdr:colOff>
      <xdr:row>2</xdr:row>
      <xdr:rowOff>66675</xdr:rowOff>
    </xdr:from>
    <xdr:to>
      <xdr:col>26</xdr:col>
      <xdr:colOff>76200</xdr:colOff>
      <xdr:row>4</xdr:row>
      <xdr:rowOff>142875</xdr:rowOff>
    </xdr:to>
    <xdr:sp macro="" textlink="">
      <xdr:nvSpPr>
        <xdr:cNvPr id="2" name="AutoShape 1"/>
        <xdr:cNvSpPr>
          <a:spLocks noChangeArrowheads="1"/>
        </xdr:cNvSpPr>
      </xdr:nvSpPr>
      <xdr:spPr bwMode="auto">
        <a:xfrm>
          <a:off x="3543300" y="428625"/>
          <a:ext cx="990600" cy="485775"/>
        </a:xfrm>
        <a:prstGeom prst="wedgeRoundRectCallout">
          <a:avLst>
            <a:gd name="adj1" fmla="val 35218"/>
            <a:gd name="adj2" fmla="val 25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300"/>
            </a:lnSpc>
            <a:defRPr sz="1000"/>
          </a:pPr>
          <a:r>
            <a:rPr lang="ja-JP" altLang="en-US" sz="1400" b="1" i="0" u="none" strike="noStrike" baseline="0">
              <a:solidFill>
                <a:srgbClr val="FF0000"/>
              </a:solidFill>
              <a:latin typeface="ＭＳ ゴシック"/>
              <a:ea typeface="ＭＳ ゴシック"/>
            </a:rPr>
            <a:t>記入例</a:t>
          </a:r>
          <a:endParaRPr lang="ja-JP" altLang="en-US" sz="1400" b="1"/>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35</xdr:col>
      <xdr:colOff>19050</xdr:colOff>
      <xdr:row>7</xdr:row>
      <xdr:rowOff>66675</xdr:rowOff>
    </xdr:from>
    <xdr:to>
      <xdr:col>35</xdr:col>
      <xdr:colOff>142875</xdr:colOff>
      <xdr:row>8</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31445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19050</xdr:colOff>
      <xdr:row>7</xdr:row>
      <xdr:rowOff>66675</xdr:rowOff>
    </xdr:from>
    <xdr:to>
      <xdr:col>35</xdr:col>
      <xdr:colOff>142875</xdr:colOff>
      <xdr:row>8</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31445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19050</xdr:colOff>
      <xdr:row>7</xdr:row>
      <xdr:rowOff>66675</xdr:rowOff>
    </xdr:from>
    <xdr:to>
      <xdr:col>35</xdr:col>
      <xdr:colOff>142875</xdr:colOff>
      <xdr:row>8</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314450"/>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28575</xdr:colOff>
      <xdr:row>7</xdr:row>
      <xdr:rowOff>66675</xdr:rowOff>
    </xdr:from>
    <xdr:to>
      <xdr:col>40</xdr:col>
      <xdr:colOff>0</xdr:colOff>
      <xdr:row>8</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28575</xdr:colOff>
      <xdr:row>7</xdr:row>
      <xdr:rowOff>66675</xdr:rowOff>
    </xdr:from>
    <xdr:to>
      <xdr:col>44</xdr:col>
      <xdr:colOff>0</xdr:colOff>
      <xdr:row>8</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314450"/>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102654</xdr:colOff>
      <xdr:row>23</xdr:row>
      <xdr:rowOff>50228</xdr:rowOff>
    </xdr:from>
    <xdr:to>
      <xdr:col>44</xdr:col>
      <xdr:colOff>194864</xdr:colOff>
      <xdr:row>25</xdr:row>
      <xdr:rowOff>146718</xdr:rowOff>
    </xdr:to>
    <xdr:sp macro="" textlink="">
      <xdr:nvSpPr>
        <xdr:cNvPr id="11" name="AutoShape 68"/>
        <xdr:cNvSpPr>
          <a:spLocks noChangeArrowheads="1"/>
        </xdr:cNvSpPr>
      </xdr:nvSpPr>
      <xdr:spPr bwMode="auto">
        <a:xfrm>
          <a:off x="5446179" y="4174553"/>
          <a:ext cx="1873385" cy="439390"/>
        </a:xfrm>
        <a:prstGeom prst="wedgeRoundRectCallout">
          <a:avLst>
            <a:gd name="adj1" fmla="val -20095"/>
            <a:gd name="adj2" fmla="val -210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申請者が複数の場合</a:t>
          </a:r>
        </a:p>
        <a:p>
          <a:pPr algn="ctr" rtl="0">
            <a:lnSpc>
              <a:spcPts val="1000"/>
            </a:lnSpc>
            <a:defRPr sz="1000"/>
          </a:pPr>
          <a:r>
            <a:rPr lang="ja-JP" altLang="en-US" sz="900" b="0" i="0" u="none" strike="noStrike" baseline="0">
              <a:solidFill>
                <a:srgbClr val="FF0000"/>
              </a:solidFill>
              <a:latin typeface="ＭＳ Ｐゴシック"/>
              <a:ea typeface="ＭＳ Ｐゴシック"/>
            </a:rPr>
            <a:t>下記の※参照。</a:t>
          </a:r>
          <a:endParaRPr lang="ja-JP" altLang="en-US"/>
        </a:p>
      </xdr:txBody>
    </xdr:sp>
    <xdr:clientData fPrintsWithSheet="0"/>
  </xdr:twoCellAnchor>
  <xdr:twoCellAnchor>
    <xdr:from>
      <xdr:col>44</xdr:col>
      <xdr:colOff>157692</xdr:colOff>
      <xdr:row>2</xdr:row>
      <xdr:rowOff>114300</xdr:rowOff>
    </xdr:from>
    <xdr:to>
      <xdr:col>46</xdr:col>
      <xdr:colOff>274234</xdr:colOff>
      <xdr:row>4</xdr:row>
      <xdr:rowOff>161550</xdr:rowOff>
    </xdr:to>
    <xdr:sp macro="" textlink="">
      <xdr:nvSpPr>
        <xdr:cNvPr id="12" name="AutoShape 18"/>
        <xdr:cNvSpPr>
          <a:spLocks noChangeArrowheads="1"/>
        </xdr:cNvSpPr>
      </xdr:nvSpPr>
      <xdr:spPr bwMode="auto">
        <a:xfrm>
          <a:off x="7282392" y="457200"/>
          <a:ext cx="1488142" cy="409200"/>
        </a:xfrm>
        <a:prstGeom prst="wedgeRoundRectCallout">
          <a:avLst>
            <a:gd name="adj1" fmla="val -61179"/>
            <a:gd name="adj2" fmla="val 1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申請者の社内上申番号を記入する。（空欄可）</a:t>
          </a:r>
          <a:endParaRPr lang="ja-JP" altLang="en-US"/>
        </a:p>
      </xdr:txBody>
    </xdr:sp>
    <xdr:clientData fPrintsWithSheet="0"/>
  </xdr:twoCellAnchor>
  <xdr:twoCellAnchor>
    <xdr:from>
      <xdr:col>44</xdr:col>
      <xdr:colOff>188474</xdr:colOff>
      <xdr:row>5</xdr:row>
      <xdr:rowOff>140609</xdr:rowOff>
    </xdr:from>
    <xdr:to>
      <xdr:col>46</xdr:col>
      <xdr:colOff>450576</xdr:colOff>
      <xdr:row>8</xdr:row>
      <xdr:rowOff>22255</xdr:rowOff>
    </xdr:to>
    <xdr:sp macro="" textlink="">
      <xdr:nvSpPr>
        <xdr:cNvPr id="13" name="AutoShape 18"/>
        <xdr:cNvSpPr>
          <a:spLocks noChangeArrowheads="1"/>
        </xdr:cNvSpPr>
      </xdr:nvSpPr>
      <xdr:spPr bwMode="auto">
        <a:xfrm>
          <a:off x="7313174" y="1026434"/>
          <a:ext cx="1633702" cy="415046"/>
        </a:xfrm>
        <a:prstGeom prst="wedgeRoundRectCallout">
          <a:avLst>
            <a:gd name="adj1" fmla="val -61067"/>
            <a:gd name="adj2" fmla="val 51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募集期間内であることを確認。</a:t>
          </a:r>
          <a:endParaRPr lang="ja-JP" altLang="en-US"/>
        </a:p>
      </xdr:txBody>
    </xdr:sp>
    <xdr:clientData fPrintsWithSheet="0"/>
  </xdr:twoCellAnchor>
  <xdr:twoCellAnchor>
    <xdr:from>
      <xdr:col>41</xdr:col>
      <xdr:colOff>95250</xdr:colOff>
      <xdr:row>10</xdr:row>
      <xdr:rowOff>123825</xdr:rowOff>
    </xdr:from>
    <xdr:to>
      <xdr:col>48</xdr:col>
      <xdr:colOff>476250</xdr:colOff>
      <xdr:row>16</xdr:row>
      <xdr:rowOff>19049</xdr:rowOff>
    </xdr:to>
    <xdr:sp macro="" textlink="">
      <xdr:nvSpPr>
        <xdr:cNvPr id="14" name="AutoShape 18"/>
        <xdr:cNvSpPr>
          <a:spLocks noChangeArrowheads="1"/>
        </xdr:cNvSpPr>
      </xdr:nvSpPr>
      <xdr:spPr bwMode="auto">
        <a:xfrm>
          <a:off x="6734175" y="1905000"/>
          <a:ext cx="3609975" cy="971549"/>
        </a:xfrm>
        <a:prstGeom prst="wedgeRoundRectCallout">
          <a:avLst>
            <a:gd name="adj1" fmla="val -28101"/>
            <a:gd name="adj2" fmla="val 1593"/>
            <a:gd name="adj3" fmla="val 16667"/>
          </a:avLst>
        </a:prstGeom>
        <a:solidFill>
          <a:srgbClr val="FFFF66"/>
        </a:solidFill>
        <a:ln w="19050">
          <a:solidFill>
            <a:schemeClr val="accent6">
              <a:lumMod val="75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様式２から入力を始めてください。</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様式２から自動的に転記される項目が</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a:p>
          <a:pPr algn="l" rtl="0">
            <a:lnSpc>
              <a:spcPts val="1100"/>
            </a:lnSpc>
            <a:defRPr sz="1000"/>
          </a:pPr>
          <a:r>
            <a:rPr lang="ja-JP" altLang="en-US"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rPr>
            <a:t>あります。</a:t>
          </a:r>
          <a:endParaRPr lang="en-US" altLang="ja-JP" sz="160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41</xdr:col>
      <xdr:colOff>91133</xdr:colOff>
      <xdr:row>9</xdr:row>
      <xdr:rowOff>57150</xdr:rowOff>
    </xdr:from>
    <xdr:ext cx="2085973" cy="166003"/>
    <xdr:sp macro="" textlink="">
      <xdr:nvSpPr>
        <xdr:cNvPr id="2" name="角丸四角形 1"/>
        <xdr:cNvSpPr/>
      </xdr:nvSpPr>
      <xdr:spPr bwMode="auto">
        <a:xfrm>
          <a:off x="6730058" y="1676400"/>
          <a:ext cx="2085973"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都道府県から記入する。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41</xdr:col>
      <xdr:colOff>90572</xdr:colOff>
      <xdr:row>11</xdr:row>
      <xdr:rowOff>116877</xdr:rowOff>
    </xdr:from>
    <xdr:ext cx="2114552" cy="166003"/>
    <xdr:sp macro="" textlink="">
      <xdr:nvSpPr>
        <xdr:cNvPr id="3" name="角丸四角形 2"/>
        <xdr:cNvSpPr/>
      </xdr:nvSpPr>
      <xdr:spPr bwMode="auto">
        <a:xfrm>
          <a:off x="6729497" y="2193327"/>
          <a:ext cx="2114552"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○○線、○○駅等を記入する。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oneCellAnchor>
    <xdr:from>
      <xdr:col>41</xdr:col>
      <xdr:colOff>81047</xdr:colOff>
      <xdr:row>13</xdr:row>
      <xdr:rowOff>116877</xdr:rowOff>
    </xdr:from>
    <xdr:ext cx="2114552" cy="166003"/>
    <xdr:sp macro="" textlink="">
      <xdr:nvSpPr>
        <xdr:cNvPr id="4" name="角丸四角形 3"/>
        <xdr:cNvSpPr/>
      </xdr:nvSpPr>
      <xdr:spPr bwMode="auto">
        <a:xfrm>
          <a:off x="6719972" y="2574327"/>
          <a:ext cx="2114552" cy="16600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spAutoFit/>
        </a:bodyP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○○㈱、○○工場等を記入する。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oneCellAnchor>
  <xdr:twoCellAnchor>
    <xdr:from>
      <xdr:col>42</xdr:col>
      <xdr:colOff>28006</xdr:colOff>
      <xdr:row>46</xdr:row>
      <xdr:rowOff>40293</xdr:rowOff>
    </xdr:from>
    <xdr:to>
      <xdr:col>50</xdr:col>
      <xdr:colOff>97045</xdr:colOff>
      <xdr:row>47</xdr:row>
      <xdr:rowOff>132550</xdr:rowOff>
    </xdr:to>
    <xdr:sp macro="" textlink="">
      <xdr:nvSpPr>
        <xdr:cNvPr id="5" name="AutoShape 134"/>
        <xdr:cNvSpPr>
          <a:spLocks noChangeArrowheads="1"/>
        </xdr:cNvSpPr>
      </xdr:nvSpPr>
      <xdr:spPr bwMode="auto">
        <a:xfrm>
          <a:off x="6828856" y="8307993"/>
          <a:ext cx="1983564" cy="263707"/>
        </a:xfrm>
        <a:prstGeom prst="wedgeRoundRectCallout">
          <a:avLst>
            <a:gd name="adj1" fmla="val -77426"/>
            <a:gd name="adj2" fmla="val 178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その他特記事項があれば記入する。</a:t>
          </a:r>
          <a:endParaRPr lang="ja-JP" altLang="en-US"/>
        </a:p>
      </xdr:txBody>
    </xdr:sp>
    <xdr:clientData fPrintsWithSheet="0"/>
  </xdr:twoCellAnchor>
  <xdr:twoCellAnchor>
    <xdr:from>
      <xdr:col>42</xdr:col>
      <xdr:colOff>2606</xdr:colOff>
      <xdr:row>44</xdr:row>
      <xdr:rowOff>8180</xdr:rowOff>
    </xdr:from>
    <xdr:to>
      <xdr:col>50</xdr:col>
      <xdr:colOff>222039</xdr:colOff>
      <xdr:row>45</xdr:row>
      <xdr:rowOff>100437</xdr:rowOff>
    </xdr:to>
    <xdr:sp macro="" textlink="">
      <xdr:nvSpPr>
        <xdr:cNvPr id="6" name="AutoShape 135"/>
        <xdr:cNvSpPr>
          <a:spLocks noChangeArrowheads="1"/>
        </xdr:cNvSpPr>
      </xdr:nvSpPr>
      <xdr:spPr bwMode="auto">
        <a:xfrm>
          <a:off x="6803456" y="7932980"/>
          <a:ext cx="2133958" cy="263707"/>
        </a:xfrm>
        <a:prstGeom prst="wedgeRoundRectCallout">
          <a:avLst>
            <a:gd name="adj1" fmla="val -75491"/>
            <a:gd name="adj2" fmla="val 178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共同申請の場合、関係につき記入する。</a:t>
          </a:r>
          <a:endParaRPr lang="ja-JP" altLang="en-US"/>
        </a:p>
      </xdr:txBody>
    </xdr:sp>
    <xdr:clientData fPrintsWithSheet="0"/>
  </xdr:twoCellAnchor>
  <xdr:twoCellAnchor>
    <xdr:from>
      <xdr:col>41</xdr:col>
      <xdr:colOff>136760</xdr:colOff>
      <xdr:row>40</xdr:row>
      <xdr:rowOff>89647</xdr:rowOff>
    </xdr:from>
    <xdr:to>
      <xdr:col>49</xdr:col>
      <xdr:colOff>612206</xdr:colOff>
      <xdr:row>42</xdr:row>
      <xdr:rowOff>93186</xdr:rowOff>
    </xdr:to>
    <xdr:sp macro="" textlink="">
      <xdr:nvSpPr>
        <xdr:cNvPr id="7" name="AutoShape 79"/>
        <xdr:cNvSpPr>
          <a:spLocks noChangeArrowheads="1"/>
        </xdr:cNvSpPr>
      </xdr:nvSpPr>
      <xdr:spPr bwMode="auto">
        <a:xfrm>
          <a:off x="6775685" y="7328647"/>
          <a:ext cx="1770846" cy="346439"/>
        </a:xfrm>
        <a:prstGeom prst="wedgeRoundRectCallout">
          <a:avLst>
            <a:gd name="adj1" fmla="val -77624"/>
            <a:gd name="adj2" fmla="val 1817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FF0000"/>
              </a:solidFill>
              <a:latin typeface="ＭＳ Ｐゴシック"/>
              <a:ea typeface="ＭＳ Ｐゴシック"/>
            </a:rPr>
            <a:t>該当する項目にマークする。</a:t>
          </a:r>
          <a:endParaRPr lang="ja-JP" altLang="en-US"/>
        </a:p>
      </xdr:txBody>
    </xdr:sp>
    <xdr:clientData fPrintsWithSheet="0"/>
  </xdr:twoCellAnchor>
  <xdr:twoCellAnchor>
    <xdr:from>
      <xdr:col>13</xdr:col>
      <xdr:colOff>47625</xdr:colOff>
      <xdr:row>40</xdr:row>
      <xdr:rowOff>37735</xdr:rowOff>
    </xdr:from>
    <xdr:to>
      <xdr:col>18</xdr:col>
      <xdr:colOff>116833</xdr:colOff>
      <xdr:row>42</xdr:row>
      <xdr:rowOff>26456</xdr:rowOff>
    </xdr:to>
    <xdr:sp macro="" textlink="">
      <xdr:nvSpPr>
        <xdr:cNvPr id="8" name="円/楕円 57"/>
        <xdr:cNvSpPr>
          <a:spLocks noChangeArrowheads="1"/>
        </xdr:cNvSpPr>
      </xdr:nvSpPr>
      <xdr:spPr bwMode="auto">
        <a:xfrm>
          <a:off x="2152650" y="7276735"/>
          <a:ext cx="878833" cy="331621"/>
        </a:xfrm>
        <a:prstGeom prst="ellipse">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133350</xdr:colOff>
      <xdr:row>48</xdr:row>
      <xdr:rowOff>96006</xdr:rowOff>
    </xdr:from>
    <xdr:to>
      <xdr:col>47</xdr:col>
      <xdr:colOff>35591</xdr:colOff>
      <xdr:row>50</xdr:row>
      <xdr:rowOff>84726</xdr:rowOff>
    </xdr:to>
    <xdr:sp macro="" textlink="">
      <xdr:nvSpPr>
        <xdr:cNvPr id="9" name="円/楕円 57"/>
        <xdr:cNvSpPr>
          <a:spLocks noChangeArrowheads="1"/>
        </xdr:cNvSpPr>
      </xdr:nvSpPr>
      <xdr:spPr bwMode="auto">
        <a:xfrm>
          <a:off x="6772275" y="8706606"/>
          <a:ext cx="873791" cy="331620"/>
        </a:xfrm>
        <a:prstGeom prst="ellipse">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76200</xdr:colOff>
      <xdr:row>57</xdr:row>
      <xdr:rowOff>12228</xdr:rowOff>
    </xdr:from>
    <xdr:to>
      <xdr:col>49</xdr:col>
      <xdr:colOff>404072</xdr:colOff>
      <xdr:row>58</xdr:row>
      <xdr:rowOff>228599</xdr:rowOff>
    </xdr:to>
    <xdr:sp macro="" textlink="">
      <xdr:nvSpPr>
        <xdr:cNvPr id="10" name="角丸四角形吹き出し 9"/>
        <xdr:cNvSpPr/>
      </xdr:nvSpPr>
      <xdr:spPr bwMode="auto">
        <a:xfrm>
          <a:off x="7038975" y="10280178"/>
          <a:ext cx="1299422" cy="444971"/>
        </a:xfrm>
        <a:prstGeom prst="wedgeRoundRectCallout">
          <a:avLst>
            <a:gd name="adj1" fmla="val -77326"/>
            <a:gd name="adj2" fmla="val -2105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900">
              <a:solidFill>
                <a:srgbClr val="FF0000"/>
              </a:solidFill>
              <a:latin typeface="ＭＳ Ｐゴシック" panose="020B0600070205080204" pitchFamily="50" charset="-128"/>
              <a:ea typeface="ＭＳ Ｐゴシック" panose="020B0600070205080204" pitchFamily="50" charset="-128"/>
            </a:rPr>
            <a:t>　更新、新設から選択。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rgbClr val="FF0000"/>
              </a:solidFill>
              <a:latin typeface="ＭＳ Ｐゴシック" panose="020B0600070205080204" pitchFamily="50" charset="-128"/>
              <a:ea typeface="ＭＳ Ｐゴシック" panose="020B0600070205080204" pitchFamily="50" charset="-128"/>
            </a:rPr>
            <a:t>　</a:t>
          </a:r>
          <a:r>
            <a:rPr kumimoji="1" lang="en-US" altLang="ja-JP" sz="900">
              <a:solidFill>
                <a:srgbClr val="FF0000"/>
              </a:solidFill>
              <a:latin typeface="ＭＳ Ｐゴシック" panose="020B0600070205080204" pitchFamily="50" charset="-128"/>
              <a:ea typeface="+mn-ea"/>
              <a:cs typeface="+mn-cs"/>
            </a:rPr>
            <a:t>(P.9</a:t>
          </a:r>
          <a:r>
            <a:rPr kumimoji="1" lang="ja-JP" altLang="en-US" sz="900">
              <a:solidFill>
                <a:srgbClr val="FF0000"/>
              </a:solidFill>
              <a:latin typeface="ＭＳ Ｐゴシック" panose="020B0600070205080204" pitchFamily="50" charset="-128"/>
              <a:ea typeface="+mn-ea"/>
              <a:cs typeface="+mn-cs"/>
            </a:rPr>
            <a:t>参照）</a:t>
          </a:r>
        </a:p>
      </xdr:txBody>
    </xdr:sp>
    <xdr:clientData fPrintsWithSheet="0"/>
  </xdr:twoCellAnchor>
  <xdr:twoCellAnchor>
    <xdr:from>
      <xdr:col>16</xdr:col>
      <xdr:colOff>156999</xdr:colOff>
      <xdr:row>52</xdr:row>
      <xdr:rowOff>92673</xdr:rowOff>
    </xdr:from>
    <xdr:to>
      <xdr:col>28</xdr:col>
      <xdr:colOff>123825</xdr:colOff>
      <xdr:row>54</xdr:row>
      <xdr:rowOff>38100</xdr:rowOff>
    </xdr:to>
    <xdr:sp macro="" textlink="">
      <xdr:nvSpPr>
        <xdr:cNvPr id="11" name="AutoShape 26"/>
        <xdr:cNvSpPr>
          <a:spLocks noChangeArrowheads="1"/>
        </xdr:cNvSpPr>
      </xdr:nvSpPr>
      <xdr:spPr bwMode="auto">
        <a:xfrm>
          <a:off x="2747799" y="9389073"/>
          <a:ext cx="1909926" cy="288327"/>
        </a:xfrm>
        <a:prstGeom prst="wedgeRoundRectCallout">
          <a:avLst>
            <a:gd name="adj1" fmla="val -43898"/>
            <a:gd name="adj2" fmla="val 131103"/>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低位発熱量（</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LHV</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）であることに注意。</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29</xdr:col>
      <xdr:colOff>120199</xdr:colOff>
      <xdr:row>52</xdr:row>
      <xdr:rowOff>114300</xdr:rowOff>
    </xdr:from>
    <xdr:to>
      <xdr:col>38</xdr:col>
      <xdr:colOff>55765</xdr:colOff>
      <xdr:row>54</xdr:row>
      <xdr:rowOff>31839</xdr:rowOff>
    </xdr:to>
    <xdr:sp macro="" textlink="">
      <xdr:nvSpPr>
        <xdr:cNvPr id="12" name="AutoShape 26"/>
        <xdr:cNvSpPr>
          <a:spLocks noChangeArrowheads="1"/>
        </xdr:cNvSpPr>
      </xdr:nvSpPr>
      <xdr:spPr bwMode="auto">
        <a:xfrm>
          <a:off x="4816024" y="9410700"/>
          <a:ext cx="1392891" cy="260439"/>
        </a:xfrm>
        <a:prstGeom prst="wedgeRoundRectCallout">
          <a:avLst>
            <a:gd name="adj1" fmla="val -34739"/>
            <a:gd name="adj2" fmla="val 132301"/>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LHV</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であることに注意。</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11</xdr:col>
      <xdr:colOff>156999</xdr:colOff>
      <xdr:row>66</xdr:row>
      <xdr:rowOff>16473</xdr:rowOff>
    </xdr:from>
    <xdr:to>
      <xdr:col>22</xdr:col>
      <xdr:colOff>87035</xdr:colOff>
      <xdr:row>67</xdr:row>
      <xdr:rowOff>57150</xdr:rowOff>
    </xdr:to>
    <xdr:sp macro="" textlink="">
      <xdr:nvSpPr>
        <xdr:cNvPr id="13" name="AutoShape 26"/>
        <xdr:cNvSpPr>
          <a:spLocks noChangeArrowheads="1"/>
        </xdr:cNvSpPr>
      </xdr:nvSpPr>
      <xdr:spPr bwMode="auto">
        <a:xfrm>
          <a:off x="1938174" y="12046548"/>
          <a:ext cx="1711211" cy="212127"/>
        </a:xfrm>
        <a:prstGeom prst="wedgeRoundRectCallout">
          <a:avLst>
            <a:gd name="adj1" fmla="val -22945"/>
            <a:gd name="adj2" fmla="val 120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プルダウンから選択</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23</xdr:col>
      <xdr:colOff>99849</xdr:colOff>
      <xdr:row>66</xdr:row>
      <xdr:rowOff>25999</xdr:rowOff>
    </xdr:from>
    <xdr:to>
      <xdr:col>30</xdr:col>
      <xdr:colOff>66675</xdr:colOff>
      <xdr:row>67</xdr:row>
      <xdr:rowOff>57151</xdr:rowOff>
    </xdr:to>
    <xdr:sp macro="" textlink="">
      <xdr:nvSpPr>
        <xdr:cNvPr id="14" name="AutoShape 26"/>
        <xdr:cNvSpPr>
          <a:spLocks noChangeArrowheads="1"/>
        </xdr:cNvSpPr>
      </xdr:nvSpPr>
      <xdr:spPr bwMode="auto">
        <a:xfrm>
          <a:off x="3824124" y="12056074"/>
          <a:ext cx="1100301" cy="202602"/>
        </a:xfrm>
        <a:prstGeom prst="wedgeRoundRectCallout">
          <a:avLst>
            <a:gd name="adj1" fmla="val -64936"/>
            <a:gd name="adj2" fmla="val 146545"/>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自動的に入力される</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27</xdr:col>
      <xdr:colOff>81368</xdr:colOff>
      <xdr:row>68</xdr:row>
      <xdr:rowOff>240829</xdr:rowOff>
    </xdr:from>
    <xdr:to>
      <xdr:col>39</xdr:col>
      <xdr:colOff>47625</xdr:colOff>
      <xdr:row>69</xdr:row>
      <xdr:rowOff>209550</xdr:rowOff>
    </xdr:to>
    <xdr:sp macro="" textlink="">
      <xdr:nvSpPr>
        <xdr:cNvPr id="15" name="角丸四角形吹き出し 14"/>
        <xdr:cNvSpPr/>
      </xdr:nvSpPr>
      <xdr:spPr bwMode="auto">
        <a:xfrm>
          <a:off x="4453343" y="12613804"/>
          <a:ext cx="1909357" cy="254471"/>
        </a:xfrm>
        <a:prstGeom prst="wedgeRoundRectCallout">
          <a:avLst>
            <a:gd name="adj1" fmla="val -58068"/>
            <a:gd name="adj2" fmla="val -10159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mn-ea"/>
            </a:rPr>
            <a:t>更新、新設から選択。</a:t>
          </a:r>
          <a:r>
            <a:rPr kumimoji="1" lang="ja-JP" altLang="en-US" sz="900">
              <a:solidFill>
                <a:srgbClr val="FF0000"/>
              </a:solidFill>
              <a:latin typeface="ＭＳ Ｐゴシック" panose="020B0600070205080204" pitchFamily="50" charset="-128"/>
              <a:ea typeface="+mn-ea"/>
              <a:cs typeface="+mn-cs"/>
            </a:rPr>
            <a:t>（</a:t>
          </a:r>
          <a:r>
            <a:rPr kumimoji="1" lang="en-US" altLang="ja-JP" sz="900">
              <a:solidFill>
                <a:srgbClr val="FF0000"/>
              </a:solidFill>
              <a:latin typeface="ＭＳ Ｐゴシック" panose="020B0600070205080204" pitchFamily="50" charset="-128"/>
              <a:ea typeface="+mn-ea"/>
              <a:cs typeface="+mn-cs"/>
            </a:rPr>
            <a:t>P.9</a:t>
          </a:r>
          <a:r>
            <a:rPr kumimoji="1" lang="ja-JP" altLang="en-US" sz="900">
              <a:solidFill>
                <a:srgbClr val="FF0000"/>
              </a:solidFill>
              <a:latin typeface="ＭＳ Ｐゴシック" panose="020B0600070205080204" pitchFamily="50" charset="-128"/>
              <a:ea typeface="+mn-ea"/>
              <a:cs typeface="+mn-cs"/>
            </a:rPr>
            <a:t>参照）</a:t>
          </a:r>
        </a:p>
      </xdr:txBody>
    </xdr:sp>
    <xdr:clientData fPrintsWithSheet="0"/>
  </xdr:twoCellAnchor>
  <xdr:twoCellAnchor>
    <xdr:from>
      <xdr:col>40</xdr:col>
      <xdr:colOff>4599</xdr:colOff>
      <xdr:row>74</xdr:row>
      <xdr:rowOff>123826</xdr:rowOff>
    </xdr:from>
    <xdr:to>
      <xdr:col>49</xdr:col>
      <xdr:colOff>85725</xdr:colOff>
      <xdr:row>76</xdr:row>
      <xdr:rowOff>95250</xdr:rowOff>
    </xdr:to>
    <xdr:sp macro="" textlink="">
      <xdr:nvSpPr>
        <xdr:cNvPr id="16" name="AutoShape 26"/>
        <xdr:cNvSpPr>
          <a:spLocks noChangeArrowheads="1"/>
        </xdr:cNvSpPr>
      </xdr:nvSpPr>
      <xdr:spPr bwMode="auto">
        <a:xfrm>
          <a:off x="6481599" y="13820776"/>
          <a:ext cx="1538451" cy="447674"/>
        </a:xfrm>
        <a:prstGeom prst="wedgeRoundRectCallout">
          <a:avLst>
            <a:gd name="adj1" fmla="val -12926"/>
            <a:gd name="adj2" fmla="val 25480"/>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計算シートから転記する</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150399</xdr:colOff>
      <xdr:row>78</xdr:row>
      <xdr:rowOff>57362</xdr:rowOff>
    </xdr:from>
    <xdr:to>
      <xdr:col>29</xdr:col>
      <xdr:colOff>57150</xdr:colOff>
      <xdr:row>80</xdr:row>
      <xdr:rowOff>9526</xdr:rowOff>
    </xdr:to>
    <xdr:sp macro="" textlink="">
      <xdr:nvSpPr>
        <xdr:cNvPr id="17" name="角丸四角形吹き出し 16"/>
        <xdr:cNvSpPr/>
      </xdr:nvSpPr>
      <xdr:spPr bwMode="auto">
        <a:xfrm>
          <a:off x="2579274" y="14640137"/>
          <a:ext cx="2173701" cy="295064"/>
        </a:xfrm>
        <a:prstGeom prst="wedgeRoundRectCallout">
          <a:avLst>
            <a:gd name="adj1" fmla="val -29509"/>
            <a:gd name="adj2" fmla="val -2825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p>
      </xdr:txBody>
    </xdr:sp>
    <xdr:clientData fPrintsWithSheet="0"/>
  </xdr:twoCellAnchor>
  <xdr:twoCellAnchor>
    <xdr:from>
      <xdr:col>39</xdr:col>
      <xdr:colOff>95250</xdr:colOff>
      <xdr:row>84</xdr:row>
      <xdr:rowOff>171450</xdr:rowOff>
    </xdr:from>
    <xdr:to>
      <xdr:col>50</xdr:col>
      <xdr:colOff>533400</xdr:colOff>
      <xdr:row>85</xdr:row>
      <xdr:rowOff>200024</xdr:rowOff>
    </xdr:to>
    <xdr:sp macro="" textlink="">
      <xdr:nvSpPr>
        <xdr:cNvPr id="18" name="角丸四角形吹き出し 17"/>
        <xdr:cNvSpPr/>
      </xdr:nvSpPr>
      <xdr:spPr bwMode="auto">
        <a:xfrm>
          <a:off x="6410325" y="16097250"/>
          <a:ext cx="2838450" cy="485774"/>
        </a:xfrm>
        <a:prstGeom prst="wedgeRoundRectCallout">
          <a:avLst>
            <a:gd name="adj1" fmla="val -15903"/>
            <a:gd name="adj2" fmla="val -159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プルダウンから該当する項目を選択（２か所</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latin typeface="ＭＳ Ｐゴシック" panose="020B0600070205080204" pitchFamily="50" charset="-128"/>
              <a:ea typeface="ＭＳ Ｐゴシック" panose="020B0600070205080204" pitchFamily="50" charset="-128"/>
              <a:cs typeface="+mn-cs"/>
            </a:rPr>
            <a:t>左欄で「その他」を選択した場合、具体的な内容を記入。</a:t>
          </a:r>
        </a:p>
      </xdr:txBody>
    </xdr:sp>
    <xdr:clientData fPrintsWithSheet="0"/>
  </xdr:twoCellAnchor>
  <xdr:twoCellAnchor>
    <xdr:from>
      <xdr:col>38</xdr:col>
      <xdr:colOff>122596</xdr:colOff>
      <xdr:row>87</xdr:row>
      <xdr:rowOff>75639</xdr:rowOff>
    </xdr:from>
    <xdr:to>
      <xdr:col>49</xdr:col>
      <xdr:colOff>590550</xdr:colOff>
      <xdr:row>89</xdr:row>
      <xdr:rowOff>142875</xdr:rowOff>
    </xdr:to>
    <xdr:sp macro="" textlink="">
      <xdr:nvSpPr>
        <xdr:cNvPr id="19" name="角丸四角形吹き出し 18"/>
        <xdr:cNvSpPr/>
      </xdr:nvSpPr>
      <xdr:spPr bwMode="auto">
        <a:xfrm>
          <a:off x="6275746" y="16868214"/>
          <a:ext cx="2249129" cy="410136"/>
        </a:xfrm>
        <a:prstGeom prst="wedgeRoundRectCallout">
          <a:avLst>
            <a:gd name="adj1" fmla="val -34668"/>
            <a:gd name="adj2" fmla="val -911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協定が既締結か、見込みで申請するか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151171</xdr:colOff>
      <xdr:row>81</xdr:row>
      <xdr:rowOff>85725</xdr:rowOff>
    </xdr:from>
    <xdr:to>
      <xdr:col>49</xdr:col>
      <xdr:colOff>676275</xdr:colOff>
      <xdr:row>83</xdr:row>
      <xdr:rowOff>18489</xdr:rowOff>
    </xdr:to>
    <xdr:sp macro="" textlink="">
      <xdr:nvSpPr>
        <xdr:cNvPr id="20" name="角丸四角形吹き出し 19"/>
        <xdr:cNvSpPr/>
      </xdr:nvSpPr>
      <xdr:spPr bwMode="auto">
        <a:xfrm>
          <a:off x="6466246" y="15240000"/>
          <a:ext cx="2144354" cy="447114"/>
        </a:xfrm>
        <a:prstGeom prst="wedgeRoundRectCallout">
          <a:avLst>
            <a:gd name="adj1" fmla="val -75146"/>
            <a:gd name="adj2" fmla="val 7173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協定が既締結か、見込みで申請するか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プルダウンから該当する項目を選択。</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9525</xdr:colOff>
      <xdr:row>109</xdr:row>
      <xdr:rowOff>0</xdr:rowOff>
    </xdr:from>
    <xdr:to>
      <xdr:col>35</xdr:col>
      <xdr:colOff>30135</xdr:colOff>
      <xdr:row>111</xdr:row>
      <xdr:rowOff>90454</xdr:rowOff>
    </xdr:to>
    <xdr:sp macro="" textlink="">
      <xdr:nvSpPr>
        <xdr:cNvPr id="21" name="角丸四角形 20"/>
        <xdr:cNvSpPr/>
      </xdr:nvSpPr>
      <xdr:spPr bwMode="auto">
        <a:xfrm>
          <a:off x="2438400" y="20564475"/>
          <a:ext cx="3259110" cy="43335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開始予定日は最初の工事等の契約締結予定日、</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完了予定日は最終の支払完了予定日を記入する。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oneCellAnchor>
    <xdr:from>
      <xdr:col>42</xdr:col>
      <xdr:colOff>64300</xdr:colOff>
      <xdr:row>114</xdr:row>
      <xdr:rowOff>161925</xdr:rowOff>
    </xdr:from>
    <xdr:ext cx="2697950" cy="1081440"/>
    <xdr:sp macro="" textlink="">
      <xdr:nvSpPr>
        <xdr:cNvPr id="22" name="角丸四角形 21"/>
        <xdr:cNvSpPr/>
      </xdr:nvSpPr>
      <xdr:spPr bwMode="auto">
        <a:xfrm>
          <a:off x="6865150" y="21583650"/>
          <a:ext cx="2697950" cy="108144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申請者が複数の場合は、補助対象設備を所有する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予定の申請者を筆頭に記入し、続いて使用者を記入する。その他の書類についても連名で記載する場合は、この順番で記入する。</a:t>
          </a:r>
        </a:p>
      </xdr:txBody>
    </xdr:sp>
    <xdr:clientData fPrintsWithSheet="0"/>
  </xdr:oneCellAnchor>
  <xdr:oneCellAnchor>
    <xdr:from>
      <xdr:col>19</xdr:col>
      <xdr:colOff>123825</xdr:colOff>
      <xdr:row>166</xdr:row>
      <xdr:rowOff>28576</xdr:rowOff>
    </xdr:from>
    <xdr:ext cx="4314825" cy="285750"/>
    <xdr:sp macro="" textlink="">
      <xdr:nvSpPr>
        <xdr:cNvPr id="23" name="角丸四角形 22"/>
        <xdr:cNvSpPr/>
      </xdr:nvSpPr>
      <xdr:spPr bwMode="auto">
        <a:xfrm>
          <a:off x="3200400" y="27622501"/>
          <a:ext cx="4314825" cy="28575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ガス会社の担当者が小売り部門と導管部門で担当窓口が同じ場合には「同上」で可。</a:t>
          </a:r>
        </a:p>
      </xdr:txBody>
    </xdr:sp>
    <xdr:clientData fPrintsWithSheet="0"/>
  </xdr:oneCellAnchor>
  <xdr:twoCellAnchor>
    <xdr:from>
      <xdr:col>16</xdr:col>
      <xdr:colOff>123825</xdr:colOff>
      <xdr:row>185</xdr:row>
      <xdr:rowOff>95250</xdr:rowOff>
    </xdr:from>
    <xdr:to>
      <xdr:col>33</xdr:col>
      <xdr:colOff>71159</xdr:colOff>
      <xdr:row>187</xdr:row>
      <xdr:rowOff>66675</xdr:rowOff>
    </xdr:to>
    <xdr:sp macro="" textlink="">
      <xdr:nvSpPr>
        <xdr:cNvPr id="24" name="AutoShape 108"/>
        <xdr:cNvSpPr>
          <a:spLocks noChangeArrowheads="1"/>
        </xdr:cNvSpPr>
      </xdr:nvSpPr>
      <xdr:spPr bwMode="auto">
        <a:xfrm>
          <a:off x="2714625" y="30946725"/>
          <a:ext cx="2700059" cy="314325"/>
        </a:xfrm>
        <a:prstGeom prst="wedgeRoundRectCallout">
          <a:avLst>
            <a:gd name="adj1" fmla="val -36750"/>
            <a:gd name="adj2" fmla="val -1226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消費税等は補助対象外のため、税抜きで記入。</a:t>
          </a:r>
          <a:endParaRPr lang="ja-JP" altLang="en-US"/>
        </a:p>
      </xdr:txBody>
    </xdr:sp>
    <xdr:clientData fPrintsWithSheet="0"/>
  </xdr:twoCellAnchor>
  <xdr:twoCellAnchor>
    <xdr:from>
      <xdr:col>45</xdr:col>
      <xdr:colOff>55467</xdr:colOff>
      <xdr:row>199</xdr:row>
      <xdr:rowOff>157007</xdr:rowOff>
    </xdr:from>
    <xdr:to>
      <xdr:col>51</xdr:col>
      <xdr:colOff>161924</xdr:colOff>
      <xdr:row>202</xdr:row>
      <xdr:rowOff>114300</xdr:rowOff>
    </xdr:to>
    <xdr:sp macro="" textlink="">
      <xdr:nvSpPr>
        <xdr:cNvPr id="25" name="AutoShape 107"/>
        <xdr:cNvSpPr>
          <a:spLocks noChangeArrowheads="1"/>
        </xdr:cNvSpPr>
      </xdr:nvSpPr>
      <xdr:spPr bwMode="auto">
        <a:xfrm>
          <a:off x="7342092" y="33408782"/>
          <a:ext cx="2316257" cy="471643"/>
        </a:xfrm>
        <a:prstGeom prst="wedgeRoundRectCallout">
          <a:avLst>
            <a:gd name="adj1" fmla="val -5060"/>
            <a:gd name="adj2" fmla="val 56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a:ea typeface="ＭＳ Ｐゴシック"/>
            </a:rPr>
            <a:t>「補助対象経費」×「補助率」の金額を記入。</a:t>
          </a:r>
          <a:endParaRPr lang="en-US" altLang="ja-JP" sz="900" b="0" i="0" u="none" strike="noStrike" baseline="0">
            <a:solidFill>
              <a:srgbClr val="FF0000"/>
            </a:solidFill>
            <a:latin typeface="ＭＳ Ｐゴシック"/>
            <a:ea typeface="ＭＳ Ｐゴシック"/>
          </a:endParaRPr>
        </a:p>
        <a:p>
          <a:pPr algn="l" rtl="0">
            <a:lnSpc>
              <a:spcPts val="1000"/>
            </a:lnSpc>
            <a:defRPr sz="1000"/>
          </a:pPr>
          <a:r>
            <a:rPr lang="ja-JP" altLang="en-US" sz="900" b="0" i="0" u="none" strike="noStrike" baseline="0">
              <a:solidFill>
                <a:srgbClr val="FF0000"/>
              </a:solidFill>
              <a:latin typeface="ＭＳ Ｐゴシック"/>
              <a:ea typeface="ＭＳ Ｐゴシック"/>
            </a:rPr>
            <a:t>但し、１円未満は切り捨てとする。</a:t>
          </a:r>
          <a:endParaRPr lang="ja-JP" altLang="en-US"/>
        </a:p>
      </xdr:txBody>
    </xdr:sp>
    <xdr:clientData fPrintsWithSheet="0"/>
  </xdr:twoCellAnchor>
  <xdr:twoCellAnchor>
    <xdr:from>
      <xdr:col>41</xdr:col>
      <xdr:colOff>123825</xdr:colOff>
      <xdr:row>192</xdr:row>
      <xdr:rowOff>104785</xdr:rowOff>
    </xdr:from>
    <xdr:to>
      <xdr:col>52</xdr:col>
      <xdr:colOff>476250</xdr:colOff>
      <xdr:row>195</xdr:row>
      <xdr:rowOff>133350</xdr:rowOff>
    </xdr:to>
    <xdr:sp macro="" textlink="">
      <xdr:nvSpPr>
        <xdr:cNvPr id="26" name="AutoShape 106"/>
        <xdr:cNvSpPr>
          <a:spLocks noChangeArrowheads="1"/>
        </xdr:cNvSpPr>
      </xdr:nvSpPr>
      <xdr:spPr bwMode="auto">
        <a:xfrm>
          <a:off x="6762750" y="32156410"/>
          <a:ext cx="3990975" cy="542915"/>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補助事業に要する経費のうち、補助対象外の経費を除外した金額を記入する。</a:t>
          </a:r>
        </a:p>
        <a:p>
          <a:pPr algn="l" rtl="0">
            <a:lnSpc>
              <a:spcPts val="1000"/>
            </a:lnSpc>
            <a:defRPr sz="1000"/>
          </a:pPr>
          <a:r>
            <a:rPr lang="ja-JP" altLang="en-US" sz="900" b="0" i="0" u="none" strike="noStrike" baseline="0">
              <a:solidFill>
                <a:srgbClr val="FF0000"/>
              </a:solidFill>
              <a:latin typeface="ＭＳ Ｐゴシック"/>
              <a:ea typeface="ＭＳ Ｐゴシック"/>
            </a:rPr>
            <a:t>見積書は対象範囲・対象外範囲の内訳が分かるものとし、経費の区分等が</a:t>
          </a:r>
          <a:endParaRPr lang="en-US" altLang="ja-JP" sz="900" b="0" i="0" u="none" strike="noStrike" baseline="0">
            <a:solidFill>
              <a:srgbClr val="FF0000"/>
            </a:solidFill>
            <a:latin typeface="ＭＳ Ｐゴシック"/>
            <a:ea typeface="ＭＳ Ｐゴシック"/>
          </a:endParaRPr>
        </a:p>
        <a:p>
          <a:pPr algn="l" rtl="0">
            <a:lnSpc>
              <a:spcPts val="1000"/>
            </a:lnSpc>
            <a:defRPr sz="1000"/>
          </a:pPr>
          <a:r>
            <a:rPr lang="ja-JP" altLang="en-US" sz="900" b="0" i="0" u="none" strike="noStrike" baseline="0">
              <a:solidFill>
                <a:srgbClr val="FF0000"/>
              </a:solidFill>
              <a:latin typeface="ＭＳ Ｐゴシック"/>
              <a:ea typeface="ＭＳ Ｐゴシック"/>
            </a:rPr>
            <a:t>分かりにくい場合は注釈をつける。</a:t>
          </a:r>
          <a:endParaRPr lang="ja-JP" altLang="en-US">
            <a:solidFill>
              <a:srgbClr val="FF0000"/>
            </a:solidFill>
          </a:endParaRPr>
        </a:p>
      </xdr:txBody>
    </xdr:sp>
    <xdr:clientData fPrintsWithSheet="0"/>
  </xdr:twoCellAnchor>
  <xdr:twoCellAnchor>
    <xdr:from>
      <xdr:col>26</xdr:col>
      <xdr:colOff>9526</xdr:colOff>
      <xdr:row>194</xdr:row>
      <xdr:rowOff>9527</xdr:rowOff>
    </xdr:from>
    <xdr:to>
      <xdr:col>41</xdr:col>
      <xdr:colOff>123825</xdr:colOff>
      <xdr:row>194</xdr:row>
      <xdr:rowOff>33343</xdr:rowOff>
    </xdr:to>
    <xdr:cxnSp macro="">
      <xdr:nvCxnSpPr>
        <xdr:cNvPr id="27" name="直線矢印コネクタ 26"/>
        <xdr:cNvCxnSpPr>
          <a:stCxn id="26" idx="1"/>
        </xdr:cNvCxnSpPr>
      </xdr:nvCxnSpPr>
      <xdr:spPr>
        <a:xfrm flipH="1" flipV="1">
          <a:off x="4219576" y="32404052"/>
          <a:ext cx="2543174" cy="2381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43</xdr:col>
      <xdr:colOff>26893</xdr:colOff>
      <xdr:row>189</xdr:row>
      <xdr:rowOff>166533</xdr:rowOff>
    </xdr:from>
    <xdr:to>
      <xdr:col>49</xdr:col>
      <xdr:colOff>219635</xdr:colOff>
      <xdr:row>191</xdr:row>
      <xdr:rowOff>161925</xdr:rowOff>
    </xdr:to>
    <xdr:sp macro="" textlink="">
      <xdr:nvSpPr>
        <xdr:cNvPr id="28" name="AutoShape 107"/>
        <xdr:cNvSpPr>
          <a:spLocks noChangeArrowheads="1"/>
        </xdr:cNvSpPr>
      </xdr:nvSpPr>
      <xdr:spPr bwMode="auto">
        <a:xfrm>
          <a:off x="6989668" y="31703808"/>
          <a:ext cx="1164292" cy="338292"/>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000"/>
            </a:lnSpc>
            <a:defRPr sz="1000"/>
          </a:pPr>
          <a:r>
            <a:rPr lang="ja-JP" altLang="en-US" sz="900" b="0" i="0" u="none" strike="noStrike" baseline="0">
              <a:solidFill>
                <a:srgbClr val="FF0000"/>
              </a:solidFill>
              <a:latin typeface="ＭＳ Ｐゴシック"/>
              <a:ea typeface="ＭＳ Ｐゴシック"/>
            </a:rPr>
            <a:t>「補助率」を選択</a:t>
          </a:r>
          <a:endParaRPr lang="ja-JP" altLang="en-US"/>
        </a:p>
      </xdr:txBody>
    </xdr:sp>
    <xdr:clientData fPrintsWithSheet="0"/>
  </xdr:twoCellAnchor>
  <xdr:twoCellAnchor>
    <xdr:from>
      <xdr:col>31</xdr:col>
      <xdr:colOff>85725</xdr:colOff>
      <xdr:row>190</xdr:row>
      <xdr:rowOff>152400</xdr:rowOff>
    </xdr:from>
    <xdr:to>
      <xdr:col>43</xdr:col>
      <xdr:colOff>28575</xdr:colOff>
      <xdr:row>191</xdr:row>
      <xdr:rowOff>66676</xdr:rowOff>
    </xdr:to>
    <xdr:cxnSp macro="">
      <xdr:nvCxnSpPr>
        <xdr:cNvPr id="29" name="直線矢印コネクタ 28"/>
        <xdr:cNvCxnSpPr/>
      </xdr:nvCxnSpPr>
      <xdr:spPr>
        <a:xfrm flipH="1">
          <a:off x="5105400" y="31861125"/>
          <a:ext cx="1885950" cy="8572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oneCellAnchor>
    <xdr:from>
      <xdr:col>44</xdr:col>
      <xdr:colOff>36053</xdr:colOff>
      <xdr:row>208</xdr:row>
      <xdr:rowOff>161925</xdr:rowOff>
    </xdr:from>
    <xdr:ext cx="4135897" cy="571500"/>
    <xdr:sp macro="" textlink="">
      <xdr:nvSpPr>
        <xdr:cNvPr id="30" name="角丸四角形 29"/>
        <xdr:cNvSpPr/>
      </xdr:nvSpPr>
      <xdr:spPr bwMode="auto">
        <a:xfrm>
          <a:off x="7160753" y="40386000"/>
          <a:ext cx="4135897" cy="571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申請者が複数の場合は、補助対象設備を所有する予定の申請者を筆頭に記入し、</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続いて使用者を記入する。</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その他の書類についても連名で記載する場合は、この順番で記入する。</a:t>
          </a:r>
        </a:p>
      </xdr:txBody>
    </xdr:sp>
    <xdr:clientData fPrintsWithSheet="0"/>
  </xdr:oneCellAnchor>
  <xdr:oneCellAnchor>
    <xdr:from>
      <xdr:col>12</xdr:col>
      <xdr:colOff>9526</xdr:colOff>
      <xdr:row>205</xdr:row>
      <xdr:rowOff>171449</xdr:rowOff>
    </xdr:from>
    <xdr:ext cx="4019550" cy="219076"/>
    <xdr:sp macro="" textlink="">
      <xdr:nvSpPr>
        <xdr:cNvPr id="31" name="角丸四角形 30"/>
        <xdr:cNvSpPr/>
      </xdr:nvSpPr>
      <xdr:spPr bwMode="auto">
        <a:xfrm>
          <a:off x="1952626" y="36966524"/>
          <a:ext cx="4019550" cy="21907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kumimoji="1" lang="ja-JP" altLang="en-US" sz="900">
              <a:solidFill>
                <a:srgbClr val="FF0000"/>
              </a:solidFill>
              <a:latin typeface="ＭＳ Ｐゴシック" panose="020B0600070205080204" pitchFamily="50" charset="-128"/>
              <a:ea typeface="ＭＳ Ｐゴシック" panose="020B0600070205080204" pitchFamily="50" charset="-128"/>
            </a:rPr>
            <a:t>法人名、代表者名、役職、住所は履歴事項全部事項証明書に記載の通りとする。</a:t>
          </a:r>
        </a:p>
      </xdr:txBody>
    </xdr:sp>
    <xdr:clientData fPrintsWithSheet="0"/>
  </xdr:oneCellAnchor>
  <xdr:oneCellAnchor>
    <xdr:from>
      <xdr:col>41</xdr:col>
      <xdr:colOff>72277</xdr:colOff>
      <xdr:row>222</xdr:row>
      <xdr:rowOff>107046</xdr:rowOff>
    </xdr:from>
    <xdr:ext cx="3036793" cy="369793"/>
    <xdr:sp macro="" textlink="">
      <xdr:nvSpPr>
        <xdr:cNvPr id="32" name="角丸四角形 31"/>
        <xdr:cNvSpPr/>
      </xdr:nvSpPr>
      <xdr:spPr bwMode="auto">
        <a:xfrm>
          <a:off x="6711202" y="42979071"/>
          <a:ext cx="3036793" cy="36979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lnSpc>
              <a:spcPts val="1300"/>
            </a:lnSpc>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該当する項目にすべてチェック（括弧に○を記入）する。</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algn="l">
            <a:lnSpc>
              <a:spcPts val="1300"/>
            </a:lnSpc>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その他に該当する場合、内容を</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記入</a:t>
          </a: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する。</a:t>
          </a:r>
        </a:p>
      </xdr:txBody>
    </xdr:sp>
    <xdr:clientData fPrintsWithSheet="0"/>
  </xdr:oneCellAnchor>
  <xdr:twoCellAnchor>
    <xdr:from>
      <xdr:col>5</xdr:col>
      <xdr:colOff>60510</xdr:colOff>
      <xdr:row>265</xdr:row>
      <xdr:rowOff>98641</xdr:rowOff>
    </xdr:from>
    <xdr:to>
      <xdr:col>26</xdr:col>
      <xdr:colOff>122702</xdr:colOff>
      <xdr:row>267</xdr:row>
      <xdr:rowOff>35888</xdr:rowOff>
    </xdr:to>
    <xdr:sp macro="" textlink="">
      <xdr:nvSpPr>
        <xdr:cNvPr id="33" name="AutoShape 108"/>
        <xdr:cNvSpPr>
          <a:spLocks noChangeArrowheads="1"/>
        </xdr:cNvSpPr>
      </xdr:nvSpPr>
      <xdr:spPr bwMode="auto">
        <a:xfrm>
          <a:off x="870135" y="44170816"/>
          <a:ext cx="3462617" cy="280147"/>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該当する項目にすべてチェック（括弧に〇を記入する。）</a:t>
          </a:r>
        </a:p>
      </xdr:txBody>
    </xdr:sp>
    <xdr:clientData fPrintsWithSheet="0"/>
  </xdr:twoCellAnchor>
  <xdr:twoCellAnchor>
    <xdr:from>
      <xdr:col>42</xdr:col>
      <xdr:colOff>55468</xdr:colOff>
      <xdr:row>258</xdr:row>
      <xdr:rowOff>64464</xdr:rowOff>
    </xdr:from>
    <xdr:to>
      <xdr:col>51</xdr:col>
      <xdr:colOff>732865</xdr:colOff>
      <xdr:row>261</xdr:row>
      <xdr:rowOff>9556</xdr:rowOff>
    </xdr:to>
    <xdr:sp macro="" textlink="">
      <xdr:nvSpPr>
        <xdr:cNvPr id="34" name="AutoShape 108"/>
        <xdr:cNvSpPr>
          <a:spLocks noChangeArrowheads="1"/>
        </xdr:cNvSpPr>
      </xdr:nvSpPr>
      <xdr:spPr bwMode="auto">
        <a:xfrm>
          <a:off x="6856318" y="42936489"/>
          <a:ext cx="3372972" cy="459442"/>
        </a:xfrm>
        <a:prstGeom prst="wedgeRoundRectCallout">
          <a:avLst>
            <a:gd name="adj1" fmla="val -61666"/>
            <a:gd name="adj2" fmla="val 1975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申請する設備が</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他</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の補助金と重複する場合には○</a:t>
          </a:r>
          <a:r>
            <a:rPr lang="ja-JP" altLang="ja-JP" sz="1000" b="0" i="0">
              <a:solidFill>
                <a:srgbClr val="FF0000"/>
              </a:solidFill>
              <a:effectLst/>
              <a:latin typeface="ＭＳ Ｐゴシック" panose="020B0600070205080204" pitchFamily="50" charset="-128"/>
              <a:ea typeface="ＭＳ Ｐゴシック" panose="020B0600070205080204" pitchFamily="50" charset="-128"/>
              <a:cs typeface="+mn-cs"/>
            </a:rPr>
            <a:t>を</a:t>
          </a:r>
          <a:endParaRPr lang="en-US" altLang="ja-JP" sz="1000" b="0" i="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000" b="0" i="0">
              <a:solidFill>
                <a:srgbClr val="FF0000"/>
              </a:solidFill>
              <a:effectLst/>
              <a:latin typeface="ＭＳ Ｐゴシック" panose="020B0600070205080204" pitchFamily="50" charset="-128"/>
              <a:ea typeface="ＭＳ Ｐゴシック" panose="020B0600070205080204" pitchFamily="50" charset="-128"/>
              <a:cs typeface="+mn-cs"/>
            </a:rPr>
            <a:t>記入し、補助金名称を記入する。</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xdr:col>
      <xdr:colOff>142875</xdr:colOff>
      <xdr:row>261</xdr:row>
      <xdr:rowOff>9525</xdr:rowOff>
    </xdr:from>
    <xdr:to>
      <xdr:col>5</xdr:col>
      <xdr:colOff>68915</xdr:colOff>
      <xdr:row>265</xdr:row>
      <xdr:rowOff>119932</xdr:rowOff>
    </xdr:to>
    <xdr:cxnSp macro="">
      <xdr:nvCxnSpPr>
        <xdr:cNvPr id="35" name="直線矢印コネクタ 34"/>
        <xdr:cNvCxnSpPr/>
      </xdr:nvCxnSpPr>
      <xdr:spPr>
        <a:xfrm flipH="1" flipV="1">
          <a:off x="628650" y="43395900"/>
          <a:ext cx="249890" cy="79620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30</xdr:col>
      <xdr:colOff>104775</xdr:colOff>
      <xdr:row>78</xdr:row>
      <xdr:rowOff>123825</xdr:rowOff>
    </xdr:from>
    <xdr:to>
      <xdr:col>38</xdr:col>
      <xdr:colOff>0</xdr:colOff>
      <xdr:row>80</xdr:row>
      <xdr:rowOff>161363</xdr:rowOff>
    </xdr:to>
    <xdr:sp macro="" textlink="">
      <xdr:nvSpPr>
        <xdr:cNvPr id="36" name="角丸四角形吹き出し 35"/>
        <xdr:cNvSpPr/>
      </xdr:nvSpPr>
      <xdr:spPr bwMode="auto">
        <a:xfrm>
          <a:off x="4962525" y="14706600"/>
          <a:ext cx="1190625" cy="380438"/>
        </a:xfrm>
        <a:prstGeom prst="wedgeRoundRectCallout">
          <a:avLst>
            <a:gd name="adj1" fmla="val -63308"/>
            <a:gd name="adj2" fmla="val 14849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別添解説資料（</a:t>
          </a:r>
          <a:r>
            <a:rPr kumimoji="1" lang="en-US" altLang="ja-JP" sz="900">
              <a:solidFill>
                <a:srgbClr val="FF0000"/>
              </a:solidFill>
              <a:latin typeface="ＭＳ Ｐゴシック" panose="020B0600070205080204" pitchFamily="50" charset="-128"/>
              <a:ea typeface="ＭＳ Ｐゴシック" panose="020B0600070205080204" pitchFamily="50" charset="-128"/>
            </a:rPr>
            <a:t>PDF</a:t>
          </a:r>
          <a:r>
            <a:rPr kumimoji="1" lang="ja-JP" altLang="en-US" sz="900">
              <a:solidFill>
                <a:srgbClr val="FF0000"/>
              </a:solidFill>
              <a:latin typeface="ＭＳ Ｐゴシック" panose="020B0600070205080204" pitchFamily="50" charset="-128"/>
              <a:ea typeface="ＭＳ Ｐゴシック" panose="020B0600070205080204" pitchFamily="50" charset="-128"/>
            </a:rPr>
            <a:t>）</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参照</a:t>
          </a:r>
          <a:endParaRPr kumimoji="1" lang="en-US" altLang="ja-JP" sz="900">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0</xdr:colOff>
      <xdr:row>198</xdr:row>
      <xdr:rowOff>161925</xdr:rowOff>
    </xdr:from>
    <xdr:to>
      <xdr:col>45</xdr:col>
      <xdr:colOff>57151</xdr:colOff>
      <xdr:row>200</xdr:row>
      <xdr:rowOff>152189</xdr:rowOff>
    </xdr:to>
    <xdr:cxnSp macro="">
      <xdr:nvCxnSpPr>
        <xdr:cNvPr id="37" name="直線矢印コネクタ 36"/>
        <xdr:cNvCxnSpPr/>
      </xdr:nvCxnSpPr>
      <xdr:spPr>
        <a:xfrm flipH="1" flipV="1">
          <a:off x="5991225" y="33242250"/>
          <a:ext cx="1352551" cy="33316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9</xdr:col>
      <xdr:colOff>0</xdr:colOff>
      <xdr:row>67</xdr:row>
      <xdr:rowOff>57150</xdr:rowOff>
    </xdr:from>
    <xdr:to>
      <xdr:col>12</xdr:col>
      <xdr:colOff>123825</xdr:colOff>
      <xdr:row>68</xdr:row>
      <xdr:rowOff>123826</xdr:rowOff>
    </xdr:to>
    <xdr:cxnSp macro="">
      <xdr:nvCxnSpPr>
        <xdr:cNvPr id="38" name="直線矢印コネクタ 37"/>
        <xdr:cNvCxnSpPr/>
      </xdr:nvCxnSpPr>
      <xdr:spPr>
        <a:xfrm flipH="1">
          <a:off x="1457325" y="12258675"/>
          <a:ext cx="609600" cy="23812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12</xdr:col>
      <xdr:colOff>38100</xdr:colOff>
      <xdr:row>67</xdr:row>
      <xdr:rowOff>66675</xdr:rowOff>
    </xdr:from>
    <xdr:to>
      <xdr:col>12</xdr:col>
      <xdr:colOff>114300</xdr:colOff>
      <xdr:row>68</xdr:row>
      <xdr:rowOff>161925</xdr:rowOff>
    </xdr:to>
    <xdr:cxnSp macro="">
      <xdr:nvCxnSpPr>
        <xdr:cNvPr id="39" name="直線矢印コネクタ 38"/>
        <xdr:cNvCxnSpPr/>
      </xdr:nvCxnSpPr>
      <xdr:spPr>
        <a:xfrm flipH="1">
          <a:off x="1981200" y="12268200"/>
          <a:ext cx="76200" cy="2667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19</xdr:col>
      <xdr:colOff>38100</xdr:colOff>
      <xdr:row>80</xdr:row>
      <xdr:rowOff>19050</xdr:rowOff>
    </xdr:from>
    <xdr:to>
      <xdr:col>20</xdr:col>
      <xdr:colOff>47625</xdr:colOff>
      <xdr:row>83</xdr:row>
      <xdr:rowOff>133350</xdr:rowOff>
    </xdr:to>
    <xdr:cxnSp macro="">
      <xdr:nvCxnSpPr>
        <xdr:cNvPr id="40" name="直線矢印コネクタ 39"/>
        <xdr:cNvCxnSpPr/>
      </xdr:nvCxnSpPr>
      <xdr:spPr>
        <a:xfrm flipH="1">
          <a:off x="3114675" y="14944725"/>
          <a:ext cx="171450" cy="85725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22</xdr:col>
      <xdr:colOff>142876</xdr:colOff>
      <xdr:row>84</xdr:row>
      <xdr:rowOff>414337</xdr:rowOff>
    </xdr:from>
    <xdr:to>
      <xdr:col>39</xdr:col>
      <xdr:colOff>95250</xdr:colOff>
      <xdr:row>85</xdr:row>
      <xdr:rowOff>142875</xdr:rowOff>
    </xdr:to>
    <xdr:cxnSp macro="">
      <xdr:nvCxnSpPr>
        <xdr:cNvPr id="41" name="直線矢印コネクタ 40"/>
        <xdr:cNvCxnSpPr>
          <a:stCxn id="18" idx="1"/>
        </xdr:cNvCxnSpPr>
      </xdr:nvCxnSpPr>
      <xdr:spPr>
        <a:xfrm flipH="1">
          <a:off x="3705226" y="16340137"/>
          <a:ext cx="2705099" cy="185738"/>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twoCellAnchor>
    <xdr:from>
      <xdr:col>38</xdr:col>
      <xdr:colOff>85725</xdr:colOff>
      <xdr:row>86</xdr:row>
      <xdr:rowOff>28575</xdr:rowOff>
    </xdr:from>
    <xdr:to>
      <xdr:col>39</xdr:col>
      <xdr:colOff>123826</xdr:colOff>
      <xdr:row>87</xdr:row>
      <xdr:rowOff>85726</xdr:rowOff>
    </xdr:to>
    <xdr:cxnSp macro="">
      <xdr:nvCxnSpPr>
        <xdr:cNvPr id="42" name="直線矢印コネクタ 41"/>
        <xdr:cNvCxnSpPr/>
      </xdr:nvCxnSpPr>
      <xdr:spPr>
        <a:xfrm flipH="1" flipV="1">
          <a:off x="6238875" y="16668750"/>
          <a:ext cx="200026" cy="20955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36</xdr:col>
      <xdr:colOff>19050</xdr:colOff>
      <xdr:row>5</xdr:row>
      <xdr:rowOff>66675</xdr:rowOff>
    </xdr:from>
    <xdr:to>
      <xdr:col>36</xdr:col>
      <xdr:colOff>142875</xdr:colOff>
      <xdr:row>6</xdr:row>
      <xdr:rowOff>0</xdr:rowOff>
    </xdr:to>
    <xdr:sp macro="" textlink="">
      <xdr:nvSpPr>
        <xdr:cNvPr id="2"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60007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40</xdr:col>
      <xdr:colOff>28575</xdr:colOff>
      <xdr:row>5</xdr:row>
      <xdr:rowOff>66675</xdr:rowOff>
    </xdr:from>
    <xdr:to>
      <xdr:col>41</xdr:col>
      <xdr:colOff>0</xdr:colOff>
      <xdr:row>6</xdr:row>
      <xdr:rowOff>0</xdr:rowOff>
    </xdr:to>
    <xdr:sp macro="" textlink="">
      <xdr:nvSpPr>
        <xdr:cNvPr id="3"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66579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44</xdr:col>
      <xdr:colOff>28575</xdr:colOff>
      <xdr:row>5</xdr:row>
      <xdr:rowOff>66675</xdr:rowOff>
    </xdr:from>
    <xdr:to>
      <xdr:col>45</xdr:col>
      <xdr:colOff>0</xdr:colOff>
      <xdr:row>6</xdr:row>
      <xdr:rowOff>0</xdr:rowOff>
    </xdr:to>
    <xdr:sp macro="" textlink="">
      <xdr:nvSpPr>
        <xdr:cNvPr id="4"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73056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36</xdr:col>
      <xdr:colOff>19050</xdr:colOff>
      <xdr:row>5</xdr:row>
      <xdr:rowOff>66675</xdr:rowOff>
    </xdr:from>
    <xdr:to>
      <xdr:col>36</xdr:col>
      <xdr:colOff>142875</xdr:colOff>
      <xdr:row>6</xdr:row>
      <xdr:rowOff>0</xdr:rowOff>
    </xdr:to>
    <xdr:sp macro="" textlink="">
      <xdr:nvSpPr>
        <xdr:cNvPr id="5" name="Text Box 1024">
          <a:extLst>
            <a:ext uri="{FF2B5EF4-FFF2-40B4-BE49-F238E27FC236}">
              <a16:creationId xmlns:a16="http://schemas.microsoft.com/office/drawing/2014/main" id="{00000000-0008-0000-0300-000000300000}"/>
            </a:ext>
          </a:extLst>
        </xdr:cNvPr>
        <xdr:cNvSpPr txBox="1">
          <a:spLocks noChangeArrowheads="1"/>
        </xdr:cNvSpPr>
      </xdr:nvSpPr>
      <xdr:spPr bwMode="auto">
        <a:xfrm>
          <a:off x="60007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40</xdr:col>
      <xdr:colOff>28575</xdr:colOff>
      <xdr:row>5</xdr:row>
      <xdr:rowOff>66675</xdr:rowOff>
    </xdr:from>
    <xdr:to>
      <xdr:col>41</xdr:col>
      <xdr:colOff>0</xdr:colOff>
      <xdr:row>6</xdr:row>
      <xdr:rowOff>0</xdr:rowOff>
    </xdr:to>
    <xdr:sp macro="" textlink="">
      <xdr:nvSpPr>
        <xdr:cNvPr id="6" name="Text Box 1025">
          <a:extLst>
            <a:ext uri="{FF2B5EF4-FFF2-40B4-BE49-F238E27FC236}">
              <a16:creationId xmlns:a16="http://schemas.microsoft.com/office/drawing/2014/main" id="{00000000-0008-0000-0300-000001300000}"/>
            </a:ext>
          </a:extLst>
        </xdr:cNvPr>
        <xdr:cNvSpPr txBox="1">
          <a:spLocks noChangeArrowheads="1"/>
        </xdr:cNvSpPr>
      </xdr:nvSpPr>
      <xdr:spPr bwMode="auto">
        <a:xfrm>
          <a:off x="66579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44</xdr:col>
      <xdr:colOff>28575</xdr:colOff>
      <xdr:row>5</xdr:row>
      <xdr:rowOff>66675</xdr:rowOff>
    </xdr:from>
    <xdr:to>
      <xdr:col>45</xdr:col>
      <xdr:colOff>0</xdr:colOff>
      <xdr:row>6</xdr:row>
      <xdr:rowOff>0</xdr:rowOff>
    </xdr:to>
    <xdr:sp macro="" textlink="">
      <xdr:nvSpPr>
        <xdr:cNvPr id="7" name="Text Box 1026">
          <a:extLst>
            <a:ext uri="{FF2B5EF4-FFF2-40B4-BE49-F238E27FC236}">
              <a16:creationId xmlns:a16="http://schemas.microsoft.com/office/drawing/2014/main" id="{00000000-0008-0000-0300-000002300000}"/>
            </a:ext>
          </a:extLst>
        </xdr:cNvPr>
        <xdr:cNvSpPr txBox="1">
          <a:spLocks noChangeArrowheads="1"/>
        </xdr:cNvSpPr>
      </xdr:nvSpPr>
      <xdr:spPr bwMode="auto">
        <a:xfrm>
          <a:off x="73056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36</xdr:col>
      <xdr:colOff>19050</xdr:colOff>
      <xdr:row>5</xdr:row>
      <xdr:rowOff>66675</xdr:rowOff>
    </xdr:from>
    <xdr:to>
      <xdr:col>36</xdr:col>
      <xdr:colOff>142875</xdr:colOff>
      <xdr:row>6</xdr:row>
      <xdr:rowOff>0</xdr:rowOff>
    </xdr:to>
    <xdr:sp macro="" textlink="">
      <xdr:nvSpPr>
        <xdr:cNvPr id="8" name="Text Box 1027">
          <a:extLst>
            <a:ext uri="{FF2B5EF4-FFF2-40B4-BE49-F238E27FC236}">
              <a16:creationId xmlns:a16="http://schemas.microsoft.com/office/drawing/2014/main" id="{00000000-0008-0000-0300-000003300000}"/>
            </a:ext>
          </a:extLst>
        </xdr:cNvPr>
        <xdr:cNvSpPr txBox="1">
          <a:spLocks noChangeArrowheads="1"/>
        </xdr:cNvSpPr>
      </xdr:nvSpPr>
      <xdr:spPr bwMode="auto">
        <a:xfrm>
          <a:off x="60007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40</xdr:col>
      <xdr:colOff>28575</xdr:colOff>
      <xdr:row>5</xdr:row>
      <xdr:rowOff>66675</xdr:rowOff>
    </xdr:from>
    <xdr:to>
      <xdr:col>41</xdr:col>
      <xdr:colOff>0</xdr:colOff>
      <xdr:row>6</xdr:row>
      <xdr:rowOff>0</xdr:rowOff>
    </xdr:to>
    <xdr:sp macro="" textlink="">
      <xdr:nvSpPr>
        <xdr:cNvPr id="9" name="Text Box 1028">
          <a:extLst>
            <a:ext uri="{FF2B5EF4-FFF2-40B4-BE49-F238E27FC236}">
              <a16:creationId xmlns:a16="http://schemas.microsoft.com/office/drawing/2014/main" id="{00000000-0008-0000-0300-000004300000}"/>
            </a:ext>
          </a:extLst>
        </xdr:cNvPr>
        <xdr:cNvSpPr txBox="1">
          <a:spLocks noChangeArrowheads="1"/>
        </xdr:cNvSpPr>
      </xdr:nvSpPr>
      <xdr:spPr bwMode="auto">
        <a:xfrm>
          <a:off x="66579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44</xdr:col>
      <xdr:colOff>28575</xdr:colOff>
      <xdr:row>5</xdr:row>
      <xdr:rowOff>66675</xdr:rowOff>
    </xdr:from>
    <xdr:to>
      <xdr:col>45</xdr:col>
      <xdr:colOff>0</xdr:colOff>
      <xdr:row>6</xdr:row>
      <xdr:rowOff>0</xdr:rowOff>
    </xdr:to>
    <xdr:sp macro="" textlink="">
      <xdr:nvSpPr>
        <xdr:cNvPr id="10" name="Text Box 1029">
          <a:extLst>
            <a:ext uri="{FF2B5EF4-FFF2-40B4-BE49-F238E27FC236}">
              <a16:creationId xmlns:a16="http://schemas.microsoft.com/office/drawing/2014/main" id="{00000000-0008-0000-0300-000005300000}"/>
            </a:ext>
          </a:extLst>
        </xdr:cNvPr>
        <xdr:cNvSpPr txBox="1">
          <a:spLocks noChangeArrowheads="1"/>
        </xdr:cNvSpPr>
      </xdr:nvSpPr>
      <xdr:spPr bwMode="auto">
        <a:xfrm>
          <a:off x="730567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8</xdr:row>
      <xdr:rowOff>0</xdr:rowOff>
    </xdr:from>
    <xdr:to>
      <xdr:col>24</xdr:col>
      <xdr:colOff>57150</xdr:colOff>
      <xdr:row>9</xdr:row>
      <xdr:rowOff>38100</xdr:rowOff>
    </xdr:to>
    <xdr:sp macro="" textlink="">
      <xdr:nvSpPr>
        <xdr:cNvPr id="11" name="Text Box 1030">
          <a:extLst>
            <a:ext uri="{FF2B5EF4-FFF2-40B4-BE49-F238E27FC236}">
              <a16:creationId xmlns:a16="http://schemas.microsoft.com/office/drawing/2014/main" id="{00000000-0008-0000-0300-0000995D0300}"/>
            </a:ext>
          </a:extLst>
        </xdr:cNvPr>
        <xdr:cNvSpPr txBox="1">
          <a:spLocks noChangeArrowheads="1"/>
        </xdr:cNvSpPr>
      </xdr:nvSpPr>
      <xdr:spPr bwMode="auto">
        <a:xfrm>
          <a:off x="4019550" y="1371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135730</xdr:colOff>
      <xdr:row>3</xdr:row>
      <xdr:rowOff>28575</xdr:rowOff>
    </xdr:from>
    <xdr:to>
      <xdr:col>47</xdr:col>
      <xdr:colOff>190500</xdr:colOff>
      <xdr:row>5</xdr:row>
      <xdr:rowOff>133350</xdr:rowOff>
    </xdr:to>
    <xdr:sp macro="" textlink="">
      <xdr:nvSpPr>
        <xdr:cNvPr id="24073" name="AutoShape 1"/>
        <xdr:cNvSpPr>
          <a:spLocks noChangeArrowheads="1"/>
        </xdr:cNvSpPr>
      </xdr:nvSpPr>
      <xdr:spPr bwMode="auto">
        <a:xfrm>
          <a:off x="6384130" y="600075"/>
          <a:ext cx="2569370" cy="495300"/>
        </a:xfrm>
        <a:prstGeom prst="wedgeRoundRectCallout">
          <a:avLst>
            <a:gd name="adj1" fmla="val -39401"/>
            <a:gd name="adj2" fmla="val 7852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※「補助対象経費」×「補助率」の金額を記入。</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但し、１円未満は切り捨てとする。</a:t>
          </a:r>
          <a:endParaRPr lang="ja-JP" altLang="en-US" sz="1000">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44</xdr:col>
      <xdr:colOff>76200</xdr:colOff>
      <xdr:row>21</xdr:row>
      <xdr:rowOff>38101</xdr:rowOff>
    </xdr:from>
    <xdr:to>
      <xdr:col>47</xdr:col>
      <xdr:colOff>200025</xdr:colOff>
      <xdr:row>25</xdr:row>
      <xdr:rowOff>114301</xdr:rowOff>
    </xdr:to>
    <xdr:sp macro="" textlink="">
      <xdr:nvSpPr>
        <xdr:cNvPr id="24074" name="AutoShape 2"/>
        <xdr:cNvSpPr>
          <a:spLocks noChangeArrowheads="1"/>
        </xdr:cNvSpPr>
      </xdr:nvSpPr>
      <xdr:spPr bwMode="auto">
        <a:xfrm>
          <a:off x="6781800" y="3743326"/>
          <a:ext cx="2181225" cy="762000"/>
        </a:xfrm>
        <a:prstGeom prst="wedgeRoundRectCallout">
          <a:avLst>
            <a:gd name="adj1" fmla="val -58855"/>
            <a:gd name="adj2" fmla="val -2341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「補助対象経費」×「補助率」の金額を記入。合計の各区分の経費の金額に合うように申請者間で１円単位の切捨て切上げは調整する。</a:t>
          </a:r>
          <a:endParaRPr lang="ja-JP" altLang="en-US" sz="900">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40481</xdr:colOff>
      <xdr:row>0</xdr:row>
      <xdr:rowOff>133350</xdr:rowOff>
    </xdr:from>
    <xdr:to>
      <xdr:col>46</xdr:col>
      <xdr:colOff>190500</xdr:colOff>
      <xdr:row>2</xdr:row>
      <xdr:rowOff>142875</xdr:rowOff>
    </xdr:to>
    <xdr:sp macro="" textlink="">
      <xdr:nvSpPr>
        <xdr:cNvPr id="7" name="AutoShape 1"/>
        <xdr:cNvSpPr>
          <a:spLocks noChangeArrowheads="1"/>
        </xdr:cNvSpPr>
      </xdr:nvSpPr>
      <xdr:spPr bwMode="auto">
        <a:xfrm>
          <a:off x="5526881" y="133350"/>
          <a:ext cx="2740819" cy="352425"/>
        </a:xfrm>
        <a:prstGeom prst="wedgeRoundRectCallout">
          <a:avLst>
            <a:gd name="adj1" fmla="val 24129"/>
            <a:gd name="adj2" fmla="val 2467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3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申請者が複数の場合に作成する。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32</xdr:col>
      <xdr:colOff>76200</xdr:colOff>
      <xdr:row>6</xdr:row>
      <xdr:rowOff>209550</xdr:rowOff>
    </xdr:to>
    <xdr:sp macro="" textlink="">
      <xdr:nvSpPr>
        <xdr:cNvPr id="2" name="AutoShape 1"/>
        <xdr:cNvSpPr>
          <a:spLocks noChangeArrowheads="1"/>
        </xdr:cNvSpPr>
      </xdr:nvSpPr>
      <xdr:spPr bwMode="auto">
        <a:xfrm>
          <a:off x="1790700" y="1019175"/>
          <a:ext cx="2857500" cy="419100"/>
        </a:xfrm>
        <a:prstGeom prst="wedgeRoundRectCallout">
          <a:avLst>
            <a:gd name="adj1" fmla="val 35218"/>
            <a:gd name="adj2" fmla="val 25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FF0000"/>
              </a:solidFill>
              <a:latin typeface="ＭＳ Ｐゴシック" panose="020B0600070205080204" pitchFamily="50" charset="-128"/>
              <a:ea typeface="ＭＳ Ｐゴシック" panose="020B0600070205080204" pitchFamily="50" charset="-128"/>
            </a:rPr>
            <a:t>申請者が複数の場合、下記を参考に記入。</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7620</xdr:colOff>
      <xdr:row>6</xdr:row>
      <xdr:rowOff>0</xdr:rowOff>
    </xdr:from>
    <xdr:to>
      <xdr:col>13</xdr:col>
      <xdr:colOff>127006</xdr:colOff>
      <xdr:row>6</xdr:row>
      <xdr:rowOff>0</xdr:rowOff>
    </xdr:to>
    <xdr:sp macro="" textlink="">
      <xdr:nvSpPr>
        <xdr:cNvPr id="2" name="Text Box 1"/>
        <xdr:cNvSpPr txBox="1">
          <a:spLocks noChangeArrowheads="1"/>
        </xdr:cNvSpPr>
      </xdr:nvSpPr>
      <xdr:spPr bwMode="auto">
        <a:xfrm>
          <a:off x="1988820"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17</xdr:col>
      <xdr:colOff>34290</xdr:colOff>
      <xdr:row>6</xdr:row>
      <xdr:rowOff>0</xdr:rowOff>
    </xdr:from>
    <xdr:to>
      <xdr:col>18</xdr:col>
      <xdr:colOff>552</xdr:colOff>
      <xdr:row>6</xdr:row>
      <xdr:rowOff>0</xdr:rowOff>
    </xdr:to>
    <xdr:sp macro="" textlink="">
      <xdr:nvSpPr>
        <xdr:cNvPr id="3" name="Text Box 2"/>
        <xdr:cNvSpPr txBox="1">
          <a:spLocks noChangeArrowheads="1"/>
        </xdr:cNvSpPr>
      </xdr:nvSpPr>
      <xdr:spPr bwMode="auto">
        <a:xfrm>
          <a:off x="26250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21</xdr:col>
      <xdr:colOff>34290</xdr:colOff>
      <xdr:row>6</xdr:row>
      <xdr:rowOff>0</xdr:rowOff>
    </xdr:from>
    <xdr:to>
      <xdr:col>22</xdr:col>
      <xdr:colOff>552</xdr:colOff>
      <xdr:row>6</xdr:row>
      <xdr:rowOff>0</xdr:rowOff>
    </xdr:to>
    <xdr:sp macro="" textlink="">
      <xdr:nvSpPr>
        <xdr:cNvPr id="4" name="Text Box 3"/>
        <xdr:cNvSpPr txBox="1">
          <a:spLocks noChangeArrowheads="1"/>
        </xdr:cNvSpPr>
      </xdr:nvSpPr>
      <xdr:spPr bwMode="auto">
        <a:xfrm>
          <a:off x="32346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6</xdr:row>
      <xdr:rowOff>0</xdr:rowOff>
    </xdr:from>
    <xdr:to>
      <xdr:col>35</xdr:col>
      <xdr:colOff>127006</xdr:colOff>
      <xdr:row>6</xdr:row>
      <xdr:rowOff>0</xdr:rowOff>
    </xdr:to>
    <xdr:sp macro="" textlink="">
      <xdr:nvSpPr>
        <xdr:cNvPr id="5" name="Text Box 4"/>
        <xdr:cNvSpPr txBox="1">
          <a:spLocks noChangeArrowheads="1"/>
        </xdr:cNvSpPr>
      </xdr:nvSpPr>
      <xdr:spPr bwMode="auto">
        <a:xfrm>
          <a:off x="5341620"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6</xdr:row>
      <xdr:rowOff>0</xdr:rowOff>
    </xdr:from>
    <xdr:to>
      <xdr:col>40</xdr:col>
      <xdr:colOff>552</xdr:colOff>
      <xdr:row>6</xdr:row>
      <xdr:rowOff>0</xdr:rowOff>
    </xdr:to>
    <xdr:sp macro="" textlink="">
      <xdr:nvSpPr>
        <xdr:cNvPr id="6" name="Text Box 5"/>
        <xdr:cNvSpPr txBox="1">
          <a:spLocks noChangeArrowheads="1"/>
        </xdr:cNvSpPr>
      </xdr:nvSpPr>
      <xdr:spPr bwMode="auto">
        <a:xfrm>
          <a:off x="59778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6</xdr:row>
      <xdr:rowOff>0</xdr:rowOff>
    </xdr:from>
    <xdr:to>
      <xdr:col>44</xdr:col>
      <xdr:colOff>552</xdr:colOff>
      <xdr:row>6</xdr:row>
      <xdr:rowOff>0</xdr:rowOff>
    </xdr:to>
    <xdr:sp macro="" textlink="">
      <xdr:nvSpPr>
        <xdr:cNvPr id="7" name="Text Box 6"/>
        <xdr:cNvSpPr txBox="1">
          <a:spLocks noChangeArrowheads="1"/>
        </xdr:cNvSpPr>
      </xdr:nvSpPr>
      <xdr:spPr bwMode="auto">
        <a:xfrm>
          <a:off x="6587490" y="12573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0</xdr:col>
      <xdr:colOff>0</xdr:colOff>
      <xdr:row>7</xdr:row>
      <xdr:rowOff>0</xdr:rowOff>
    </xdr:from>
    <xdr:to>
      <xdr:col>24</xdr:col>
      <xdr:colOff>28575</xdr:colOff>
      <xdr:row>7</xdr:row>
      <xdr:rowOff>0</xdr:rowOff>
    </xdr:to>
    <xdr:sp macro="" textlink="">
      <xdr:nvSpPr>
        <xdr:cNvPr id="8" name="Line 8"/>
        <xdr:cNvSpPr>
          <a:spLocks noChangeShapeType="1"/>
        </xdr:cNvSpPr>
      </xdr:nvSpPr>
      <xdr:spPr bwMode="auto">
        <a:xfrm>
          <a:off x="0" y="1447800"/>
          <a:ext cx="3686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581025</xdr:colOff>
      <xdr:row>2</xdr:row>
      <xdr:rowOff>161925</xdr:rowOff>
    </xdr:from>
    <xdr:to>
      <xdr:col>56</xdr:col>
      <xdr:colOff>19050</xdr:colOff>
      <xdr:row>3</xdr:row>
      <xdr:rowOff>0</xdr:rowOff>
    </xdr:to>
    <xdr:sp macro="" textlink="">
      <xdr:nvSpPr>
        <xdr:cNvPr id="9" name="Text Box 7"/>
        <xdr:cNvSpPr txBox="1">
          <a:spLocks noChangeArrowheads="1"/>
        </xdr:cNvSpPr>
      </xdr:nvSpPr>
      <xdr:spPr bwMode="auto">
        <a:xfrm>
          <a:off x="14144625" y="504825"/>
          <a:ext cx="809625"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7620</xdr:colOff>
      <xdr:row>6</xdr:row>
      <xdr:rowOff>0</xdr:rowOff>
    </xdr:from>
    <xdr:to>
      <xdr:col>13</xdr:col>
      <xdr:colOff>127006</xdr:colOff>
      <xdr:row>6</xdr:row>
      <xdr:rowOff>0</xdr:rowOff>
    </xdr:to>
    <xdr:sp macro="" textlink="">
      <xdr:nvSpPr>
        <xdr:cNvPr id="2" name="Text Box 1"/>
        <xdr:cNvSpPr txBox="1">
          <a:spLocks noChangeArrowheads="1"/>
        </xdr:cNvSpPr>
      </xdr:nvSpPr>
      <xdr:spPr bwMode="auto">
        <a:xfrm>
          <a:off x="1864995"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年</a:t>
          </a:r>
        </a:p>
      </xdr:txBody>
    </xdr:sp>
    <xdr:clientData fPrintsWithSheet="0"/>
  </xdr:twoCellAnchor>
  <xdr:twoCellAnchor>
    <xdr:from>
      <xdr:col>17</xdr:col>
      <xdr:colOff>34290</xdr:colOff>
      <xdr:row>6</xdr:row>
      <xdr:rowOff>0</xdr:rowOff>
    </xdr:from>
    <xdr:to>
      <xdr:col>18</xdr:col>
      <xdr:colOff>552</xdr:colOff>
      <xdr:row>6</xdr:row>
      <xdr:rowOff>0</xdr:rowOff>
    </xdr:to>
    <xdr:sp macro="" textlink="">
      <xdr:nvSpPr>
        <xdr:cNvPr id="3" name="Text Box 2"/>
        <xdr:cNvSpPr txBox="1">
          <a:spLocks noChangeArrowheads="1"/>
        </xdr:cNvSpPr>
      </xdr:nvSpPr>
      <xdr:spPr bwMode="auto">
        <a:xfrm>
          <a:off x="2463165" y="1257300"/>
          <a:ext cx="10913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fPrintsWithSheet="0"/>
  </xdr:twoCellAnchor>
  <xdr:twoCellAnchor>
    <xdr:from>
      <xdr:col>21</xdr:col>
      <xdr:colOff>34290</xdr:colOff>
      <xdr:row>6</xdr:row>
      <xdr:rowOff>0</xdr:rowOff>
    </xdr:from>
    <xdr:to>
      <xdr:col>22</xdr:col>
      <xdr:colOff>552</xdr:colOff>
      <xdr:row>6</xdr:row>
      <xdr:rowOff>0</xdr:rowOff>
    </xdr:to>
    <xdr:sp macro="" textlink="">
      <xdr:nvSpPr>
        <xdr:cNvPr id="4" name="Text Box 3"/>
        <xdr:cNvSpPr txBox="1">
          <a:spLocks noChangeArrowheads="1"/>
        </xdr:cNvSpPr>
      </xdr:nvSpPr>
      <xdr:spPr bwMode="auto">
        <a:xfrm>
          <a:off x="3034665" y="1257300"/>
          <a:ext cx="10913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fPrintsWithSheet="0"/>
  </xdr:twoCellAnchor>
  <xdr:twoCellAnchor>
    <xdr:from>
      <xdr:col>35</xdr:col>
      <xdr:colOff>7620</xdr:colOff>
      <xdr:row>6</xdr:row>
      <xdr:rowOff>0</xdr:rowOff>
    </xdr:from>
    <xdr:to>
      <xdr:col>35</xdr:col>
      <xdr:colOff>127006</xdr:colOff>
      <xdr:row>6</xdr:row>
      <xdr:rowOff>0</xdr:rowOff>
    </xdr:to>
    <xdr:sp macro="" textlink="">
      <xdr:nvSpPr>
        <xdr:cNvPr id="5" name="Text Box 4"/>
        <xdr:cNvSpPr txBox="1">
          <a:spLocks noChangeArrowheads="1"/>
        </xdr:cNvSpPr>
      </xdr:nvSpPr>
      <xdr:spPr bwMode="auto">
        <a:xfrm>
          <a:off x="5008245" y="1257300"/>
          <a:ext cx="11938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年</a:t>
          </a:r>
        </a:p>
      </xdr:txBody>
    </xdr:sp>
    <xdr:clientData fPrintsWithSheet="0"/>
  </xdr:twoCellAnchor>
  <xdr:twoCellAnchor>
    <xdr:from>
      <xdr:col>39</xdr:col>
      <xdr:colOff>34290</xdr:colOff>
      <xdr:row>6</xdr:row>
      <xdr:rowOff>0</xdr:rowOff>
    </xdr:from>
    <xdr:to>
      <xdr:col>40</xdr:col>
      <xdr:colOff>552</xdr:colOff>
      <xdr:row>6</xdr:row>
      <xdr:rowOff>0</xdr:rowOff>
    </xdr:to>
    <xdr:sp macro="" textlink="">
      <xdr:nvSpPr>
        <xdr:cNvPr id="6" name="Text Box 5"/>
        <xdr:cNvSpPr txBox="1">
          <a:spLocks noChangeArrowheads="1"/>
        </xdr:cNvSpPr>
      </xdr:nvSpPr>
      <xdr:spPr bwMode="auto">
        <a:xfrm>
          <a:off x="5606415" y="1257300"/>
          <a:ext cx="10913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月</a:t>
          </a:r>
        </a:p>
      </xdr:txBody>
    </xdr:sp>
    <xdr:clientData fPrintsWithSheet="0"/>
  </xdr:twoCellAnchor>
  <xdr:twoCellAnchor>
    <xdr:from>
      <xdr:col>43</xdr:col>
      <xdr:colOff>34290</xdr:colOff>
      <xdr:row>6</xdr:row>
      <xdr:rowOff>0</xdr:rowOff>
    </xdr:from>
    <xdr:to>
      <xdr:col>44</xdr:col>
      <xdr:colOff>552</xdr:colOff>
      <xdr:row>6</xdr:row>
      <xdr:rowOff>0</xdr:rowOff>
    </xdr:to>
    <xdr:sp macro="" textlink="">
      <xdr:nvSpPr>
        <xdr:cNvPr id="7" name="Text Box 6"/>
        <xdr:cNvSpPr txBox="1">
          <a:spLocks noChangeArrowheads="1"/>
        </xdr:cNvSpPr>
      </xdr:nvSpPr>
      <xdr:spPr bwMode="auto">
        <a:xfrm>
          <a:off x="6177915" y="1257300"/>
          <a:ext cx="10913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明朝"/>
              <a:ea typeface="ＭＳ 明朝"/>
            </a:rPr>
            <a:t>日</a:t>
          </a:r>
        </a:p>
      </xdr:txBody>
    </xdr:sp>
    <xdr:clientData fPrintsWithSheet="0"/>
  </xdr:twoCellAnchor>
  <xdr:twoCellAnchor>
    <xdr:from>
      <xdr:col>0</xdr:col>
      <xdr:colOff>0</xdr:colOff>
      <xdr:row>7</xdr:row>
      <xdr:rowOff>0</xdr:rowOff>
    </xdr:from>
    <xdr:to>
      <xdr:col>24</xdr:col>
      <xdr:colOff>28575</xdr:colOff>
      <xdr:row>7</xdr:row>
      <xdr:rowOff>0</xdr:rowOff>
    </xdr:to>
    <xdr:sp macro="" textlink="">
      <xdr:nvSpPr>
        <xdr:cNvPr id="8" name="Line 8"/>
        <xdr:cNvSpPr>
          <a:spLocks noChangeShapeType="1"/>
        </xdr:cNvSpPr>
      </xdr:nvSpPr>
      <xdr:spPr bwMode="auto">
        <a:xfrm>
          <a:off x="0" y="1447800"/>
          <a:ext cx="3457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fPrintsWithSheet="0"/>
  </xdr:twoCellAnchor>
  <xdr:twoCellAnchor>
    <xdr:from>
      <xdr:col>54</xdr:col>
      <xdr:colOff>581025</xdr:colOff>
      <xdr:row>2</xdr:row>
      <xdr:rowOff>161925</xdr:rowOff>
    </xdr:from>
    <xdr:to>
      <xdr:col>56</xdr:col>
      <xdr:colOff>19050</xdr:colOff>
      <xdr:row>3</xdr:row>
      <xdr:rowOff>0</xdr:rowOff>
    </xdr:to>
    <xdr:sp macro="" textlink="">
      <xdr:nvSpPr>
        <xdr:cNvPr id="9" name="Text Box 7"/>
        <xdr:cNvSpPr txBox="1">
          <a:spLocks noChangeArrowheads="1"/>
        </xdr:cNvSpPr>
      </xdr:nvSpPr>
      <xdr:spPr bwMode="auto">
        <a:xfrm>
          <a:off x="13154025" y="504825"/>
          <a:ext cx="695325" cy="85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2</xdr:col>
      <xdr:colOff>40005</xdr:colOff>
      <xdr:row>4</xdr:row>
      <xdr:rowOff>114300</xdr:rowOff>
    </xdr:from>
    <xdr:to>
      <xdr:col>19</xdr:col>
      <xdr:colOff>34304</xdr:colOff>
      <xdr:row>5</xdr:row>
      <xdr:rowOff>87757</xdr:rowOff>
    </xdr:to>
    <xdr:sp macro="" textlink="">
      <xdr:nvSpPr>
        <xdr:cNvPr id="10" name="AutoShape 5"/>
        <xdr:cNvSpPr>
          <a:spLocks noChangeArrowheads="1"/>
        </xdr:cNvSpPr>
      </xdr:nvSpPr>
      <xdr:spPr bwMode="auto">
        <a:xfrm>
          <a:off x="325755" y="952500"/>
          <a:ext cx="2423174" cy="221107"/>
        </a:xfrm>
        <a:prstGeom prst="wedgeRoundRectCallout">
          <a:avLst>
            <a:gd name="adj1" fmla="val -2826"/>
            <a:gd name="adj2" fmla="val 11402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indent="0" algn="ctr" defTabSz="914400" rtl="0" eaLnBrk="1" fontAlgn="auto" latinLnBrk="0" hangingPunct="1">
            <a:lnSpc>
              <a:spcPts val="900"/>
            </a:lnSpc>
            <a:spcBef>
              <a:spcPts val="0"/>
            </a:spcBef>
            <a:spcAft>
              <a:spcPts val="0"/>
            </a:spcAft>
            <a:buClrTx/>
            <a:buSzTx/>
            <a:buFontTx/>
            <a:buNone/>
            <a:tabLst/>
            <a:defRPr sz="1000"/>
          </a:pPr>
          <a:r>
            <a:rPr lang="ja-JP" altLang="ja-JP" sz="1000">
              <a:solidFill>
                <a:srgbClr val="FF0000"/>
              </a:solidFill>
              <a:effectLst/>
              <a:latin typeface="+mn-lt"/>
              <a:ea typeface="+mn-ea"/>
              <a:cs typeface="+mn-cs"/>
            </a:rPr>
            <a:t>見積依頼書の件名を</a:t>
          </a: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a:solidFill>
              <a:srgbClr val="FF0000"/>
            </a:solidFill>
            <a:effectLst/>
          </a:endParaRPr>
        </a:p>
      </xdr:txBody>
    </xdr:sp>
    <xdr:clientData fPrintsWithSheet="0"/>
  </xdr:twoCellAnchor>
  <xdr:twoCellAnchor>
    <xdr:from>
      <xdr:col>30</xdr:col>
      <xdr:colOff>76200</xdr:colOff>
      <xdr:row>10</xdr:row>
      <xdr:rowOff>45720</xdr:rowOff>
    </xdr:from>
    <xdr:to>
      <xdr:col>43</xdr:col>
      <xdr:colOff>123825</xdr:colOff>
      <xdr:row>11</xdr:row>
      <xdr:rowOff>110621</xdr:rowOff>
    </xdr:to>
    <xdr:sp macro="" textlink="">
      <xdr:nvSpPr>
        <xdr:cNvPr id="11" name="AutoShape 5"/>
        <xdr:cNvSpPr>
          <a:spLocks noChangeArrowheads="1"/>
        </xdr:cNvSpPr>
      </xdr:nvSpPr>
      <xdr:spPr bwMode="auto">
        <a:xfrm>
          <a:off x="4362450" y="1893570"/>
          <a:ext cx="1905000" cy="236351"/>
        </a:xfrm>
        <a:prstGeom prst="wedgeRoundRectCallout">
          <a:avLst>
            <a:gd name="adj1" fmla="val -23747"/>
            <a:gd name="adj2" fmla="val 8351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金額は税別価格とすること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fPrintsWithSheet="0"/>
  </xdr:twoCellAnchor>
  <xdr:twoCellAnchor>
    <xdr:from>
      <xdr:col>25</xdr:col>
      <xdr:colOff>121920</xdr:colOff>
      <xdr:row>21</xdr:row>
      <xdr:rowOff>45720</xdr:rowOff>
    </xdr:from>
    <xdr:to>
      <xdr:col>43</xdr:col>
      <xdr:colOff>45747</xdr:colOff>
      <xdr:row>23</xdr:row>
      <xdr:rowOff>7806</xdr:rowOff>
    </xdr:to>
    <xdr:sp macro="" textlink="">
      <xdr:nvSpPr>
        <xdr:cNvPr id="12" name="AutoShape 5"/>
        <xdr:cNvSpPr>
          <a:spLocks noChangeArrowheads="1"/>
        </xdr:cNvSpPr>
      </xdr:nvSpPr>
      <xdr:spPr bwMode="auto">
        <a:xfrm>
          <a:off x="3693795" y="3779520"/>
          <a:ext cx="2495577" cy="304986"/>
        </a:xfrm>
        <a:prstGeom prst="wedgeRoundRectCallout">
          <a:avLst>
            <a:gd name="adj1" fmla="val 23729"/>
            <a:gd name="adj2" fmla="val -1837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r>
            <a:rPr lang="ja-JP" altLang="ja-JP" sz="1000">
              <a:solidFill>
                <a:srgbClr val="FF0000"/>
              </a:solidFill>
              <a:effectLst/>
              <a:latin typeface="+mn-lt"/>
              <a:ea typeface="+mn-ea"/>
              <a:cs typeface="+mn-cs"/>
            </a:rPr>
            <a:t>交付申請以降は、予定を</a:t>
          </a:r>
          <a:r>
            <a:rPr lang="ja-JP" altLang="en-US" sz="1000">
              <a:solidFill>
                <a:srgbClr val="FF0000"/>
              </a:solidFill>
              <a:effectLst/>
              <a:latin typeface="+mn-lt"/>
              <a:ea typeface="+mn-ea"/>
              <a:cs typeface="+mn-cs"/>
            </a:rPr>
            <a:t>記入</a:t>
          </a:r>
          <a:r>
            <a:rPr lang="ja-JP" altLang="ja-JP" sz="1000">
              <a:solidFill>
                <a:srgbClr val="FF0000"/>
              </a:solidFill>
              <a:effectLst/>
              <a:latin typeface="+mn-lt"/>
              <a:ea typeface="+mn-ea"/>
              <a:cs typeface="+mn-cs"/>
            </a:rPr>
            <a:t>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fPrintsWithSheet="0"/>
  </xdr:twoCellAnchor>
  <xdr:twoCellAnchor>
    <xdr:from>
      <xdr:col>22</xdr:col>
      <xdr:colOff>91440</xdr:colOff>
      <xdr:row>3</xdr:row>
      <xdr:rowOff>238125</xdr:rowOff>
    </xdr:from>
    <xdr:to>
      <xdr:col>43</xdr:col>
      <xdr:colOff>91460</xdr:colOff>
      <xdr:row>6</xdr:row>
      <xdr:rowOff>120158</xdr:rowOff>
    </xdr:to>
    <xdr:sp macro="" textlink="">
      <xdr:nvSpPr>
        <xdr:cNvPr id="13" name="AutoShape 5"/>
        <xdr:cNvSpPr>
          <a:spLocks noChangeArrowheads="1"/>
        </xdr:cNvSpPr>
      </xdr:nvSpPr>
      <xdr:spPr bwMode="auto">
        <a:xfrm>
          <a:off x="3234690" y="828675"/>
          <a:ext cx="3000395" cy="548783"/>
        </a:xfrm>
        <a:prstGeom prst="wedgeRoundRectCallout">
          <a:avLst>
            <a:gd name="adj1" fmla="val -5923"/>
            <a:gd name="adj2" fmla="val 1445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ctr">
            <a:lnSpc>
              <a:spcPts val="1100"/>
            </a:lnSpc>
          </a:pPr>
          <a:r>
            <a:rPr lang="ja-JP" altLang="ja-JP" sz="1000">
              <a:solidFill>
                <a:srgbClr val="FF0000"/>
              </a:solidFill>
              <a:effectLst/>
              <a:latin typeface="+mn-lt"/>
              <a:ea typeface="+mn-ea"/>
              <a:cs typeface="+mn-cs"/>
            </a:rPr>
            <a:t>補助事業に要する経費を構成するすべての発注について、件名</a:t>
          </a:r>
          <a:r>
            <a:rPr lang="ja-JP" altLang="en-US" sz="1000">
              <a:solidFill>
                <a:srgbClr val="FF0000"/>
              </a:solidFill>
              <a:effectLst/>
              <a:latin typeface="+mn-lt"/>
              <a:ea typeface="+mn-ea"/>
              <a:cs typeface="+mn-cs"/>
            </a:rPr>
            <a:t>（契約）</a:t>
          </a:r>
          <a:r>
            <a:rPr lang="ja-JP" altLang="ja-JP" sz="1000">
              <a:solidFill>
                <a:srgbClr val="FF0000"/>
              </a:solidFill>
              <a:effectLst/>
              <a:latin typeface="+mn-lt"/>
              <a:ea typeface="+mn-ea"/>
              <a:cs typeface="+mn-cs"/>
            </a:rPr>
            <a:t>ごとに本紙を作成すること</a:t>
          </a:r>
          <a:r>
            <a:rPr lang="ja-JP" altLang="en-US" sz="1000">
              <a:solidFill>
                <a:srgbClr val="FF0000"/>
              </a:solidFill>
              <a:effectLst/>
              <a:latin typeface="+mn-lt"/>
              <a:ea typeface="+mn-ea"/>
              <a:cs typeface="+mn-cs"/>
            </a:rPr>
            <a:t>。</a:t>
          </a:r>
          <a:endParaRPr lang="ja-JP" altLang="ja-JP" sz="1000">
            <a:solidFill>
              <a:srgbClr val="FF0000"/>
            </a:solidFill>
            <a:effectLst/>
          </a:endParaRPr>
        </a:p>
      </xdr:txBody>
    </xdr:sp>
    <xdr:clientData fPrintsWithSheet="0"/>
  </xdr:twoCellAnchor>
  <xdr:twoCellAnchor>
    <xdr:from>
      <xdr:col>44</xdr:col>
      <xdr:colOff>171450</xdr:colOff>
      <xdr:row>2</xdr:row>
      <xdr:rowOff>133350</xdr:rowOff>
    </xdr:from>
    <xdr:to>
      <xdr:col>47</xdr:col>
      <xdr:colOff>19050</xdr:colOff>
      <xdr:row>5</xdr:row>
      <xdr:rowOff>133350</xdr:rowOff>
    </xdr:to>
    <xdr:sp macro="" textlink="">
      <xdr:nvSpPr>
        <xdr:cNvPr id="14" name="テキスト ボックス 13"/>
        <xdr:cNvSpPr txBox="1"/>
      </xdr:nvSpPr>
      <xdr:spPr>
        <a:xfrm>
          <a:off x="6877050" y="476250"/>
          <a:ext cx="1905000" cy="742950"/>
        </a:xfrm>
        <a:prstGeom prst="round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この記入例を参考にして、適宜作成して下さい。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asproc.or.jp/corgene/file/28_besshi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gasproc.or.jp/corgene/file/28_koufushinsei-yous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1・2"/>
      <sheetName val="産業分類"/>
      <sheetName val="様1・2 (2社用)"/>
      <sheetName val="様1・2 (3社用)"/>
      <sheetName val="別3"/>
      <sheetName val="別10"/>
      <sheetName val="別12"/>
      <sheetName val="別13"/>
      <sheetName val="別14"/>
      <sheetName val="別15"/>
      <sheetName val="別16"/>
      <sheetName val="別17"/>
      <sheetName val="別18"/>
      <sheetName val="別19"/>
      <sheetName val="別20"/>
      <sheetName val="別21"/>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産業分類"/>
      <sheetName val="様1"/>
      <sheetName val="様2"/>
      <sheetName val="様4"/>
      <sheetName val="様5"/>
      <sheetName val="様6"/>
      <sheetName val="様7"/>
      <sheetName val="様8"/>
      <sheetName val="様9"/>
      <sheetName val="様10"/>
      <sheetName val="様11"/>
      <sheetName val="様12"/>
      <sheetName val="様13"/>
      <sheetName val="様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25400" algn="ctr">
          <a:solidFill>
            <a:schemeClr val="tx2">
              <a:lumMod val="60000"/>
              <a:lumOff val="40000"/>
            </a:schemeClr>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R47"/>
  <sheetViews>
    <sheetView tabSelected="1" showWhiteSpace="0" view="pageBreakPreview" zoomScaleNormal="100" zoomScaleSheetLayoutView="100" workbookViewId="0"/>
  </sheetViews>
  <sheetFormatPr defaultColWidth="9" defaultRowHeight="13.5" x14ac:dyDescent="0.15"/>
  <cols>
    <col min="1" max="44" width="2.125" style="107" customWidth="1"/>
    <col min="45" max="16384" width="9" style="107"/>
  </cols>
  <sheetData>
    <row r="2" spans="1:44" x14ac:dyDescent="0.15">
      <c r="C2" s="107" t="s">
        <v>339</v>
      </c>
    </row>
    <row r="3" spans="1:44" ht="14.25" x14ac:dyDescent="0.2">
      <c r="A3" s="108"/>
      <c r="B3" s="108"/>
      <c r="C3" s="444" t="s">
        <v>340</v>
      </c>
      <c r="D3" s="445"/>
      <c r="E3" s="445"/>
      <c r="F3" s="445"/>
      <c r="G3" s="445"/>
      <c r="H3" s="445"/>
      <c r="I3" s="445"/>
      <c r="J3" s="445"/>
      <c r="K3" s="445"/>
      <c r="L3" s="445"/>
      <c r="M3" s="445"/>
      <c r="N3" s="445"/>
      <c r="O3" s="445"/>
      <c r="P3" s="446"/>
      <c r="Q3" s="109"/>
      <c r="R3" s="109"/>
      <c r="S3" s="109"/>
      <c r="T3" s="109"/>
      <c r="U3" s="108"/>
      <c r="V3" s="108"/>
      <c r="W3" s="108"/>
      <c r="X3" s="108"/>
      <c r="Y3" s="108"/>
      <c r="Z3" s="108"/>
      <c r="AA3" s="108"/>
      <c r="AB3" s="108"/>
      <c r="AC3" s="447" t="s">
        <v>341</v>
      </c>
      <c r="AD3" s="448"/>
      <c r="AE3" s="448"/>
      <c r="AF3" s="448"/>
      <c r="AG3" s="448"/>
      <c r="AH3" s="448"/>
      <c r="AI3" s="448"/>
      <c r="AJ3" s="448"/>
      <c r="AK3" s="448"/>
      <c r="AL3" s="448"/>
      <c r="AM3" s="448"/>
      <c r="AN3" s="448"/>
      <c r="AO3" s="448"/>
      <c r="AP3" s="448"/>
      <c r="AQ3" s="448"/>
      <c r="AR3" s="449"/>
    </row>
    <row r="4" spans="1:44" ht="14.25" x14ac:dyDescent="0.15">
      <c r="A4" s="108"/>
      <c r="B4" s="108"/>
      <c r="C4" s="450"/>
      <c r="D4" s="451"/>
      <c r="E4" s="454"/>
      <c r="F4" s="454"/>
      <c r="G4" s="454"/>
      <c r="H4" s="454"/>
      <c r="I4" s="454"/>
      <c r="J4" s="454"/>
      <c r="K4" s="454"/>
      <c r="L4" s="454"/>
      <c r="M4" s="456"/>
      <c r="N4" s="451"/>
      <c r="O4" s="458"/>
      <c r="P4" s="459"/>
      <c r="Q4" s="110"/>
      <c r="R4" s="110"/>
      <c r="S4" s="110"/>
      <c r="T4" s="110"/>
      <c r="U4" s="108"/>
      <c r="V4" s="108"/>
      <c r="W4" s="108"/>
      <c r="X4" s="108"/>
      <c r="Y4" s="108"/>
      <c r="Z4" s="108"/>
      <c r="AA4" s="108"/>
      <c r="AB4" s="108"/>
      <c r="AC4" s="461"/>
      <c r="AD4" s="462"/>
      <c r="AE4" s="462"/>
      <c r="AF4" s="462"/>
      <c r="AG4" s="462"/>
      <c r="AH4" s="462"/>
      <c r="AI4" s="462"/>
      <c r="AJ4" s="462"/>
      <c r="AK4" s="462"/>
      <c r="AL4" s="462"/>
      <c r="AM4" s="462"/>
      <c r="AN4" s="462"/>
      <c r="AO4" s="462"/>
      <c r="AP4" s="462"/>
      <c r="AQ4" s="462"/>
      <c r="AR4" s="463"/>
    </row>
    <row r="5" spans="1:44" ht="14.25" x14ac:dyDescent="0.15">
      <c r="A5" s="108"/>
      <c r="B5" s="108"/>
      <c r="C5" s="452"/>
      <c r="D5" s="453"/>
      <c r="E5" s="455"/>
      <c r="F5" s="455"/>
      <c r="G5" s="455"/>
      <c r="H5" s="455"/>
      <c r="I5" s="455"/>
      <c r="J5" s="455"/>
      <c r="K5" s="455"/>
      <c r="L5" s="455"/>
      <c r="M5" s="457"/>
      <c r="N5" s="453"/>
      <c r="O5" s="460"/>
      <c r="P5" s="456"/>
      <c r="Q5" s="110"/>
      <c r="R5" s="110"/>
      <c r="S5" s="110"/>
      <c r="T5" s="110"/>
      <c r="U5" s="108"/>
      <c r="V5" s="108"/>
      <c r="W5" s="108"/>
      <c r="X5" s="108"/>
      <c r="Y5" s="108"/>
      <c r="Z5" s="108"/>
      <c r="AA5" s="108"/>
      <c r="AB5" s="108"/>
      <c r="AC5" s="464"/>
      <c r="AD5" s="465"/>
      <c r="AE5" s="465"/>
      <c r="AF5" s="465"/>
      <c r="AG5" s="465"/>
      <c r="AH5" s="465"/>
      <c r="AI5" s="465"/>
      <c r="AJ5" s="465"/>
      <c r="AK5" s="465"/>
      <c r="AL5" s="465"/>
      <c r="AM5" s="465"/>
      <c r="AN5" s="465"/>
      <c r="AO5" s="465"/>
      <c r="AP5" s="465"/>
      <c r="AQ5" s="465"/>
      <c r="AR5" s="466"/>
    </row>
    <row r="6" spans="1:44" ht="15" x14ac:dyDescent="0.25">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475" t="s">
        <v>342</v>
      </c>
      <c r="AD6" s="476"/>
      <c r="AE6" s="476"/>
      <c r="AF6" s="476"/>
      <c r="AG6" s="476"/>
      <c r="AH6" s="476"/>
      <c r="AI6" s="476"/>
      <c r="AJ6" s="476"/>
      <c r="AK6" s="476"/>
      <c r="AL6" s="476"/>
      <c r="AM6" s="476"/>
      <c r="AN6" s="476"/>
      <c r="AO6" s="476"/>
      <c r="AP6" s="476"/>
      <c r="AQ6" s="476"/>
      <c r="AR6" s="477"/>
    </row>
    <row r="7" spans="1:44" ht="13.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478" t="s">
        <v>343</v>
      </c>
      <c r="AD7" s="479"/>
      <c r="AE7" s="479"/>
      <c r="AF7" s="479"/>
      <c r="AG7" s="482"/>
      <c r="AH7" s="482"/>
      <c r="AI7" s="483"/>
      <c r="AJ7" s="483"/>
      <c r="AK7" s="482"/>
      <c r="AL7" s="482"/>
      <c r="AM7" s="483"/>
      <c r="AN7" s="483"/>
      <c r="AO7" s="482"/>
      <c r="AP7" s="482"/>
      <c r="AQ7" s="483"/>
      <c r="AR7" s="503"/>
    </row>
    <row r="8" spans="1:44" ht="13.5" customHeight="1"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480"/>
      <c r="AD8" s="481"/>
      <c r="AE8" s="481"/>
      <c r="AF8" s="481"/>
      <c r="AG8" s="484"/>
      <c r="AH8" s="484"/>
      <c r="AI8" s="485"/>
      <c r="AJ8" s="485"/>
      <c r="AK8" s="484"/>
      <c r="AL8" s="484"/>
      <c r="AM8" s="485"/>
      <c r="AN8" s="485"/>
      <c r="AO8" s="484"/>
      <c r="AP8" s="484"/>
      <c r="AQ8" s="485"/>
      <c r="AR8" s="504"/>
    </row>
    <row r="9" spans="1:44" ht="14.25" x14ac:dyDescent="0.15">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row>
    <row r="10" spans="1:44" ht="14.25"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row>
    <row r="11" spans="1:44" ht="14.25" x14ac:dyDescent="0.15">
      <c r="A11" s="467" t="s">
        <v>2370</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row>
    <row r="12" spans="1:44" x14ac:dyDescent="0.15">
      <c r="A12" s="486" t="s">
        <v>344</v>
      </c>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row>
    <row r="13" spans="1:44" ht="14.25" customHeight="1" x14ac:dyDescent="0.15">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row>
    <row r="14" spans="1:44" ht="14.25" x14ac:dyDescent="0.15">
      <c r="A14" s="108" t="s">
        <v>345</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row>
    <row r="15" spans="1:44" ht="14.25" x14ac:dyDescent="0.15">
      <c r="A15" s="108" t="s">
        <v>346</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row>
    <row r="16" spans="1:44" ht="14.25" x14ac:dyDescent="0.1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row>
    <row r="17" spans="1:44" ht="14.25" x14ac:dyDescent="0.15">
      <c r="A17" s="108"/>
      <c r="B17" s="111" t="s">
        <v>347</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row>
    <row r="18" spans="1:44" ht="14.25" x14ac:dyDescent="0.15">
      <c r="A18" s="108"/>
      <c r="B18" s="111" t="s">
        <v>348</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row>
    <row r="19" spans="1:44" ht="14.25" x14ac:dyDescent="0.15">
      <c r="A19" s="108"/>
      <c r="B19" s="108"/>
      <c r="C19" s="108"/>
      <c r="D19" s="108"/>
      <c r="E19" s="108"/>
      <c r="F19" s="108"/>
      <c r="G19" s="108"/>
      <c r="H19" s="108"/>
      <c r="I19" s="108"/>
      <c r="J19" s="108"/>
      <c r="K19" s="108"/>
      <c r="L19" s="108"/>
      <c r="M19" s="108"/>
      <c r="N19" s="108"/>
      <c r="O19" s="108"/>
      <c r="P19" s="108"/>
      <c r="Q19" s="108"/>
      <c r="R19" s="108"/>
      <c r="S19" s="108"/>
      <c r="T19" s="108"/>
      <c r="U19" s="108"/>
      <c r="V19" s="108"/>
      <c r="W19" s="111" t="s">
        <v>349</v>
      </c>
      <c r="X19" s="108"/>
      <c r="Y19" s="108"/>
      <c r="Z19" s="108"/>
      <c r="AA19" s="108"/>
      <c r="AB19" s="108"/>
      <c r="AC19" s="108"/>
      <c r="AD19" s="108"/>
      <c r="AE19" s="108"/>
      <c r="AF19" s="108"/>
      <c r="AG19" s="108"/>
      <c r="AH19" s="108"/>
      <c r="AI19" s="108"/>
      <c r="AJ19" s="108"/>
      <c r="AK19" s="108"/>
      <c r="AL19" s="108"/>
      <c r="AM19" s="108"/>
      <c r="AN19" s="108"/>
      <c r="AO19" s="108"/>
      <c r="AP19" s="108"/>
      <c r="AQ19" s="108"/>
      <c r="AR19" s="108"/>
    </row>
    <row r="20" spans="1:44" ht="14.25" x14ac:dyDescent="0.2">
      <c r="A20" s="107" t="s">
        <v>350</v>
      </c>
      <c r="B20" s="108"/>
      <c r="C20" s="108"/>
      <c r="D20" s="108"/>
      <c r="E20" s="108"/>
      <c r="F20" s="108"/>
      <c r="G20" s="108"/>
      <c r="H20" s="108"/>
      <c r="I20" s="108"/>
      <c r="J20" s="108"/>
      <c r="K20" s="108"/>
      <c r="L20" s="108"/>
      <c r="M20" s="108"/>
      <c r="N20" s="108"/>
      <c r="O20" s="108"/>
      <c r="P20" s="108"/>
      <c r="Q20" s="108"/>
      <c r="R20" s="108"/>
      <c r="S20" s="108"/>
      <c r="T20" s="108"/>
      <c r="U20" s="112"/>
      <c r="V20" s="112"/>
      <c r="W20" s="113"/>
      <c r="X20" s="113"/>
      <c r="Y20" s="113"/>
      <c r="Z20" s="113"/>
      <c r="AA20" s="113"/>
      <c r="AB20" s="113"/>
      <c r="AC20" s="113"/>
      <c r="AD20" s="113"/>
      <c r="AE20" s="113"/>
      <c r="AF20" s="113"/>
      <c r="AG20" s="113"/>
      <c r="AH20" s="113"/>
      <c r="AI20" s="113"/>
      <c r="AJ20" s="113"/>
      <c r="AK20" s="113"/>
      <c r="AL20" s="113"/>
      <c r="AM20" s="113"/>
      <c r="AN20" s="114"/>
      <c r="AO20" s="114"/>
      <c r="AP20" s="114"/>
      <c r="AQ20" s="108"/>
      <c r="AR20" s="108"/>
    </row>
    <row r="21" spans="1:44" ht="15.75" customHeight="1" x14ac:dyDescent="0.2">
      <c r="A21" s="487" t="s">
        <v>351</v>
      </c>
      <c r="B21" s="488"/>
      <c r="C21" s="488"/>
      <c r="D21" s="488"/>
      <c r="E21" s="489"/>
      <c r="F21" s="435" t="str">
        <f>IF(②様式２!G192="","",②様式２!G192)</f>
        <v/>
      </c>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7"/>
      <c r="AH21" s="493" t="s">
        <v>352</v>
      </c>
      <c r="AI21" s="494"/>
      <c r="AJ21" s="494"/>
      <c r="AK21" s="494"/>
      <c r="AL21" s="494"/>
      <c r="AM21" s="494"/>
      <c r="AN21" s="494"/>
      <c r="AO21" s="494"/>
      <c r="AP21" s="494"/>
      <c r="AQ21" s="494"/>
      <c r="AR21" s="495"/>
    </row>
    <row r="22" spans="1:44" s="115" customFormat="1" ht="13.5" customHeight="1" x14ac:dyDescent="0.15">
      <c r="A22" s="490"/>
      <c r="B22" s="491"/>
      <c r="C22" s="491"/>
      <c r="D22" s="491"/>
      <c r="E22" s="492"/>
      <c r="F22" s="441"/>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3"/>
      <c r="AH22" s="496"/>
      <c r="AI22" s="497"/>
      <c r="AJ22" s="497"/>
      <c r="AK22" s="497"/>
      <c r="AL22" s="497"/>
      <c r="AM22" s="497"/>
      <c r="AN22" s="497"/>
      <c r="AO22" s="497"/>
      <c r="AP22" s="497"/>
      <c r="AQ22" s="497"/>
      <c r="AR22" s="498"/>
    </row>
    <row r="23" spans="1:44" s="115" customFormat="1" ht="13.5" customHeight="1" x14ac:dyDescent="0.15">
      <c r="A23" s="499" t="s">
        <v>353</v>
      </c>
      <c r="B23" s="500"/>
      <c r="C23" s="500"/>
      <c r="D23" s="500"/>
      <c r="E23" s="501"/>
      <c r="F23" s="469" t="str">
        <f>IF(②様式２!G195="","",②様式２!G195)</f>
        <v/>
      </c>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1"/>
      <c r="AH23" s="496"/>
      <c r="AI23" s="497"/>
      <c r="AJ23" s="497"/>
      <c r="AK23" s="497"/>
      <c r="AL23" s="497"/>
      <c r="AM23" s="497"/>
      <c r="AN23" s="497"/>
      <c r="AO23" s="497"/>
      <c r="AP23" s="497"/>
      <c r="AQ23" s="497"/>
      <c r="AR23" s="498"/>
    </row>
    <row r="24" spans="1:44" s="115" customFormat="1" ht="13.5" customHeight="1" x14ac:dyDescent="0.15">
      <c r="A24" s="490"/>
      <c r="B24" s="491"/>
      <c r="C24" s="491"/>
      <c r="D24" s="491"/>
      <c r="E24" s="492"/>
      <c r="F24" s="472"/>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4"/>
      <c r="AH24" s="496"/>
      <c r="AI24" s="497"/>
      <c r="AJ24" s="497"/>
      <c r="AK24" s="497"/>
      <c r="AL24" s="497"/>
      <c r="AM24" s="497"/>
      <c r="AN24" s="497"/>
      <c r="AO24" s="497"/>
      <c r="AP24" s="497"/>
      <c r="AQ24" s="497"/>
      <c r="AR24" s="498"/>
    </row>
    <row r="25" spans="1:44" s="115" customFormat="1" ht="13.5" customHeight="1" x14ac:dyDescent="0.15">
      <c r="A25" s="502" t="s">
        <v>354</v>
      </c>
      <c r="B25" s="488"/>
      <c r="C25" s="488"/>
      <c r="D25" s="488"/>
      <c r="E25" s="489"/>
      <c r="F25" s="469" t="str">
        <f>IF(②様式２!G198="","",②様式２!G198)</f>
        <v/>
      </c>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1"/>
      <c r="AH25" s="496"/>
      <c r="AI25" s="497"/>
      <c r="AJ25" s="497"/>
      <c r="AK25" s="497"/>
      <c r="AL25" s="497"/>
      <c r="AM25" s="497"/>
      <c r="AN25" s="497"/>
      <c r="AO25" s="497"/>
      <c r="AP25" s="497"/>
      <c r="AQ25" s="497"/>
      <c r="AR25" s="498"/>
    </row>
    <row r="26" spans="1:44" s="115" customFormat="1" ht="13.5" customHeight="1" x14ac:dyDescent="0.15">
      <c r="A26" s="490"/>
      <c r="B26" s="491"/>
      <c r="C26" s="491"/>
      <c r="D26" s="491"/>
      <c r="E26" s="492"/>
      <c r="F26" s="472"/>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4"/>
      <c r="AH26" s="496"/>
      <c r="AI26" s="497"/>
      <c r="AJ26" s="497"/>
      <c r="AK26" s="497"/>
      <c r="AL26" s="497"/>
      <c r="AM26" s="497"/>
      <c r="AN26" s="497"/>
      <c r="AO26" s="497"/>
      <c r="AP26" s="497"/>
      <c r="AQ26" s="497"/>
      <c r="AR26" s="498"/>
    </row>
    <row r="27" spans="1:44" s="115" customFormat="1" ht="13.5" customHeight="1" x14ac:dyDescent="0.15">
      <c r="A27" s="411" t="s">
        <v>502</v>
      </c>
      <c r="B27" s="412"/>
      <c r="C27" s="412"/>
      <c r="D27" s="412"/>
      <c r="E27" s="413"/>
      <c r="F27" s="411" t="s">
        <v>503</v>
      </c>
      <c r="G27" s="412"/>
      <c r="H27" s="413"/>
      <c r="I27" s="420" t="str">
        <f>IF(②様式２!H200="","",②様式２!H200)</f>
        <v/>
      </c>
      <c r="J27" s="421"/>
      <c r="K27" s="421"/>
      <c r="L27" s="505" t="s">
        <v>504</v>
      </c>
      <c r="M27" s="421" t="str">
        <f>IF(②様式２!M200="","",②様式２!M200)</f>
        <v/>
      </c>
      <c r="N27" s="421"/>
      <c r="O27" s="421"/>
      <c r="P27" s="424"/>
      <c r="Q27" s="426"/>
      <c r="R27" s="427"/>
      <c r="S27" s="427"/>
      <c r="T27" s="427"/>
      <c r="U27" s="427"/>
      <c r="V27" s="427"/>
      <c r="W27" s="427"/>
      <c r="X27" s="427"/>
      <c r="Y27" s="427"/>
      <c r="Z27" s="427"/>
      <c r="AA27" s="427"/>
      <c r="AB27" s="427"/>
      <c r="AC27" s="427"/>
      <c r="AD27" s="427"/>
      <c r="AE27" s="427"/>
      <c r="AF27" s="427"/>
      <c r="AG27" s="428"/>
      <c r="AH27" s="496"/>
      <c r="AI27" s="497"/>
      <c r="AJ27" s="497"/>
      <c r="AK27" s="497"/>
      <c r="AL27" s="497"/>
      <c r="AM27" s="497"/>
      <c r="AN27" s="497"/>
      <c r="AO27" s="497"/>
      <c r="AP27" s="497"/>
      <c r="AQ27" s="497"/>
      <c r="AR27" s="498"/>
    </row>
    <row r="28" spans="1:44" s="115" customFormat="1" ht="13.5" customHeight="1" x14ac:dyDescent="0.2">
      <c r="A28" s="414"/>
      <c r="B28" s="415"/>
      <c r="C28" s="415"/>
      <c r="D28" s="415"/>
      <c r="E28" s="416"/>
      <c r="F28" s="432" t="s">
        <v>355</v>
      </c>
      <c r="G28" s="433"/>
      <c r="H28" s="434"/>
      <c r="I28" s="422"/>
      <c r="J28" s="423"/>
      <c r="K28" s="423"/>
      <c r="L28" s="506"/>
      <c r="M28" s="423"/>
      <c r="N28" s="423"/>
      <c r="O28" s="423"/>
      <c r="P28" s="425"/>
      <c r="Q28" s="429"/>
      <c r="R28" s="430"/>
      <c r="S28" s="430"/>
      <c r="T28" s="430"/>
      <c r="U28" s="430"/>
      <c r="V28" s="430"/>
      <c r="W28" s="430"/>
      <c r="X28" s="430"/>
      <c r="Y28" s="430"/>
      <c r="Z28" s="430"/>
      <c r="AA28" s="430"/>
      <c r="AB28" s="430"/>
      <c r="AC28" s="430"/>
      <c r="AD28" s="430"/>
      <c r="AE28" s="430"/>
      <c r="AF28" s="430"/>
      <c r="AG28" s="431"/>
      <c r="AH28" s="496"/>
      <c r="AI28" s="497"/>
      <c r="AJ28" s="497"/>
      <c r="AK28" s="497"/>
      <c r="AL28" s="497"/>
      <c r="AM28" s="497"/>
      <c r="AN28" s="497"/>
      <c r="AO28" s="497"/>
      <c r="AP28" s="497"/>
      <c r="AQ28" s="497"/>
      <c r="AR28" s="498"/>
    </row>
    <row r="29" spans="1:44" s="115" customFormat="1" ht="13.5" customHeight="1" x14ac:dyDescent="0.15">
      <c r="A29" s="414"/>
      <c r="B29" s="415"/>
      <c r="C29" s="415"/>
      <c r="D29" s="415"/>
      <c r="E29" s="416"/>
      <c r="F29" s="435" t="str">
        <f>IF(②様式２!G201="","",②様式２!G201)</f>
        <v/>
      </c>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7"/>
      <c r="AH29" s="496"/>
      <c r="AI29" s="497"/>
      <c r="AJ29" s="497"/>
      <c r="AK29" s="497"/>
      <c r="AL29" s="497"/>
      <c r="AM29" s="497"/>
      <c r="AN29" s="497"/>
      <c r="AO29" s="497"/>
      <c r="AP29" s="497"/>
      <c r="AQ29" s="497"/>
      <c r="AR29" s="498"/>
    </row>
    <row r="30" spans="1:44" s="115" customFormat="1" ht="13.5" customHeight="1" x14ac:dyDescent="0.15">
      <c r="A30" s="414"/>
      <c r="B30" s="415"/>
      <c r="C30" s="415"/>
      <c r="D30" s="415"/>
      <c r="E30" s="416"/>
      <c r="F30" s="438"/>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40"/>
      <c r="AH30" s="496"/>
      <c r="AI30" s="497"/>
      <c r="AJ30" s="497"/>
      <c r="AK30" s="497"/>
      <c r="AL30" s="497"/>
      <c r="AM30" s="497"/>
      <c r="AN30" s="497"/>
      <c r="AO30" s="497"/>
      <c r="AP30" s="497"/>
      <c r="AQ30" s="497"/>
      <c r="AR30" s="498"/>
    </row>
    <row r="31" spans="1:44" s="115" customFormat="1" ht="13.5" customHeight="1" x14ac:dyDescent="0.15">
      <c r="A31" s="414"/>
      <c r="B31" s="415"/>
      <c r="C31" s="415"/>
      <c r="D31" s="415"/>
      <c r="E31" s="416"/>
      <c r="F31" s="438"/>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40"/>
      <c r="AH31" s="496"/>
      <c r="AI31" s="497"/>
      <c r="AJ31" s="497"/>
      <c r="AK31" s="497"/>
      <c r="AL31" s="497"/>
      <c r="AM31" s="497"/>
      <c r="AN31" s="497"/>
      <c r="AO31" s="497"/>
      <c r="AP31" s="497"/>
      <c r="AQ31" s="497"/>
      <c r="AR31" s="498"/>
    </row>
    <row r="32" spans="1:44" s="115" customFormat="1" ht="13.5" customHeight="1" x14ac:dyDescent="0.15">
      <c r="A32" s="417"/>
      <c r="B32" s="418"/>
      <c r="C32" s="418"/>
      <c r="D32" s="418"/>
      <c r="E32" s="419"/>
      <c r="F32" s="441"/>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3"/>
      <c r="AH32" s="496"/>
      <c r="AI32" s="497"/>
      <c r="AJ32" s="497"/>
      <c r="AK32" s="497"/>
      <c r="AL32" s="497"/>
      <c r="AM32" s="497"/>
      <c r="AN32" s="497"/>
      <c r="AO32" s="497"/>
      <c r="AP32" s="497"/>
      <c r="AQ32" s="497"/>
      <c r="AR32" s="498"/>
    </row>
    <row r="33" spans="1:44" s="115" customFormat="1" ht="13.5" customHeight="1" x14ac:dyDescent="0.15">
      <c r="A33" s="116" t="s">
        <v>356</v>
      </c>
      <c r="B33" s="117"/>
      <c r="C33" s="117"/>
      <c r="D33" s="117"/>
      <c r="E33" s="117"/>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row>
    <row r="34" spans="1:44" s="115" customFormat="1" ht="13.5" customHeight="1" x14ac:dyDescent="0.15">
      <c r="A34" s="119" t="s">
        <v>357</v>
      </c>
      <c r="B34" s="120"/>
      <c r="C34" s="120"/>
      <c r="D34" s="120"/>
      <c r="E34" s="120"/>
      <c r="F34" s="120"/>
      <c r="G34" s="120"/>
      <c r="H34" s="120"/>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row>
    <row r="35" spans="1:44" s="115" customFormat="1" ht="13.5" customHeight="1" x14ac:dyDescent="0.15">
      <c r="A35" s="119" t="s">
        <v>358</v>
      </c>
      <c r="B35" s="120"/>
      <c r="C35" s="120"/>
      <c r="D35" s="120"/>
      <c r="E35" s="120"/>
      <c r="F35" s="120"/>
      <c r="G35" s="120"/>
      <c r="H35" s="120"/>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row>
    <row r="36" spans="1:44" s="115" customFormat="1" ht="13.5" customHeight="1" x14ac:dyDescent="0.15">
      <c r="A36" s="121"/>
      <c r="B36" s="121"/>
      <c r="C36" s="121"/>
      <c r="D36" s="121"/>
      <c r="E36" s="121"/>
      <c r="F36" s="121"/>
      <c r="G36" s="121"/>
      <c r="H36" s="121"/>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3"/>
      <c r="AI36" s="123"/>
      <c r="AJ36" s="123"/>
      <c r="AK36" s="123"/>
      <c r="AL36" s="123"/>
      <c r="AM36" s="123"/>
      <c r="AN36" s="123"/>
      <c r="AO36" s="123"/>
      <c r="AP36" s="123"/>
      <c r="AQ36" s="123"/>
      <c r="AR36" s="123"/>
    </row>
    <row r="37" spans="1:44" s="115" customFormat="1" ht="13.5" customHeight="1" x14ac:dyDescent="0.15">
      <c r="A37" s="107"/>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row>
    <row r="38" spans="1:44" x14ac:dyDescent="0.15">
      <c r="A38" s="124"/>
      <c r="B38" s="124"/>
      <c r="C38" s="125"/>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4"/>
      <c r="AR38" s="124"/>
    </row>
    <row r="39" spans="1:44" x14ac:dyDescent="0.15">
      <c r="A39" s="124"/>
      <c r="B39" s="124"/>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4"/>
      <c r="AR39" s="124"/>
    </row>
    <row r="40" spans="1:44" x14ac:dyDescent="0.15">
      <c r="A40" s="124"/>
      <c r="B40" s="124"/>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4"/>
      <c r="AR40" s="124"/>
    </row>
    <row r="41" spans="1:44" x14ac:dyDescent="0.15">
      <c r="A41" s="124"/>
      <c r="B41" s="124"/>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4"/>
      <c r="AR41" s="124"/>
    </row>
    <row r="42" spans="1:44" x14ac:dyDescent="0.15">
      <c r="A42" s="124"/>
      <c r="B42" s="124"/>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4"/>
      <c r="AR42" s="124"/>
    </row>
    <row r="43" spans="1:44" x14ac:dyDescent="0.15">
      <c r="A43" s="124"/>
      <c r="B43" s="124"/>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4"/>
      <c r="AR43" s="124"/>
    </row>
    <row r="44" spans="1:44" x14ac:dyDescent="0.15">
      <c r="A44" s="124"/>
      <c r="B44" s="124"/>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4"/>
      <c r="AR44" s="124"/>
    </row>
    <row r="45" spans="1:44" x14ac:dyDescent="0.15">
      <c r="A45" s="124"/>
      <c r="B45" s="124"/>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4"/>
      <c r="AR45" s="124"/>
    </row>
    <row r="46" spans="1:44" x14ac:dyDescent="0.15">
      <c r="A46" s="124"/>
      <c r="B46" s="124"/>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4"/>
      <c r="AR46" s="124"/>
    </row>
    <row r="47" spans="1:44" x14ac:dyDescent="0.1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row>
  </sheetData>
  <mergeCells count="33">
    <mergeCell ref="A11:AR11"/>
    <mergeCell ref="F25:AG26"/>
    <mergeCell ref="AC6:AR6"/>
    <mergeCell ref="AC7:AF8"/>
    <mergeCell ref="AG7:AJ8"/>
    <mergeCell ref="A12:AR12"/>
    <mergeCell ref="A21:E22"/>
    <mergeCell ref="F21:AG22"/>
    <mergeCell ref="AH21:AR21"/>
    <mergeCell ref="AH22:AR32"/>
    <mergeCell ref="A23:E24"/>
    <mergeCell ref="F23:AG24"/>
    <mergeCell ref="A25:E26"/>
    <mergeCell ref="AK7:AN8"/>
    <mergeCell ref="AO7:AR8"/>
    <mergeCell ref="L27:L28"/>
    <mergeCell ref="C3:P3"/>
    <mergeCell ref="AC3:AR3"/>
    <mergeCell ref="C4:D5"/>
    <mergeCell ref="E4:F5"/>
    <mergeCell ref="G4:H5"/>
    <mergeCell ref="I4:J5"/>
    <mergeCell ref="K4:L5"/>
    <mergeCell ref="M4:N5"/>
    <mergeCell ref="O4:P5"/>
    <mergeCell ref="AC4:AR5"/>
    <mergeCell ref="A27:E32"/>
    <mergeCell ref="F27:H27"/>
    <mergeCell ref="I27:K28"/>
    <mergeCell ref="M27:P28"/>
    <mergeCell ref="Q27:AG28"/>
    <mergeCell ref="F28:H28"/>
    <mergeCell ref="F29:AG32"/>
  </mergeCells>
  <phoneticPr fontId="4"/>
  <dataValidations count="1">
    <dataValidation imeMode="halfAlpha" allowBlank="1" showInputMessage="1" showErrorMessage="1" sqref="AK6:AR7"/>
  </dataValidations>
  <pageMargins left="0.51181102362204722" right="0.47244094488188981" top="0.59055118110236227"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Y19"/>
  <sheetViews>
    <sheetView view="pageBreakPreview" zoomScaleNormal="100" zoomScaleSheetLayoutView="100" workbookViewId="0">
      <selection activeCell="M16" sqref="M16:S17"/>
    </sheetView>
  </sheetViews>
  <sheetFormatPr defaultRowHeight="13.5" x14ac:dyDescent="0.15"/>
  <cols>
    <col min="1" max="51" width="2.125" style="72" customWidth="1"/>
    <col min="52" max="16384" width="9" style="77"/>
  </cols>
  <sheetData>
    <row r="1" spans="1:50" x14ac:dyDescent="0.15">
      <c r="A1" s="72" t="s">
        <v>84</v>
      </c>
    </row>
    <row r="2" spans="1:50" x14ac:dyDescent="0.15">
      <c r="A2" s="73"/>
      <c r="C2" s="72" t="s">
        <v>1854</v>
      </c>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row>
    <row r="3" spans="1:50" x14ac:dyDescent="0.15">
      <c r="A3" s="73"/>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row>
    <row r="4" spans="1:50"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row>
    <row r="5" spans="1:50" x14ac:dyDescent="0.15">
      <c r="AJ5" s="106"/>
    </row>
    <row r="6" spans="1:50" ht="13.5" customHeight="1" x14ac:dyDescent="0.15">
      <c r="A6" s="75"/>
      <c r="B6" s="75"/>
      <c r="C6" s="909" t="s">
        <v>85</v>
      </c>
      <c r="D6" s="910"/>
      <c r="E6" s="910"/>
      <c r="F6" s="910"/>
      <c r="G6" s="910"/>
      <c r="H6" s="910"/>
      <c r="I6" s="910"/>
      <c r="J6" s="910"/>
      <c r="K6" s="910"/>
      <c r="L6" s="910"/>
      <c r="M6" s="913" t="s">
        <v>86</v>
      </c>
      <c r="N6" s="913"/>
      <c r="O6" s="913"/>
      <c r="P6" s="913"/>
      <c r="Q6" s="913"/>
      <c r="R6" s="913"/>
      <c r="S6" s="913"/>
      <c r="T6" s="909" t="s">
        <v>87</v>
      </c>
      <c r="U6" s="910"/>
      <c r="V6" s="910"/>
      <c r="W6" s="910"/>
      <c r="X6" s="910"/>
      <c r="Y6" s="910"/>
      <c r="Z6" s="910"/>
      <c r="AA6" s="914"/>
      <c r="AB6" s="909" t="s">
        <v>9</v>
      </c>
      <c r="AC6" s="916"/>
      <c r="AD6" s="916"/>
      <c r="AE6" s="916"/>
      <c r="AF6" s="916"/>
      <c r="AG6" s="916"/>
      <c r="AH6" s="916"/>
      <c r="AI6" s="917"/>
      <c r="AJ6" s="929" t="s">
        <v>88</v>
      </c>
      <c r="AK6" s="930"/>
      <c r="AL6" s="931"/>
      <c r="AM6" s="909" t="s">
        <v>89</v>
      </c>
      <c r="AN6" s="910"/>
      <c r="AO6" s="910"/>
      <c r="AP6" s="910"/>
      <c r="AQ6" s="910"/>
      <c r="AR6" s="910"/>
      <c r="AS6" s="910"/>
      <c r="AT6" s="910"/>
      <c r="AU6" s="914"/>
      <c r="AV6" s="74"/>
      <c r="AW6" s="74"/>
    </row>
    <row r="7" spans="1:50" x14ac:dyDescent="0.15">
      <c r="A7" s="75"/>
      <c r="B7" s="75"/>
      <c r="C7" s="911"/>
      <c r="D7" s="912"/>
      <c r="E7" s="912"/>
      <c r="F7" s="912"/>
      <c r="G7" s="912"/>
      <c r="H7" s="912"/>
      <c r="I7" s="912"/>
      <c r="J7" s="912"/>
      <c r="K7" s="912"/>
      <c r="L7" s="912"/>
      <c r="M7" s="913"/>
      <c r="N7" s="913"/>
      <c r="O7" s="913"/>
      <c r="P7" s="913"/>
      <c r="Q7" s="913"/>
      <c r="R7" s="913"/>
      <c r="S7" s="913"/>
      <c r="T7" s="911"/>
      <c r="U7" s="912"/>
      <c r="V7" s="912"/>
      <c r="W7" s="912"/>
      <c r="X7" s="912"/>
      <c r="Y7" s="912"/>
      <c r="Z7" s="912"/>
      <c r="AA7" s="915"/>
      <c r="AB7" s="918"/>
      <c r="AC7" s="919"/>
      <c r="AD7" s="919"/>
      <c r="AE7" s="919"/>
      <c r="AF7" s="919"/>
      <c r="AG7" s="919"/>
      <c r="AH7" s="919"/>
      <c r="AI7" s="920"/>
      <c r="AJ7" s="932"/>
      <c r="AK7" s="933"/>
      <c r="AL7" s="934"/>
      <c r="AM7" s="911"/>
      <c r="AN7" s="912"/>
      <c r="AO7" s="912"/>
      <c r="AP7" s="912"/>
      <c r="AQ7" s="912"/>
      <c r="AR7" s="912"/>
      <c r="AS7" s="912"/>
      <c r="AT7" s="912"/>
      <c r="AU7" s="915"/>
      <c r="AV7" s="74"/>
      <c r="AW7" s="74"/>
    </row>
    <row r="8" spans="1:50" ht="13.5" customHeight="1" x14ac:dyDescent="0.15">
      <c r="A8" s="75"/>
      <c r="B8" s="75"/>
      <c r="C8" s="921"/>
      <c r="D8" s="921"/>
      <c r="E8" s="921"/>
      <c r="F8" s="921"/>
      <c r="G8" s="921"/>
      <c r="H8" s="921"/>
      <c r="I8" s="921"/>
      <c r="J8" s="921"/>
      <c r="K8" s="921"/>
      <c r="L8" s="921"/>
      <c r="M8" s="923"/>
      <c r="N8" s="923"/>
      <c r="O8" s="923"/>
      <c r="P8" s="923"/>
      <c r="Q8" s="923"/>
      <c r="R8" s="923"/>
      <c r="S8" s="923"/>
      <c r="T8" s="925"/>
      <c r="U8" s="926"/>
      <c r="V8" s="926"/>
      <c r="W8" s="926"/>
      <c r="X8" s="926"/>
      <c r="Y8" s="926"/>
      <c r="Z8" s="926"/>
      <c r="AA8" s="907" t="s">
        <v>10</v>
      </c>
      <c r="AB8" s="925"/>
      <c r="AC8" s="926"/>
      <c r="AD8" s="926"/>
      <c r="AE8" s="926"/>
      <c r="AF8" s="926"/>
      <c r="AG8" s="926"/>
      <c r="AH8" s="926"/>
      <c r="AI8" s="907" t="s">
        <v>10</v>
      </c>
      <c r="AJ8" s="794" t="s">
        <v>396</v>
      </c>
      <c r="AK8" s="795"/>
      <c r="AL8" s="796"/>
      <c r="AM8" s="938" t="str">
        <f>IF(AB8="","",IF(AJ8="2/3",ROUNDDOWN(AB8*2/3,0),IF(AJ8="1/2",ROUNDDOWN(AB8/2,0),"-")))</f>
        <v/>
      </c>
      <c r="AN8" s="939"/>
      <c r="AO8" s="939"/>
      <c r="AP8" s="939"/>
      <c r="AQ8" s="939"/>
      <c r="AR8" s="939"/>
      <c r="AS8" s="939"/>
      <c r="AT8" s="939"/>
      <c r="AU8" s="942" t="s">
        <v>10</v>
      </c>
      <c r="AV8" s="76"/>
      <c r="AW8" s="76"/>
    </row>
    <row r="9" spans="1:50" x14ac:dyDescent="0.15">
      <c r="A9" s="75"/>
      <c r="B9" s="75"/>
      <c r="C9" s="922"/>
      <c r="D9" s="922"/>
      <c r="E9" s="922"/>
      <c r="F9" s="922"/>
      <c r="G9" s="922"/>
      <c r="H9" s="922"/>
      <c r="I9" s="922"/>
      <c r="J9" s="922"/>
      <c r="K9" s="922"/>
      <c r="L9" s="922"/>
      <c r="M9" s="924"/>
      <c r="N9" s="924"/>
      <c r="O9" s="924"/>
      <c r="P9" s="924"/>
      <c r="Q9" s="924"/>
      <c r="R9" s="924"/>
      <c r="S9" s="924"/>
      <c r="T9" s="927"/>
      <c r="U9" s="928"/>
      <c r="V9" s="928"/>
      <c r="W9" s="928"/>
      <c r="X9" s="928"/>
      <c r="Y9" s="928"/>
      <c r="Z9" s="928"/>
      <c r="AA9" s="908"/>
      <c r="AB9" s="927"/>
      <c r="AC9" s="928"/>
      <c r="AD9" s="928"/>
      <c r="AE9" s="928"/>
      <c r="AF9" s="928"/>
      <c r="AG9" s="928"/>
      <c r="AH9" s="928"/>
      <c r="AI9" s="908"/>
      <c r="AJ9" s="935"/>
      <c r="AK9" s="936"/>
      <c r="AL9" s="937"/>
      <c r="AM9" s="940"/>
      <c r="AN9" s="941"/>
      <c r="AO9" s="941"/>
      <c r="AP9" s="941"/>
      <c r="AQ9" s="941"/>
      <c r="AR9" s="941"/>
      <c r="AS9" s="941"/>
      <c r="AT9" s="941"/>
      <c r="AU9" s="942"/>
      <c r="AV9" s="76"/>
      <c r="AW9" s="76"/>
    </row>
    <row r="10" spans="1:50" ht="13.5" customHeight="1" x14ac:dyDescent="0.15">
      <c r="A10" s="75"/>
      <c r="B10" s="75"/>
      <c r="C10" s="922"/>
      <c r="D10" s="922"/>
      <c r="E10" s="922"/>
      <c r="F10" s="922"/>
      <c r="G10" s="922"/>
      <c r="H10" s="922"/>
      <c r="I10" s="922"/>
      <c r="J10" s="922"/>
      <c r="K10" s="922"/>
      <c r="L10" s="922"/>
      <c r="M10" s="924"/>
      <c r="N10" s="924"/>
      <c r="O10" s="924"/>
      <c r="P10" s="924"/>
      <c r="Q10" s="924"/>
      <c r="R10" s="924"/>
      <c r="S10" s="924"/>
      <c r="T10" s="943"/>
      <c r="U10" s="944"/>
      <c r="V10" s="944"/>
      <c r="W10" s="944"/>
      <c r="X10" s="944"/>
      <c r="Y10" s="944"/>
      <c r="Z10" s="944"/>
      <c r="AA10" s="908" t="s">
        <v>10</v>
      </c>
      <c r="AB10" s="943"/>
      <c r="AC10" s="944"/>
      <c r="AD10" s="944"/>
      <c r="AE10" s="944"/>
      <c r="AF10" s="944"/>
      <c r="AG10" s="944"/>
      <c r="AH10" s="944"/>
      <c r="AI10" s="908" t="s">
        <v>10</v>
      </c>
      <c r="AJ10" s="814" t="str">
        <f>IF($AJ$8="","",$AJ$8)</f>
        <v/>
      </c>
      <c r="AK10" s="815"/>
      <c r="AL10" s="816"/>
      <c r="AM10" s="927" t="str">
        <f t="shared" ref="AM10" si="0">IF(AB10="","",IF(AJ10="2/3",ROUNDDOWN(AB10*2/3,0),IF(AJ10="1/2",ROUNDDOWN(AB10/2,0),"-")))</f>
        <v/>
      </c>
      <c r="AN10" s="928"/>
      <c r="AO10" s="928"/>
      <c r="AP10" s="928"/>
      <c r="AQ10" s="928"/>
      <c r="AR10" s="928"/>
      <c r="AS10" s="928"/>
      <c r="AT10" s="928"/>
      <c r="AU10" s="942" t="s">
        <v>10</v>
      </c>
      <c r="AV10" s="76"/>
      <c r="AW10" s="76"/>
    </row>
    <row r="11" spans="1:50" x14ac:dyDescent="0.15">
      <c r="A11" s="75"/>
      <c r="B11" s="75"/>
      <c r="C11" s="922"/>
      <c r="D11" s="922"/>
      <c r="E11" s="922"/>
      <c r="F11" s="922"/>
      <c r="G11" s="922"/>
      <c r="H11" s="922"/>
      <c r="I11" s="922"/>
      <c r="J11" s="922"/>
      <c r="K11" s="922"/>
      <c r="L11" s="922"/>
      <c r="M11" s="924"/>
      <c r="N11" s="924"/>
      <c r="O11" s="924"/>
      <c r="P11" s="924"/>
      <c r="Q11" s="924"/>
      <c r="R11" s="924"/>
      <c r="S11" s="924"/>
      <c r="T11" s="945"/>
      <c r="U11" s="944"/>
      <c r="V11" s="944"/>
      <c r="W11" s="944"/>
      <c r="X11" s="944"/>
      <c r="Y11" s="944"/>
      <c r="Z11" s="944"/>
      <c r="AA11" s="908"/>
      <c r="AB11" s="945"/>
      <c r="AC11" s="944"/>
      <c r="AD11" s="944"/>
      <c r="AE11" s="944"/>
      <c r="AF11" s="944"/>
      <c r="AG11" s="944"/>
      <c r="AH11" s="944"/>
      <c r="AI11" s="908"/>
      <c r="AJ11" s="814"/>
      <c r="AK11" s="815"/>
      <c r="AL11" s="816"/>
      <c r="AM11" s="927"/>
      <c r="AN11" s="928"/>
      <c r="AO11" s="928"/>
      <c r="AP11" s="928"/>
      <c r="AQ11" s="928"/>
      <c r="AR11" s="928"/>
      <c r="AS11" s="928"/>
      <c r="AT11" s="928"/>
      <c r="AU11" s="942"/>
      <c r="AV11" s="76"/>
      <c r="AW11" s="76"/>
    </row>
    <row r="12" spans="1:50" ht="13.5" customHeight="1" x14ac:dyDescent="0.15">
      <c r="A12" s="75"/>
      <c r="B12" s="75"/>
      <c r="C12" s="922"/>
      <c r="D12" s="922"/>
      <c r="E12" s="922"/>
      <c r="F12" s="922"/>
      <c r="G12" s="922"/>
      <c r="H12" s="922"/>
      <c r="I12" s="922"/>
      <c r="J12" s="922"/>
      <c r="K12" s="922"/>
      <c r="L12" s="922"/>
      <c r="M12" s="924"/>
      <c r="N12" s="924"/>
      <c r="O12" s="924"/>
      <c r="P12" s="924"/>
      <c r="Q12" s="924"/>
      <c r="R12" s="924"/>
      <c r="S12" s="924"/>
      <c r="T12" s="943"/>
      <c r="U12" s="944"/>
      <c r="V12" s="944"/>
      <c r="W12" s="944"/>
      <c r="X12" s="944"/>
      <c r="Y12" s="944"/>
      <c r="Z12" s="944"/>
      <c r="AA12" s="908" t="s">
        <v>10</v>
      </c>
      <c r="AB12" s="943"/>
      <c r="AC12" s="944"/>
      <c r="AD12" s="944"/>
      <c r="AE12" s="944"/>
      <c r="AF12" s="944"/>
      <c r="AG12" s="944"/>
      <c r="AH12" s="944"/>
      <c r="AI12" s="908" t="s">
        <v>10</v>
      </c>
      <c r="AJ12" s="814" t="str">
        <f t="shared" ref="AJ12" si="1">IF($AJ$8="","",$AJ$8)</f>
        <v/>
      </c>
      <c r="AK12" s="815"/>
      <c r="AL12" s="816"/>
      <c r="AM12" s="927" t="str">
        <f t="shared" ref="AM12" si="2">IF(AB12="","",IF(AJ12="2/3",ROUNDDOWN(AB12*2/3,0),IF(AJ12="1/2",ROUNDDOWN(AB12/2,0),"-")))</f>
        <v/>
      </c>
      <c r="AN12" s="928"/>
      <c r="AO12" s="928"/>
      <c r="AP12" s="928"/>
      <c r="AQ12" s="928"/>
      <c r="AR12" s="928"/>
      <c r="AS12" s="928"/>
      <c r="AT12" s="928"/>
      <c r="AU12" s="942" t="s">
        <v>10</v>
      </c>
      <c r="AV12" s="76"/>
      <c r="AW12" s="76"/>
    </row>
    <row r="13" spans="1:50" x14ac:dyDescent="0.15">
      <c r="A13" s="75"/>
      <c r="B13" s="75"/>
      <c r="C13" s="922"/>
      <c r="D13" s="922"/>
      <c r="E13" s="922"/>
      <c r="F13" s="922"/>
      <c r="G13" s="922"/>
      <c r="H13" s="922"/>
      <c r="I13" s="922"/>
      <c r="J13" s="922"/>
      <c r="K13" s="922"/>
      <c r="L13" s="922"/>
      <c r="M13" s="924"/>
      <c r="N13" s="924"/>
      <c r="O13" s="924"/>
      <c r="P13" s="924"/>
      <c r="Q13" s="924"/>
      <c r="R13" s="924"/>
      <c r="S13" s="924"/>
      <c r="T13" s="945"/>
      <c r="U13" s="944"/>
      <c r="V13" s="944"/>
      <c r="W13" s="944"/>
      <c r="X13" s="944"/>
      <c r="Y13" s="944"/>
      <c r="Z13" s="944"/>
      <c r="AA13" s="908"/>
      <c r="AB13" s="945"/>
      <c r="AC13" s="944"/>
      <c r="AD13" s="944"/>
      <c r="AE13" s="944"/>
      <c r="AF13" s="944"/>
      <c r="AG13" s="944"/>
      <c r="AH13" s="944"/>
      <c r="AI13" s="908"/>
      <c r="AJ13" s="814"/>
      <c r="AK13" s="815"/>
      <c r="AL13" s="816"/>
      <c r="AM13" s="927"/>
      <c r="AN13" s="928"/>
      <c r="AO13" s="928"/>
      <c r="AP13" s="928"/>
      <c r="AQ13" s="928"/>
      <c r="AR13" s="928"/>
      <c r="AS13" s="928"/>
      <c r="AT13" s="928"/>
      <c r="AU13" s="942"/>
      <c r="AV13" s="76"/>
      <c r="AW13" s="76"/>
    </row>
    <row r="14" spans="1:50" ht="13.5" customHeight="1" x14ac:dyDescent="0.15">
      <c r="A14" s="75"/>
      <c r="B14" s="75"/>
      <c r="C14" s="922"/>
      <c r="D14" s="922"/>
      <c r="E14" s="922"/>
      <c r="F14" s="922"/>
      <c r="G14" s="922"/>
      <c r="H14" s="922"/>
      <c r="I14" s="922"/>
      <c r="J14" s="922"/>
      <c r="K14" s="922"/>
      <c r="L14" s="922"/>
      <c r="M14" s="924"/>
      <c r="N14" s="924"/>
      <c r="O14" s="924"/>
      <c r="P14" s="924"/>
      <c r="Q14" s="924"/>
      <c r="R14" s="924"/>
      <c r="S14" s="924"/>
      <c r="T14" s="943"/>
      <c r="U14" s="944"/>
      <c r="V14" s="944"/>
      <c r="W14" s="944"/>
      <c r="X14" s="944"/>
      <c r="Y14" s="944"/>
      <c r="Z14" s="944"/>
      <c r="AA14" s="908" t="s">
        <v>10</v>
      </c>
      <c r="AB14" s="943"/>
      <c r="AC14" s="944"/>
      <c r="AD14" s="944"/>
      <c r="AE14" s="944"/>
      <c r="AF14" s="944"/>
      <c r="AG14" s="944"/>
      <c r="AH14" s="944"/>
      <c r="AI14" s="908" t="s">
        <v>10</v>
      </c>
      <c r="AJ14" s="814" t="str">
        <f t="shared" ref="AJ14" si="3">IF($AJ$8="","",$AJ$8)</f>
        <v/>
      </c>
      <c r="AK14" s="815"/>
      <c r="AL14" s="816"/>
      <c r="AM14" s="927" t="str">
        <f t="shared" ref="AM14" si="4">IF(AB14="","",IF(AJ14="2/3",ROUNDDOWN(AB14*2/3,0),IF(AJ14="1/2",ROUNDDOWN(AB14/2,0),"-")))</f>
        <v/>
      </c>
      <c r="AN14" s="928"/>
      <c r="AO14" s="928"/>
      <c r="AP14" s="928"/>
      <c r="AQ14" s="928"/>
      <c r="AR14" s="928"/>
      <c r="AS14" s="928"/>
      <c r="AT14" s="928"/>
      <c r="AU14" s="942" t="s">
        <v>10</v>
      </c>
      <c r="AV14" s="76"/>
      <c r="AW14" s="76"/>
    </row>
    <row r="15" spans="1:50" x14ac:dyDescent="0.15">
      <c r="A15" s="75"/>
      <c r="B15" s="75"/>
      <c r="C15" s="922"/>
      <c r="D15" s="922"/>
      <c r="E15" s="922"/>
      <c r="F15" s="922"/>
      <c r="G15" s="922"/>
      <c r="H15" s="922"/>
      <c r="I15" s="922"/>
      <c r="J15" s="922"/>
      <c r="K15" s="922"/>
      <c r="L15" s="922"/>
      <c r="M15" s="924"/>
      <c r="N15" s="924"/>
      <c r="O15" s="924"/>
      <c r="P15" s="924"/>
      <c r="Q15" s="924"/>
      <c r="R15" s="924"/>
      <c r="S15" s="924"/>
      <c r="T15" s="945"/>
      <c r="U15" s="944"/>
      <c r="V15" s="944"/>
      <c r="W15" s="944"/>
      <c r="X15" s="944"/>
      <c r="Y15" s="944"/>
      <c r="Z15" s="944"/>
      <c r="AA15" s="908"/>
      <c r="AB15" s="945"/>
      <c r="AC15" s="944"/>
      <c r="AD15" s="944"/>
      <c r="AE15" s="944"/>
      <c r="AF15" s="944"/>
      <c r="AG15" s="944"/>
      <c r="AH15" s="944"/>
      <c r="AI15" s="908"/>
      <c r="AJ15" s="814"/>
      <c r="AK15" s="815"/>
      <c r="AL15" s="816"/>
      <c r="AM15" s="927"/>
      <c r="AN15" s="928"/>
      <c r="AO15" s="928"/>
      <c r="AP15" s="928"/>
      <c r="AQ15" s="928"/>
      <c r="AR15" s="928"/>
      <c r="AS15" s="928"/>
      <c r="AT15" s="928"/>
      <c r="AU15" s="942"/>
      <c r="AV15" s="76"/>
      <c r="AW15" s="76"/>
    </row>
    <row r="16" spans="1:50" ht="13.5" customHeight="1" x14ac:dyDescent="0.15">
      <c r="A16" s="75"/>
      <c r="B16" s="75"/>
      <c r="C16" s="922"/>
      <c r="D16" s="922"/>
      <c r="E16" s="922"/>
      <c r="F16" s="922"/>
      <c r="G16" s="922"/>
      <c r="H16" s="922"/>
      <c r="I16" s="922"/>
      <c r="J16" s="922"/>
      <c r="K16" s="922"/>
      <c r="L16" s="922"/>
      <c r="M16" s="924"/>
      <c r="N16" s="924"/>
      <c r="O16" s="924"/>
      <c r="P16" s="924"/>
      <c r="Q16" s="924"/>
      <c r="R16" s="924"/>
      <c r="S16" s="924"/>
      <c r="T16" s="943"/>
      <c r="U16" s="944"/>
      <c r="V16" s="944"/>
      <c r="W16" s="944"/>
      <c r="X16" s="944"/>
      <c r="Y16" s="944"/>
      <c r="Z16" s="944"/>
      <c r="AA16" s="908" t="s">
        <v>10</v>
      </c>
      <c r="AB16" s="943"/>
      <c r="AC16" s="944"/>
      <c r="AD16" s="944"/>
      <c r="AE16" s="944"/>
      <c r="AF16" s="944"/>
      <c r="AG16" s="944"/>
      <c r="AH16" s="944"/>
      <c r="AI16" s="908" t="s">
        <v>10</v>
      </c>
      <c r="AJ16" s="814" t="str">
        <f t="shared" ref="AJ16" si="5">IF($AJ$8="","",$AJ$8)</f>
        <v/>
      </c>
      <c r="AK16" s="815"/>
      <c r="AL16" s="816"/>
      <c r="AM16" s="940" t="str">
        <f t="shared" ref="AM16" si="6">IF(AB16="","",IF(AJ16="2/3",ROUNDDOWN(AB16*2/3,0),IF(AJ16="1/2",ROUNDDOWN(AB16/2,0),"-")))</f>
        <v/>
      </c>
      <c r="AN16" s="941"/>
      <c r="AO16" s="941"/>
      <c r="AP16" s="941"/>
      <c r="AQ16" s="941"/>
      <c r="AR16" s="941"/>
      <c r="AS16" s="941"/>
      <c r="AT16" s="941"/>
      <c r="AU16" s="942" t="s">
        <v>10</v>
      </c>
      <c r="AV16" s="76"/>
      <c r="AW16" s="76"/>
    </row>
    <row r="17" spans="1:49" x14ac:dyDescent="0.15">
      <c r="A17" s="75"/>
      <c r="B17" s="75"/>
      <c r="C17" s="922"/>
      <c r="D17" s="922"/>
      <c r="E17" s="922"/>
      <c r="F17" s="922"/>
      <c r="G17" s="922"/>
      <c r="H17" s="922"/>
      <c r="I17" s="922"/>
      <c r="J17" s="922"/>
      <c r="K17" s="922"/>
      <c r="L17" s="922"/>
      <c r="M17" s="924"/>
      <c r="N17" s="924"/>
      <c r="O17" s="924"/>
      <c r="P17" s="924"/>
      <c r="Q17" s="924"/>
      <c r="R17" s="924"/>
      <c r="S17" s="924"/>
      <c r="T17" s="967"/>
      <c r="U17" s="968"/>
      <c r="V17" s="968"/>
      <c r="W17" s="968"/>
      <c r="X17" s="968"/>
      <c r="Y17" s="968"/>
      <c r="Z17" s="968"/>
      <c r="AA17" s="946"/>
      <c r="AB17" s="967"/>
      <c r="AC17" s="968"/>
      <c r="AD17" s="968"/>
      <c r="AE17" s="968"/>
      <c r="AF17" s="968"/>
      <c r="AG17" s="968"/>
      <c r="AH17" s="968"/>
      <c r="AI17" s="946"/>
      <c r="AJ17" s="814"/>
      <c r="AK17" s="815"/>
      <c r="AL17" s="816"/>
      <c r="AM17" s="949"/>
      <c r="AN17" s="950"/>
      <c r="AO17" s="950"/>
      <c r="AP17" s="950"/>
      <c r="AQ17" s="950"/>
      <c r="AR17" s="950"/>
      <c r="AS17" s="950"/>
      <c r="AT17" s="950"/>
      <c r="AU17" s="942"/>
      <c r="AV17" s="76"/>
      <c r="AW17" s="76"/>
    </row>
    <row r="18" spans="1:49" x14ac:dyDescent="0.15">
      <c r="A18" s="75"/>
      <c r="B18" s="75"/>
      <c r="C18" s="909" t="s">
        <v>90</v>
      </c>
      <c r="D18" s="910"/>
      <c r="E18" s="910"/>
      <c r="F18" s="910"/>
      <c r="G18" s="910"/>
      <c r="H18" s="910"/>
      <c r="I18" s="910"/>
      <c r="J18" s="910"/>
      <c r="K18" s="910"/>
      <c r="L18" s="910"/>
      <c r="M18" s="910"/>
      <c r="N18" s="910"/>
      <c r="O18" s="910"/>
      <c r="P18" s="910"/>
      <c r="Q18" s="910"/>
      <c r="R18" s="910"/>
      <c r="S18" s="914"/>
      <c r="T18" s="951">
        <f>SUM(T8:Z17)</f>
        <v>0</v>
      </c>
      <c r="U18" s="952"/>
      <c r="V18" s="952"/>
      <c r="W18" s="952"/>
      <c r="X18" s="952"/>
      <c r="Y18" s="952"/>
      <c r="Z18" s="952"/>
      <c r="AA18" s="955" t="s">
        <v>10</v>
      </c>
      <c r="AB18" s="951">
        <f>SUM(AB8:AH17)</f>
        <v>0</v>
      </c>
      <c r="AC18" s="952"/>
      <c r="AD18" s="952"/>
      <c r="AE18" s="952"/>
      <c r="AF18" s="952"/>
      <c r="AG18" s="952"/>
      <c r="AH18" s="952"/>
      <c r="AI18" s="955" t="s">
        <v>10</v>
      </c>
      <c r="AJ18" s="957"/>
      <c r="AK18" s="958"/>
      <c r="AL18" s="959"/>
      <c r="AM18" s="963">
        <f>SUM(AM8:AT17)</f>
        <v>0</v>
      </c>
      <c r="AN18" s="964"/>
      <c r="AO18" s="964"/>
      <c r="AP18" s="964"/>
      <c r="AQ18" s="964"/>
      <c r="AR18" s="964"/>
      <c r="AS18" s="964"/>
      <c r="AT18" s="964"/>
      <c r="AU18" s="947" t="s">
        <v>10</v>
      </c>
      <c r="AV18" s="76"/>
      <c r="AW18" s="76"/>
    </row>
    <row r="19" spans="1:49" x14ac:dyDescent="0.15">
      <c r="A19" s="75"/>
      <c r="B19" s="75"/>
      <c r="C19" s="911"/>
      <c r="D19" s="912"/>
      <c r="E19" s="912"/>
      <c r="F19" s="912"/>
      <c r="G19" s="912"/>
      <c r="H19" s="912"/>
      <c r="I19" s="912"/>
      <c r="J19" s="912"/>
      <c r="K19" s="912"/>
      <c r="L19" s="912"/>
      <c r="M19" s="912"/>
      <c r="N19" s="912"/>
      <c r="O19" s="912"/>
      <c r="P19" s="912"/>
      <c r="Q19" s="912"/>
      <c r="R19" s="912"/>
      <c r="S19" s="915"/>
      <c r="T19" s="953"/>
      <c r="U19" s="954"/>
      <c r="V19" s="954"/>
      <c r="W19" s="954"/>
      <c r="X19" s="954"/>
      <c r="Y19" s="954"/>
      <c r="Z19" s="954"/>
      <c r="AA19" s="956"/>
      <c r="AB19" s="953"/>
      <c r="AC19" s="954"/>
      <c r="AD19" s="954"/>
      <c r="AE19" s="954"/>
      <c r="AF19" s="954"/>
      <c r="AG19" s="954"/>
      <c r="AH19" s="954"/>
      <c r="AI19" s="956"/>
      <c r="AJ19" s="960"/>
      <c r="AK19" s="961"/>
      <c r="AL19" s="962"/>
      <c r="AM19" s="965"/>
      <c r="AN19" s="966"/>
      <c r="AO19" s="966"/>
      <c r="AP19" s="966"/>
      <c r="AQ19" s="966"/>
      <c r="AR19" s="966"/>
      <c r="AS19" s="966"/>
      <c r="AT19" s="966"/>
      <c r="AU19" s="948"/>
      <c r="AV19" s="76"/>
      <c r="AW19" s="76"/>
    </row>
  </sheetData>
  <mergeCells count="59">
    <mergeCell ref="AU18:AU19"/>
    <mergeCell ref="AJ16:AL17"/>
    <mergeCell ref="AM16:AT17"/>
    <mergeCell ref="AU16:AU17"/>
    <mergeCell ref="C18:S19"/>
    <mergeCell ref="T18:Z19"/>
    <mergeCell ref="AA18:AA19"/>
    <mergeCell ref="AB18:AH19"/>
    <mergeCell ref="AI18:AI19"/>
    <mergeCell ref="AJ18:AL19"/>
    <mergeCell ref="AM18:AT19"/>
    <mergeCell ref="C16:L17"/>
    <mergeCell ref="M16:S17"/>
    <mergeCell ref="T16:Z17"/>
    <mergeCell ref="AA16:AA17"/>
    <mergeCell ref="AB16:AH17"/>
    <mergeCell ref="AI16:AI17"/>
    <mergeCell ref="C14:L15"/>
    <mergeCell ref="M14:S15"/>
    <mergeCell ref="T14:Z15"/>
    <mergeCell ref="AA14:AA15"/>
    <mergeCell ref="AB14:AH15"/>
    <mergeCell ref="AI14:AI15"/>
    <mergeCell ref="AJ14:AL15"/>
    <mergeCell ref="AM14:AT15"/>
    <mergeCell ref="AU14:AU15"/>
    <mergeCell ref="AM10:AT11"/>
    <mergeCell ref="AU10:AU11"/>
    <mergeCell ref="AI12:AI13"/>
    <mergeCell ref="AJ12:AL13"/>
    <mergeCell ref="AM12:AT13"/>
    <mergeCell ref="AU12:AU13"/>
    <mergeCell ref="C10:L11"/>
    <mergeCell ref="M10:S11"/>
    <mergeCell ref="T10:Z11"/>
    <mergeCell ref="AA10:AA11"/>
    <mergeCell ref="AB10:AH11"/>
    <mergeCell ref="AI10:AI11"/>
    <mergeCell ref="AJ10:AL11"/>
    <mergeCell ref="C12:L13"/>
    <mergeCell ref="M12:S13"/>
    <mergeCell ref="T12:Z13"/>
    <mergeCell ref="AA12:AA13"/>
    <mergeCell ref="AB12:AH13"/>
    <mergeCell ref="AJ6:AL7"/>
    <mergeCell ref="AM6:AU7"/>
    <mergeCell ref="AJ8:AL9"/>
    <mergeCell ref="AM8:AT9"/>
    <mergeCell ref="AU8:AU9"/>
    <mergeCell ref="AI8:AI9"/>
    <mergeCell ref="C6:L7"/>
    <mergeCell ref="M6:S7"/>
    <mergeCell ref="T6:AA7"/>
    <mergeCell ref="AB6:AI7"/>
    <mergeCell ref="C8:L9"/>
    <mergeCell ref="M8:S9"/>
    <mergeCell ref="T8:Z9"/>
    <mergeCell ref="AA8:AA9"/>
    <mergeCell ref="AB8:AH9"/>
  </mergeCells>
  <phoneticPr fontId="4"/>
  <dataValidations count="1">
    <dataValidation type="list" allowBlank="1" showInputMessage="1" showErrorMessage="1" sqref="AJ8:AL9">
      <formula1>"'2/3,'1/2, "</formula1>
    </dataValidation>
  </dataValidations>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1:AR54"/>
  <sheetViews>
    <sheetView view="pageBreakPreview" zoomScaleNormal="100" zoomScaleSheetLayoutView="100" workbookViewId="0"/>
  </sheetViews>
  <sheetFormatPr defaultRowHeight="13.5" x14ac:dyDescent="0.15"/>
  <cols>
    <col min="1" max="44" width="2" style="1311" customWidth="1"/>
    <col min="45" max="16384" width="9" style="1311"/>
  </cols>
  <sheetData>
    <row r="1" spans="1:44" x14ac:dyDescent="0.15">
      <c r="A1" s="1311" t="s">
        <v>82</v>
      </c>
    </row>
    <row r="3" spans="1:44" s="1538" customFormat="1" ht="18" customHeight="1" x14ac:dyDescent="0.15">
      <c r="A3" s="1320" t="s">
        <v>2402</v>
      </c>
      <c r="B3" s="1320"/>
      <c r="C3" s="1320"/>
      <c r="D3" s="1320"/>
      <c r="E3" s="1320"/>
      <c r="F3" s="1320"/>
      <c r="G3" s="1320"/>
      <c r="H3" s="1320"/>
      <c r="I3" s="1320"/>
      <c r="J3" s="1320"/>
      <c r="K3" s="1320"/>
      <c r="L3" s="1320"/>
      <c r="M3" s="1320"/>
      <c r="N3" s="1320"/>
      <c r="O3" s="1320"/>
      <c r="P3" s="1320"/>
      <c r="Q3" s="1320"/>
      <c r="R3" s="1320"/>
      <c r="S3" s="1320"/>
      <c r="T3" s="1320"/>
      <c r="U3" s="1320"/>
      <c r="V3" s="1320"/>
      <c r="W3" s="1320"/>
      <c r="X3" s="1320"/>
      <c r="Y3" s="1320"/>
      <c r="Z3" s="1320"/>
      <c r="AA3" s="1320"/>
      <c r="AB3" s="1320"/>
      <c r="AC3" s="1320"/>
      <c r="AD3" s="1320"/>
      <c r="AE3" s="1320"/>
      <c r="AF3" s="1320"/>
      <c r="AG3" s="1320"/>
      <c r="AH3" s="1320"/>
      <c r="AI3" s="1320"/>
      <c r="AJ3" s="1320"/>
      <c r="AK3" s="1320"/>
      <c r="AL3" s="1320"/>
      <c r="AM3" s="1320"/>
      <c r="AN3" s="1320"/>
      <c r="AO3" s="1320"/>
      <c r="AP3" s="1320"/>
      <c r="AQ3" s="1320"/>
      <c r="AR3" s="1320"/>
    </row>
    <row r="4" spans="1:44" ht="17.25" x14ac:dyDescent="0.15">
      <c r="A4" s="1539"/>
      <c r="B4" s="1540"/>
      <c r="C4" s="1540"/>
      <c r="D4" s="1540"/>
      <c r="E4" s="1540"/>
      <c r="F4" s="1540"/>
      <c r="G4" s="1540"/>
      <c r="H4" s="1540"/>
      <c r="I4" s="1540"/>
      <c r="J4" s="1540"/>
      <c r="K4" s="1540"/>
      <c r="L4" s="1540"/>
      <c r="M4" s="1540"/>
      <c r="N4" s="1540"/>
      <c r="O4" s="1540"/>
      <c r="P4" s="1540"/>
      <c r="Q4" s="1540"/>
      <c r="R4" s="1540"/>
      <c r="S4" s="1540"/>
      <c r="T4" s="1540"/>
      <c r="U4" s="1540"/>
      <c r="V4" s="1540"/>
      <c r="W4" s="1540"/>
      <c r="X4" s="1540"/>
      <c r="Y4" s="1540"/>
      <c r="Z4" s="1540"/>
      <c r="AA4" s="1540"/>
      <c r="AB4" s="1540"/>
      <c r="AC4" s="1540"/>
      <c r="AD4" s="1540"/>
      <c r="AE4" s="1540"/>
      <c r="AF4" s="1540"/>
      <c r="AG4" s="1540"/>
      <c r="AH4" s="1540"/>
      <c r="AI4" s="1540"/>
      <c r="AJ4" s="1540"/>
      <c r="AK4" s="1540"/>
      <c r="AL4" s="1540"/>
      <c r="AM4" s="1540"/>
      <c r="AN4" s="1540"/>
      <c r="AO4" s="1540"/>
      <c r="AP4" s="1540"/>
      <c r="AQ4" s="1540"/>
      <c r="AR4" s="1540"/>
    </row>
    <row r="5" spans="1:44" s="1319" customFormat="1" ht="13.5" customHeight="1" x14ac:dyDescent="0.15">
      <c r="A5" s="1563"/>
      <c r="B5" s="1541"/>
      <c r="C5" s="1541"/>
      <c r="D5" s="1541"/>
      <c r="E5" s="1541"/>
      <c r="F5" s="1541"/>
      <c r="G5" s="1541"/>
      <c r="H5" s="1541"/>
      <c r="I5" s="1541"/>
      <c r="J5" s="1541"/>
      <c r="K5" s="1541"/>
      <c r="L5" s="1541"/>
      <c r="M5" s="1541"/>
      <c r="N5" s="1541"/>
      <c r="O5" s="1541"/>
      <c r="P5" s="1541"/>
      <c r="Q5" s="1541"/>
      <c r="R5" s="1541"/>
      <c r="S5" s="1541"/>
      <c r="T5" s="1541"/>
      <c r="U5" s="1541"/>
      <c r="V5" s="1541"/>
      <c r="W5" s="1541"/>
      <c r="X5" s="1541"/>
      <c r="Y5" s="1541"/>
      <c r="Z5" s="1541"/>
      <c r="AA5" s="1541"/>
      <c r="AB5" s="1541"/>
      <c r="AC5" s="1541"/>
      <c r="AD5" s="1541"/>
      <c r="AE5" s="1541"/>
      <c r="AF5" s="1541"/>
      <c r="AG5" s="1541"/>
      <c r="AH5" s="1541"/>
      <c r="AI5" s="1541"/>
      <c r="AJ5" s="1541"/>
      <c r="AK5" s="1541"/>
      <c r="AL5" s="1541"/>
      <c r="AM5" s="1541"/>
      <c r="AN5" s="1541"/>
      <c r="AO5" s="1541"/>
      <c r="AP5" s="1541"/>
      <c r="AQ5" s="1541"/>
      <c r="AR5" s="1541"/>
    </row>
    <row r="6" spans="1:44" s="1319" customFormat="1" x14ac:dyDescent="0.15">
      <c r="A6" s="1319" t="s">
        <v>1855</v>
      </c>
      <c r="B6" s="1541"/>
      <c r="C6" s="1541"/>
      <c r="D6" s="1541"/>
      <c r="E6" s="1541"/>
      <c r="F6" s="1541"/>
      <c r="G6" s="1541"/>
      <c r="H6" s="1541"/>
      <c r="I6" s="1541"/>
      <c r="J6" s="1541"/>
      <c r="K6" s="1541"/>
      <c r="L6" s="1541"/>
      <c r="M6" s="1541"/>
      <c r="N6" s="1541"/>
      <c r="O6" s="1541"/>
      <c r="P6" s="1541"/>
      <c r="Q6" s="1541"/>
      <c r="R6" s="1541"/>
      <c r="S6" s="1541"/>
      <c r="T6" s="1541"/>
      <c r="U6" s="1541"/>
      <c r="V6" s="1541"/>
      <c r="W6" s="1541"/>
      <c r="X6" s="1541"/>
      <c r="Y6" s="1541"/>
      <c r="Z6" s="1541"/>
      <c r="AA6" s="1541"/>
      <c r="AB6" s="1541"/>
      <c r="AC6" s="1541"/>
      <c r="AD6" s="1541"/>
      <c r="AE6" s="1541"/>
      <c r="AF6" s="1541"/>
      <c r="AG6" s="1541"/>
      <c r="AH6" s="1541"/>
      <c r="AI6" s="1541"/>
      <c r="AJ6" s="1541"/>
      <c r="AK6" s="1541"/>
      <c r="AL6" s="1541"/>
      <c r="AM6" s="1541"/>
      <c r="AN6" s="1541"/>
      <c r="AO6" s="1541"/>
      <c r="AP6" s="1541"/>
      <c r="AQ6" s="1541"/>
      <c r="AR6" s="1541"/>
    </row>
    <row r="7" spans="1:44" s="1319" customFormat="1" ht="13.5" customHeight="1" x14ac:dyDescent="0.15">
      <c r="A7" s="1544" t="s">
        <v>16</v>
      </c>
      <c r="B7" s="1564"/>
      <c r="C7" s="1564"/>
      <c r="D7" s="1564"/>
      <c r="E7" s="1564"/>
      <c r="F7" s="1564"/>
      <c r="G7" s="1564"/>
      <c r="H7" s="1564"/>
      <c r="I7" s="1564"/>
      <c r="J7" s="1564"/>
      <c r="K7" s="1565"/>
      <c r="L7" s="1566" t="s">
        <v>17</v>
      </c>
      <c r="M7" s="1567"/>
      <c r="N7" s="1567"/>
      <c r="O7" s="1567"/>
      <c r="P7" s="1567"/>
      <c r="Q7" s="1567"/>
      <c r="R7" s="1567"/>
      <c r="S7" s="1567"/>
      <c r="T7" s="1568"/>
      <c r="U7" s="1544" t="s">
        <v>9</v>
      </c>
      <c r="V7" s="1545"/>
      <c r="W7" s="1545"/>
      <c r="X7" s="1545"/>
      <c r="Y7" s="1545"/>
      <c r="Z7" s="1545"/>
      <c r="AA7" s="1545"/>
      <c r="AB7" s="1545"/>
      <c r="AC7" s="1546"/>
      <c r="AD7" s="1544" t="s">
        <v>11</v>
      </c>
      <c r="AE7" s="1545"/>
      <c r="AF7" s="1545"/>
      <c r="AG7" s="1545"/>
      <c r="AH7" s="1545"/>
      <c r="AI7" s="1546"/>
      <c r="AJ7" s="1544" t="s">
        <v>19</v>
      </c>
      <c r="AK7" s="1545"/>
      <c r="AL7" s="1545"/>
      <c r="AM7" s="1545"/>
      <c r="AN7" s="1545"/>
      <c r="AO7" s="1545"/>
      <c r="AP7" s="1545"/>
      <c r="AQ7" s="1545"/>
      <c r="AR7" s="1546"/>
    </row>
    <row r="8" spans="1:44" s="1319" customFormat="1" ht="13.5" customHeight="1" x14ac:dyDescent="0.15">
      <c r="A8" s="1569"/>
      <c r="B8" s="1570"/>
      <c r="C8" s="1570"/>
      <c r="D8" s="1570"/>
      <c r="E8" s="1570"/>
      <c r="F8" s="1570"/>
      <c r="G8" s="1570"/>
      <c r="H8" s="1570"/>
      <c r="I8" s="1570"/>
      <c r="J8" s="1570"/>
      <c r="K8" s="1571"/>
      <c r="L8" s="1572"/>
      <c r="M8" s="1573"/>
      <c r="N8" s="1573"/>
      <c r="O8" s="1573"/>
      <c r="P8" s="1573"/>
      <c r="Q8" s="1573"/>
      <c r="R8" s="1573"/>
      <c r="S8" s="1573"/>
      <c r="T8" s="1574"/>
      <c r="U8" s="1547"/>
      <c r="V8" s="1548"/>
      <c r="W8" s="1548"/>
      <c r="X8" s="1548"/>
      <c r="Y8" s="1548"/>
      <c r="Z8" s="1548"/>
      <c r="AA8" s="1548"/>
      <c r="AB8" s="1548"/>
      <c r="AC8" s="1549"/>
      <c r="AD8" s="1547"/>
      <c r="AE8" s="1548"/>
      <c r="AF8" s="1548"/>
      <c r="AG8" s="1548"/>
      <c r="AH8" s="1548"/>
      <c r="AI8" s="1549"/>
      <c r="AJ8" s="1547"/>
      <c r="AK8" s="1548"/>
      <c r="AL8" s="1548"/>
      <c r="AM8" s="1548"/>
      <c r="AN8" s="1548"/>
      <c r="AO8" s="1548"/>
      <c r="AP8" s="1548"/>
      <c r="AQ8" s="1548"/>
      <c r="AR8" s="1549"/>
    </row>
    <row r="9" spans="1:44" s="1319" customFormat="1" ht="13.5" customHeight="1" x14ac:dyDescent="0.15">
      <c r="A9" s="1575" t="s">
        <v>14</v>
      </c>
      <c r="B9" s="1576"/>
      <c r="C9" s="1576"/>
      <c r="D9" s="1576"/>
      <c r="E9" s="1576"/>
      <c r="F9" s="1576"/>
      <c r="G9" s="1576"/>
      <c r="H9" s="1576"/>
      <c r="I9" s="1577"/>
      <c r="J9" s="1577"/>
      <c r="K9" s="1578"/>
      <c r="L9" s="1579"/>
      <c r="M9" s="1579"/>
      <c r="N9" s="1579"/>
      <c r="O9" s="1579"/>
      <c r="P9" s="1579"/>
      <c r="Q9" s="1579"/>
      <c r="R9" s="1579"/>
      <c r="S9" s="1579"/>
      <c r="T9" s="1552" t="s">
        <v>10</v>
      </c>
      <c r="U9" s="1579"/>
      <c r="V9" s="1579"/>
      <c r="W9" s="1579"/>
      <c r="X9" s="1579"/>
      <c r="Y9" s="1579"/>
      <c r="Z9" s="1579"/>
      <c r="AA9" s="1579"/>
      <c r="AB9" s="1579"/>
      <c r="AC9" s="1552" t="s">
        <v>10</v>
      </c>
      <c r="AD9" s="969"/>
      <c r="AE9" s="970"/>
      <c r="AF9" s="970"/>
      <c r="AG9" s="970"/>
      <c r="AH9" s="970"/>
      <c r="AI9" s="971"/>
      <c r="AJ9" s="1579" t="str">
        <f>IF(U9="","",IF(AD9="2/3",ROUNDDOWN(U9*2/3,0),IF(AD9="1/2",ROUNDDOWN(U9/2,0),"-")))</f>
        <v/>
      </c>
      <c r="AK9" s="1579"/>
      <c r="AL9" s="1579"/>
      <c r="AM9" s="1579"/>
      <c r="AN9" s="1579"/>
      <c r="AO9" s="1579"/>
      <c r="AP9" s="1579"/>
      <c r="AQ9" s="1579"/>
      <c r="AR9" s="1553" t="s">
        <v>10</v>
      </c>
    </row>
    <row r="10" spans="1:44" s="1319" customFormat="1" ht="13.5" customHeight="1" x14ac:dyDescent="0.15">
      <c r="A10" s="1580"/>
      <c r="B10" s="1581"/>
      <c r="C10" s="1581"/>
      <c r="D10" s="1581"/>
      <c r="E10" s="1581"/>
      <c r="F10" s="1581"/>
      <c r="G10" s="1581"/>
      <c r="H10" s="1581"/>
      <c r="I10" s="1582"/>
      <c r="J10" s="1582"/>
      <c r="K10" s="1583"/>
      <c r="L10" s="1584"/>
      <c r="M10" s="1584"/>
      <c r="N10" s="1584"/>
      <c r="O10" s="1584"/>
      <c r="P10" s="1584"/>
      <c r="Q10" s="1584"/>
      <c r="R10" s="1584"/>
      <c r="S10" s="1584"/>
      <c r="T10" s="1556"/>
      <c r="U10" s="1584"/>
      <c r="V10" s="1584"/>
      <c r="W10" s="1584"/>
      <c r="X10" s="1584"/>
      <c r="Y10" s="1584"/>
      <c r="Z10" s="1584"/>
      <c r="AA10" s="1584"/>
      <c r="AB10" s="1584"/>
      <c r="AC10" s="1556"/>
      <c r="AD10" s="972"/>
      <c r="AE10" s="973"/>
      <c r="AF10" s="973"/>
      <c r="AG10" s="973"/>
      <c r="AH10" s="973"/>
      <c r="AI10" s="974"/>
      <c r="AJ10" s="1584"/>
      <c r="AK10" s="1584"/>
      <c r="AL10" s="1584"/>
      <c r="AM10" s="1584"/>
      <c r="AN10" s="1584"/>
      <c r="AO10" s="1584"/>
      <c r="AP10" s="1584"/>
      <c r="AQ10" s="1584"/>
      <c r="AR10" s="1557"/>
    </row>
    <row r="11" spans="1:44" s="1319" customFormat="1" ht="13.5" customHeight="1" x14ac:dyDescent="0.15">
      <c r="A11" s="1575" t="s">
        <v>12</v>
      </c>
      <c r="B11" s="1576"/>
      <c r="C11" s="1576"/>
      <c r="D11" s="1576"/>
      <c r="E11" s="1576"/>
      <c r="F11" s="1576"/>
      <c r="G11" s="1576"/>
      <c r="H11" s="1576"/>
      <c r="I11" s="1577"/>
      <c r="J11" s="1577"/>
      <c r="K11" s="1578"/>
      <c r="L11" s="1579"/>
      <c r="M11" s="1579"/>
      <c r="N11" s="1579"/>
      <c r="O11" s="1579"/>
      <c r="P11" s="1579"/>
      <c r="Q11" s="1579"/>
      <c r="R11" s="1579"/>
      <c r="S11" s="1579"/>
      <c r="T11" s="1552" t="s">
        <v>10</v>
      </c>
      <c r="U11" s="1579"/>
      <c r="V11" s="1579"/>
      <c r="W11" s="1579"/>
      <c r="X11" s="1579"/>
      <c r="Y11" s="1579"/>
      <c r="Z11" s="1579"/>
      <c r="AA11" s="1579"/>
      <c r="AB11" s="1579"/>
      <c r="AC11" s="1552" t="s">
        <v>10</v>
      </c>
      <c r="AD11" s="1585" t="str">
        <f>IF($AD$9="","",$AD$9)</f>
        <v/>
      </c>
      <c r="AE11" s="1586"/>
      <c r="AF11" s="1586"/>
      <c r="AG11" s="1586"/>
      <c r="AH11" s="1586"/>
      <c r="AI11" s="1587"/>
      <c r="AJ11" s="1579" t="str">
        <f t="shared" ref="AJ11" si="0">IF(U11="","",IF(AD11="2/3",ROUNDDOWN(U11*2/3,0),IF(AD11="1/2",ROUNDDOWN(U11/2,0),"-")))</f>
        <v/>
      </c>
      <c r="AK11" s="1579"/>
      <c r="AL11" s="1579"/>
      <c r="AM11" s="1579"/>
      <c r="AN11" s="1579"/>
      <c r="AO11" s="1579"/>
      <c r="AP11" s="1579"/>
      <c r="AQ11" s="1579"/>
      <c r="AR11" s="1553" t="s">
        <v>10</v>
      </c>
    </row>
    <row r="12" spans="1:44" s="1319" customFormat="1" ht="13.5" customHeight="1" x14ac:dyDescent="0.15">
      <c r="A12" s="1580"/>
      <c r="B12" s="1581"/>
      <c r="C12" s="1581"/>
      <c r="D12" s="1581"/>
      <c r="E12" s="1581"/>
      <c r="F12" s="1581"/>
      <c r="G12" s="1581"/>
      <c r="H12" s="1581"/>
      <c r="I12" s="1582"/>
      <c r="J12" s="1582"/>
      <c r="K12" s="1583"/>
      <c r="L12" s="1584"/>
      <c r="M12" s="1584"/>
      <c r="N12" s="1584"/>
      <c r="O12" s="1584"/>
      <c r="P12" s="1584"/>
      <c r="Q12" s="1584"/>
      <c r="R12" s="1584"/>
      <c r="S12" s="1584"/>
      <c r="T12" s="1556"/>
      <c r="U12" s="1584"/>
      <c r="V12" s="1584"/>
      <c r="W12" s="1584"/>
      <c r="X12" s="1584"/>
      <c r="Y12" s="1584"/>
      <c r="Z12" s="1584"/>
      <c r="AA12" s="1584"/>
      <c r="AB12" s="1584"/>
      <c r="AC12" s="1556"/>
      <c r="AD12" s="1588"/>
      <c r="AE12" s="1589"/>
      <c r="AF12" s="1589"/>
      <c r="AG12" s="1589"/>
      <c r="AH12" s="1589"/>
      <c r="AI12" s="1590"/>
      <c r="AJ12" s="1584"/>
      <c r="AK12" s="1584"/>
      <c r="AL12" s="1584"/>
      <c r="AM12" s="1584"/>
      <c r="AN12" s="1584"/>
      <c r="AO12" s="1584"/>
      <c r="AP12" s="1584"/>
      <c r="AQ12" s="1584"/>
      <c r="AR12" s="1557"/>
    </row>
    <row r="13" spans="1:44" s="1319" customFormat="1" ht="13.5" customHeight="1" x14ac:dyDescent="0.15">
      <c r="A13" s="1591" t="s">
        <v>78</v>
      </c>
      <c r="B13" s="1576"/>
      <c r="C13" s="1576"/>
      <c r="D13" s="1576"/>
      <c r="E13" s="1576"/>
      <c r="F13" s="1576"/>
      <c r="G13" s="1576"/>
      <c r="H13" s="1576"/>
      <c r="I13" s="1577"/>
      <c r="J13" s="1577"/>
      <c r="K13" s="1578"/>
      <c r="L13" s="1579"/>
      <c r="M13" s="1579"/>
      <c r="N13" s="1579"/>
      <c r="O13" s="1579"/>
      <c r="P13" s="1579"/>
      <c r="Q13" s="1579"/>
      <c r="R13" s="1579"/>
      <c r="S13" s="1579"/>
      <c r="T13" s="1552" t="s">
        <v>10</v>
      </c>
      <c r="U13" s="1579"/>
      <c r="V13" s="1579"/>
      <c r="W13" s="1579"/>
      <c r="X13" s="1579"/>
      <c r="Y13" s="1579"/>
      <c r="Z13" s="1579"/>
      <c r="AA13" s="1579"/>
      <c r="AB13" s="1579"/>
      <c r="AC13" s="1552" t="s">
        <v>10</v>
      </c>
      <c r="AD13" s="1585" t="str">
        <f t="shared" ref="AD13" si="1">IF($AD$9="","",$AD$9)</f>
        <v/>
      </c>
      <c r="AE13" s="1586"/>
      <c r="AF13" s="1586"/>
      <c r="AG13" s="1586"/>
      <c r="AH13" s="1586"/>
      <c r="AI13" s="1587"/>
      <c r="AJ13" s="1579" t="str">
        <f>IF(U13="","",IF(AD13="2/3",ROUNDDOWN(U13*2/3,0),IF(AD13="1/2",ROUNDDOWN(U13/2,0),"-")))</f>
        <v/>
      </c>
      <c r="AK13" s="1579"/>
      <c r="AL13" s="1579"/>
      <c r="AM13" s="1579"/>
      <c r="AN13" s="1579"/>
      <c r="AO13" s="1579"/>
      <c r="AP13" s="1579"/>
      <c r="AQ13" s="1579"/>
      <c r="AR13" s="1553" t="s">
        <v>10</v>
      </c>
    </row>
    <row r="14" spans="1:44" s="1319" customFormat="1" ht="13.5" customHeight="1" x14ac:dyDescent="0.15">
      <c r="A14" s="1580"/>
      <c r="B14" s="1581"/>
      <c r="C14" s="1581"/>
      <c r="D14" s="1581"/>
      <c r="E14" s="1581"/>
      <c r="F14" s="1581"/>
      <c r="G14" s="1581"/>
      <c r="H14" s="1581"/>
      <c r="I14" s="1582"/>
      <c r="J14" s="1582"/>
      <c r="K14" s="1583"/>
      <c r="L14" s="1584"/>
      <c r="M14" s="1584"/>
      <c r="N14" s="1584"/>
      <c r="O14" s="1584"/>
      <c r="P14" s="1584"/>
      <c r="Q14" s="1584"/>
      <c r="R14" s="1584"/>
      <c r="S14" s="1584"/>
      <c r="T14" s="1556"/>
      <c r="U14" s="1584"/>
      <c r="V14" s="1584"/>
      <c r="W14" s="1584"/>
      <c r="X14" s="1584"/>
      <c r="Y14" s="1584"/>
      <c r="Z14" s="1584"/>
      <c r="AA14" s="1584"/>
      <c r="AB14" s="1584"/>
      <c r="AC14" s="1556"/>
      <c r="AD14" s="1588"/>
      <c r="AE14" s="1589"/>
      <c r="AF14" s="1589"/>
      <c r="AG14" s="1589"/>
      <c r="AH14" s="1589"/>
      <c r="AI14" s="1590"/>
      <c r="AJ14" s="1584"/>
      <c r="AK14" s="1584"/>
      <c r="AL14" s="1584"/>
      <c r="AM14" s="1584"/>
      <c r="AN14" s="1584"/>
      <c r="AO14" s="1584"/>
      <c r="AP14" s="1584"/>
      <c r="AQ14" s="1584"/>
      <c r="AR14" s="1557"/>
    </row>
    <row r="15" spans="1:44" s="1319" customFormat="1" ht="13.5" customHeight="1" x14ac:dyDescent="0.15">
      <c r="A15" s="1591" t="s">
        <v>79</v>
      </c>
      <c r="B15" s="1576"/>
      <c r="C15" s="1576"/>
      <c r="D15" s="1576"/>
      <c r="E15" s="1576"/>
      <c r="F15" s="1576"/>
      <c r="G15" s="1576"/>
      <c r="H15" s="1576"/>
      <c r="I15" s="1577"/>
      <c r="J15" s="1577"/>
      <c r="K15" s="1578"/>
      <c r="L15" s="1579"/>
      <c r="M15" s="1579"/>
      <c r="N15" s="1579"/>
      <c r="O15" s="1579"/>
      <c r="P15" s="1579"/>
      <c r="Q15" s="1579"/>
      <c r="R15" s="1579"/>
      <c r="S15" s="1579"/>
      <c r="T15" s="1552" t="s">
        <v>10</v>
      </c>
      <c r="U15" s="1579"/>
      <c r="V15" s="1579"/>
      <c r="W15" s="1579"/>
      <c r="X15" s="1579"/>
      <c r="Y15" s="1579"/>
      <c r="Z15" s="1579"/>
      <c r="AA15" s="1579"/>
      <c r="AB15" s="1579"/>
      <c r="AC15" s="1552" t="s">
        <v>10</v>
      </c>
      <c r="AD15" s="1585" t="str">
        <f t="shared" ref="AD15" si="2">IF($AD$9="","",$AD$9)</f>
        <v/>
      </c>
      <c r="AE15" s="1586"/>
      <c r="AF15" s="1586"/>
      <c r="AG15" s="1586"/>
      <c r="AH15" s="1586"/>
      <c r="AI15" s="1587"/>
      <c r="AJ15" s="1579" t="str">
        <f>IF(U15="","",IF(AD15="2/3",ROUNDDOWN(U15*2/3,0),IF(AD15="1/2",ROUNDDOWN(U15/2,0),"-")))</f>
        <v/>
      </c>
      <c r="AK15" s="1579"/>
      <c r="AL15" s="1579"/>
      <c r="AM15" s="1579"/>
      <c r="AN15" s="1579"/>
      <c r="AO15" s="1579"/>
      <c r="AP15" s="1579"/>
      <c r="AQ15" s="1579"/>
      <c r="AR15" s="1553" t="s">
        <v>10</v>
      </c>
    </row>
    <row r="16" spans="1:44" s="1319" customFormat="1" ht="13.5" customHeight="1" x14ac:dyDescent="0.15">
      <c r="A16" s="1580"/>
      <c r="B16" s="1581"/>
      <c r="C16" s="1581"/>
      <c r="D16" s="1581"/>
      <c r="E16" s="1581"/>
      <c r="F16" s="1581"/>
      <c r="G16" s="1581"/>
      <c r="H16" s="1581"/>
      <c r="I16" s="1582"/>
      <c r="J16" s="1582"/>
      <c r="K16" s="1583"/>
      <c r="L16" s="1584"/>
      <c r="M16" s="1584"/>
      <c r="N16" s="1584"/>
      <c r="O16" s="1584"/>
      <c r="P16" s="1584"/>
      <c r="Q16" s="1584"/>
      <c r="R16" s="1584"/>
      <c r="S16" s="1584"/>
      <c r="T16" s="1556"/>
      <c r="U16" s="1584"/>
      <c r="V16" s="1584"/>
      <c r="W16" s="1584"/>
      <c r="X16" s="1584"/>
      <c r="Y16" s="1584"/>
      <c r="Z16" s="1584"/>
      <c r="AA16" s="1584"/>
      <c r="AB16" s="1584"/>
      <c r="AC16" s="1556"/>
      <c r="AD16" s="1588"/>
      <c r="AE16" s="1589"/>
      <c r="AF16" s="1589"/>
      <c r="AG16" s="1589"/>
      <c r="AH16" s="1589"/>
      <c r="AI16" s="1590"/>
      <c r="AJ16" s="1584"/>
      <c r="AK16" s="1584"/>
      <c r="AL16" s="1584"/>
      <c r="AM16" s="1584"/>
      <c r="AN16" s="1584"/>
      <c r="AO16" s="1584"/>
      <c r="AP16" s="1584"/>
      <c r="AQ16" s="1584"/>
      <c r="AR16" s="1557"/>
    </row>
    <row r="17" spans="1:44" s="1319" customFormat="1" ht="13.5" customHeight="1" x14ac:dyDescent="0.15">
      <c r="A17" s="1575" t="s">
        <v>13</v>
      </c>
      <c r="B17" s="1592"/>
      <c r="C17" s="1592"/>
      <c r="D17" s="1592"/>
      <c r="E17" s="1592"/>
      <c r="F17" s="1592"/>
      <c r="G17" s="1592"/>
      <c r="H17" s="1592"/>
      <c r="I17" s="1564"/>
      <c r="J17" s="1564"/>
      <c r="K17" s="1565"/>
      <c r="L17" s="1579"/>
      <c r="M17" s="1579"/>
      <c r="N17" s="1579"/>
      <c r="O17" s="1579"/>
      <c r="P17" s="1579"/>
      <c r="Q17" s="1579"/>
      <c r="R17" s="1579"/>
      <c r="S17" s="1579"/>
      <c r="T17" s="1552" t="s">
        <v>10</v>
      </c>
      <c r="U17" s="1579"/>
      <c r="V17" s="1579"/>
      <c r="W17" s="1579"/>
      <c r="X17" s="1579"/>
      <c r="Y17" s="1579"/>
      <c r="Z17" s="1579"/>
      <c r="AA17" s="1579"/>
      <c r="AB17" s="1579"/>
      <c r="AC17" s="1552" t="s">
        <v>10</v>
      </c>
      <c r="AD17" s="1585" t="str">
        <f t="shared" ref="AD17" si="3">IF($AD$9="","",$AD$9)</f>
        <v/>
      </c>
      <c r="AE17" s="1586"/>
      <c r="AF17" s="1586"/>
      <c r="AG17" s="1586"/>
      <c r="AH17" s="1586"/>
      <c r="AI17" s="1587"/>
      <c r="AJ17" s="1579" t="str">
        <f>IF(U17="","",IF(AD17="2/3",ROUNDDOWN(U17*2/3,0),IF(AD17="1/2",ROUNDDOWN(U17/2,0),"-")))</f>
        <v/>
      </c>
      <c r="AK17" s="1579"/>
      <c r="AL17" s="1579"/>
      <c r="AM17" s="1579"/>
      <c r="AN17" s="1579"/>
      <c r="AO17" s="1579"/>
      <c r="AP17" s="1579"/>
      <c r="AQ17" s="1579"/>
      <c r="AR17" s="1553" t="s">
        <v>10</v>
      </c>
    </row>
    <row r="18" spans="1:44" s="1319" customFormat="1" ht="13.5" customHeight="1" x14ac:dyDescent="0.15">
      <c r="A18" s="1593"/>
      <c r="B18" s="1594"/>
      <c r="C18" s="1594"/>
      <c r="D18" s="1594"/>
      <c r="E18" s="1594"/>
      <c r="F18" s="1594"/>
      <c r="G18" s="1594"/>
      <c r="H18" s="1594"/>
      <c r="I18" s="1570"/>
      <c r="J18" s="1570"/>
      <c r="K18" s="1571"/>
      <c r="L18" s="1584"/>
      <c r="M18" s="1584"/>
      <c r="N18" s="1584"/>
      <c r="O18" s="1584"/>
      <c r="P18" s="1584"/>
      <c r="Q18" s="1584"/>
      <c r="R18" s="1584"/>
      <c r="S18" s="1584"/>
      <c r="T18" s="1556"/>
      <c r="U18" s="1584"/>
      <c r="V18" s="1584"/>
      <c r="W18" s="1584"/>
      <c r="X18" s="1584"/>
      <c r="Y18" s="1584"/>
      <c r="Z18" s="1584"/>
      <c r="AA18" s="1584"/>
      <c r="AB18" s="1584"/>
      <c r="AC18" s="1556"/>
      <c r="AD18" s="1588"/>
      <c r="AE18" s="1589"/>
      <c r="AF18" s="1589"/>
      <c r="AG18" s="1589"/>
      <c r="AH18" s="1589"/>
      <c r="AI18" s="1590"/>
      <c r="AJ18" s="1584"/>
      <c r="AK18" s="1584"/>
      <c r="AL18" s="1584"/>
      <c r="AM18" s="1584"/>
      <c r="AN18" s="1584"/>
      <c r="AO18" s="1584"/>
      <c r="AP18" s="1584"/>
      <c r="AQ18" s="1584"/>
      <c r="AR18" s="1557"/>
    </row>
    <row r="19" spans="1:44" s="1319" customFormat="1" ht="13.5" customHeight="1" x14ac:dyDescent="0.15">
      <c r="A19" s="1575" t="s">
        <v>15</v>
      </c>
      <c r="B19" s="1576"/>
      <c r="C19" s="1576"/>
      <c r="D19" s="1576"/>
      <c r="E19" s="1576"/>
      <c r="F19" s="1576"/>
      <c r="G19" s="1576"/>
      <c r="H19" s="1576"/>
      <c r="I19" s="1577"/>
      <c r="J19" s="1577"/>
      <c r="K19" s="1578"/>
      <c r="L19" s="1579">
        <f>SUM(L9:S18)</f>
        <v>0</v>
      </c>
      <c r="M19" s="1579"/>
      <c r="N19" s="1579"/>
      <c r="O19" s="1579"/>
      <c r="P19" s="1579"/>
      <c r="Q19" s="1579"/>
      <c r="R19" s="1579"/>
      <c r="S19" s="1579"/>
      <c r="T19" s="1552" t="s">
        <v>10</v>
      </c>
      <c r="U19" s="1579">
        <f>SUM(U9:AB18)</f>
        <v>0</v>
      </c>
      <c r="V19" s="1579"/>
      <c r="W19" s="1579"/>
      <c r="X19" s="1579"/>
      <c r="Y19" s="1579"/>
      <c r="Z19" s="1579"/>
      <c r="AA19" s="1579"/>
      <c r="AB19" s="1579"/>
      <c r="AC19" s="1552" t="s">
        <v>10</v>
      </c>
      <c r="AD19" s="1595"/>
      <c r="AE19" s="1596"/>
      <c r="AF19" s="1596"/>
      <c r="AG19" s="1596"/>
      <c r="AH19" s="1596"/>
      <c r="AI19" s="1597"/>
      <c r="AJ19" s="1579">
        <f>SUM(AJ9:AQ18)</f>
        <v>0</v>
      </c>
      <c r="AK19" s="1579"/>
      <c r="AL19" s="1579"/>
      <c r="AM19" s="1579"/>
      <c r="AN19" s="1579"/>
      <c r="AO19" s="1579"/>
      <c r="AP19" s="1579"/>
      <c r="AQ19" s="1579"/>
      <c r="AR19" s="1553" t="s">
        <v>10</v>
      </c>
    </row>
    <row r="20" spans="1:44" s="1319" customFormat="1" ht="13.5" customHeight="1" x14ac:dyDescent="0.15">
      <c r="A20" s="1580"/>
      <c r="B20" s="1581"/>
      <c r="C20" s="1581"/>
      <c r="D20" s="1581"/>
      <c r="E20" s="1581"/>
      <c r="F20" s="1581"/>
      <c r="G20" s="1581"/>
      <c r="H20" s="1581"/>
      <c r="I20" s="1582"/>
      <c r="J20" s="1582"/>
      <c r="K20" s="1583"/>
      <c r="L20" s="1584"/>
      <c r="M20" s="1584"/>
      <c r="N20" s="1584"/>
      <c r="O20" s="1584"/>
      <c r="P20" s="1584"/>
      <c r="Q20" s="1584"/>
      <c r="R20" s="1584"/>
      <c r="S20" s="1584"/>
      <c r="T20" s="1556"/>
      <c r="U20" s="1584"/>
      <c r="V20" s="1584"/>
      <c r="W20" s="1584"/>
      <c r="X20" s="1584"/>
      <c r="Y20" s="1584"/>
      <c r="Z20" s="1584"/>
      <c r="AA20" s="1584"/>
      <c r="AB20" s="1584"/>
      <c r="AC20" s="1556"/>
      <c r="AD20" s="1598"/>
      <c r="AE20" s="1599"/>
      <c r="AF20" s="1599"/>
      <c r="AG20" s="1599"/>
      <c r="AH20" s="1599"/>
      <c r="AI20" s="1600"/>
      <c r="AJ20" s="1584"/>
      <c r="AK20" s="1584"/>
      <c r="AL20" s="1584"/>
      <c r="AM20" s="1584"/>
      <c r="AN20" s="1584"/>
      <c r="AO20" s="1584"/>
      <c r="AP20" s="1584"/>
      <c r="AQ20" s="1584"/>
      <c r="AR20" s="1557"/>
    </row>
    <row r="21" spans="1:44" s="1542" customFormat="1" ht="13.5" customHeight="1" x14ac:dyDescent="0.15">
      <c r="A21" s="1558"/>
      <c r="B21" s="1559"/>
      <c r="C21" s="1559"/>
      <c r="D21" s="1559"/>
      <c r="E21" s="1559"/>
      <c r="F21" s="1559"/>
      <c r="G21" s="1559"/>
      <c r="H21" s="1559"/>
      <c r="I21" s="1560"/>
      <c r="J21" s="1560"/>
      <c r="K21" s="1560"/>
      <c r="L21" s="1560"/>
      <c r="M21" s="1560"/>
      <c r="N21" s="1560"/>
      <c r="O21" s="1560"/>
      <c r="P21" s="1560"/>
      <c r="Q21" s="1560"/>
      <c r="R21" s="1561"/>
      <c r="S21" s="1560"/>
      <c r="T21" s="1560"/>
      <c r="U21" s="1560"/>
      <c r="V21" s="1560"/>
      <c r="W21" s="1560"/>
      <c r="X21" s="1560"/>
      <c r="Y21" s="1560"/>
      <c r="Z21" s="1560"/>
      <c r="AA21" s="1560"/>
      <c r="AB21" s="1561"/>
      <c r="AC21" s="1562"/>
      <c r="AD21" s="1562"/>
      <c r="AE21" s="1562"/>
      <c r="AF21" s="1562"/>
      <c r="AG21" s="1562"/>
      <c r="AH21" s="1562"/>
      <c r="AI21" s="1562"/>
      <c r="AJ21" s="1560"/>
      <c r="AK21" s="1560"/>
      <c r="AL21" s="1560"/>
      <c r="AM21" s="1560"/>
      <c r="AN21" s="1560"/>
      <c r="AO21" s="1560"/>
      <c r="AP21" s="1560"/>
      <c r="AQ21" s="1560"/>
      <c r="AR21" s="1561"/>
    </row>
    <row r="22" spans="1:44" x14ac:dyDescent="0.15">
      <c r="A22" s="1311" t="s">
        <v>20</v>
      </c>
    </row>
    <row r="23" spans="1:44" s="1319" customFormat="1" ht="13.5" customHeight="1" x14ac:dyDescent="0.15">
      <c r="A23" s="1544" t="s">
        <v>16</v>
      </c>
      <c r="B23" s="1564"/>
      <c r="C23" s="1564"/>
      <c r="D23" s="1564"/>
      <c r="E23" s="1564"/>
      <c r="F23" s="1564"/>
      <c r="G23" s="1564"/>
      <c r="H23" s="1564"/>
      <c r="I23" s="1564"/>
      <c r="J23" s="1564"/>
      <c r="K23" s="1565"/>
      <c r="L23" s="1566" t="s">
        <v>17</v>
      </c>
      <c r="M23" s="1567"/>
      <c r="N23" s="1567"/>
      <c r="O23" s="1567"/>
      <c r="P23" s="1567"/>
      <c r="Q23" s="1567"/>
      <c r="R23" s="1567"/>
      <c r="S23" s="1567"/>
      <c r="T23" s="1568"/>
      <c r="U23" s="1544" t="s">
        <v>9</v>
      </c>
      <c r="V23" s="1545"/>
      <c r="W23" s="1545"/>
      <c r="X23" s="1545"/>
      <c r="Y23" s="1545"/>
      <c r="Z23" s="1545"/>
      <c r="AA23" s="1545"/>
      <c r="AB23" s="1545"/>
      <c r="AC23" s="1546"/>
      <c r="AD23" s="1544" t="s">
        <v>11</v>
      </c>
      <c r="AE23" s="1545"/>
      <c r="AF23" s="1545"/>
      <c r="AG23" s="1545"/>
      <c r="AH23" s="1545"/>
      <c r="AI23" s="1546"/>
      <c r="AJ23" s="1544" t="s">
        <v>19</v>
      </c>
      <c r="AK23" s="1545"/>
      <c r="AL23" s="1545"/>
      <c r="AM23" s="1545"/>
      <c r="AN23" s="1545"/>
      <c r="AO23" s="1545"/>
      <c r="AP23" s="1545"/>
      <c r="AQ23" s="1545"/>
      <c r="AR23" s="1546"/>
    </row>
    <row r="24" spans="1:44" s="1319" customFormat="1" ht="13.5" customHeight="1" x14ac:dyDescent="0.15">
      <c r="A24" s="1569"/>
      <c r="B24" s="1570"/>
      <c r="C24" s="1570"/>
      <c r="D24" s="1570"/>
      <c r="E24" s="1570"/>
      <c r="F24" s="1570"/>
      <c r="G24" s="1570"/>
      <c r="H24" s="1570"/>
      <c r="I24" s="1570"/>
      <c r="J24" s="1570"/>
      <c r="K24" s="1571"/>
      <c r="L24" s="1572"/>
      <c r="M24" s="1573"/>
      <c r="N24" s="1573"/>
      <c r="O24" s="1573"/>
      <c r="P24" s="1573"/>
      <c r="Q24" s="1573"/>
      <c r="R24" s="1573"/>
      <c r="S24" s="1573"/>
      <c r="T24" s="1574"/>
      <c r="U24" s="1547"/>
      <c r="V24" s="1548"/>
      <c r="W24" s="1548"/>
      <c r="X24" s="1548"/>
      <c r="Y24" s="1548"/>
      <c r="Z24" s="1548"/>
      <c r="AA24" s="1548"/>
      <c r="AB24" s="1548"/>
      <c r="AC24" s="1549"/>
      <c r="AD24" s="1547"/>
      <c r="AE24" s="1548"/>
      <c r="AF24" s="1548"/>
      <c r="AG24" s="1548"/>
      <c r="AH24" s="1548"/>
      <c r="AI24" s="1549"/>
      <c r="AJ24" s="1547"/>
      <c r="AK24" s="1548"/>
      <c r="AL24" s="1548"/>
      <c r="AM24" s="1548"/>
      <c r="AN24" s="1548"/>
      <c r="AO24" s="1548"/>
      <c r="AP24" s="1548"/>
      <c r="AQ24" s="1548"/>
      <c r="AR24" s="1549"/>
    </row>
    <row r="25" spans="1:44" s="1319" customFormat="1" ht="13.5" customHeight="1" x14ac:dyDescent="0.15">
      <c r="A25" s="1575" t="s">
        <v>14</v>
      </c>
      <c r="B25" s="1576"/>
      <c r="C25" s="1576"/>
      <c r="D25" s="1576"/>
      <c r="E25" s="1576"/>
      <c r="F25" s="1576"/>
      <c r="G25" s="1576"/>
      <c r="H25" s="1576"/>
      <c r="I25" s="1577"/>
      <c r="J25" s="1577"/>
      <c r="K25" s="1578"/>
      <c r="L25" s="1579"/>
      <c r="M25" s="1579"/>
      <c r="N25" s="1579"/>
      <c r="O25" s="1579"/>
      <c r="P25" s="1579"/>
      <c r="Q25" s="1579"/>
      <c r="R25" s="1579"/>
      <c r="S25" s="1579"/>
      <c r="T25" s="1552" t="s">
        <v>10</v>
      </c>
      <c r="U25" s="1579"/>
      <c r="V25" s="1579"/>
      <c r="W25" s="1579"/>
      <c r="X25" s="1579"/>
      <c r="Y25" s="1579"/>
      <c r="Z25" s="1579"/>
      <c r="AA25" s="1579"/>
      <c r="AB25" s="1579"/>
      <c r="AC25" s="1552" t="s">
        <v>10</v>
      </c>
      <c r="AD25" s="969"/>
      <c r="AE25" s="970"/>
      <c r="AF25" s="970"/>
      <c r="AG25" s="970"/>
      <c r="AH25" s="970"/>
      <c r="AI25" s="971"/>
      <c r="AJ25" s="1579" t="str">
        <f>IF(U25="","",IF(AD25="2/3",ROUNDDOWN(U25*2/3,0),IF(AD25="1/2",ROUNDDOWN(U25/2,0),"-")))</f>
        <v/>
      </c>
      <c r="AK25" s="1579"/>
      <c r="AL25" s="1579"/>
      <c r="AM25" s="1579"/>
      <c r="AN25" s="1579"/>
      <c r="AO25" s="1579"/>
      <c r="AP25" s="1579"/>
      <c r="AQ25" s="1579"/>
      <c r="AR25" s="1553" t="s">
        <v>10</v>
      </c>
    </row>
    <row r="26" spans="1:44" s="1319" customFormat="1" ht="13.5" customHeight="1" x14ac:dyDescent="0.15">
      <c r="A26" s="1580"/>
      <c r="B26" s="1581"/>
      <c r="C26" s="1581"/>
      <c r="D26" s="1581"/>
      <c r="E26" s="1581"/>
      <c r="F26" s="1581"/>
      <c r="G26" s="1581"/>
      <c r="H26" s="1581"/>
      <c r="I26" s="1582"/>
      <c r="J26" s="1582"/>
      <c r="K26" s="1583"/>
      <c r="L26" s="1584"/>
      <c r="M26" s="1584"/>
      <c r="N26" s="1584"/>
      <c r="O26" s="1584"/>
      <c r="P26" s="1584"/>
      <c r="Q26" s="1584"/>
      <c r="R26" s="1584"/>
      <c r="S26" s="1584"/>
      <c r="T26" s="1556"/>
      <c r="U26" s="1584"/>
      <c r="V26" s="1584"/>
      <c r="W26" s="1584"/>
      <c r="X26" s="1584"/>
      <c r="Y26" s="1584"/>
      <c r="Z26" s="1584"/>
      <c r="AA26" s="1584"/>
      <c r="AB26" s="1584"/>
      <c r="AC26" s="1556"/>
      <c r="AD26" s="972"/>
      <c r="AE26" s="973"/>
      <c r="AF26" s="973"/>
      <c r="AG26" s="973"/>
      <c r="AH26" s="973"/>
      <c r="AI26" s="974"/>
      <c r="AJ26" s="1584"/>
      <c r="AK26" s="1584"/>
      <c r="AL26" s="1584"/>
      <c r="AM26" s="1584"/>
      <c r="AN26" s="1584"/>
      <c r="AO26" s="1584"/>
      <c r="AP26" s="1584"/>
      <c r="AQ26" s="1584"/>
      <c r="AR26" s="1557"/>
    </row>
    <row r="27" spans="1:44" s="1319" customFormat="1" ht="13.5" customHeight="1" x14ac:dyDescent="0.15">
      <c r="A27" s="1575" t="s">
        <v>12</v>
      </c>
      <c r="B27" s="1576"/>
      <c r="C27" s="1576"/>
      <c r="D27" s="1576"/>
      <c r="E27" s="1576"/>
      <c r="F27" s="1576"/>
      <c r="G27" s="1576"/>
      <c r="H27" s="1576"/>
      <c r="I27" s="1577"/>
      <c r="J27" s="1577"/>
      <c r="K27" s="1578"/>
      <c r="L27" s="1579"/>
      <c r="M27" s="1579"/>
      <c r="N27" s="1579"/>
      <c r="O27" s="1579"/>
      <c r="P27" s="1579"/>
      <c r="Q27" s="1579"/>
      <c r="R27" s="1579"/>
      <c r="S27" s="1579"/>
      <c r="T27" s="1552" t="s">
        <v>10</v>
      </c>
      <c r="U27" s="1579"/>
      <c r="V27" s="1579"/>
      <c r="W27" s="1579"/>
      <c r="X27" s="1579"/>
      <c r="Y27" s="1579"/>
      <c r="Z27" s="1579"/>
      <c r="AA27" s="1579"/>
      <c r="AB27" s="1579"/>
      <c r="AC27" s="1552" t="s">
        <v>10</v>
      </c>
      <c r="AD27" s="1585" t="str">
        <f>IF($AD$25="","",$AD$25)</f>
        <v/>
      </c>
      <c r="AE27" s="1586"/>
      <c r="AF27" s="1586"/>
      <c r="AG27" s="1586"/>
      <c r="AH27" s="1586"/>
      <c r="AI27" s="1587"/>
      <c r="AJ27" s="1579" t="str">
        <f t="shared" ref="AJ27" si="4">IF(U27="","",IF(AD27="2/3",ROUNDDOWN(U27*2/3,0),IF(AD27="1/2",ROUNDDOWN(U27/2,0),"-")))</f>
        <v/>
      </c>
      <c r="AK27" s="1579"/>
      <c r="AL27" s="1579"/>
      <c r="AM27" s="1579"/>
      <c r="AN27" s="1579"/>
      <c r="AO27" s="1579"/>
      <c r="AP27" s="1579"/>
      <c r="AQ27" s="1579"/>
      <c r="AR27" s="1553" t="s">
        <v>10</v>
      </c>
    </row>
    <row r="28" spans="1:44" s="1319" customFormat="1" ht="13.5" customHeight="1" x14ac:dyDescent="0.15">
      <c r="A28" s="1580"/>
      <c r="B28" s="1581"/>
      <c r="C28" s="1581"/>
      <c r="D28" s="1581"/>
      <c r="E28" s="1581"/>
      <c r="F28" s="1581"/>
      <c r="G28" s="1581"/>
      <c r="H28" s="1581"/>
      <c r="I28" s="1582"/>
      <c r="J28" s="1582"/>
      <c r="K28" s="1583"/>
      <c r="L28" s="1584"/>
      <c r="M28" s="1584"/>
      <c r="N28" s="1584"/>
      <c r="O28" s="1584"/>
      <c r="P28" s="1584"/>
      <c r="Q28" s="1584"/>
      <c r="R28" s="1584"/>
      <c r="S28" s="1584"/>
      <c r="T28" s="1556"/>
      <c r="U28" s="1584"/>
      <c r="V28" s="1584"/>
      <c r="W28" s="1584"/>
      <c r="X28" s="1584"/>
      <c r="Y28" s="1584"/>
      <c r="Z28" s="1584"/>
      <c r="AA28" s="1584"/>
      <c r="AB28" s="1584"/>
      <c r="AC28" s="1556"/>
      <c r="AD28" s="1588"/>
      <c r="AE28" s="1589"/>
      <c r="AF28" s="1589"/>
      <c r="AG28" s="1589"/>
      <c r="AH28" s="1589"/>
      <c r="AI28" s="1590"/>
      <c r="AJ28" s="1584"/>
      <c r="AK28" s="1584"/>
      <c r="AL28" s="1584"/>
      <c r="AM28" s="1584"/>
      <c r="AN28" s="1584"/>
      <c r="AO28" s="1584"/>
      <c r="AP28" s="1584"/>
      <c r="AQ28" s="1584"/>
      <c r="AR28" s="1557"/>
    </row>
    <row r="29" spans="1:44" s="1319" customFormat="1" ht="13.5" customHeight="1" x14ac:dyDescent="0.15">
      <c r="A29" s="1591" t="s">
        <v>78</v>
      </c>
      <c r="B29" s="1576"/>
      <c r="C29" s="1576"/>
      <c r="D29" s="1576"/>
      <c r="E29" s="1576"/>
      <c r="F29" s="1576"/>
      <c r="G29" s="1576"/>
      <c r="H29" s="1576"/>
      <c r="I29" s="1577"/>
      <c r="J29" s="1577"/>
      <c r="K29" s="1578"/>
      <c r="L29" s="1579"/>
      <c r="M29" s="1579"/>
      <c r="N29" s="1579"/>
      <c r="O29" s="1579"/>
      <c r="P29" s="1579"/>
      <c r="Q29" s="1579"/>
      <c r="R29" s="1579"/>
      <c r="S29" s="1579"/>
      <c r="T29" s="1552" t="s">
        <v>10</v>
      </c>
      <c r="U29" s="1579"/>
      <c r="V29" s="1579"/>
      <c r="W29" s="1579"/>
      <c r="X29" s="1579"/>
      <c r="Y29" s="1579"/>
      <c r="Z29" s="1579"/>
      <c r="AA29" s="1579"/>
      <c r="AB29" s="1579"/>
      <c r="AC29" s="1552" t="s">
        <v>10</v>
      </c>
      <c r="AD29" s="1585" t="str">
        <f t="shared" ref="AD29" si="5">IF($AD$25="","",$AD$25)</f>
        <v/>
      </c>
      <c r="AE29" s="1586"/>
      <c r="AF29" s="1586"/>
      <c r="AG29" s="1586"/>
      <c r="AH29" s="1586"/>
      <c r="AI29" s="1587"/>
      <c r="AJ29" s="1579" t="str">
        <f>IF(U29="","",IF(AD29="2/3",ROUNDDOWN(U29*2/3,0),IF(AD29="1/2",ROUNDDOWN(U29/2,0),"-")))</f>
        <v/>
      </c>
      <c r="AK29" s="1579"/>
      <c r="AL29" s="1579"/>
      <c r="AM29" s="1579"/>
      <c r="AN29" s="1579"/>
      <c r="AO29" s="1579"/>
      <c r="AP29" s="1579"/>
      <c r="AQ29" s="1579"/>
      <c r="AR29" s="1553" t="s">
        <v>10</v>
      </c>
    </row>
    <row r="30" spans="1:44" s="1319" customFormat="1" ht="13.5" customHeight="1" x14ac:dyDescent="0.15">
      <c r="A30" s="1580"/>
      <c r="B30" s="1581"/>
      <c r="C30" s="1581"/>
      <c r="D30" s="1581"/>
      <c r="E30" s="1581"/>
      <c r="F30" s="1581"/>
      <c r="G30" s="1581"/>
      <c r="H30" s="1581"/>
      <c r="I30" s="1582"/>
      <c r="J30" s="1582"/>
      <c r="K30" s="1583"/>
      <c r="L30" s="1584"/>
      <c r="M30" s="1584"/>
      <c r="N30" s="1584"/>
      <c r="O30" s="1584"/>
      <c r="P30" s="1584"/>
      <c r="Q30" s="1584"/>
      <c r="R30" s="1584"/>
      <c r="S30" s="1584"/>
      <c r="T30" s="1556"/>
      <c r="U30" s="1584"/>
      <c r="V30" s="1584"/>
      <c r="W30" s="1584"/>
      <c r="X30" s="1584"/>
      <c r="Y30" s="1584"/>
      <c r="Z30" s="1584"/>
      <c r="AA30" s="1584"/>
      <c r="AB30" s="1584"/>
      <c r="AC30" s="1556"/>
      <c r="AD30" s="1588"/>
      <c r="AE30" s="1589"/>
      <c r="AF30" s="1589"/>
      <c r="AG30" s="1589"/>
      <c r="AH30" s="1589"/>
      <c r="AI30" s="1590"/>
      <c r="AJ30" s="1584"/>
      <c r="AK30" s="1584"/>
      <c r="AL30" s="1584"/>
      <c r="AM30" s="1584"/>
      <c r="AN30" s="1584"/>
      <c r="AO30" s="1584"/>
      <c r="AP30" s="1584"/>
      <c r="AQ30" s="1584"/>
      <c r="AR30" s="1557"/>
    </row>
    <row r="31" spans="1:44" s="1319" customFormat="1" ht="13.5" customHeight="1" x14ac:dyDescent="0.15">
      <c r="A31" s="1591" t="s">
        <v>79</v>
      </c>
      <c r="B31" s="1576"/>
      <c r="C31" s="1576"/>
      <c r="D31" s="1576"/>
      <c r="E31" s="1576"/>
      <c r="F31" s="1576"/>
      <c r="G31" s="1576"/>
      <c r="H31" s="1576"/>
      <c r="I31" s="1577"/>
      <c r="J31" s="1577"/>
      <c r="K31" s="1578"/>
      <c r="L31" s="1579"/>
      <c r="M31" s="1579"/>
      <c r="N31" s="1579"/>
      <c r="O31" s="1579"/>
      <c r="P31" s="1579"/>
      <c r="Q31" s="1579"/>
      <c r="R31" s="1579"/>
      <c r="S31" s="1579"/>
      <c r="T31" s="1552" t="s">
        <v>10</v>
      </c>
      <c r="U31" s="1579"/>
      <c r="V31" s="1579"/>
      <c r="W31" s="1579"/>
      <c r="X31" s="1579"/>
      <c r="Y31" s="1579"/>
      <c r="Z31" s="1579"/>
      <c r="AA31" s="1579"/>
      <c r="AB31" s="1579"/>
      <c r="AC31" s="1552" t="s">
        <v>10</v>
      </c>
      <c r="AD31" s="1585" t="str">
        <f t="shared" ref="AD31" si="6">IF($AD$25="","",$AD$25)</f>
        <v/>
      </c>
      <c r="AE31" s="1586"/>
      <c r="AF31" s="1586"/>
      <c r="AG31" s="1586"/>
      <c r="AH31" s="1586"/>
      <c r="AI31" s="1587"/>
      <c r="AJ31" s="1579" t="str">
        <f>IF(U31="","",IF(AD31="2/3",ROUNDDOWN(U31*2/3,0),IF(AD31="1/2",ROUNDDOWN(U31/2,0),"-")))</f>
        <v/>
      </c>
      <c r="AK31" s="1579"/>
      <c r="AL31" s="1579"/>
      <c r="AM31" s="1579"/>
      <c r="AN31" s="1579"/>
      <c r="AO31" s="1579"/>
      <c r="AP31" s="1579"/>
      <c r="AQ31" s="1579"/>
      <c r="AR31" s="1553" t="s">
        <v>10</v>
      </c>
    </row>
    <row r="32" spans="1:44" s="1319" customFormat="1" ht="13.5" customHeight="1" x14ac:dyDescent="0.15">
      <c r="A32" s="1580"/>
      <c r="B32" s="1581"/>
      <c r="C32" s="1581"/>
      <c r="D32" s="1581"/>
      <c r="E32" s="1581"/>
      <c r="F32" s="1581"/>
      <c r="G32" s="1581"/>
      <c r="H32" s="1581"/>
      <c r="I32" s="1582"/>
      <c r="J32" s="1582"/>
      <c r="K32" s="1583"/>
      <c r="L32" s="1584"/>
      <c r="M32" s="1584"/>
      <c r="N32" s="1584"/>
      <c r="O32" s="1584"/>
      <c r="P32" s="1584"/>
      <c r="Q32" s="1584"/>
      <c r="R32" s="1584"/>
      <c r="S32" s="1584"/>
      <c r="T32" s="1556"/>
      <c r="U32" s="1584"/>
      <c r="V32" s="1584"/>
      <c r="W32" s="1584"/>
      <c r="X32" s="1584"/>
      <c r="Y32" s="1584"/>
      <c r="Z32" s="1584"/>
      <c r="AA32" s="1584"/>
      <c r="AB32" s="1584"/>
      <c r="AC32" s="1556"/>
      <c r="AD32" s="1588"/>
      <c r="AE32" s="1589"/>
      <c r="AF32" s="1589"/>
      <c r="AG32" s="1589"/>
      <c r="AH32" s="1589"/>
      <c r="AI32" s="1590"/>
      <c r="AJ32" s="1584"/>
      <c r="AK32" s="1584"/>
      <c r="AL32" s="1584"/>
      <c r="AM32" s="1584"/>
      <c r="AN32" s="1584"/>
      <c r="AO32" s="1584"/>
      <c r="AP32" s="1584"/>
      <c r="AQ32" s="1584"/>
      <c r="AR32" s="1557"/>
    </row>
    <row r="33" spans="1:44" s="1319" customFormat="1" ht="13.5" customHeight="1" x14ac:dyDescent="0.15">
      <c r="A33" s="1575" t="s">
        <v>13</v>
      </c>
      <c r="B33" s="1592"/>
      <c r="C33" s="1592"/>
      <c r="D33" s="1592"/>
      <c r="E33" s="1592"/>
      <c r="F33" s="1592"/>
      <c r="G33" s="1592"/>
      <c r="H33" s="1592"/>
      <c r="I33" s="1564"/>
      <c r="J33" s="1564"/>
      <c r="K33" s="1565"/>
      <c r="L33" s="1579"/>
      <c r="M33" s="1579"/>
      <c r="N33" s="1579"/>
      <c r="O33" s="1579"/>
      <c r="P33" s="1579"/>
      <c r="Q33" s="1579"/>
      <c r="R33" s="1579"/>
      <c r="S33" s="1579"/>
      <c r="T33" s="1552" t="s">
        <v>10</v>
      </c>
      <c r="U33" s="1579"/>
      <c r="V33" s="1579"/>
      <c r="W33" s="1579"/>
      <c r="X33" s="1579"/>
      <c r="Y33" s="1579"/>
      <c r="Z33" s="1579"/>
      <c r="AA33" s="1579"/>
      <c r="AB33" s="1579"/>
      <c r="AC33" s="1552" t="s">
        <v>10</v>
      </c>
      <c r="AD33" s="1585" t="str">
        <f t="shared" ref="AD33" si="7">IF($AD$25="","",$AD$25)</f>
        <v/>
      </c>
      <c r="AE33" s="1586"/>
      <c r="AF33" s="1586"/>
      <c r="AG33" s="1586"/>
      <c r="AH33" s="1586"/>
      <c r="AI33" s="1587"/>
      <c r="AJ33" s="1579" t="str">
        <f>IF(U33="","",IF(AD33="2/3",ROUNDDOWN(U33*2/3,0),IF(AD33="1/2",ROUNDDOWN(U33/2,0),"-")))</f>
        <v/>
      </c>
      <c r="AK33" s="1579"/>
      <c r="AL33" s="1579"/>
      <c r="AM33" s="1579"/>
      <c r="AN33" s="1579"/>
      <c r="AO33" s="1579"/>
      <c r="AP33" s="1579"/>
      <c r="AQ33" s="1579"/>
      <c r="AR33" s="1553" t="s">
        <v>10</v>
      </c>
    </row>
    <row r="34" spans="1:44" s="1319" customFormat="1" ht="13.5" customHeight="1" x14ac:dyDescent="0.15">
      <c r="A34" s="1593"/>
      <c r="B34" s="1594"/>
      <c r="C34" s="1594"/>
      <c r="D34" s="1594"/>
      <c r="E34" s="1594"/>
      <c r="F34" s="1594"/>
      <c r="G34" s="1594"/>
      <c r="H34" s="1594"/>
      <c r="I34" s="1570"/>
      <c r="J34" s="1570"/>
      <c r="K34" s="1571"/>
      <c r="L34" s="1584"/>
      <c r="M34" s="1584"/>
      <c r="N34" s="1584"/>
      <c r="O34" s="1584"/>
      <c r="P34" s="1584"/>
      <c r="Q34" s="1584"/>
      <c r="R34" s="1584"/>
      <c r="S34" s="1584"/>
      <c r="T34" s="1556"/>
      <c r="U34" s="1584"/>
      <c r="V34" s="1584"/>
      <c r="W34" s="1584"/>
      <c r="X34" s="1584"/>
      <c r="Y34" s="1584"/>
      <c r="Z34" s="1584"/>
      <c r="AA34" s="1584"/>
      <c r="AB34" s="1584"/>
      <c r="AC34" s="1556"/>
      <c r="AD34" s="1588"/>
      <c r="AE34" s="1589"/>
      <c r="AF34" s="1589"/>
      <c r="AG34" s="1589"/>
      <c r="AH34" s="1589"/>
      <c r="AI34" s="1590"/>
      <c r="AJ34" s="1584"/>
      <c r="AK34" s="1584"/>
      <c r="AL34" s="1584"/>
      <c r="AM34" s="1584"/>
      <c r="AN34" s="1584"/>
      <c r="AO34" s="1584"/>
      <c r="AP34" s="1584"/>
      <c r="AQ34" s="1584"/>
      <c r="AR34" s="1557"/>
    </row>
    <row r="35" spans="1:44" s="1319" customFormat="1" ht="13.5" customHeight="1" x14ac:dyDescent="0.15">
      <c r="A35" s="1575" t="s">
        <v>15</v>
      </c>
      <c r="B35" s="1576"/>
      <c r="C35" s="1576"/>
      <c r="D35" s="1576"/>
      <c r="E35" s="1576"/>
      <c r="F35" s="1576"/>
      <c r="G35" s="1576"/>
      <c r="H35" s="1576"/>
      <c r="I35" s="1577"/>
      <c r="J35" s="1577"/>
      <c r="K35" s="1578"/>
      <c r="L35" s="1579">
        <f>SUM(L25:S34)</f>
        <v>0</v>
      </c>
      <c r="M35" s="1579"/>
      <c r="N35" s="1579"/>
      <c r="O35" s="1579"/>
      <c r="P35" s="1579"/>
      <c r="Q35" s="1579"/>
      <c r="R35" s="1579"/>
      <c r="S35" s="1579"/>
      <c r="T35" s="1552" t="s">
        <v>10</v>
      </c>
      <c r="U35" s="1579">
        <f>SUM(U25:AB34)</f>
        <v>0</v>
      </c>
      <c r="V35" s="1579"/>
      <c r="W35" s="1579"/>
      <c r="X35" s="1579"/>
      <c r="Y35" s="1579"/>
      <c r="Z35" s="1579"/>
      <c r="AA35" s="1579"/>
      <c r="AB35" s="1579"/>
      <c r="AC35" s="1552" t="s">
        <v>10</v>
      </c>
      <c r="AD35" s="1595"/>
      <c r="AE35" s="1596"/>
      <c r="AF35" s="1596"/>
      <c r="AG35" s="1596"/>
      <c r="AH35" s="1596"/>
      <c r="AI35" s="1597"/>
      <c r="AJ35" s="1579">
        <f>SUM(AJ25:AQ34)</f>
        <v>0</v>
      </c>
      <c r="AK35" s="1579"/>
      <c r="AL35" s="1579"/>
      <c r="AM35" s="1579"/>
      <c r="AN35" s="1579"/>
      <c r="AO35" s="1579"/>
      <c r="AP35" s="1579"/>
      <c r="AQ35" s="1579"/>
      <c r="AR35" s="1553" t="s">
        <v>10</v>
      </c>
    </row>
    <row r="36" spans="1:44" s="1319" customFormat="1" ht="13.5" customHeight="1" x14ac:dyDescent="0.15">
      <c r="A36" s="1580"/>
      <c r="B36" s="1581"/>
      <c r="C36" s="1581"/>
      <c r="D36" s="1581"/>
      <c r="E36" s="1581"/>
      <c r="F36" s="1581"/>
      <c r="G36" s="1581"/>
      <c r="H36" s="1581"/>
      <c r="I36" s="1582"/>
      <c r="J36" s="1582"/>
      <c r="K36" s="1583"/>
      <c r="L36" s="1584"/>
      <c r="M36" s="1584"/>
      <c r="N36" s="1584"/>
      <c r="O36" s="1584"/>
      <c r="P36" s="1584"/>
      <c r="Q36" s="1584"/>
      <c r="R36" s="1584"/>
      <c r="S36" s="1584"/>
      <c r="T36" s="1556"/>
      <c r="U36" s="1584"/>
      <c r="V36" s="1584"/>
      <c r="W36" s="1584"/>
      <c r="X36" s="1584"/>
      <c r="Y36" s="1584"/>
      <c r="Z36" s="1584"/>
      <c r="AA36" s="1584"/>
      <c r="AB36" s="1584"/>
      <c r="AC36" s="1556"/>
      <c r="AD36" s="1598"/>
      <c r="AE36" s="1599"/>
      <c r="AF36" s="1599"/>
      <c r="AG36" s="1599"/>
      <c r="AH36" s="1599"/>
      <c r="AI36" s="1600"/>
      <c r="AJ36" s="1584"/>
      <c r="AK36" s="1584"/>
      <c r="AL36" s="1584"/>
      <c r="AM36" s="1584"/>
      <c r="AN36" s="1584"/>
      <c r="AO36" s="1584"/>
      <c r="AP36" s="1584"/>
      <c r="AQ36" s="1584"/>
      <c r="AR36" s="1557"/>
    </row>
    <row r="37" spans="1:44" s="1319" customFormat="1" ht="13.5" customHeight="1" x14ac:dyDescent="0.15">
      <c r="A37" s="1311"/>
      <c r="B37" s="1311"/>
      <c r="C37" s="1311"/>
      <c r="D37" s="1311"/>
      <c r="E37" s="1311"/>
      <c r="F37" s="1311"/>
      <c r="G37" s="1311"/>
      <c r="H37" s="1311"/>
      <c r="I37" s="1311"/>
      <c r="J37" s="1311"/>
      <c r="K37" s="1311"/>
      <c r="L37" s="1311"/>
      <c r="M37" s="1311"/>
      <c r="N37" s="1311"/>
      <c r="O37" s="1311"/>
      <c r="P37" s="1311"/>
      <c r="Q37" s="1311"/>
      <c r="R37" s="1311"/>
      <c r="S37" s="1311"/>
      <c r="T37" s="1311"/>
      <c r="U37" s="1311"/>
      <c r="V37" s="1311"/>
      <c r="W37" s="1311"/>
      <c r="X37" s="1311"/>
      <c r="Y37" s="1311"/>
      <c r="Z37" s="1311"/>
      <c r="AA37" s="1311"/>
      <c r="AB37" s="1311"/>
      <c r="AC37" s="1311"/>
      <c r="AD37" s="1311"/>
      <c r="AE37" s="1311"/>
      <c r="AF37" s="1311"/>
      <c r="AG37" s="1311"/>
      <c r="AH37" s="1311"/>
      <c r="AI37" s="1311"/>
      <c r="AJ37" s="1311"/>
      <c r="AK37" s="1311"/>
      <c r="AL37" s="1311"/>
      <c r="AM37" s="1311"/>
      <c r="AN37" s="1311"/>
      <c r="AO37" s="1311"/>
      <c r="AP37" s="1311"/>
      <c r="AQ37" s="1311"/>
      <c r="AR37" s="1311"/>
    </row>
    <row r="38" spans="1:44" s="1319" customFormat="1" ht="13.5" customHeight="1" x14ac:dyDescent="0.15">
      <c r="A38" s="1311" t="s">
        <v>1856</v>
      </c>
      <c r="B38" s="1311"/>
      <c r="C38" s="1311"/>
      <c r="D38" s="1311"/>
      <c r="E38" s="1311"/>
      <c r="F38" s="1311"/>
      <c r="G38" s="1311"/>
      <c r="H38" s="1311"/>
      <c r="I38" s="1311"/>
      <c r="J38" s="1311"/>
      <c r="K38" s="1311"/>
      <c r="L38" s="1311"/>
      <c r="M38" s="1311"/>
      <c r="N38" s="1311"/>
      <c r="O38" s="1311"/>
      <c r="P38" s="1311"/>
      <c r="Q38" s="1311"/>
      <c r="R38" s="1311"/>
      <c r="S38" s="1311"/>
      <c r="T38" s="1311"/>
      <c r="U38" s="1311"/>
      <c r="V38" s="1311"/>
      <c r="W38" s="1311"/>
      <c r="X38" s="1311"/>
      <c r="Y38" s="1311"/>
      <c r="Z38" s="1311"/>
      <c r="AA38" s="1311"/>
      <c r="AB38" s="1311"/>
      <c r="AC38" s="1311"/>
      <c r="AD38" s="1311"/>
      <c r="AE38" s="1311"/>
      <c r="AF38" s="1311"/>
      <c r="AG38" s="1311"/>
      <c r="AH38" s="1311"/>
      <c r="AI38" s="1311"/>
      <c r="AJ38" s="1311"/>
      <c r="AK38" s="1311"/>
      <c r="AL38" s="1311"/>
      <c r="AM38" s="1311"/>
      <c r="AN38" s="1311"/>
      <c r="AO38" s="1311"/>
      <c r="AP38" s="1311"/>
      <c r="AQ38" s="1311"/>
      <c r="AR38" s="1311"/>
    </row>
    <row r="39" spans="1:44" s="1319" customFormat="1" ht="13.5" customHeight="1" x14ac:dyDescent="0.15">
      <c r="A39" s="1544" t="s">
        <v>16</v>
      </c>
      <c r="B39" s="1564"/>
      <c r="C39" s="1564"/>
      <c r="D39" s="1564"/>
      <c r="E39" s="1564"/>
      <c r="F39" s="1564"/>
      <c r="G39" s="1564"/>
      <c r="H39" s="1564"/>
      <c r="I39" s="1564"/>
      <c r="J39" s="1564"/>
      <c r="K39" s="1565"/>
      <c r="L39" s="1566" t="s">
        <v>17</v>
      </c>
      <c r="M39" s="1567"/>
      <c r="N39" s="1567"/>
      <c r="O39" s="1567"/>
      <c r="P39" s="1567"/>
      <c r="Q39" s="1567"/>
      <c r="R39" s="1567"/>
      <c r="S39" s="1567"/>
      <c r="T39" s="1568"/>
      <c r="U39" s="1544" t="s">
        <v>9</v>
      </c>
      <c r="V39" s="1545"/>
      <c r="W39" s="1545"/>
      <c r="X39" s="1545"/>
      <c r="Y39" s="1545"/>
      <c r="Z39" s="1545"/>
      <c r="AA39" s="1545"/>
      <c r="AB39" s="1545"/>
      <c r="AC39" s="1546"/>
      <c r="AD39" s="1544" t="s">
        <v>11</v>
      </c>
      <c r="AE39" s="1545"/>
      <c r="AF39" s="1545"/>
      <c r="AG39" s="1545"/>
      <c r="AH39" s="1545"/>
      <c r="AI39" s="1546"/>
      <c r="AJ39" s="1544" t="s">
        <v>19</v>
      </c>
      <c r="AK39" s="1545"/>
      <c r="AL39" s="1545"/>
      <c r="AM39" s="1545"/>
      <c r="AN39" s="1545"/>
      <c r="AO39" s="1545"/>
      <c r="AP39" s="1545"/>
      <c r="AQ39" s="1545"/>
      <c r="AR39" s="1546"/>
    </row>
    <row r="40" spans="1:44" s="1319" customFormat="1" ht="13.5" customHeight="1" x14ac:dyDescent="0.15">
      <c r="A40" s="1569"/>
      <c r="B40" s="1570"/>
      <c r="C40" s="1570"/>
      <c r="D40" s="1570"/>
      <c r="E40" s="1570"/>
      <c r="F40" s="1570"/>
      <c r="G40" s="1570"/>
      <c r="H40" s="1570"/>
      <c r="I40" s="1570"/>
      <c r="J40" s="1570"/>
      <c r="K40" s="1571"/>
      <c r="L40" s="1572"/>
      <c r="M40" s="1573"/>
      <c r="N40" s="1573"/>
      <c r="O40" s="1573"/>
      <c r="P40" s="1573"/>
      <c r="Q40" s="1573"/>
      <c r="R40" s="1573"/>
      <c r="S40" s="1573"/>
      <c r="T40" s="1574"/>
      <c r="U40" s="1547"/>
      <c r="V40" s="1548"/>
      <c r="W40" s="1548"/>
      <c r="X40" s="1548"/>
      <c r="Y40" s="1548"/>
      <c r="Z40" s="1548"/>
      <c r="AA40" s="1548"/>
      <c r="AB40" s="1548"/>
      <c r="AC40" s="1549"/>
      <c r="AD40" s="1547"/>
      <c r="AE40" s="1548"/>
      <c r="AF40" s="1548"/>
      <c r="AG40" s="1548"/>
      <c r="AH40" s="1548"/>
      <c r="AI40" s="1549"/>
      <c r="AJ40" s="1547"/>
      <c r="AK40" s="1548"/>
      <c r="AL40" s="1548"/>
      <c r="AM40" s="1548"/>
      <c r="AN40" s="1548"/>
      <c r="AO40" s="1548"/>
      <c r="AP40" s="1548"/>
      <c r="AQ40" s="1548"/>
      <c r="AR40" s="1549"/>
    </row>
    <row r="41" spans="1:44" s="1319" customFormat="1" ht="13.5" customHeight="1" x14ac:dyDescent="0.15">
      <c r="A41" s="1575" t="s">
        <v>14</v>
      </c>
      <c r="B41" s="1576"/>
      <c r="C41" s="1576"/>
      <c r="D41" s="1576"/>
      <c r="E41" s="1576"/>
      <c r="F41" s="1576"/>
      <c r="G41" s="1576"/>
      <c r="H41" s="1576"/>
      <c r="I41" s="1577"/>
      <c r="J41" s="1577"/>
      <c r="K41" s="1578"/>
      <c r="L41" s="1579"/>
      <c r="M41" s="1579"/>
      <c r="N41" s="1579"/>
      <c r="O41" s="1579"/>
      <c r="P41" s="1579"/>
      <c r="Q41" s="1579"/>
      <c r="R41" s="1579"/>
      <c r="S41" s="1579"/>
      <c r="T41" s="1552" t="s">
        <v>10</v>
      </c>
      <c r="U41" s="1579"/>
      <c r="V41" s="1579"/>
      <c r="W41" s="1579"/>
      <c r="X41" s="1579"/>
      <c r="Y41" s="1579"/>
      <c r="Z41" s="1579"/>
      <c r="AA41" s="1579"/>
      <c r="AB41" s="1579"/>
      <c r="AC41" s="1552" t="s">
        <v>10</v>
      </c>
      <c r="AD41" s="969"/>
      <c r="AE41" s="970"/>
      <c r="AF41" s="970"/>
      <c r="AG41" s="970"/>
      <c r="AH41" s="970"/>
      <c r="AI41" s="971"/>
      <c r="AJ41" s="1579" t="str">
        <f>IF(U41="","",IF(AD41="2/3",ROUNDDOWN(U41*2/3,0),IF(AD41="1/2",ROUNDDOWN(U41/2,0),"-")))</f>
        <v/>
      </c>
      <c r="AK41" s="1579"/>
      <c r="AL41" s="1579"/>
      <c r="AM41" s="1579"/>
      <c r="AN41" s="1579"/>
      <c r="AO41" s="1579"/>
      <c r="AP41" s="1579"/>
      <c r="AQ41" s="1579"/>
      <c r="AR41" s="1553" t="s">
        <v>10</v>
      </c>
    </row>
    <row r="42" spans="1:44" s="1319" customFormat="1" ht="13.5" customHeight="1" x14ac:dyDescent="0.15">
      <c r="A42" s="1580"/>
      <c r="B42" s="1581"/>
      <c r="C42" s="1581"/>
      <c r="D42" s="1581"/>
      <c r="E42" s="1581"/>
      <c r="F42" s="1581"/>
      <c r="G42" s="1581"/>
      <c r="H42" s="1581"/>
      <c r="I42" s="1582"/>
      <c r="J42" s="1582"/>
      <c r="K42" s="1583"/>
      <c r="L42" s="1584"/>
      <c r="M42" s="1584"/>
      <c r="N42" s="1584"/>
      <c r="O42" s="1584"/>
      <c r="P42" s="1584"/>
      <c r="Q42" s="1584"/>
      <c r="R42" s="1584"/>
      <c r="S42" s="1584"/>
      <c r="T42" s="1556"/>
      <c r="U42" s="1584"/>
      <c r="V42" s="1584"/>
      <c r="W42" s="1584"/>
      <c r="X42" s="1584"/>
      <c r="Y42" s="1584"/>
      <c r="Z42" s="1584"/>
      <c r="AA42" s="1584"/>
      <c r="AB42" s="1584"/>
      <c r="AC42" s="1556"/>
      <c r="AD42" s="972"/>
      <c r="AE42" s="973"/>
      <c r="AF42" s="973"/>
      <c r="AG42" s="973"/>
      <c r="AH42" s="973"/>
      <c r="AI42" s="974"/>
      <c r="AJ42" s="1584"/>
      <c r="AK42" s="1584"/>
      <c r="AL42" s="1584"/>
      <c r="AM42" s="1584"/>
      <c r="AN42" s="1584"/>
      <c r="AO42" s="1584"/>
      <c r="AP42" s="1584"/>
      <c r="AQ42" s="1584"/>
      <c r="AR42" s="1557"/>
    </row>
    <row r="43" spans="1:44" s="1319" customFormat="1" ht="13.5" customHeight="1" x14ac:dyDescent="0.15">
      <c r="A43" s="1575" t="s">
        <v>12</v>
      </c>
      <c r="B43" s="1576"/>
      <c r="C43" s="1576"/>
      <c r="D43" s="1576"/>
      <c r="E43" s="1576"/>
      <c r="F43" s="1576"/>
      <c r="G43" s="1576"/>
      <c r="H43" s="1576"/>
      <c r="I43" s="1577"/>
      <c r="J43" s="1577"/>
      <c r="K43" s="1578"/>
      <c r="L43" s="1579"/>
      <c r="M43" s="1579"/>
      <c r="N43" s="1579"/>
      <c r="O43" s="1579"/>
      <c r="P43" s="1579"/>
      <c r="Q43" s="1579"/>
      <c r="R43" s="1579"/>
      <c r="S43" s="1579"/>
      <c r="T43" s="1552" t="s">
        <v>10</v>
      </c>
      <c r="U43" s="1579"/>
      <c r="V43" s="1579"/>
      <c r="W43" s="1579"/>
      <c r="X43" s="1579"/>
      <c r="Y43" s="1579"/>
      <c r="Z43" s="1579"/>
      <c r="AA43" s="1579"/>
      <c r="AB43" s="1579"/>
      <c r="AC43" s="1552" t="s">
        <v>10</v>
      </c>
      <c r="AD43" s="1585" t="str">
        <f>IF($AD$41="","",$AD$41)</f>
        <v/>
      </c>
      <c r="AE43" s="1586"/>
      <c r="AF43" s="1586"/>
      <c r="AG43" s="1586"/>
      <c r="AH43" s="1586"/>
      <c r="AI43" s="1587"/>
      <c r="AJ43" s="1579" t="str">
        <f t="shared" ref="AJ43" si="8">IF(U43="","",IF(AD43="2/3",ROUNDDOWN(U43*2/3,0),IF(AD43="1/2",ROUNDDOWN(U43/2,0),"-")))</f>
        <v/>
      </c>
      <c r="AK43" s="1579"/>
      <c r="AL43" s="1579"/>
      <c r="AM43" s="1579"/>
      <c r="AN43" s="1579"/>
      <c r="AO43" s="1579"/>
      <c r="AP43" s="1579"/>
      <c r="AQ43" s="1579"/>
      <c r="AR43" s="1553" t="s">
        <v>10</v>
      </c>
    </row>
    <row r="44" spans="1:44" s="1319" customFormat="1" ht="13.5" customHeight="1" x14ac:dyDescent="0.15">
      <c r="A44" s="1580"/>
      <c r="B44" s="1581"/>
      <c r="C44" s="1581"/>
      <c r="D44" s="1581"/>
      <c r="E44" s="1581"/>
      <c r="F44" s="1581"/>
      <c r="G44" s="1581"/>
      <c r="H44" s="1581"/>
      <c r="I44" s="1582"/>
      <c r="J44" s="1582"/>
      <c r="K44" s="1583"/>
      <c r="L44" s="1584"/>
      <c r="M44" s="1584"/>
      <c r="N44" s="1584"/>
      <c r="O44" s="1584"/>
      <c r="P44" s="1584"/>
      <c r="Q44" s="1584"/>
      <c r="R44" s="1584"/>
      <c r="S44" s="1584"/>
      <c r="T44" s="1556"/>
      <c r="U44" s="1584"/>
      <c r="V44" s="1584"/>
      <c r="W44" s="1584"/>
      <c r="X44" s="1584"/>
      <c r="Y44" s="1584"/>
      <c r="Z44" s="1584"/>
      <c r="AA44" s="1584"/>
      <c r="AB44" s="1584"/>
      <c r="AC44" s="1556"/>
      <c r="AD44" s="1588"/>
      <c r="AE44" s="1589"/>
      <c r="AF44" s="1589"/>
      <c r="AG44" s="1589"/>
      <c r="AH44" s="1589"/>
      <c r="AI44" s="1590"/>
      <c r="AJ44" s="1584"/>
      <c r="AK44" s="1584"/>
      <c r="AL44" s="1584"/>
      <c r="AM44" s="1584"/>
      <c r="AN44" s="1584"/>
      <c r="AO44" s="1584"/>
      <c r="AP44" s="1584"/>
      <c r="AQ44" s="1584"/>
      <c r="AR44" s="1557"/>
    </row>
    <row r="45" spans="1:44" s="1319" customFormat="1" ht="13.5" customHeight="1" x14ac:dyDescent="0.15">
      <c r="A45" s="1591" t="s">
        <v>78</v>
      </c>
      <c r="B45" s="1576"/>
      <c r="C45" s="1576"/>
      <c r="D45" s="1576"/>
      <c r="E45" s="1576"/>
      <c r="F45" s="1576"/>
      <c r="G45" s="1576"/>
      <c r="H45" s="1576"/>
      <c r="I45" s="1577"/>
      <c r="J45" s="1577"/>
      <c r="K45" s="1578"/>
      <c r="L45" s="1579"/>
      <c r="M45" s="1579"/>
      <c r="N45" s="1579"/>
      <c r="O45" s="1579"/>
      <c r="P45" s="1579"/>
      <c r="Q45" s="1579"/>
      <c r="R45" s="1579"/>
      <c r="S45" s="1579"/>
      <c r="T45" s="1552" t="s">
        <v>10</v>
      </c>
      <c r="U45" s="1579"/>
      <c r="V45" s="1579"/>
      <c r="W45" s="1579"/>
      <c r="X45" s="1579"/>
      <c r="Y45" s="1579"/>
      <c r="Z45" s="1579"/>
      <c r="AA45" s="1579"/>
      <c r="AB45" s="1579"/>
      <c r="AC45" s="1552" t="s">
        <v>10</v>
      </c>
      <c r="AD45" s="1585" t="str">
        <f t="shared" ref="AD45" si="9">IF($AD$41="","",$AD$41)</f>
        <v/>
      </c>
      <c r="AE45" s="1586"/>
      <c r="AF45" s="1586"/>
      <c r="AG45" s="1586"/>
      <c r="AH45" s="1586"/>
      <c r="AI45" s="1587"/>
      <c r="AJ45" s="1579" t="str">
        <f>IF(U45="","",IF(AD45="2/3",ROUNDDOWN(U45*2/3,0),IF(AD45="1/2",ROUNDDOWN(U45/2,0),"-")))</f>
        <v/>
      </c>
      <c r="AK45" s="1579"/>
      <c r="AL45" s="1579"/>
      <c r="AM45" s="1579"/>
      <c r="AN45" s="1579"/>
      <c r="AO45" s="1579"/>
      <c r="AP45" s="1579"/>
      <c r="AQ45" s="1579"/>
      <c r="AR45" s="1553" t="s">
        <v>10</v>
      </c>
    </row>
    <row r="46" spans="1:44" s="1319" customFormat="1" ht="13.5" customHeight="1" x14ac:dyDescent="0.15">
      <c r="A46" s="1580"/>
      <c r="B46" s="1581"/>
      <c r="C46" s="1581"/>
      <c r="D46" s="1581"/>
      <c r="E46" s="1581"/>
      <c r="F46" s="1581"/>
      <c r="G46" s="1581"/>
      <c r="H46" s="1581"/>
      <c r="I46" s="1582"/>
      <c r="J46" s="1582"/>
      <c r="K46" s="1583"/>
      <c r="L46" s="1584"/>
      <c r="M46" s="1584"/>
      <c r="N46" s="1584"/>
      <c r="O46" s="1584"/>
      <c r="P46" s="1584"/>
      <c r="Q46" s="1584"/>
      <c r="R46" s="1584"/>
      <c r="S46" s="1584"/>
      <c r="T46" s="1556"/>
      <c r="U46" s="1584"/>
      <c r="V46" s="1584"/>
      <c r="W46" s="1584"/>
      <c r="X46" s="1584"/>
      <c r="Y46" s="1584"/>
      <c r="Z46" s="1584"/>
      <c r="AA46" s="1584"/>
      <c r="AB46" s="1584"/>
      <c r="AC46" s="1556"/>
      <c r="AD46" s="1588"/>
      <c r="AE46" s="1589"/>
      <c r="AF46" s="1589"/>
      <c r="AG46" s="1589"/>
      <c r="AH46" s="1589"/>
      <c r="AI46" s="1590"/>
      <c r="AJ46" s="1584"/>
      <c r="AK46" s="1584"/>
      <c r="AL46" s="1584"/>
      <c r="AM46" s="1584"/>
      <c r="AN46" s="1584"/>
      <c r="AO46" s="1584"/>
      <c r="AP46" s="1584"/>
      <c r="AQ46" s="1584"/>
      <c r="AR46" s="1557"/>
    </row>
    <row r="47" spans="1:44" s="1319" customFormat="1" ht="13.5" customHeight="1" x14ac:dyDescent="0.15">
      <c r="A47" s="1591" t="s">
        <v>79</v>
      </c>
      <c r="B47" s="1576"/>
      <c r="C47" s="1576"/>
      <c r="D47" s="1576"/>
      <c r="E47" s="1576"/>
      <c r="F47" s="1576"/>
      <c r="G47" s="1576"/>
      <c r="H47" s="1576"/>
      <c r="I47" s="1577"/>
      <c r="J47" s="1577"/>
      <c r="K47" s="1578"/>
      <c r="L47" s="1579"/>
      <c r="M47" s="1579"/>
      <c r="N47" s="1579"/>
      <c r="O47" s="1579"/>
      <c r="P47" s="1579"/>
      <c r="Q47" s="1579"/>
      <c r="R47" s="1579"/>
      <c r="S47" s="1579"/>
      <c r="T47" s="1552" t="s">
        <v>10</v>
      </c>
      <c r="U47" s="1579"/>
      <c r="V47" s="1579"/>
      <c r="W47" s="1579"/>
      <c r="X47" s="1579"/>
      <c r="Y47" s="1579"/>
      <c r="Z47" s="1579"/>
      <c r="AA47" s="1579"/>
      <c r="AB47" s="1579"/>
      <c r="AC47" s="1552" t="s">
        <v>10</v>
      </c>
      <c r="AD47" s="1585" t="str">
        <f t="shared" ref="AD47" si="10">IF($AD$41="","",$AD$41)</f>
        <v/>
      </c>
      <c r="AE47" s="1586"/>
      <c r="AF47" s="1586"/>
      <c r="AG47" s="1586"/>
      <c r="AH47" s="1586"/>
      <c r="AI47" s="1587"/>
      <c r="AJ47" s="1579" t="str">
        <f>IF(U47="","",IF(AD47="2/3",ROUNDDOWN(U47*2/3,0),IF(AD47="1/2",ROUNDDOWN(U47/2,0),"-")))</f>
        <v/>
      </c>
      <c r="AK47" s="1579"/>
      <c r="AL47" s="1579"/>
      <c r="AM47" s="1579"/>
      <c r="AN47" s="1579"/>
      <c r="AO47" s="1579"/>
      <c r="AP47" s="1579"/>
      <c r="AQ47" s="1579"/>
      <c r="AR47" s="1553" t="s">
        <v>10</v>
      </c>
    </row>
    <row r="48" spans="1:44" s="1319" customFormat="1" ht="13.5" customHeight="1" x14ac:dyDescent="0.15">
      <c r="A48" s="1580"/>
      <c r="B48" s="1581"/>
      <c r="C48" s="1581"/>
      <c r="D48" s="1581"/>
      <c r="E48" s="1581"/>
      <c r="F48" s="1581"/>
      <c r="G48" s="1581"/>
      <c r="H48" s="1581"/>
      <c r="I48" s="1582"/>
      <c r="J48" s="1582"/>
      <c r="K48" s="1583"/>
      <c r="L48" s="1584"/>
      <c r="M48" s="1584"/>
      <c r="N48" s="1584"/>
      <c r="O48" s="1584"/>
      <c r="P48" s="1584"/>
      <c r="Q48" s="1584"/>
      <c r="R48" s="1584"/>
      <c r="S48" s="1584"/>
      <c r="T48" s="1556"/>
      <c r="U48" s="1584"/>
      <c r="V48" s="1584"/>
      <c r="W48" s="1584"/>
      <c r="X48" s="1584"/>
      <c r="Y48" s="1584"/>
      <c r="Z48" s="1584"/>
      <c r="AA48" s="1584"/>
      <c r="AB48" s="1584"/>
      <c r="AC48" s="1556"/>
      <c r="AD48" s="1588"/>
      <c r="AE48" s="1589"/>
      <c r="AF48" s="1589"/>
      <c r="AG48" s="1589"/>
      <c r="AH48" s="1589"/>
      <c r="AI48" s="1590"/>
      <c r="AJ48" s="1584"/>
      <c r="AK48" s="1584"/>
      <c r="AL48" s="1584"/>
      <c r="AM48" s="1584"/>
      <c r="AN48" s="1584"/>
      <c r="AO48" s="1584"/>
      <c r="AP48" s="1584"/>
      <c r="AQ48" s="1584"/>
      <c r="AR48" s="1557"/>
    </row>
    <row r="49" spans="1:44" s="1319" customFormat="1" ht="13.5" customHeight="1" x14ac:dyDescent="0.15">
      <c r="A49" s="1575" t="s">
        <v>13</v>
      </c>
      <c r="B49" s="1592"/>
      <c r="C49" s="1592"/>
      <c r="D49" s="1592"/>
      <c r="E49" s="1592"/>
      <c r="F49" s="1592"/>
      <c r="G49" s="1592"/>
      <c r="H49" s="1592"/>
      <c r="I49" s="1564"/>
      <c r="J49" s="1564"/>
      <c r="K49" s="1565"/>
      <c r="L49" s="1579"/>
      <c r="M49" s="1579"/>
      <c r="N49" s="1579"/>
      <c r="O49" s="1579"/>
      <c r="P49" s="1579"/>
      <c r="Q49" s="1579"/>
      <c r="R49" s="1579"/>
      <c r="S49" s="1579"/>
      <c r="T49" s="1552" t="s">
        <v>10</v>
      </c>
      <c r="U49" s="1579"/>
      <c r="V49" s="1579"/>
      <c r="W49" s="1579"/>
      <c r="X49" s="1579"/>
      <c r="Y49" s="1579"/>
      <c r="Z49" s="1579"/>
      <c r="AA49" s="1579"/>
      <c r="AB49" s="1579"/>
      <c r="AC49" s="1552" t="s">
        <v>10</v>
      </c>
      <c r="AD49" s="1585" t="str">
        <f t="shared" ref="AD49" si="11">IF($AD$41="","",$AD$41)</f>
        <v/>
      </c>
      <c r="AE49" s="1586"/>
      <c r="AF49" s="1586"/>
      <c r="AG49" s="1586"/>
      <c r="AH49" s="1586"/>
      <c r="AI49" s="1587"/>
      <c r="AJ49" s="1579" t="str">
        <f>IF(U49="","",IF(AD49="2/3",ROUNDDOWN(U49*2/3,0),IF(AD49="1/2",ROUNDDOWN(U49/2,0),"-")))</f>
        <v/>
      </c>
      <c r="AK49" s="1579"/>
      <c r="AL49" s="1579"/>
      <c r="AM49" s="1579"/>
      <c r="AN49" s="1579"/>
      <c r="AO49" s="1579"/>
      <c r="AP49" s="1579"/>
      <c r="AQ49" s="1579"/>
      <c r="AR49" s="1553" t="s">
        <v>10</v>
      </c>
    </row>
    <row r="50" spans="1:44" s="1319" customFormat="1" ht="13.5" customHeight="1" x14ac:dyDescent="0.15">
      <c r="A50" s="1593"/>
      <c r="B50" s="1594"/>
      <c r="C50" s="1594"/>
      <c r="D50" s="1594"/>
      <c r="E50" s="1594"/>
      <c r="F50" s="1594"/>
      <c r="G50" s="1594"/>
      <c r="H50" s="1594"/>
      <c r="I50" s="1570"/>
      <c r="J50" s="1570"/>
      <c r="K50" s="1571"/>
      <c r="L50" s="1584"/>
      <c r="M50" s="1584"/>
      <c r="N50" s="1584"/>
      <c r="O50" s="1584"/>
      <c r="P50" s="1584"/>
      <c r="Q50" s="1584"/>
      <c r="R50" s="1584"/>
      <c r="S50" s="1584"/>
      <c r="T50" s="1556"/>
      <c r="U50" s="1584"/>
      <c r="V50" s="1584"/>
      <c r="W50" s="1584"/>
      <c r="X50" s="1584"/>
      <c r="Y50" s="1584"/>
      <c r="Z50" s="1584"/>
      <c r="AA50" s="1584"/>
      <c r="AB50" s="1584"/>
      <c r="AC50" s="1556"/>
      <c r="AD50" s="1588"/>
      <c r="AE50" s="1589"/>
      <c r="AF50" s="1589"/>
      <c r="AG50" s="1589"/>
      <c r="AH50" s="1589"/>
      <c r="AI50" s="1590"/>
      <c r="AJ50" s="1584"/>
      <c r="AK50" s="1584"/>
      <c r="AL50" s="1584"/>
      <c r="AM50" s="1584"/>
      <c r="AN50" s="1584"/>
      <c r="AO50" s="1584"/>
      <c r="AP50" s="1584"/>
      <c r="AQ50" s="1584"/>
      <c r="AR50" s="1557"/>
    </row>
    <row r="51" spans="1:44" x14ac:dyDescent="0.15">
      <c r="A51" s="1575" t="s">
        <v>15</v>
      </c>
      <c r="B51" s="1576"/>
      <c r="C51" s="1576"/>
      <c r="D51" s="1576"/>
      <c r="E51" s="1576"/>
      <c r="F51" s="1576"/>
      <c r="G51" s="1576"/>
      <c r="H51" s="1576"/>
      <c r="I51" s="1577"/>
      <c r="J51" s="1577"/>
      <c r="K51" s="1578"/>
      <c r="L51" s="1579">
        <f>SUM(L41:S50)</f>
        <v>0</v>
      </c>
      <c r="M51" s="1579"/>
      <c r="N51" s="1579"/>
      <c r="O51" s="1579"/>
      <c r="P51" s="1579"/>
      <c r="Q51" s="1579"/>
      <c r="R51" s="1579"/>
      <c r="S51" s="1579"/>
      <c r="T51" s="1552" t="s">
        <v>10</v>
      </c>
      <c r="U51" s="1579">
        <f>SUM(U41:AB50)</f>
        <v>0</v>
      </c>
      <c r="V51" s="1579"/>
      <c r="W51" s="1579"/>
      <c r="X51" s="1579"/>
      <c r="Y51" s="1579"/>
      <c r="Z51" s="1579"/>
      <c r="AA51" s="1579"/>
      <c r="AB51" s="1579"/>
      <c r="AC51" s="1552" t="s">
        <v>10</v>
      </c>
      <c r="AD51" s="1595"/>
      <c r="AE51" s="1596"/>
      <c r="AF51" s="1596"/>
      <c r="AG51" s="1596"/>
      <c r="AH51" s="1596"/>
      <c r="AI51" s="1597"/>
      <c r="AJ51" s="1579">
        <f>SUM(AJ41:AQ50)</f>
        <v>0</v>
      </c>
      <c r="AK51" s="1579"/>
      <c r="AL51" s="1579"/>
      <c r="AM51" s="1579"/>
      <c r="AN51" s="1579"/>
      <c r="AO51" s="1579"/>
      <c r="AP51" s="1579"/>
      <c r="AQ51" s="1579"/>
      <c r="AR51" s="1553" t="s">
        <v>10</v>
      </c>
    </row>
    <row r="52" spans="1:44" x14ac:dyDescent="0.15">
      <c r="A52" s="1580"/>
      <c r="B52" s="1581"/>
      <c r="C52" s="1581"/>
      <c r="D52" s="1581"/>
      <c r="E52" s="1581"/>
      <c r="F52" s="1581"/>
      <c r="G52" s="1581"/>
      <c r="H52" s="1581"/>
      <c r="I52" s="1582"/>
      <c r="J52" s="1582"/>
      <c r="K52" s="1583"/>
      <c r="L52" s="1584"/>
      <c r="M52" s="1584"/>
      <c r="N52" s="1584"/>
      <c r="O52" s="1584"/>
      <c r="P52" s="1584"/>
      <c r="Q52" s="1584"/>
      <c r="R52" s="1584"/>
      <c r="S52" s="1584"/>
      <c r="T52" s="1556"/>
      <c r="U52" s="1584"/>
      <c r="V52" s="1584"/>
      <c r="W52" s="1584"/>
      <c r="X52" s="1584"/>
      <c r="Y52" s="1584"/>
      <c r="Z52" s="1584"/>
      <c r="AA52" s="1584"/>
      <c r="AB52" s="1584"/>
      <c r="AC52" s="1556"/>
      <c r="AD52" s="1598"/>
      <c r="AE52" s="1599"/>
      <c r="AF52" s="1599"/>
      <c r="AG52" s="1599"/>
      <c r="AH52" s="1599"/>
      <c r="AI52" s="1600"/>
      <c r="AJ52" s="1584"/>
      <c r="AK52" s="1584"/>
      <c r="AL52" s="1584"/>
      <c r="AM52" s="1584"/>
      <c r="AN52" s="1584"/>
      <c r="AO52" s="1584"/>
      <c r="AP52" s="1584"/>
      <c r="AQ52" s="1584"/>
      <c r="AR52" s="1557"/>
    </row>
    <row r="54" spans="1:44" x14ac:dyDescent="0.15">
      <c r="A54" s="1404" t="s">
        <v>81</v>
      </c>
    </row>
  </sheetData>
  <mergeCells count="160">
    <mergeCell ref="AJ51:AQ52"/>
    <mergeCell ref="AR51:AR52"/>
    <mergeCell ref="A51:K52"/>
    <mergeCell ref="L51:S52"/>
    <mergeCell ref="T51:T52"/>
    <mergeCell ref="U51:AB52"/>
    <mergeCell ref="AC51:AC52"/>
    <mergeCell ref="AD51:AI52"/>
    <mergeCell ref="AJ47:AQ48"/>
    <mergeCell ref="AR47:AR48"/>
    <mergeCell ref="AC47:AC48"/>
    <mergeCell ref="AD47:AI48"/>
    <mergeCell ref="A47:K48"/>
    <mergeCell ref="L47:S48"/>
    <mergeCell ref="T47:T48"/>
    <mergeCell ref="U47:AB48"/>
    <mergeCell ref="AC49:AC50"/>
    <mergeCell ref="AD49:AI50"/>
    <mergeCell ref="AJ49:AQ50"/>
    <mergeCell ref="AR49:AR50"/>
    <mergeCell ref="A49:K50"/>
    <mergeCell ref="L49:S50"/>
    <mergeCell ref="T49:T50"/>
    <mergeCell ref="U49:AB50"/>
    <mergeCell ref="AJ41:AQ42"/>
    <mergeCell ref="AR41:AR42"/>
    <mergeCell ref="A39:K40"/>
    <mergeCell ref="A45:K46"/>
    <mergeCell ref="L45:S46"/>
    <mergeCell ref="T45:T46"/>
    <mergeCell ref="U45:AB46"/>
    <mergeCell ref="A43:K44"/>
    <mergeCell ref="L43:S44"/>
    <mergeCell ref="T43:T44"/>
    <mergeCell ref="U43:AB44"/>
    <mergeCell ref="AJ43:AQ44"/>
    <mergeCell ref="AR43:AR44"/>
    <mergeCell ref="AC45:AC46"/>
    <mergeCell ref="AD45:AI46"/>
    <mergeCell ref="AJ45:AQ46"/>
    <mergeCell ref="AR45:AR46"/>
    <mergeCell ref="AC43:AC44"/>
    <mergeCell ref="AD43:AI44"/>
    <mergeCell ref="A41:K42"/>
    <mergeCell ref="L41:S42"/>
    <mergeCell ref="T41:T42"/>
    <mergeCell ref="AJ39:AR40"/>
    <mergeCell ref="U41:AB42"/>
    <mergeCell ref="A35:K36"/>
    <mergeCell ref="L35:S36"/>
    <mergeCell ref="T35:T36"/>
    <mergeCell ref="U35:AB36"/>
    <mergeCell ref="AR29:AR30"/>
    <mergeCell ref="AJ31:AQ32"/>
    <mergeCell ref="AR31:AR32"/>
    <mergeCell ref="AJ35:AQ36"/>
    <mergeCell ref="AR35:AR36"/>
    <mergeCell ref="AJ33:AQ34"/>
    <mergeCell ref="AC35:AC36"/>
    <mergeCell ref="AD35:AI36"/>
    <mergeCell ref="T33:T34"/>
    <mergeCell ref="U33:AB34"/>
    <mergeCell ref="AC33:AC34"/>
    <mergeCell ref="AD33:AI34"/>
    <mergeCell ref="A29:K30"/>
    <mergeCell ref="L29:S30"/>
    <mergeCell ref="T29:T30"/>
    <mergeCell ref="U29:AB30"/>
    <mergeCell ref="AC29:AC30"/>
    <mergeCell ref="AD29:AI30"/>
    <mergeCell ref="AJ29:AQ30"/>
    <mergeCell ref="AR33:AR34"/>
    <mergeCell ref="A33:K34"/>
    <mergeCell ref="L33:S34"/>
    <mergeCell ref="A31:K32"/>
    <mergeCell ref="L31:S32"/>
    <mergeCell ref="T31:T32"/>
    <mergeCell ref="U31:AB32"/>
    <mergeCell ref="L25:S26"/>
    <mergeCell ref="T25:T26"/>
    <mergeCell ref="U25:AB26"/>
    <mergeCell ref="A27:K28"/>
    <mergeCell ref="L27:S28"/>
    <mergeCell ref="T27:T28"/>
    <mergeCell ref="U27:AB28"/>
    <mergeCell ref="AJ27:AQ28"/>
    <mergeCell ref="AR27:AR28"/>
    <mergeCell ref="A25:K26"/>
    <mergeCell ref="AD25:AI26"/>
    <mergeCell ref="A3:AR3"/>
    <mergeCell ref="A23:K24"/>
    <mergeCell ref="L23:T24"/>
    <mergeCell ref="U23:AC24"/>
    <mergeCell ref="AD23:AI24"/>
    <mergeCell ref="AJ23:AR24"/>
    <mergeCell ref="AC19:AC20"/>
    <mergeCell ref="AD19:AI20"/>
    <mergeCell ref="A17:K18"/>
    <mergeCell ref="L17:S18"/>
    <mergeCell ref="AD15:AI16"/>
    <mergeCell ref="U19:AB20"/>
    <mergeCell ref="U17:AB18"/>
    <mergeCell ref="A15:K16"/>
    <mergeCell ref="L15:S16"/>
    <mergeCell ref="T15:T16"/>
    <mergeCell ref="U15:AB16"/>
    <mergeCell ref="T17:T18"/>
    <mergeCell ref="A19:K20"/>
    <mergeCell ref="L19:S20"/>
    <mergeCell ref="A7:K8"/>
    <mergeCell ref="T11:T12"/>
    <mergeCell ref="U11:AB12"/>
    <mergeCell ref="A9:K10"/>
    <mergeCell ref="L9:S10"/>
    <mergeCell ref="A11:K12"/>
    <mergeCell ref="L11:S12"/>
    <mergeCell ref="A13:K14"/>
    <mergeCell ref="L13:S14"/>
    <mergeCell ref="T13:T14"/>
    <mergeCell ref="U13:AB14"/>
    <mergeCell ref="AR9:AR10"/>
    <mergeCell ref="AJ7:AR8"/>
    <mergeCell ref="T9:T10"/>
    <mergeCell ref="U9:AB10"/>
    <mergeCell ref="AD7:AI8"/>
    <mergeCell ref="L7:T8"/>
    <mergeCell ref="U7:AC8"/>
    <mergeCell ref="AJ9:AQ10"/>
    <mergeCell ref="AD9:AI10"/>
    <mergeCell ref="AC9:AC10"/>
    <mergeCell ref="AJ19:AQ20"/>
    <mergeCell ref="AR19:AR20"/>
    <mergeCell ref="AJ15:AQ16"/>
    <mergeCell ref="AR15:AR16"/>
    <mergeCell ref="AJ17:AQ18"/>
    <mergeCell ref="AR17:AR18"/>
    <mergeCell ref="AJ11:AQ12"/>
    <mergeCell ref="AJ25:AQ26"/>
    <mergeCell ref="AR25:AR26"/>
    <mergeCell ref="AR11:AR12"/>
    <mergeCell ref="AJ13:AQ14"/>
    <mergeCell ref="AR13:AR14"/>
    <mergeCell ref="AC41:AC42"/>
    <mergeCell ref="AD41:AI42"/>
    <mergeCell ref="AC17:AC18"/>
    <mergeCell ref="AD17:AI18"/>
    <mergeCell ref="AD11:AI12"/>
    <mergeCell ref="AD13:AI14"/>
    <mergeCell ref="AC15:AC16"/>
    <mergeCell ref="AD39:AI40"/>
    <mergeCell ref="L39:T40"/>
    <mergeCell ref="U39:AC40"/>
    <mergeCell ref="AC25:AC26"/>
    <mergeCell ref="AC31:AC32"/>
    <mergeCell ref="AD31:AI32"/>
    <mergeCell ref="AC11:AC12"/>
    <mergeCell ref="AC13:AC14"/>
    <mergeCell ref="AC27:AC28"/>
    <mergeCell ref="AD27:AI28"/>
    <mergeCell ref="T19:T20"/>
  </mergeCells>
  <phoneticPr fontId="4"/>
  <dataValidations count="1">
    <dataValidation type="list" allowBlank="1" showInputMessage="1" showErrorMessage="1" sqref="AD9 AD25 AD41">
      <formula1>"'2/3,'1/2, "</formula1>
    </dataValidation>
  </dataValidations>
  <printOptions horizontalCentered="1"/>
  <pageMargins left="0.78740157480314965" right="0.59055118110236227" top="0.59055118110236227" bottom="0.78740157480314965" header="0.59055118110236227" footer="0.51181102362204722"/>
  <pageSetup paperSize="9" scale="98" firstPageNumber="39" orientation="portrait" useFirstPageNumber="1"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R26"/>
  <sheetViews>
    <sheetView view="pageBreakPreview" zoomScaleNormal="75" zoomScaleSheetLayoutView="100" workbookViewId="0"/>
  </sheetViews>
  <sheetFormatPr defaultRowHeight="13.5" x14ac:dyDescent="0.15"/>
  <cols>
    <col min="1" max="44" width="2" style="1311" customWidth="1"/>
    <col min="45" max="256" width="9" style="1311"/>
    <col min="257" max="300" width="2" style="1311" customWidth="1"/>
    <col min="301" max="512" width="9" style="1311"/>
    <col min="513" max="556" width="2" style="1311" customWidth="1"/>
    <col min="557" max="768" width="9" style="1311"/>
    <col min="769" max="812" width="2" style="1311" customWidth="1"/>
    <col min="813" max="1024" width="9" style="1311"/>
    <col min="1025" max="1068" width="2" style="1311" customWidth="1"/>
    <col min="1069" max="1280" width="9" style="1311"/>
    <col min="1281" max="1324" width="2" style="1311" customWidth="1"/>
    <col min="1325" max="1536" width="9" style="1311"/>
    <col min="1537" max="1580" width="2" style="1311" customWidth="1"/>
    <col min="1581" max="1792" width="9" style="1311"/>
    <col min="1793" max="1836" width="2" style="1311" customWidth="1"/>
    <col min="1837" max="2048" width="9" style="1311"/>
    <col min="2049" max="2092" width="2" style="1311" customWidth="1"/>
    <col min="2093" max="2304" width="9" style="1311"/>
    <col min="2305" max="2348" width="2" style="1311" customWidth="1"/>
    <col min="2349" max="2560" width="9" style="1311"/>
    <col min="2561" max="2604" width="2" style="1311" customWidth="1"/>
    <col min="2605" max="2816" width="9" style="1311"/>
    <col min="2817" max="2860" width="2" style="1311" customWidth="1"/>
    <col min="2861" max="3072" width="9" style="1311"/>
    <col min="3073" max="3116" width="2" style="1311" customWidth="1"/>
    <col min="3117" max="3328" width="9" style="1311"/>
    <col min="3329" max="3372" width="2" style="1311" customWidth="1"/>
    <col min="3373" max="3584" width="9" style="1311"/>
    <col min="3585" max="3628" width="2" style="1311" customWidth="1"/>
    <col min="3629" max="3840" width="9" style="1311"/>
    <col min="3841" max="3884" width="2" style="1311" customWidth="1"/>
    <col min="3885" max="4096" width="9" style="1311"/>
    <col min="4097" max="4140" width="2" style="1311" customWidth="1"/>
    <col min="4141" max="4352" width="9" style="1311"/>
    <col min="4353" max="4396" width="2" style="1311" customWidth="1"/>
    <col min="4397" max="4608" width="9" style="1311"/>
    <col min="4609" max="4652" width="2" style="1311" customWidth="1"/>
    <col min="4653" max="4864" width="9" style="1311"/>
    <col min="4865" max="4908" width="2" style="1311" customWidth="1"/>
    <col min="4909" max="5120" width="9" style="1311"/>
    <col min="5121" max="5164" width="2" style="1311" customWidth="1"/>
    <col min="5165" max="5376" width="9" style="1311"/>
    <col min="5377" max="5420" width="2" style="1311" customWidth="1"/>
    <col min="5421" max="5632" width="9" style="1311"/>
    <col min="5633" max="5676" width="2" style="1311" customWidth="1"/>
    <col min="5677" max="5888" width="9" style="1311"/>
    <col min="5889" max="5932" width="2" style="1311" customWidth="1"/>
    <col min="5933" max="6144" width="9" style="1311"/>
    <col min="6145" max="6188" width="2" style="1311" customWidth="1"/>
    <col min="6189" max="6400" width="9" style="1311"/>
    <col min="6401" max="6444" width="2" style="1311" customWidth="1"/>
    <col min="6445" max="6656" width="9" style="1311"/>
    <col min="6657" max="6700" width="2" style="1311" customWidth="1"/>
    <col min="6701" max="6912" width="9" style="1311"/>
    <col min="6913" max="6956" width="2" style="1311" customWidth="1"/>
    <col min="6957" max="7168" width="9" style="1311"/>
    <col min="7169" max="7212" width="2" style="1311" customWidth="1"/>
    <col min="7213" max="7424" width="9" style="1311"/>
    <col min="7425" max="7468" width="2" style="1311" customWidth="1"/>
    <col min="7469" max="7680" width="9" style="1311"/>
    <col min="7681" max="7724" width="2" style="1311" customWidth="1"/>
    <col min="7725" max="7936" width="9" style="1311"/>
    <col min="7937" max="7980" width="2" style="1311" customWidth="1"/>
    <col min="7981" max="8192" width="9" style="1311"/>
    <col min="8193" max="8236" width="2" style="1311" customWidth="1"/>
    <col min="8237" max="8448" width="9" style="1311"/>
    <col min="8449" max="8492" width="2" style="1311" customWidth="1"/>
    <col min="8493" max="8704" width="9" style="1311"/>
    <col min="8705" max="8748" width="2" style="1311" customWidth="1"/>
    <col min="8749" max="8960" width="9" style="1311"/>
    <col min="8961" max="9004" width="2" style="1311" customWidth="1"/>
    <col min="9005" max="9216" width="9" style="1311"/>
    <col min="9217" max="9260" width="2" style="1311" customWidth="1"/>
    <col min="9261" max="9472" width="9" style="1311"/>
    <col min="9473" max="9516" width="2" style="1311" customWidth="1"/>
    <col min="9517" max="9728" width="9" style="1311"/>
    <col min="9729" max="9772" width="2" style="1311" customWidth="1"/>
    <col min="9773" max="9984" width="9" style="1311"/>
    <col min="9985" max="10028" width="2" style="1311" customWidth="1"/>
    <col min="10029" max="10240" width="9" style="1311"/>
    <col min="10241" max="10284" width="2" style="1311" customWidth="1"/>
    <col min="10285" max="10496" width="9" style="1311"/>
    <col min="10497" max="10540" width="2" style="1311" customWidth="1"/>
    <col min="10541" max="10752" width="9" style="1311"/>
    <col min="10753" max="10796" width="2" style="1311" customWidth="1"/>
    <col min="10797" max="11008" width="9" style="1311"/>
    <col min="11009" max="11052" width="2" style="1311" customWidth="1"/>
    <col min="11053" max="11264" width="9" style="1311"/>
    <col min="11265" max="11308" width="2" style="1311" customWidth="1"/>
    <col min="11309" max="11520" width="9" style="1311"/>
    <col min="11521" max="11564" width="2" style="1311" customWidth="1"/>
    <col min="11565" max="11776" width="9" style="1311"/>
    <col min="11777" max="11820" width="2" style="1311" customWidth="1"/>
    <col min="11821" max="12032" width="9" style="1311"/>
    <col min="12033" max="12076" width="2" style="1311" customWidth="1"/>
    <col min="12077" max="12288" width="9" style="1311"/>
    <col min="12289" max="12332" width="2" style="1311" customWidth="1"/>
    <col min="12333" max="12544" width="9" style="1311"/>
    <col min="12545" max="12588" width="2" style="1311" customWidth="1"/>
    <col min="12589" max="12800" width="9" style="1311"/>
    <col min="12801" max="12844" width="2" style="1311" customWidth="1"/>
    <col min="12845" max="13056" width="9" style="1311"/>
    <col min="13057" max="13100" width="2" style="1311" customWidth="1"/>
    <col min="13101" max="13312" width="9" style="1311"/>
    <col min="13313" max="13356" width="2" style="1311" customWidth="1"/>
    <col min="13357" max="13568" width="9" style="1311"/>
    <col min="13569" max="13612" width="2" style="1311" customWidth="1"/>
    <col min="13613" max="13824" width="9" style="1311"/>
    <col min="13825" max="13868" width="2" style="1311" customWidth="1"/>
    <col min="13869" max="14080" width="9" style="1311"/>
    <col min="14081" max="14124" width="2" style="1311" customWidth="1"/>
    <col min="14125" max="14336" width="9" style="1311"/>
    <col min="14337" max="14380" width="2" style="1311" customWidth="1"/>
    <col min="14381" max="14592" width="9" style="1311"/>
    <col min="14593" max="14636" width="2" style="1311" customWidth="1"/>
    <col min="14637" max="14848" width="9" style="1311"/>
    <col min="14849" max="14892" width="2" style="1311" customWidth="1"/>
    <col min="14893" max="15104" width="9" style="1311"/>
    <col min="15105" max="15148" width="2" style="1311" customWidth="1"/>
    <col min="15149" max="15360" width="9" style="1311"/>
    <col min="15361" max="15404" width="2" style="1311" customWidth="1"/>
    <col min="15405" max="15616" width="9" style="1311"/>
    <col min="15617" max="15660" width="2" style="1311" customWidth="1"/>
    <col min="15661" max="15872" width="9" style="1311"/>
    <col min="15873" max="15916" width="2" style="1311" customWidth="1"/>
    <col min="15917" max="16128" width="9" style="1311"/>
    <col min="16129" max="16172" width="2" style="1311" customWidth="1"/>
    <col min="16173" max="16384" width="9" style="1311"/>
  </cols>
  <sheetData>
    <row r="1" spans="1:44" s="1311" customFormat="1" x14ac:dyDescent="0.15">
      <c r="A1" s="1311" t="s">
        <v>91</v>
      </c>
    </row>
    <row r="3" spans="1:44" s="1538" customFormat="1" ht="18" customHeight="1" x14ac:dyDescent="0.15">
      <c r="A3" s="1320" t="s">
        <v>2401</v>
      </c>
      <c r="B3" s="1320"/>
      <c r="C3" s="1320"/>
      <c r="D3" s="1320"/>
      <c r="E3" s="1320"/>
      <c r="F3" s="1320"/>
      <c r="G3" s="1320"/>
      <c r="H3" s="1320"/>
      <c r="I3" s="1320"/>
      <c r="J3" s="1320"/>
      <c r="K3" s="1320"/>
      <c r="L3" s="1320"/>
      <c r="M3" s="1320"/>
      <c r="N3" s="1320"/>
      <c r="O3" s="1320"/>
      <c r="P3" s="1320"/>
      <c r="Q3" s="1320"/>
      <c r="R3" s="1320"/>
      <c r="S3" s="1320"/>
      <c r="T3" s="1320"/>
      <c r="U3" s="1320"/>
      <c r="V3" s="1320"/>
      <c r="W3" s="1320"/>
      <c r="X3" s="1320"/>
      <c r="Y3" s="1320"/>
      <c r="Z3" s="1320"/>
      <c r="AA3" s="1320"/>
      <c r="AB3" s="1320"/>
      <c r="AC3" s="1320"/>
      <c r="AD3" s="1320"/>
      <c r="AE3" s="1320"/>
      <c r="AF3" s="1320"/>
      <c r="AG3" s="1320"/>
      <c r="AH3" s="1320"/>
      <c r="AI3" s="1320"/>
      <c r="AJ3" s="1320"/>
      <c r="AK3" s="1320"/>
      <c r="AL3" s="1320"/>
      <c r="AM3" s="1320"/>
      <c r="AN3" s="1320"/>
      <c r="AO3" s="1320"/>
      <c r="AP3" s="1320"/>
      <c r="AQ3" s="1320"/>
      <c r="AR3" s="1320"/>
    </row>
    <row r="4" spans="1:44" s="1311" customFormat="1" ht="17.25" x14ac:dyDescent="0.15">
      <c r="A4" s="1539"/>
      <c r="B4" s="1540"/>
      <c r="C4" s="1540"/>
      <c r="D4" s="1540"/>
      <c r="E4" s="1540"/>
      <c r="F4" s="1540"/>
      <c r="G4" s="1540"/>
      <c r="H4" s="1540"/>
      <c r="I4" s="1540"/>
      <c r="J4" s="1540"/>
      <c r="K4" s="1540"/>
      <c r="L4" s="1540"/>
      <c r="M4" s="1540"/>
      <c r="N4" s="1540"/>
      <c r="O4" s="1540"/>
      <c r="P4" s="1540"/>
      <c r="Q4" s="1540"/>
      <c r="R4" s="1540"/>
      <c r="S4" s="1540"/>
      <c r="T4" s="1540"/>
      <c r="U4" s="1540"/>
      <c r="V4" s="1540"/>
      <c r="W4" s="1540"/>
      <c r="X4" s="1540"/>
      <c r="Y4" s="1540"/>
      <c r="Z4" s="1540"/>
      <c r="AA4" s="1540"/>
      <c r="AB4" s="1540"/>
      <c r="AC4" s="1540"/>
      <c r="AD4" s="1540"/>
      <c r="AE4" s="1540"/>
      <c r="AF4" s="1540"/>
      <c r="AG4" s="1540"/>
      <c r="AH4" s="1540"/>
      <c r="AI4" s="1540"/>
      <c r="AJ4" s="1540"/>
      <c r="AK4" s="1540"/>
      <c r="AL4" s="1540"/>
      <c r="AM4" s="1540"/>
      <c r="AN4" s="1540"/>
      <c r="AO4" s="1540"/>
      <c r="AP4" s="1540"/>
      <c r="AQ4" s="1540"/>
      <c r="AR4" s="1540"/>
    </row>
    <row r="5" spans="1:44" s="1311" customFormat="1" ht="17.25" x14ac:dyDescent="0.15">
      <c r="A5" s="1539"/>
      <c r="B5" s="1540"/>
      <c r="C5" s="1540"/>
      <c r="D5" s="1540"/>
      <c r="E5" s="1540"/>
      <c r="F5" s="1540"/>
      <c r="G5" s="1540"/>
      <c r="H5" s="1540"/>
      <c r="I5" s="1540"/>
      <c r="J5" s="1540"/>
      <c r="K5" s="1540"/>
      <c r="L5" s="1540"/>
      <c r="M5" s="1540"/>
      <c r="N5" s="1540"/>
      <c r="O5" s="1540"/>
      <c r="P5" s="1540"/>
      <c r="Q5" s="1540"/>
      <c r="R5" s="1540"/>
      <c r="S5" s="1540"/>
      <c r="T5" s="1540"/>
      <c r="U5" s="1540"/>
      <c r="V5" s="1540"/>
      <c r="W5" s="1540"/>
      <c r="X5" s="1540"/>
      <c r="Y5" s="1540"/>
      <c r="Z5" s="1540"/>
      <c r="AA5" s="1540"/>
      <c r="AB5" s="1540"/>
      <c r="AC5" s="1540"/>
      <c r="AD5" s="1540"/>
      <c r="AE5" s="1540"/>
      <c r="AF5" s="1540"/>
      <c r="AG5" s="1540"/>
      <c r="AH5" s="1540"/>
      <c r="AI5" s="1540"/>
      <c r="AJ5" s="1540"/>
      <c r="AK5" s="1540"/>
      <c r="AL5" s="1540"/>
      <c r="AM5" s="1540"/>
      <c r="AN5" s="1540"/>
      <c r="AO5" s="1540"/>
      <c r="AP5" s="1540"/>
      <c r="AQ5" s="1540"/>
      <c r="AR5" s="1540"/>
    </row>
    <row r="6" spans="1:44" s="1311" customFormat="1" ht="17.25" x14ac:dyDescent="0.15">
      <c r="A6" s="1539"/>
      <c r="B6" s="1540"/>
      <c r="C6" s="1540"/>
      <c r="D6" s="1540"/>
      <c r="E6" s="1540"/>
      <c r="F6" s="1540"/>
      <c r="G6" s="1540"/>
      <c r="H6" s="1540"/>
      <c r="I6" s="1540"/>
      <c r="J6" s="1540"/>
      <c r="K6" s="1540"/>
      <c r="L6" s="1540"/>
      <c r="M6" s="1540"/>
      <c r="N6" s="1540"/>
      <c r="O6" s="1540"/>
      <c r="P6" s="1540"/>
      <c r="Q6" s="1540"/>
      <c r="R6" s="1540"/>
      <c r="S6" s="1540"/>
      <c r="T6" s="1540"/>
      <c r="U6" s="1540"/>
      <c r="V6" s="1540"/>
      <c r="W6" s="1540"/>
      <c r="X6" s="1540"/>
      <c r="Y6" s="1540"/>
      <c r="Z6" s="1540"/>
      <c r="AA6" s="1540"/>
      <c r="AB6" s="1540"/>
      <c r="AC6" s="1540"/>
      <c r="AD6" s="1540"/>
      <c r="AE6" s="1540"/>
      <c r="AF6" s="1540"/>
      <c r="AG6" s="1540"/>
      <c r="AH6" s="1540"/>
      <c r="AI6" s="1540"/>
      <c r="AJ6" s="1540"/>
      <c r="AK6" s="1540"/>
      <c r="AL6" s="1540"/>
      <c r="AM6" s="1540"/>
      <c r="AN6" s="1540"/>
      <c r="AO6" s="1540"/>
      <c r="AP6" s="1540"/>
      <c r="AQ6" s="1540"/>
      <c r="AR6" s="1540"/>
    </row>
    <row r="7" spans="1:44" s="1311" customFormat="1" ht="17.25" x14ac:dyDescent="0.15">
      <c r="A7" s="1539"/>
      <c r="B7" s="1540"/>
      <c r="C7" s="1540"/>
      <c r="D7" s="1540"/>
      <c r="E7" s="1540"/>
      <c r="F7" s="1540"/>
      <c r="G7" s="1540"/>
      <c r="H7" s="1540"/>
      <c r="I7" s="1540"/>
      <c r="J7" s="1540"/>
      <c r="K7" s="1540"/>
      <c r="L7" s="1540"/>
      <c r="M7" s="1540"/>
      <c r="N7" s="1540"/>
      <c r="O7" s="1540"/>
      <c r="P7" s="1540"/>
      <c r="Q7" s="1540"/>
      <c r="R7" s="1540"/>
      <c r="S7" s="1540"/>
      <c r="T7" s="1540"/>
      <c r="U7" s="1540"/>
      <c r="V7" s="1540"/>
      <c r="W7" s="1540"/>
      <c r="X7" s="1540"/>
      <c r="Y7" s="1540"/>
      <c r="Z7" s="1540"/>
      <c r="AA7" s="1540"/>
      <c r="AB7" s="1540"/>
      <c r="AC7" s="1540"/>
      <c r="AD7" s="1540"/>
      <c r="AE7" s="1540"/>
      <c r="AF7" s="1540"/>
      <c r="AG7" s="1540"/>
      <c r="AH7" s="1540"/>
      <c r="AI7" s="1540"/>
      <c r="AJ7" s="1540"/>
      <c r="AK7" s="1540"/>
      <c r="AL7" s="1540"/>
      <c r="AM7" s="1540"/>
      <c r="AN7" s="1540"/>
      <c r="AO7" s="1540"/>
      <c r="AP7" s="1540"/>
      <c r="AQ7" s="1540"/>
      <c r="AR7" s="1540"/>
    </row>
    <row r="8" spans="1:44" s="1311" customFormat="1" ht="17.25" x14ac:dyDescent="0.15">
      <c r="A8" s="1539"/>
      <c r="B8" s="1540"/>
      <c r="C8" s="1540"/>
      <c r="D8" s="1540"/>
      <c r="E8" s="1540"/>
      <c r="F8" s="1540"/>
      <c r="G8" s="1540"/>
      <c r="H8" s="1540"/>
      <c r="I8" s="1540"/>
      <c r="J8" s="1540"/>
      <c r="K8" s="1540"/>
      <c r="L8" s="1540"/>
      <c r="M8" s="1540"/>
      <c r="N8" s="1540"/>
      <c r="O8" s="1540"/>
      <c r="P8" s="1540"/>
      <c r="Q8" s="1540"/>
      <c r="R8" s="1540"/>
      <c r="S8" s="1540"/>
      <c r="T8" s="1540"/>
      <c r="U8" s="1540"/>
      <c r="V8" s="1540"/>
      <c r="W8" s="1540"/>
      <c r="X8" s="1540"/>
      <c r="Y8" s="1540"/>
      <c r="Z8" s="1540"/>
      <c r="AA8" s="1540"/>
      <c r="AB8" s="1540"/>
      <c r="AC8" s="1540"/>
      <c r="AD8" s="1540"/>
      <c r="AE8" s="1540"/>
      <c r="AF8" s="1540"/>
      <c r="AG8" s="1540"/>
      <c r="AH8" s="1540"/>
      <c r="AI8" s="1540"/>
      <c r="AJ8" s="1540"/>
      <c r="AK8" s="1540"/>
      <c r="AL8" s="1540"/>
      <c r="AM8" s="1540"/>
      <c r="AN8" s="1540"/>
      <c r="AO8" s="1540"/>
      <c r="AP8" s="1540"/>
      <c r="AQ8" s="1540"/>
      <c r="AR8" s="1540"/>
    </row>
    <row r="9" spans="1:44" s="1319" customFormat="1" ht="13.5" customHeight="1" x14ac:dyDescent="0.15">
      <c r="A9" s="1541"/>
      <c r="B9" s="1541"/>
      <c r="C9" s="1541"/>
      <c r="D9" s="1541"/>
      <c r="E9" s="1541"/>
      <c r="F9" s="1541"/>
      <c r="G9" s="1541"/>
      <c r="H9" s="1541"/>
      <c r="I9" s="1541"/>
      <c r="J9" s="1541"/>
      <c r="K9" s="1541"/>
      <c r="L9" s="1541"/>
      <c r="M9" s="1541"/>
      <c r="N9" s="1541"/>
      <c r="O9" s="1541"/>
      <c r="P9" s="1541"/>
      <c r="Q9" s="1541"/>
      <c r="R9" s="1541"/>
      <c r="S9" s="1541"/>
      <c r="T9" s="1541"/>
      <c r="U9" s="1541"/>
      <c r="V9" s="1541"/>
      <c r="W9" s="1541"/>
      <c r="X9" s="1541"/>
      <c r="Y9" s="1541"/>
      <c r="Z9" s="1541"/>
      <c r="AA9" s="1541"/>
      <c r="AB9" s="1541"/>
      <c r="AC9" s="1541"/>
      <c r="AD9" s="1541"/>
      <c r="AE9" s="1541"/>
      <c r="AF9" s="1541"/>
      <c r="AG9" s="1541"/>
      <c r="AH9" s="1541"/>
      <c r="AI9" s="1541"/>
      <c r="AJ9" s="1541"/>
      <c r="AK9" s="1541"/>
      <c r="AL9" s="1541"/>
      <c r="AM9" s="1541"/>
      <c r="AN9" s="1541"/>
      <c r="AO9" s="1541"/>
      <c r="AP9" s="1541"/>
      <c r="AQ9" s="1541"/>
      <c r="AR9" s="1541"/>
    </row>
    <row r="10" spans="1:44" s="1319" customFormat="1" x14ac:dyDescent="0.15">
      <c r="A10" s="1542" t="s">
        <v>20</v>
      </c>
      <c r="B10" s="1543"/>
      <c r="C10" s="1543"/>
      <c r="D10" s="1543"/>
      <c r="E10" s="1543"/>
      <c r="F10" s="1543"/>
      <c r="G10" s="1543"/>
      <c r="H10" s="1543"/>
      <c r="I10" s="1543"/>
      <c r="J10" s="1543"/>
      <c r="K10" s="1543"/>
      <c r="L10" s="1543"/>
      <c r="M10" s="1543"/>
      <c r="N10" s="1543"/>
      <c r="O10" s="1543"/>
      <c r="P10" s="1543"/>
      <c r="Q10" s="1543"/>
      <c r="R10" s="1543"/>
      <c r="S10" s="1543"/>
      <c r="T10" s="1543"/>
      <c r="U10" s="1543"/>
      <c r="V10" s="1543"/>
      <c r="W10" s="1543"/>
      <c r="X10" s="1543"/>
      <c r="Y10" s="1543"/>
      <c r="Z10" s="1543"/>
      <c r="AA10" s="1543"/>
      <c r="AB10" s="1543"/>
      <c r="AC10" s="1543"/>
      <c r="AD10" s="1543"/>
      <c r="AE10" s="1543"/>
      <c r="AF10" s="1543"/>
      <c r="AG10" s="1543"/>
      <c r="AH10" s="1543"/>
      <c r="AI10" s="1543"/>
      <c r="AJ10" s="1543"/>
      <c r="AK10" s="1543"/>
      <c r="AL10" s="1543"/>
      <c r="AM10" s="1543"/>
      <c r="AN10" s="1543"/>
      <c r="AO10" s="1543"/>
      <c r="AP10" s="1543"/>
      <c r="AQ10" s="1543"/>
      <c r="AR10" s="1543"/>
    </row>
    <row r="11" spans="1:44" s="1319" customFormat="1" ht="13.5" customHeight="1" x14ac:dyDescent="0.15">
      <c r="A11" s="1544" t="s">
        <v>92</v>
      </c>
      <c r="B11" s="1545"/>
      <c r="C11" s="1545"/>
      <c r="D11" s="1545"/>
      <c r="E11" s="1545"/>
      <c r="F11" s="1545"/>
      <c r="G11" s="1545"/>
      <c r="H11" s="1546"/>
      <c r="I11" s="1544" t="s">
        <v>93</v>
      </c>
      <c r="J11" s="1545"/>
      <c r="K11" s="1545"/>
      <c r="L11" s="1545"/>
      <c r="M11" s="1545"/>
      <c r="N11" s="1545"/>
      <c r="O11" s="1545"/>
      <c r="P11" s="1545"/>
      <c r="Q11" s="1546"/>
      <c r="R11" s="1544" t="s">
        <v>94</v>
      </c>
      <c r="S11" s="1545"/>
      <c r="T11" s="1545"/>
      <c r="U11" s="1545"/>
      <c r="V11" s="1545"/>
      <c r="W11" s="1545"/>
      <c r="X11" s="1545"/>
      <c r="Y11" s="1545"/>
      <c r="Z11" s="1546"/>
      <c r="AA11" s="1544" t="s">
        <v>95</v>
      </c>
      <c r="AB11" s="1545"/>
      <c r="AC11" s="1545"/>
      <c r="AD11" s="1545"/>
      <c r="AE11" s="1545"/>
      <c r="AF11" s="1545"/>
      <c r="AG11" s="1545"/>
      <c r="AH11" s="1545"/>
      <c r="AI11" s="1546"/>
      <c r="AJ11" s="1544" t="s">
        <v>96</v>
      </c>
      <c r="AK11" s="1545"/>
      <c r="AL11" s="1545"/>
      <c r="AM11" s="1545"/>
      <c r="AN11" s="1545"/>
      <c r="AO11" s="1545"/>
      <c r="AP11" s="1545"/>
      <c r="AQ11" s="1545"/>
      <c r="AR11" s="1546"/>
    </row>
    <row r="12" spans="1:44" s="1319" customFormat="1" ht="13.5" customHeight="1" x14ac:dyDescent="0.15">
      <c r="A12" s="1547"/>
      <c r="B12" s="1548"/>
      <c r="C12" s="1548"/>
      <c r="D12" s="1548"/>
      <c r="E12" s="1548"/>
      <c r="F12" s="1548"/>
      <c r="G12" s="1548"/>
      <c r="H12" s="1549"/>
      <c r="I12" s="1547"/>
      <c r="J12" s="1548"/>
      <c r="K12" s="1548"/>
      <c r="L12" s="1548"/>
      <c r="M12" s="1548"/>
      <c r="N12" s="1548"/>
      <c r="O12" s="1548"/>
      <c r="P12" s="1548"/>
      <c r="Q12" s="1549"/>
      <c r="R12" s="1547"/>
      <c r="S12" s="1548"/>
      <c r="T12" s="1548"/>
      <c r="U12" s="1548"/>
      <c r="V12" s="1548"/>
      <c r="W12" s="1548"/>
      <c r="X12" s="1548"/>
      <c r="Y12" s="1548"/>
      <c r="Z12" s="1549"/>
      <c r="AA12" s="1547"/>
      <c r="AB12" s="1548"/>
      <c r="AC12" s="1548"/>
      <c r="AD12" s="1548"/>
      <c r="AE12" s="1548"/>
      <c r="AF12" s="1548"/>
      <c r="AG12" s="1548"/>
      <c r="AH12" s="1548"/>
      <c r="AI12" s="1549"/>
      <c r="AJ12" s="1547"/>
      <c r="AK12" s="1548"/>
      <c r="AL12" s="1548"/>
      <c r="AM12" s="1548"/>
      <c r="AN12" s="1548"/>
      <c r="AO12" s="1548"/>
      <c r="AP12" s="1548"/>
      <c r="AQ12" s="1548"/>
      <c r="AR12" s="1549"/>
    </row>
    <row r="13" spans="1:44" s="1319" customFormat="1" ht="13.5" customHeight="1" x14ac:dyDescent="0.15">
      <c r="A13" s="1544" t="s">
        <v>97</v>
      </c>
      <c r="B13" s="1545"/>
      <c r="C13" s="1545"/>
      <c r="D13" s="1545"/>
      <c r="E13" s="1545"/>
      <c r="F13" s="1545"/>
      <c r="G13" s="1545"/>
      <c r="H13" s="1546"/>
      <c r="I13" s="1550"/>
      <c r="J13" s="1551"/>
      <c r="K13" s="1551"/>
      <c r="L13" s="1551"/>
      <c r="M13" s="1551"/>
      <c r="N13" s="1551"/>
      <c r="O13" s="1551"/>
      <c r="P13" s="1551"/>
      <c r="Q13" s="1552" t="s">
        <v>10</v>
      </c>
      <c r="R13" s="1550"/>
      <c r="S13" s="1551"/>
      <c r="T13" s="1551"/>
      <c r="U13" s="1551"/>
      <c r="V13" s="1551"/>
      <c r="W13" s="1551"/>
      <c r="X13" s="1551"/>
      <c r="Y13" s="1551"/>
      <c r="Z13" s="1552" t="s">
        <v>10</v>
      </c>
      <c r="AA13" s="1550"/>
      <c r="AB13" s="1551"/>
      <c r="AC13" s="1551"/>
      <c r="AD13" s="1551"/>
      <c r="AE13" s="1551"/>
      <c r="AF13" s="1551"/>
      <c r="AG13" s="1551"/>
      <c r="AH13" s="1551"/>
      <c r="AI13" s="1552" t="s">
        <v>10</v>
      </c>
      <c r="AJ13" s="1550"/>
      <c r="AK13" s="1551"/>
      <c r="AL13" s="1551"/>
      <c r="AM13" s="1551"/>
      <c r="AN13" s="1551"/>
      <c r="AO13" s="1551"/>
      <c r="AP13" s="1551"/>
      <c r="AQ13" s="1551"/>
      <c r="AR13" s="1553" t="s">
        <v>10</v>
      </c>
    </row>
    <row r="14" spans="1:44" s="1319" customFormat="1" ht="13.5" customHeight="1" x14ac:dyDescent="0.15">
      <c r="A14" s="1547"/>
      <c r="B14" s="1548"/>
      <c r="C14" s="1548"/>
      <c r="D14" s="1548"/>
      <c r="E14" s="1548"/>
      <c r="F14" s="1548"/>
      <c r="G14" s="1548"/>
      <c r="H14" s="1549"/>
      <c r="I14" s="1554"/>
      <c r="J14" s="1555"/>
      <c r="K14" s="1555"/>
      <c r="L14" s="1555"/>
      <c r="M14" s="1555"/>
      <c r="N14" s="1555"/>
      <c r="O14" s="1555"/>
      <c r="P14" s="1555"/>
      <c r="Q14" s="1556"/>
      <c r="R14" s="1554"/>
      <c r="S14" s="1555"/>
      <c r="T14" s="1555"/>
      <c r="U14" s="1555"/>
      <c r="V14" s="1555"/>
      <c r="W14" s="1555"/>
      <c r="X14" s="1555"/>
      <c r="Y14" s="1555"/>
      <c r="Z14" s="1556"/>
      <c r="AA14" s="1554"/>
      <c r="AB14" s="1555"/>
      <c r="AC14" s="1555"/>
      <c r="AD14" s="1555"/>
      <c r="AE14" s="1555"/>
      <c r="AF14" s="1555"/>
      <c r="AG14" s="1555"/>
      <c r="AH14" s="1555"/>
      <c r="AI14" s="1556"/>
      <c r="AJ14" s="1554"/>
      <c r="AK14" s="1555"/>
      <c r="AL14" s="1555"/>
      <c r="AM14" s="1555"/>
      <c r="AN14" s="1555"/>
      <c r="AO14" s="1555"/>
      <c r="AP14" s="1555"/>
      <c r="AQ14" s="1555"/>
      <c r="AR14" s="1557"/>
    </row>
    <row r="15" spans="1:44" s="1542" customFormat="1" ht="13.5" customHeight="1" x14ac:dyDescent="0.15">
      <c r="A15" s="1558"/>
      <c r="B15" s="1559"/>
      <c r="C15" s="1559"/>
      <c r="D15" s="1559"/>
      <c r="E15" s="1559"/>
      <c r="F15" s="1559"/>
      <c r="G15" s="1559"/>
      <c r="H15" s="1559"/>
      <c r="I15" s="1560"/>
      <c r="J15" s="1560"/>
      <c r="K15" s="1560"/>
      <c r="L15" s="1560"/>
      <c r="M15" s="1560"/>
      <c r="N15" s="1560"/>
      <c r="O15" s="1560"/>
      <c r="P15" s="1560"/>
      <c r="Q15" s="1560"/>
      <c r="R15" s="1561"/>
      <c r="S15" s="1560"/>
      <c r="T15" s="1560"/>
      <c r="U15" s="1560"/>
      <c r="V15" s="1560"/>
      <c r="W15" s="1560"/>
      <c r="X15" s="1560"/>
      <c r="Y15" s="1560"/>
      <c r="Z15" s="1560"/>
      <c r="AA15" s="1560"/>
      <c r="AB15" s="1561"/>
      <c r="AC15" s="1562"/>
      <c r="AD15" s="1562"/>
      <c r="AE15" s="1562"/>
      <c r="AF15" s="1562"/>
      <c r="AG15" s="1562"/>
      <c r="AH15" s="1562"/>
      <c r="AI15" s="1562"/>
      <c r="AJ15" s="1560"/>
      <c r="AK15" s="1560"/>
      <c r="AL15" s="1560"/>
      <c r="AM15" s="1560"/>
      <c r="AN15" s="1560"/>
      <c r="AO15" s="1560"/>
      <c r="AP15" s="1560"/>
      <c r="AQ15" s="1560"/>
      <c r="AR15" s="1561"/>
    </row>
    <row r="16" spans="1:44" s="1542" customFormat="1" ht="13.5" customHeight="1" x14ac:dyDescent="0.15">
      <c r="A16" s="1558"/>
      <c r="B16" s="1559"/>
      <c r="C16" s="1559"/>
      <c r="D16" s="1559"/>
      <c r="E16" s="1559"/>
      <c r="F16" s="1559"/>
      <c r="G16" s="1559"/>
      <c r="H16" s="1559"/>
      <c r="I16" s="1560"/>
      <c r="J16" s="1560"/>
      <c r="K16" s="1560"/>
      <c r="L16" s="1560"/>
      <c r="M16" s="1560"/>
      <c r="N16" s="1560"/>
      <c r="O16" s="1560"/>
      <c r="P16" s="1560"/>
      <c r="Q16" s="1560"/>
      <c r="R16" s="1561"/>
      <c r="S16" s="1560"/>
      <c r="T16" s="1560"/>
      <c r="U16" s="1560"/>
      <c r="V16" s="1560"/>
      <c r="W16" s="1560"/>
      <c r="X16" s="1560"/>
      <c r="Y16" s="1560"/>
      <c r="Z16" s="1560"/>
      <c r="AA16" s="1560"/>
      <c r="AB16" s="1561"/>
      <c r="AC16" s="1562"/>
      <c r="AD16" s="1562"/>
      <c r="AE16" s="1562"/>
      <c r="AF16" s="1562"/>
      <c r="AG16" s="1562"/>
      <c r="AH16" s="1562"/>
      <c r="AI16" s="1562"/>
      <c r="AJ16" s="1560"/>
      <c r="AK16" s="1560"/>
      <c r="AL16" s="1560"/>
      <c r="AM16" s="1560"/>
      <c r="AN16" s="1560"/>
      <c r="AO16" s="1560"/>
      <c r="AP16" s="1560"/>
      <c r="AQ16" s="1560"/>
      <c r="AR16" s="1561"/>
    </row>
    <row r="17" spans="1:44" s="1542" customFormat="1" ht="13.5" customHeight="1" x14ac:dyDescent="0.15">
      <c r="A17" s="1558"/>
      <c r="B17" s="1559"/>
      <c r="C17" s="1559"/>
      <c r="D17" s="1559"/>
      <c r="E17" s="1559"/>
      <c r="F17" s="1559"/>
      <c r="G17" s="1559"/>
      <c r="H17" s="1559"/>
      <c r="I17" s="1560"/>
      <c r="J17" s="1560"/>
      <c r="K17" s="1560"/>
      <c r="L17" s="1560"/>
      <c r="M17" s="1560"/>
      <c r="N17" s="1560"/>
      <c r="O17" s="1560"/>
      <c r="P17" s="1560"/>
      <c r="Q17" s="1560"/>
      <c r="R17" s="1561"/>
      <c r="S17" s="1560"/>
      <c r="T17" s="1560"/>
      <c r="U17" s="1560"/>
      <c r="V17" s="1560"/>
      <c r="W17" s="1560"/>
      <c r="X17" s="1560"/>
      <c r="Y17" s="1560"/>
      <c r="Z17" s="1560"/>
      <c r="AA17" s="1560"/>
      <c r="AB17" s="1561"/>
      <c r="AC17" s="1562"/>
      <c r="AD17" s="1562"/>
      <c r="AE17" s="1562"/>
      <c r="AF17" s="1562"/>
      <c r="AG17" s="1562"/>
      <c r="AH17" s="1562"/>
      <c r="AI17" s="1562"/>
      <c r="AJ17" s="1560"/>
      <c r="AK17" s="1560"/>
      <c r="AL17" s="1560"/>
      <c r="AM17" s="1560"/>
      <c r="AN17" s="1560"/>
      <c r="AO17" s="1560"/>
      <c r="AP17" s="1560"/>
      <c r="AQ17" s="1560"/>
      <c r="AR17" s="1561"/>
    </row>
    <row r="18" spans="1:44" s="1542" customFormat="1" ht="13.5" customHeight="1" x14ac:dyDescent="0.15">
      <c r="A18" s="1558"/>
      <c r="B18" s="1559"/>
      <c r="C18" s="1559"/>
      <c r="D18" s="1559"/>
      <c r="E18" s="1559"/>
      <c r="F18" s="1559"/>
      <c r="G18" s="1559"/>
      <c r="H18" s="1559"/>
      <c r="I18" s="1560"/>
      <c r="J18" s="1560"/>
      <c r="K18" s="1560"/>
      <c r="L18" s="1560"/>
      <c r="M18" s="1560"/>
      <c r="N18" s="1560"/>
      <c r="O18" s="1560"/>
      <c r="P18" s="1560"/>
      <c r="Q18" s="1560"/>
      <c r="R18" s="1561"/>
      <c r="S18" s="1560"/>
      <c r="T18" s="1560"/>
      <c r="U18" s="1560"/>
      <c r="V18" s="1560"/>
      <c r="W18" s="1560"/>
      <c r="X18" s="1560"/>
      <c r="Y18" s="1560"/>
      <c r="Z18" s="1560"/>
      <c r="AA18" s="1560"/>
      <c r="AB18" s="1561"/>
      <c r="AC18" s="1562"/>
      <c r="AD18" s="1562"/>
      <c r="AE18" s="1562"/>
      <c r="AF18" s="1562"/>
      <c r="AG18" s="1562"/>
      <c r="AH18" s="1562"/>
      <c r="AI18" s="1562"/>
      <c r="AJ18" s="1560"/>
      <c r="AK18" s="1560"/>
      <c r="AL18" s="1560"/>
      <c r="AM18" s="1560"/>
      <c r="AN18" s="1560"/>
      <c r="AO18" s="1560"/>
      <c r="AP18" s="1560"/>
      <c r="AQ18" s="1560"/>
      <c r="AR18" s="1561"/>
    </row>
    <row r="19" spans="1:44" s="1542" customFormat="1" ht="13.5" customHeight="1" x14ac:dyDescent="0.15">
      <c r="A19" s="1558"/>
      <c r="B19" s="1559"/>
      <c r="C19" s="1559"/>
      <c r="D19" s="1559"/>
      <c r="E19" s="1559"/>
      <c r="F19" s="1559"/>
      <c r="G19" s="1559"/>
      <c r="H19" s="1559"/>
      <c r="I19" s="1560"/>
      <c r="J19" s="1560"/>
      <c r="K19" s="1560"/>
      <c r="L19" s="1560"/>
      <c r="M19" s="1560"/>
      <c r="N19" s="1560"/>
      <c r="O19" s="1560"/>
      <c r="P19" s="1560"/>
      <c r="Q19" s="1560"/>
      <c r="R19" s="1561"/>
      <c r="S19" s="1560"/>
      <c r="T19" s="1560"/>
      <c r="U19" s="1560"/>
      <c r="V19" s="1560"/>
      <c r="W19" s="1560"/>
      <c r="X19" s="1560"/>
      <c r="Y19" s="1560"/>
      <c r="Z19" s="1560"/>
      <c r="AA19" s="1560"/>
      <c r="AB19" s="1561"/>
      <c r="AC19" s="1562"/>
      <c r="AD19" s="1562"/>
      <c r="AE19" s="1562"/>
      <c r="AF19" s="1562"/>
      <c r="AG19" s="1562"/>
      <c r="AH19" s="1562"/>
      <c r="AI19" s="1562"/>
      <c r="AJ19" s="1560"/>
      <c r="AK19" s="1560"/>
      <c r="AL19" s="1560"/>
      <c r="AM19" s="1560"/>
      <c r="AN19" s="1560"/>
      <c r="AO19" s="1560"/>
      <c r="AP19" s="1560"/>
      <c r="AQ19" s="1560"/>
      <c r="AR19" s="1561"/>
    </row>
    <row r="20" spans="1:44" s="1311" customFormat="1" x14ac:dyDescent="0.15">
      <c r="A20" s="1542" t="s">
        <v>98</v>
      </c>
      <c r="B20" s="1543"/>
      <c r="C20" s="1543"/>
      <c r="D20" s="1543"/>
      <c r="E20" s="1543"/>
      <c r="F20" s="1543"/>
      <c r="G20" s="1543"/>
      <c r="H20" s="1543"/>
      <c r="I20" s="1543"/>
      <c r="J20" s="1543"/>
      <c r="K20" s="1543"/>
      <c r="L20" s="1543"/>
      <c r="M20" s="1543"/>
      <c r="N20" s="1543"/>
      <c r="O20" s="1543"/>
      <c r="P20" s="1543"/>
      <c r="Q20" s="1543"/>
      <c r="R20" s="1543"/>
      <c r="S20" s="1543"/>
      <c r="T20" s="1543"/>
      <c r="U20" s="1543"/>
      <c r="V20" s="1543"/>
      <c r="W20" s="1543"/>
      <c r="X20" s="1543"/>
      <c r="Y20" s="1543"/>
      <c r="Z20" s="1543"/>
      <c r="AA20" s="1543"/>
      <c r="AB20" s="1543"/>
      <c r="AC20" s="1543"/>
      <c r="AD20" s="1543"/>
      <c r="AE20" s="1543"/>
      <c r="AF20" s="1543"/>
      <c r="AG20" s="1543"/>
      <c r="AH20" s="1543"/>
      <c r="AI20" s="1543"/>
      <c r="AJ20" s="1543"/>
      <c r="AK20" s="1543"/>
      <c r="AL20" s="1543"/>
      <c r="AM20" s="1543"/>
      <c r="AN20" s="1543"/>
      <c r="AO20" s="1543"/>
      <c r="AP20" s="1543"/>
      <c r="AQ20" s="1543"/>
      <c r="AR20" s="1543"/>
    </row>
    <row r="21" spans="1:44" s="1319" customFormat="1" ht="13.5" customHeight="1" x14ac:dyDescent="0.15">
      <c r="A21" s="1544" t="s">
        <v>92</v>
      </c>
      <c r="B21" s="1545"/>
      <c r="C21" s="1545"/>
      <c r="D21" s="1545"/>
      <c r="E21" s="1545"/>
      <c r="F21" s="1545"/>
      <c r="G21" s="1545"/>
      <c r="H21" s="1546"/>
      <c r="I21" s="1544" t="s">
        <v>93</v>
      </c>
      <c r="J21" s="1545"/>
      <c r="K21" s="1545"/>
      <c r="L21" s="1545"/>
      <c r="M21" s="1545"/>
      <c r="N21" s="1545"/>
      <c r="O21" s="1545"/>
      <c r="P21" s="1545"/>
      <c r="Q21" s="1546"/>
      <c r="R21" s="1544" t="s">
        <v>94</v>
      </c>
      <c r="S21" s="1545"/>
      <c r="T21" s="1545"/>
      <c r="U21" s="1545"/>
      <c r="V21" s="1545"/>
      <c r="W21" s="1545"/>
      <c r="X21" s="1545"/>
      <c r="Y21" s="1545"/>
      <c r="Z21" s="1546"/>
      <c r="AA21" s="1544" t="s">
        <v>95</v>
      </c>
      <c r="AB21" s="1545"/>
      <c r="AC21" s="1545"/>
      <c r="AD21" s="1545"/>
      <c r="AE21" s="1545"/>
      <c r="AF21" s="1545"/>
      <c r="AG21" s="1545"/>
      <c r="AH21" s="1545"/>
      <c r="AI21" s="1546"/>
      <c r="AJ21" s="1544" t="s">
        <v>96</v>
      </c>
      <c r="AK21" s="1545"/>
      <c r="AL21" s="1545"/>
      <c r="AM21" s="1545"/>
      <c r="AN21" s="1545"/>
      <c r="AO21" s="1545"/>
      <c r="AP21" s="1545"/>
      <c r="AQ21" s="1545"/>
      <c r="AR21" s="1546"/>
    </row>
    <row r="22" spans="1:44" s="1319" customFormat="1" ht="13.5" customHeight="1" x14ac:dyDescent="0.15">
      <c r="A22" s="1547"/>
      <c r="B22" s="1548"/>
      <c r="C22" s="1548"/>
      <c r="D22" s="1548"/>
      <c r="E22" s="1548"/>
      <c r="F22" s="1548"/>
      <c r="G22" s="1548"/>
      <c r="H22" s="1549"/>
      <c r="I22" s="1547"/>
      <c r="J22" s="1548"/>
      <c r="K22" s="1548"/>
      <c r="L22" s="1548"/>
      <c r="M22" s="1548"/>
      <c r="N22" s="1548"/>
      <c r="O22" s="1548"/>
      <c r="P22" s="1548"/>
      <c r="Q22" s="1549"/>
      <c r="R22" s="1547"/>
      <c r="S22" s="1548"/>
      <c r="T22" s="1548"/>
      <c r="U22" s="1548"/>
      <c r="V22" s="1548"/>
      <c r="W22" s="1548"/>
      <c r="X22" s="1548"/>
      <c r="Y22" s="1548"/>
      <c r="Z22" s="1549"/>
      <c r="AA22" s="1547"/>
      <c r="AB22" s="1548"/>
      <c r="AC22" s="1548"/>
      <c r="AD22" s="1548"/>
      <c r="AE22" s="1548"/>
      <c r="AF22" s="1548"/>
      <c r="AG22" s="1548"/>
      <c r="AH22" s="1548"/>
      <c r="AI22" s="1549"/>
      <c r="AJ22" s="1547"/>
      <c r="AK22" s="1548"/>
      <c r="AL22" s="1548"/>
      <c r="AM22" s="1548"/>
      <c r="AN22" s="1548"/>
      <c r="AO22" s="1548"/>
      <c r="AP22" s="1548"/>
      <c r="AQ22" s="1548"/>
      <c r="AR22" s="1549"/>
    </row>
    <row r="23" spans="1:44" s="1319" customFormat="1" ht="13.5" customHeight="1" x14ac:dyDescent="0.15">
      <c r="A23" s="1544" t="s">
        <v>97</v>
      </c>
      <c r="B23" s="1545"/>
      <c r="C23" s="1545"/>
      <c r="D23" s="1545"/>
      <c r="E23" s="1545"/>
      <c r="F23" s="1545"/>
      <c r="G23" s="1545"/>
      <c r="H23" s="1546"/>
      <c r="I23" s="1550"/>
      <c r="J23" s="1551"/>
      <c r="K23" s="1551"/>
      <c r="L23" s="1551"/>
      <c r="M23" s="1551"/>
      <c r="N23" s="1551"/>
      <c r="O23" s="1551"/>
      <c r="P23" s="1551"/>
      <c r="Q23" s="1552" t="s">
        <v>10</v>
      </c>
      <c r="R23" s="1550"/>
      <c r="S23" s="1551"/>
      <c r="T23" s="1551"/>
      <c r="U23" s="1551"/>
      <c r="V23" s="1551"/>
      <c r="W23" s="1551"/>
      <c r="X23" s="1551"/>
      <c r="Y23" s="1551"/>
      <c r="Z23" s="1552" t="s">
        <v>10</v>
      </c>
      <c r="AA23" s="1550"/>
      <c r="AB23" s="1551"/>
      <c r="AC23" s="1551"/>
      <c r="AD23" s="1551"/>
      <c r="AE23" s="1551"/>
      <c r="AF23" s="1551"/>
      <c r="AG23" s="1551"/>
      <c r="AH23" s="1551"/>
      <c r="AI23" s="1552" t="s">
        <v>10</v>
      </c>
      <c r="AJ23" s="1550"/>
      <c r="AK23" s="1551"/>
      <c r="AL23" s="1551"/>
      <c r="AM23" s="1551"/>
      <c r="AN23" s="1551"/>
      <c r="AO23" s="1551"/>
      <c r="AP23" s="1551"/>
      <c r="AQ23" s="1551"/>
      <c r="AR23" s="1553" t="s">
        <v>10</v>
      </c>
    </row>
    <row r="24" spans="1:44" s="1319" customFormat="1" ht="13.5" customHeight="1" x14ac:dyDescent="0.15">
      <c r="A24" s="1547"/>
      <c r="B24" s="1548"/>
      <c r="C24" s="1548"/>
      <c r="D24" s="1548"/>
      <c r="E24" s="1548"/>
      <c r="F24" s="1548"/>
      <c r="G24" s="1548"/>
      <c r="H24" s="1549"/>
      <c r="I24" s="1554"/>
      <c r="J24" s="1555"/>
      <c r="K24" s="1555"/>
      <c r="L24" s="1555"/>
      <c r="M24" s="1555"/>
      <c r="N24" s="1555"/>
      <c r="O24" s="1555"/>
      <c r="P24" s="1555"/>
      <c r="Q24" s="1556"/>
      <c r="R24" s="1554"/>
      <c r="S24" s="1555"/>
      <c r="T24" s="1555"/>
      <c r="U24" s="1555"/>
      <c r="V24" s="1555"/>
      <c r="W24" s="1555"/>
      <c r="X24" s="1555"/>
      <c r="Y24" s="1555"/>
      <c r="Z24" s="1556"/>
      <c r="AA24" s="1554"/>
      <c r="AB24" s="1555"/>
      <c r="AC24" s="1555"/>
      <c r="AD24" s="1555"/>
      <c r="AE24" s="1555"/>
      <c r="AF24" s="1555"/>
      <c r="AG24" s="1555"/>
      <c r="AH24" s="1555"/>
      <c r="AI24" s="1556"/>
      <c r="AJ24" s="1554"/>
      <c r="AK24" s="1555"/>
      <c r="AL24" s="1555"/>
      <c r="AM24" s="1555"/>
      <c r="AN24" s="1555"/>
      <c r="AO24" s="1555"/>
      <c r="AP24" s="1555"/>
      <c r="AQ24" s="1555"/>
      <c r="AR24" s="1557"/>
    </row>
    <row r="26" spans="1:44" s="1311" customFormat="1" x14ac:dyDescent="0.15">
      <c r="A26" s="1404" t="s">
        <v>81</v>
      </c>
    </row>
  </sheetData>
  <mergeCells count="29">
    <mergeCell ref="A3:AR3"/>
    <mergeCell ref="A11:H12"/>
    <mergeCell ref="I11:Q12"/>
    <mergeCell ref="R11:Z12"/>
    <mergeCell ref="AA11:AI12"/>
    <mergeCell ref="AJ11:AR12"/>
    <mergeCell ref="AI13:AI14"/>
    <mergeCell ref="AJ13:AQ14"/>
    <mergeCell ref="AR13:AR14"/>
    <mergeCell ref="A21:H22"/>
    <mergeCell ref="I21:Q22"/>
    <mergeCell ref="R21:Z22"/>
    <mergeCell ref="AA21:AI22"/>
    <mergeCell ref="AJ21:AR22"/>
    <mergeCell ref="A13:H14"/>
    <mergeCell ref="I13:P14"/>
    <mergeCell ref="Q13:Q14"/>
    <mergeCell ref="R13:Y14"/>
    <mergeCell ref="Z13:Z14"/>
    <mergeCell ref="AA13:AH14"/>
    <mergeCell ref="AI23:AI24"/>
    <mergeCell ref="AJ23:AQ24"/>
    <mergeCell ref="AR23:AR24"/>
    <mergeCell ref="A23:H24"/>
    <mergeCell ref="I23:P24"/>
    <mergeCell ref="Q23:Q24"/>
    <mergeCell ref="R23:Y24"/>
    <mergeCell ref="Z23:Z24"/>
    <mergeCell ref="AA23:AH24"/>
  </mergeCells>
  <phoneticPr fontId="4"/>
  <printOptions horizontalCentered="1"/>
  <pageMargins left="0.74803149606299213" right="0.59055118110236227" top="0.59055118110236227" bottom="0.78740157480314965" header="0.59055118110236227" footer="0.51181102362204722"/>
  <pageSetup paperSize="9" firstPageNumber="40"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S58"/>
  <sheetViews>
    <sheetView view="pageBreakPreview" zoomScaleNormal="100" zoomScaleSheetLayoutView="100" zoomScalePageLayoutView="75" workbookViewId="0">
      <selection activeCell="A3" sqref="A3:AR3"/>
    </sheetView>
  </sheetViews>
  <sheetFormatPr defaultRowHeight="13.5" x14ac:dyDescent="0.15"/>
  <cols>
    <col min="1" max="44" width="2" style="78" customWidth="1"/>
    <col min="45" max="256" width="9" style="78"/>
    <col min="257" max="300" width="2" style="78" customWidth="1"/>
    <col min="301" max="512" width="9" style="78"/>
    <col min="513" max="556" width="2" style="78" customWidth="1"/>
    <col min="557" max="768" width="9" style="78"/>
    <col min="769" max="812" width="2" style="78" customWidth="1"/>
    <col min="813" max="1024" width="9" style="78"/>
    <col min="1025" max="1068" width="2" style="78" customWidth="1"/>
    <col min="1069" max="1280" width="9" style="78"/>
    <col min="1281" max="1324" width="2" style="78" customWidth="1"/>
    <col min="1325" max="1536" width="9" style="78"/>
    <col min="1537" max="1580" width="2" style="78" customWidth="1"/>
    <col min="1581" max="1792" width="9" style="78"/>
    <col min="1793" max="1836" width="2" style="78" customWidth="1"/>
    <col min="1837" max="2048" width="9" style="78"/>
    <col min="2049" max="2092" width="2" style="78" customWidth="1"/>
    <col min="2093" max="2304" width="9" style="78"/>
    <col min="2305" max="2348" width="2" style="78" customWidth="1"/>
    <col min="2349" max="2560" width="9" style="78"/>
    <col min="2561" max="2604" width="2" style="78" customWidth="1"/>
    <col min="2605" max="2816" width="9" style="78"/>
    <col min="2817" max="2860" width="2" style="78" customWidth="1"/>
    <col min="2861" max="3072" width="9" style="78"/>
    <col min="3073" max="3116" width="2" style="78" customWidth="1"/>
    <col min="3117" max="3328" width="9" style="78"/>
    <col min="3329" max="3372" width="2" style="78" customWidth="1"/>
    <col min="3373" max="3584" width="9" style="78"/>
    <col min="3585" max="3628" width="2" style="78" customWidth="1"/>
    <col min="3629" max="3840" width="9" style="78"/>
    <col min="3841" max="3884" width="2" style="78" customWidth="1"/>
    <col min="3885" max="4096" width="9" style="78"/>
    <col min="4097" max="4140" width="2" style="78" customWidth="1"/>
    <col min="4141" max="4352" width="9" style="78"/>
    <col min="4353" max="4396" width="2" style="78" customWidth="1"/>
    <col min="4397" max="4608" width="9" style="78"/>
    <col min="4609" max="4652" width="2" style="78" customWidth="1"/>
    <col min="4653" max="4864" width="9" style="78"/>
    <col min="4865" max="4908" width="2" style="78" customWidth="1"/>
    <col min="4909" max="5120" width="9" style="78"/>
    <col min="5121" max="5164" width="2" style="78" customWidth="1"/>
    <col min="5165" max="5376" width="9" style="78"/>
    <col min="5377" max="5420" width="2" style="78" customWidth="1"/>
    <col min="5421" max="5632" width="9" style="78"/>
    <col min="5633" max="5676" width="2" style="78" customWidth="1"/>
    <col min="5677" max="5888" width="9" style="78"/>
    <col min="5889" max="5932" width="2" style="78" customWidth="1"/>
    <col min="5933" max="6144" width="9" style="78"/>
    <col min="6145" max="6188" width="2" style="78" customWidth="1"/>
    <col min="6189" max="6400" width="9" style="78"/>
    <col min="6401" max="6444" width="2" style="78" customWidth="1"/>
    <col min="6445" max="6656" width="9" style="78"/>
    <col min="6657" max="6700" width="2" style="78" customWidth="1"/>
    <col min="6701" max="6912" width="9" style="78"/>
    <col min="6913" max="6956" width="2" style="78" customWidth="1"/>
    <col min="6957" max="7168" width="9" style="78"/>
    <col min="7169" max="7212" width="2" style="78" customWidth="1"/>
    <col min="7213" max="7424" width="9" style="78"/>
    <col min="7425" max="7468" width="2" style="78" customWidth="1"/>
    <col min="7469" max="7680" width="9" style="78"/>
    <col min="7681" max="7724" width="2" style="78" customWidth="1"/>
    <col min="7725" max="7936" width="9" style="78"/>
    <col min="7937" max="7980" width="2" style="78" customWidth="1"/>
    <col min="7981" max="8192" width="9" style="78"/>
    <col min="8193" max="8236" width="2" style="78" customWidth="1"/>
    <col min="8237" max="8448" width="9" style="78"/>
    <col min="8449" max="8492" width="2" style="78" customWidth="1"/>
    <col min="8493" max="8704" width="9" style="78"/>
    <col min="8705" max="8748" width="2" style="78" customWidth="1"/>
    <col min="8749" max="8960" width="9" style="78"/>
    <col min="8961" max="9004" width="2" style="78" customWidth="1"/>
    <col min="9005" max="9216" width="9" style="78"/>
    <col min="9217" max="9260" width="2" style="78" customWidth="1"/>
    <col min="9261" max="9472" width="9" style="78"/>
    <col min="9473" max="9516" width="2" style="78" customWidth="1"/>
    <col min="9517" max="9728" width="9" style="78"/>
    <col min="9729" max="9772" width="2" style="78" customWidth="1"/>
    <col min="9773" max="9984" width="9" style="78"/>
    <col min="9985" max="10028" width="2" style="78" customWidth="1"/>
    <col min="10029" max="10240" width="9" style="78"/>
    <col min="10241" max="10284" width="2" style="78" customWidth="1"/>
    <col min="10285" max="10496" width="9" style="78"/>
    <col min="10497" max="10540" width="2" style="78" customWidth="1"/>
    <col min="10541" max="10752" width="9" style="78"/>
    <col min="10753" max="10796" width="2" style="78" customWidth="1"/>
    <col min="10797" max="11008" width="9" style="78"/>
    <col min="11009" max="11052" width="2" style="78" customWidth="1"/>
    <col min="11053" max="11264" width="9" style="78"/>
    <col min="11265" max="11308" width="2" style="78" customWidth="1"/>
    <col min="11309" max="11520" width="9" style="78"/>
    <col min="11521" max="11564" width="2" style="78" customWidth="1"/>
    <col min="11565" max="11776" width="9" style="78"/>
    <col min="11777" max="11820" width="2" style="78" customWidth="1"/>
    <col min="11821" max="12032" width="9" style="78"/>
    <col min="12033" max="12076" width="2" style="78" customWidth="1"/>
    <col min="12077" max="12288" width="9" style="78"/>
    <col min="12289" max="12332" width="2" style="78" customWidth="1"/>
    <col min="12333" max="12544" width="9" style="78"/>
    <col min="12545" max="12588" width="2" style="78" customWidth="1"/>
    <col min="12589" max="12800" width="9" style="78"/>
    <col min="12801" max="12844" width="2" style="78" customWidth="1"/>
    <col min="12845" max="13056" width="9" style="78"/>
    <col min="13057" max="13100" width="2" style="78" customWidth="1"/>
    <col min="13101" max="13312" width="9" style="78"/>
    <col min="13313" max="13356" width="2" style="78" customWidth="1"/>
    <col min="13357" max="13568" width="9" style="78"/>
    <col min="13569" max="13612" width="2" style="78" customWidth="1"/>
    <col min="13613" max="13824" width="9" style="78"/>
    <col min="13825" max="13868" width="2" style="78" customWidth="1"/>
    <col min="13869" max="14080" width="9" style="78"/>
    <col min="14081" max="14124" width="2" style="78" customWidth="1"/>
    <col min="14125" max="14336" width="9" style="78"/>
    <col min="14337" max="14380" width="2" style="78" customWidth="1"/>
    <col min="14381" max="14592" width="9" style="78"/>
    <col min="14593" max="14636" width="2" style="78" customWidth="1"/>
    <col min="14637" max="14848" width="9" style="78"/>
    <col min="14849" max="14892" width="2" style="78" customWidth="1"/>
    <col min="14893" max="15104" width="9" style="78"/>
    <col min="15105" max="15148" width="2" style="78" customWidth="1"/>
    <col min="15149" max="15360" width="9" style="78"/>
    <col min="15361" max="15404" width="2" style="78" customWidth="1"/>
    <col min="15405" max="15616" width="9" style="78"/>
    <col min="15617" max="15660" width="2" style="78" customWidth="1"/>
    <col min="15661" max="15872" width="9" style="78"/>
    <col min="15873" max="15916" width="2" style="78" customWidth="1"/>
    <col min="15917" max="16128" width="9" style="78"/>
    <col min="16129" max="16172" width="2" style="78" customWidth="1"/>
    <col min="16173" max="16384" width="9" style="78"/>
  </cols>
  <sheetData>
    <row r="1" spans="1:44" x14ac:dyDescent="0.15">
      <c r="A1" s="78" t="s">
        <v>99</v>
      </c>
    </row>
    <row r="2" spans="1:44" s="80" customFormat="1" ht="13.5" customHeight="1" x14ac:dyDescent="0.15">
      <c r="A2" s="79"/>
      <c r="B2" s="79"/>
      <c r="C2" s="79"/>
      <c r="D2" s="79"/>
      <c r="E2" s="79"/>
      <c r="F2" s="79"/>
      <c r="G2" s="79"/>
      <c r="H2" s="79"/>
      <c r="I2" s="79"/>
      <c r="J2" s="79"/>
      <c r="K2" s="79"/>
      <c r="L2" s="79"/>
      <c r="M2" s="79"/>
      <c r="N2" s="79"/>
      <c r="O2" s="79"/>
      <c r="P2" s="79"/>
      <c r="R2" s="81"/>
      <c r="S2" s="81"/>
      <c r="T2" s="81"/>
      <c r="U2" s="81"/>
      <c r="V2" s="81"/>
      <c r="W2" s="81"/>
      <c r="X2" s="81"/>
      <c r="Y2" s="81"/>
      <c r="Z2" s="81"/>
      <c r="AA2" s="81"/>
      <c r="AB2" s="81"/>
      <c r="AC2" s="82"/>
      <c r="AD2" s="82"/>
      <c r="AE2" s="82"/>
      <c r="AF2" s="82"/>
      <c r="AG2" s="82"/>
      <c r="AH2" s="82"/>
      <c r="AI2" s="82"/>
      <c r="AJ2" s="82"/>
      <c r="AK2" s="82"/>
      <c r="AL2" s="82"/>
      <c r="AM2" s="82"/>
      <c r="AN2" s="82"/>
      <c r="AO2" s="82"/>
      <c r="AP2" s="82"/>
      <c r="AQ2" s="82"/>
      <c r="AR2" s="82"/>
    </row>
    <row r="3" spans="1:44" s="83" customFormat="1" ht="19.5" customHeight="1" x14ac:dyDescent="0.15">
      <c r="A3" s="1001" t="s">
        <v>1181</v>
      </c>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002"/>
      <c r="AN3" s="1002"/>
      <c r="AO3" s="1002"/>
      <c r="AP3" s="1002"/>
      <c r="AQ3" s="1002"/>
      <c r="AR3" s="1002"/>
    </row>
    <row r="4" spans="1:44" s="84" customFormat="1" ht="19.5" customHeight="1" x14ac:dyDescent="0.15">
      <c r="A4" s="1003" t="s">
        <v>100</v>
      </c>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1003"/>
      <c r="AQ4" s="1003"/>
      <c r="AR4" s="1003"/>
    </row>
    <row r="5" spans="1:44" s="84" customFormat="1" ht="19.5" customHeight="1" x14ac:dyDescent="0.15">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row>
    <row r="6" spans="1:44" s="80" customFormat="1" ht="13.5" customHeight="1" x14ac:dyDescent="0.1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row>
    <row r="7" spans="1:44" s="80" customFormat="1" ht="15" customHeight="1" x14ac:dyDescent="0.15">
      <c r="A7" s="80" t="s">
        <v>101</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row>
    <row r="8" spans="1:44" ht="4.5" customHeight="1" x14ac:dyDescent="0.15"/>
    <row r="9" spans="1:44" x14ac:dyDescent="0.15">
      <c r="A9" s="1004" t="s">
        <v>102</v>
      </c>
      <c r="B9" s="1004"/>
      <c r="C9" s="1004"/>
      <c r="D9" s="1004" t="s">
        <v>103</v>
      </c>
      <c r="E9" s="1004"/>
      <c r="F9" s="1004"/>
      <c r="G9" s="1004"/>
      <c r="H9" s="1004"/>
      <c r="I9" s="1004"/>
      <c r="J9" s="1004"/>
      <c r="K9" s="1004"/>
      <c r="L9" s="1004"/>
      <c r="M9" s="1004"/>
      <c r="N9" s="1004"/>
      <c r="O9" s="1004" t="s">
        <v>104</v>
      </c>
      <c r="P9" s="1004"/>
      <c r="Q9" s="1004"/>
      <c r="R9" s="1004"/>
      <c r="S9" s="1004"/>
      <c r="T9" s="1004"/>
      <c r="U9" s="1004"/>
      <c r="V9" s="1004"/>
      <c r="W9" s="1004"/>
      <c r="X9" s="1004"/>
      <c r="Y9" s="1004"/>
      <c r="Z9" s="1004"/>
      <c r="AA9" s="1004"/>
      <c r="AB9" s="1004"/>
      <c r="AC9" s="1004"/>
      <c r="AD9" s="1004"/>
      <c r="AE9" s="1004"/>
      <c r="AF9" s="1004"/>
      <c r="AG9" s="1004"/>
      <c r="AH9" s="1004"/>
      <c r="AI9" s="1004"/>
      <c r="AJ9" s="1004"/>
      <c r="AK9" s="1004"/>
      <c r="AL9" s="1004"/>
      <c r="AM9" s="1004"/>
      <c r="AN9" s="1004"/>
      <c r="AO9" s="1004"/>
      <c r="AP9" s="1004"/>
      <c r="AQ9" s="1004"/>
      <c r="AR9" s="1004"/>
    </row>
    <row r="10" spans="1:44" x14ac:dyDescent="0.15">
      <c r="A10" s="1004"/>
      <c r="B10" s="1004"/>
      <c r="C10" s="1004"/>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c r="AP10" s="1004"/>
      <c r="AQ10" s="1004"/>
      <c r="AR10" s="1004"/>
    </row>
    <row r="11" spans="1:44" x14ac:dyDescent="0.15">
      <c r="A11" s="975">
        <v>1</v>
      </c>
      <c r="B11" s="976"/>
      <c r="C11" s="976"/>
      <c r="D11" s="976"/>
      <c r="E11" s="976"/>
      <c r="F11" s="976"/>
      <c r="G11" s="976"/>
      <c r="H11" s="976"/>
      <c r="I11" s="976"/>
      <c r="J11" s="976"/>
      <c r="K11" s="976"/>
      <c r="L11" s="976"/>
      <c r="M11" s="976"/>
      <c r="N11" s="976"/>
      <c r="O11" s="984"/>
      <c r="P11" s="996"/>
      <c r="Q11" s="996"/>
      <c r="R11" s="996"/>
      <c r="S11" s="996"/>
      <c r="T11" s="996"/>
      <c r="U11" s="996"/>
      <c r="V11" s="996"/>
      <c r="W11" s="996"/>
      <c r="X11" s="996"/>
      <c r="Y11" s="996"/>
      <c r="Z11" s="996"/>
      <c r="AA11" s="996"/>
      <c r="AB11" s="996"/>
      <c r="AC11" s="996"/>
      <c r="AD11" s="996"/>
      <c r="AE11" s="996"/>
      <c r="AF11" s="996"/>
      <c r="AG11" s="996"/>
      <c r="AH11" s="996"/>
      <c r="AI11" s="996"/>
      <c r="AJ11" s="996"/>
      <c r="AK11" s="996"/>
      <c r="AL11" s="996"/>
      <c r="AM11" s="996"/>
      <c r="AN11" s="996"/>
      <c r="AO11" s="996"/>
      <c r="AP11" s="996"/>
      <c r="AQ11" s="996"/>
      <c r="AR11" s="997"/>
    </row>
    <row r="12" spans="1:44" x14ac:dyDescent="0.15">
      <c r="A12" s="976"/>
      <c r="B12" s="976"/>
      <c r="C12" s="976"/>
      <c r="D12" s="976"/>
      <c r="E12" s="976"/>
      <c r="F12" s="976"/>
      <c r="G12" s="976"/>
      <c r="H12" s="976"/>
      <c r="I12" s="976"/>
      <c r="J12" s="976"/>
      <c r="K12" s="976"/>
      <c r="L12" s="976"/>
      <c r="M12" s="976"/>
      <c r="N12" s="976"/>
      <c r="O12" s="998"/>
      <c r="P12" s="999"/>
      <c r="Q12" s="999"/>
      <c r="R12" s="999"/>
      <c r="S12" s="999"/>
      <c r="T12" s="999"/>
      <c r="U12" s="999"/>
      <c r="V12" s="999"/>
      <c r="W12" s="999"/>
      <c r="X12" s="999"/>
      <c r="Y12" s="999"/>
      <c r="Z12" s="999"/>
      <c r="AA12" s="999"/>
      <c r="AB12" s="999"/>
      <c r="AC12" s="999"/>
      <c r="AD12" s="999"/>
      <c r="AE12" s="999"/>
      <c r="AF12" s="999"/>
      <c r="AG12" s="999"/>
      <c r="AH12" s="999"/>
      <c r="AI12" s="999"/>
      <c r="AJ12" s="999"/>
      <c r="AK12" s="999"/>
      <c r="AL12" s="999"/>
      <c r="AM12" s="999"/>
      <c r="AN12" s="999"/>
      <c r="AO12" s="999"/>
      <c r="AP12" s="999"/>
      <c r="AQ12" s="999"/>
      <c r="AR12" s="1000"/>
    </row>
    <row r="13" spans="1:44" x14ac:dyDescent="0.15">
      <c r="A13" s="975">
        <v>2</v>
      </c>
      <c r="B13" s="976"/>
      <c r="C13" s="976"/>
      <c r="D13" s="976"/>
      <c r="E13" s="976"/>
      <c r="F13" s="976"/>
      <c r="G13" s="976"/>
      <c r="H13" s="976"/>
      <c r="I13" s="976"/>
      <c r="J13" s="976"/>
      <c r="K13" s="976"/>
      <c r="L13" s="976"/>
      <c r="M13" s="976"/>
      <c r="N13" s="976"/>
      <c r="O13" s="984"/>
      <c r="P13" s="985"/>
      <c r="Q13" s="985"/>
      <c r="R13" s="985"/>
      <c r="S13" s="985"/>
      <c r="T13" s="985"/>
      <c r="U13" s="985"/>
      <c r="V13" s="985"/>
      <c r="W13" s="985"/>
      <c r="X13" s="985"/>
      <c r="Y13" s="985"/>
      <c r="Z13" s="985"/>
      <c r="AA13" s="985"/>
      <c r="AB13" s="985"/>
      <c r="AC13" s="985"/>
      <c r="AD13" s="985"/>
      <c r="AE13" s="985"/>
      <c r="AF13" s="985"/>
      <c r="AG13" s="985"/>
      <c r="AH13" s="985"/>
      <c r="AI13" s="985"/>
      <c r="AJ13" s="985"/>
      <c r="AK13" s="985"/>
      <c r="AL13" s="985"/>
      <c r="AM13" s="985"/>
      <c r="AN13" s="985"/>
      <c r="AO13" s="985"/>
      <c r="AP13" s="985"/>
      <c r="AQ13" s="985"/>
      <c r="AR13" s="986"/>
    </row>
    <row r="14" spans="1:44" x14ac:dyDescent="0.15">
      <c r="A14" s="976"/>
      <c r="B14" s="976"/>
      <c r="C14" s="976"/>
      <c r="D14" s="976"/>
      <c r="E14" s="976"/>
      <c r="F14" s="976"/>
      <c r="G14" s="976"/>
      <c r="H14" s="976"/>
      <c r="I14" s="976"/>
      <c r="J14" s="976"/>
      <c r="K14" s="976"/>
      <c r="L14" s="976"/>
      <c r="M14" s="976"/>
      <c r="N14" s="976"/>
      <c r="O14" s="987"/>
      <c r="P14" s="988"/>
      <c r="Q14" s="988"/>
      <c r="R14" s="988"/>
      <c r="S14" s="988"/>
      <c r="T14" s="988"/>
      <c r="U14" s="988"/>
      <c r="V14" s="988"/>
      <c r="W14" s="988"/>
      <c r="X14" s="988"/>
      <c r="Y14" s="988"/>
      <c r="Z14" s="988"/>
      <c r="AA14" s="988"/>
      <c r="AB14" s="988"/>
      <c r="AC14" s="988"/>
      <c r="AD14" s="988"/>
      <c r="AE14" s="988"/>
      <c r="AF14" s="988"/>
      <c r="AG14" s="988"/>
      <c r="AH14" s="988"/>
      <c r="AI14" s="988"/>
      <c r="AJ14" s="988"/>
      <c r="AK14" s="988"/>
      <c r="AL14" s="988"/>
      <c r="AM14" s="988"/>
      <c r="AN14" s="988"/>
      <c r="AO14" s="988"/>
      <c r="AP14" s="988"/>
      <c r="AQ14" s="988"/>
      <c r="AR14" s="989"/>
    </row>
    <row r="15" spans="1:44" x14ac:dyDescent="0.15">
      <c r="A15" s="975">
        <v>3</v>
      </c>
      <c r="B15" s="976"/>
      <c r="C15" s="976"/>
      <c r="D15" s="976"/>
      <c r="E15" s="976"/>
      <c r="F15" s="976"/>
      <c r="G15" s="976"/>
      <c r="H15" s="976"/>
      <c r="I15" s="976"/>
      <c r="J15" s="976"/>
      <c r="K15" s="976"/>
      <c r="L15" s="976"/>
      <c r="M15" s="976"/>
      <c r="N15" s="976"/>
      <c r="O15" s="984"/>
      <c r="P15" s="985"/>
      <c r="Q15" s="985"/>
      <c r="R15" s="985"/>
      <c r="S15" s="985"/>
      <c r="T15" s="985"/>
      <c r="U15" s="985"/>
      <c r="V15" s="985"/>
      <c r="W15" s="985"/>
      <c r="X15" s="985"/>
      <c r="Y15" s="985"/>
      <c r="Z15" s="985"/>
      <c r="AA15" s="985"/>
      <c r="AB15" s="985"/>
      <c r="AC15" s="985"/>
      <c r="AD15" s="985"/>
      <c r="AE15" s="985"/>
      <c r="AF15" s="985"/>
      <c r="AG15" s="985"/>
      <c r="AH15" s="985"/>
      <c r="AI15" s="985"/>
      <c r="AJ15" s="985"/>
      <c r="AK15" s="985"/>
      <c r="AL15" s="985"/>
      <c r="AM15" s="985"/>
      <c r="AN15" s="985"/>
      <c r="AO15" s="985"/>
      <c r="AP15" s="985"/>
      <c r="AQ15" s="985"/>
      <c r="AR15" s="986"/>
    </row>
    <row r="16" spans="1:44" x14ac:dyDescent="0.15">
      <c r="A16" s="976"/>
      <c r="B16" s="976"/>
      <c r="C16" s="976"/>
      <c r="D16" s="976"/>
      <c r="E16" s="976"/>
      <c r="F16" s="976"/>
      <c r="G16" s="976"/>
      <c r="H16" s="976"/>
      <c r="I16" s="976"/>
      <c r="J16" s="976"/>
      <c r="K16" s="976"/>
      <c r="L16" s="976"/>
      <c r="M16" s="976"/>
      <c r="N16" s="976"/>
      <c r="O16" s="987"/>
      <c r="P16" s="988"/>
      <c r="Q16" s="988"/>
      <c r="R16" s="988"/>
      <c r="S16" s="988"/>
      <c r="T16" s="988"/>
      <c r="U16" s="988"/>
      <c r="V16" s="988"/>
      <c r="W16" s="988"/>
      <c r="X16" s="988"/>
      <c r="Y16" s="988"/>
      <c r="Z16" s="988"/>
      <c r="AA16" s="988"/>
      <c r="AB16" s="988"/>
      <c r="AC16" s="988"/>
      <c r="AD16" s="988"/>
      <c r="AE16" s="988"/>
      <c r="AF16" s="988"/>
      <c r="AG16" s="988"/>
      <c r="AH16" s="988"/>
      <c r="AI16" s="988"/>
      <c r="AJ16" s="988"/>
      <c r="AK16" s="988"/>
      <c r="AL16" s="988"/>
      <c r="AM16" s="988"/>
      <c r="AN16" s="988"/>
      <c r="AO16" s="988"/>
      <c r="AP16" s="988"/>
      <c r="AQ16" s="988"/>
      <c r="AR16" s="989"/>
    </row>
    <row r="17" spans="1:44" x14ac:dyDescent="0.15">
      <c r="A17" s="975">
        <v>4</v>
      </c>
      <c r="B17" s="976"/>
      <c r="C17" s="976"/>
      <c r="D17" s="976"/>
      <c r="E17" s="976"/>
      <c r="F17" s="976"/>
      <c r="G17" s="976"/>
      <c r="H17" s="976"/>
      <c r="I17" s="976"/>
      <c r="J17" s="976"/>
      <c r="K17" s="976"/>
      <c r="L17" s="976"/>
      <c r="M17" s="976"/>
      <c r="N17" s="976"/>
      <c r="O17" s="990"/>
      <c r="P17" s="991"/>
      <c r="Q17" s="991"/>
      <c r="R17" s="991"/>
      <c r="S17" s="991"/>
      <c r="T17" s="991"/>
      <c r="U17" s="991"/>
      <c r="V17" s="991"/>
      <c r="W17" s="991"/>
      <c r="X17" s="991"/>
      <c r="Y17" s="991"/>
      <c r="Z17" s="991"/>
      <c r="AA17" s="991"/>
      <c r="AB17" s="991"/>
      <c r="AC17" s="991"/>
      <c r="AD17" s="991"/>
      <c r="AE17" s="991"/>
      <c r="AF17" s="991"/>
      <c r="AG17" s="991"/>
      <c r="AH17" s="991"/>
      <c r="AI17" s="991"/>
      <c r="AJ17" s="991"/>
      <c r="AK17" s="991"/>
      <c r="AL17" s="991"/>
      <c r="AM17" s="991"/>
      <c r="AN17" s="991"/>
      <c r="AO17" s="991"/>
      <c r="AP17" s="991"/>
      <c r="AQ17" s="991"/>
      <c r="AR17" s="992"/>
    </row>
    <row r="18" spans="1:44" x14ac:dyDescent="0.15">
      <c r="A18" s="976"/>
      <c r="B18" s="976"/>
      <c r="C18" s="976"/>
      <c r="D18" s="976"/>
      <c r="E18" s="976"/>
      <c r="F18" s="976"/>
      <c r="G18" s="976"/>
      <c r="H18" s="976"/>
      <c r="I18" s="976"/>
      <c r="J18" s="976"/>
      <c r="K18" s="976"/>
      <c r="L18" s="976"/>
      <c r="M18" s="976"/>
      <c r="N18" s="976"/>
      <c r="O18" s="993"/>
      <c r="P18" s="994"/>
      <c r="Q18" s="994"/>
      <c r="R18" s="994"/>
      <c r="S18" s="994"/>
      <c r="T18" s="994"/>
      <c r="U18" s="994"/>
      <c r="V18" s="994"/>
      <c r="W18" s="994"/>
      <c r="X18" s="994"/>
      <c r="Y18" s="994"/>
      <c r="Z18" s="994"/>
      <c r="AA18" s="994"/>
      <c r="AB18" s="994"/>
      <c r="AC18" s="994"/>
      <c r="AD18" s="994"/>
      <c r="AE18" s="994"/>
      <c r="AF18" s="994"/>
      <c r="AG18" s="994"/>
      <c r="AH18" s="994"/>
      <c r="AI18" s="994"/>
      <c r="AJ18" s="994"/>
      <c r="AK18" s="994"/>
      <c r="AL18" s="994"/>
      <c r="AM18" s="994"/>
      <c r="AN18" s="994"/>
      <c r="AO18" s="994"/>
      <c r="AP18" s="994"/>
      <c r="AQ18" s="994"/>
      <c r="AR18" s="995"/>
    </row>
    <row r="19" spans="1:44" x14ac:dyDescent="0.15">
      <c r="A19" s="975">
        <v>5</v>
      </c>
      <c r="B19" s="976"/>
      <c r="C19" s="976"/>
      <c r="D19" s="976"/>
      <c r="E19" s="976"/>
      <c r="F19" s="976"/>
      <c r="G19" s="976"/>
      <c r="H19" s="976"/>
      <c r="I19" s="976"/>
      <c r="J19" s="976"/>
      <c r="K19" s="976"/>
      <c r="L19" s="976"/>
      <c r="M19" s="976"/>
      <c r="N19" s="976"/>
      <c r="O19" s="990"/>
      <c r="P19" s="991"/>
      <c r="Q19" s="991"/>
      <c r="R19" s="991"/>
      <c r="S19" s="991"/>
      <c r="T19" s="991"/>
      <c r="U19" s="991"/>
      <c r="V19" s="991"/>
      <c r="W19" s="991"/>
      <c r="X19" s="991"/>
      <c r="Y19" s="991"/>
      <c r="Z19" s="991"/>
      <c r="AA19" s="991"/>
      <c r="AB19" s="991"/>
      <c r="AC19" s="991"/>
      <c r="AD19" s="991"/>
      <c r="AE19" s="991"/>
      <c r="AF19" s="991"/>
      <c r="AG19" s="991"/>
      <c r="AH19" s="991"/>
      <c r="AI19" s="991"/>
      <c r="AJ19" s="991"/>
      <c r="AK19" s="991"/>
      <c r="AL19" s="991"/>
      <c r="AM19" s="991"/>
      <c r="AN19" s="991"/>
      <c r="AO19" s="991"/>
      <c r="AP19" s="991"/>
      <c r="AQ19" s="991"/>
      <c r="AR19" s="992"/>
    </row>
    <row r="20" spans="1:44" x14ac:dyDescent="0.15">
      <c r="A20" s="976"/>
      <c r="B20" s="976"/>
      <c r="C20" s="976"/>
      <c r="D20" s="976"/>
      <c r="E20" s="976"/>
      <c r="F20" s="976"/>
      <c r="G20" s="976"/>
      <c r="H20" s="976"/>
      <c r="I20" s="976"/>
      <c r="J20" s="976"/>
      <c r="K20" s="976"/>
      <c r="L20" s="976"/>
      <c r="M20" s="976"/>
      <c r="N20" s="976"/>
      <c r="O20" s="993"/>
      <c r="P20" s="994"/>
      <c r="Q20" s="994"/>
      <c r="R20" s="994"/>
      <c r="S20" s="994"/>
      <c r="T20" s="994"/>
      <c r="U20" s="994"/>
      <c r="V20" s="994"/>
      <c r="W20" s="994"/>
      <c r="X20" s="994"/>
      <c r="Y20" s="994"/>
      <c r="Z20" s="994"/>
      <c r="AA20" s="994"/>
      <c r="AB20" s="994"/>
      <c r="AC20" s="994"/>
      <c r="AD20" s="994"/>
      <c r="AE20" s="994"/>
      <c r="AF20" s="994"/>
      <c r="AG20" s="994"/>
      <c r="AH20" s="994"/>
      <c r="AI20" s="994"/>
      <c r="AJ20" s="994"/>
      <c r="AK20" s="994"/>
      <c r="AL20" s="994"/>
      <c r="AM20" s="994"/>
      <c r="AN20" s="994"/>
      <c r="AO20" s="994"/>
      <c r="AP20" s="994"/>
      <c r="AQ20" s="994"/>
      <c r="AR20" s="995"/>
    </row>
    <row r="21" spans="1:44" x14ac:dyDescent="0.15">
      <c r="A21" s="975">
        <v>6</v>
      </c>
      <c r="B21" s="976"/>
      <c r="C21" s="976"/>
      <c r="D21" s="976"/>
      <c r="E21" s="976"/>
      <c r="F21" s="976"/>
      <c r="G21" s="976"/>
      <c r="H21" s="976"/>
      <c r="I21" s="976"/>
      <c r="J21" s="976"/>
      <c r="K21" s="976"/>
      <c r="L21" s="976"/>
      <c r="M21" s="976"/>
      <c r="N21" s="976"/>
      <c r="O21" s="978"/>
      <c r="P21" s="979"/>
      <c r="Q21" s="979"/>
      <c r="R21" s="979"/>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80"/>
    </row>
    <row r="22" spans="1:44" x14ac:dyDescent="0.15">
      <c r="A22" s="976"/>
      <c r="B22" s="976"/>
      <c r="C22" s="976"/>
      <c r="D22" s="976"/>
      <c r="E22" s="976"/>
      <c r="F22" s="976"/>
      <c r="G22" s="976"/>
      <c r="H22" s="976"/>
      <c r="I22" s="976"/>
      <c r="J22" s="976"/>
      <c r="K22" s="976"/>
      <c r="L22" s="976"/>
      <c r="M22" s="976"/>
      <c r="N22" s="976"/>
      <c r="O22" s="981"/>
      <c r="P22" s="982"/>
      <c r="Q22" s="982"/>
      <c r="R22" s="982"/>
      <c r="S22" s="982"/>
      <c r="T22" s="982"/>
      <c r="U22" s="982"/>
      <c r="V22" s="982"/>
      <c r="W22" s="982"/>
      <c r="X22" s="982"/>
      <c r="Y22" s="982"/>
      <c r="Z22" s="982"/>
      <c r="AA22" s="982"/>
      <c r="AB22" s="982"/>
      <c r="AC22" s="982"/>
      <c r="AD22" s="982"/>
      <c r="AE22" s="982"/>
      <c r="AF22" s="982"/>
      <c r="AG22" s="982"/>
      <c r="AH22" s="982"/>
      <c r="AI22" s="982"/>
      <c r="AJ22" s="982"/>
      <c r="AK22" s="982"/>
      <c r="AL22" s="982"/>
      <c r="AM22" s="982"/>
      <c r="AN22" s="982"/>
      <c r="AO22" s="982"/>
      <c r="AP22" s="982"/>
      <c r="AQ22" s="982"/>
      <c r="AR22" s="983"/>
    </row>
    <row r="23" spans="1:44" x14ac:dyDescent="0.15">
      <c r="A23" s="975">
        <v>7</v>
      </c>
      <c r="B23" s="976"/>
      <c r="C23" s="976"/>
      <c r="D23" s="976"/>
      <c r="E23" s="976"/>
      <c r="F23" s="976"/>
      <c r="G23" s="976"/>
      <c r="H23" s="976"/>
      <c r="I23" s="976"/>
      <c r="J23" s="976"/>
      <c r="K23" s="976"/>
      <c r="L23" s="976"/>
      <c r="M23" s="976"/>
      <c r="N23" s="976"/>
      <c r="O23" s="978"/>
      <c r="P23" s="979"/>
      <c r="Q23" s="979"/>
      <c r="R23" s="979"/>
      <c r="S23" s="979"/>
      <c r="T23" s="979"/>
      <c r="U23" s="979"/>
      <c r="V23" s="979"/>
      <c r="W23" s="979"/>
      <c r="X23" s="979"/>
      <c r="Y23" s="979"/>
      <c r="Z23" s="979"/>
      <c r="AA23" s="979"/>
      <c r="AB23" s="979"/>
      <c r="AC23" s="979"/>
      <c r="AD23" s="979"/>
      <c r="AE23" s="979"/>
      <c r="AF23" s="979"/>
      <c r="AG23" s="979"/>
      <c r="AH23" s="979"/>
      <c r="AI23" s="979"/>
      <c r="AJ23" s="979"/>
      <c r="AK23" s="979"/>
      <c r="AL23" s="979"/>
      <c r="AM23" s="979"/>
      <c r="AN23" s="979"/>
      <c r="AO23" s="979"/>
      <c r="AP23" s="979"/>
      <c r="AQ23" s="979"/>
      <c r="AR23" s="980"/>
    </row>
    <row r="24" spans="1:44" x14ac:dyDescent="0.15">
      <c r="A24" s="976"/>
      <c r="B24" s="976"/>
      <c r="C24" s="976"/>
      <c r="D24" s="976"/>
      <c r="E24" s="976"/>
      <c r="F24" s="976"/>
      <c r="G24" s="976"/>
      <c r="H24" s="976"/>
      <c r="I24" s="976"/>
      <c r="J24" s="976"/>
      <c r="K24" s="976"/>
      <c r="L24" s="976"/>
      <c r="M24" s="976"/>
      <c r="N24" s="976"/>
      <c r="O24" s="981"/>
      <c r="P24" s="982"/>
      <c r="Q24" s="982"/>
      <c r="R24" s="982"/>
      <c r="S24" s="982"/>
      <c r="T24" s="982"/>
      <c r="U24" s="982"/>
      <c r="V24" s="982"/>
      <c r="W24" s="982"/>
      <c r="X24" s="982"/>
      <c r="Y24" s="982"/>
      <c r="Z24" s="982"/>
      <c r="AA24" s="982"/>
      <c r="AB24" s="982"/>
      <c r="AC24" s="982"/>
      <c r="AD24" s="982"/>
      <c r="AE24" s="982"/>
      <c r="AF24" s="982"/>
      <c r="AG24" s="982"/>
      <c r="AH24" s="982"/>
      <c r="AI24" s="982"/>
      <c r="AJ24" s="982"/>
      <c r="AK24" s="982"/>
      <c r="AL24" s="982"/>
      <c r="AM24" s="982"/>
      <c r="AN24" s="982"/>
      <c r="AO24" s="982"/>
      <c r="AP24" s="982"/>
      <c r="AQ24" s="982"/>
      <c r="AR24" s="983"/>
    </row>
    <row r="25" spans="1:44" x14ac:dyDescent="0.15">
      <c r="A25" s="975">
        <v>8</v>
      </c>
      <c r="B25" s="976"/>
      <c r="C25" s="976"/>
      <c r="D25" s="976"/>
      <c r="E25" s="976"/>
      <c r="F25" s="976"/>
      <c r="G25" s="976"/>
      <c r="H25" s="976"/>
      <c r="I25" s="976"/>
      <c r="J25" s="976"/>
      <c r="K25" s="976"/>
      <c r="L25" s="976"/>
      <c r="M25" s="976"/>
      <c r="N25" s="976"/>
      <c r="O25" s="978"/>
      <c r="P25" s="979"/>
      <c r="Q25" s="979"/>
      <c r="R25" s="979"/>
      <c r="S25" s="979"/>
      <c r="T25" s="979"/>
      <c r="U25" s="979"/>
      <c r="V25" s="979"/>
      <c r="W25" s="979"/>
      <c r="X25" s="979"/>
      <c r="Y25" s="979"/>
      <c r="Z25" s="979"/>
      <c r="AA25" s="979"/>
      <c r="AB25" s="979"/>
      <c r="AC25" s="979"/>
      <c r="AD25" s="979"/>
      <c r="AE25" s="979"/>
      <c r="AF25" s="979"/>
      <c r="AG25" s="979"/>
      <c r="AH25" s="979"/>
      <c r="AI25" s="979"/>
      <c r="AJ25" s="979"/>
      <c r="AK25" s="979"/>
      <c r="AL25" s="979"/>
      <c r="AM25" s="979"/>
      <c r="AN25" s="979"/>
      <c r="AO25" s="979"/>
      <c r="AP25" s="979"/>
      <c r="AQ25" s="979"/>
      <c r="AR25" s="980"/>
    </row>
    <row r="26" spans="1:44" x14ac:dyDescent="0.15">
      <c r="A26" s="976"/>
      <c r="B26" s="976"/>
      <c r="C26" s="976"/>
      <c r="D26" s="976"/>
      <c r="E26" s="976"/>
      <c r="F26" s="976"/>
      <c r="G26" s="976"/>
      <c r="H26" s="976"/>
      <c r="I26" s="976"/>
      <c r="J26" s="976"/>
      <c r="K26" s="976"/>
      <c r="L26" s="976"/>
      <c r="M26" s="976"/>
      <c r="N26" s="976"/>
      <c r="O26" s="981"/>
      <c r="P26" s="982"/>
      <c r="Q26" s="982"/>
      <c r="R26" s="982"/>
      <c r="S26" s="982"/>
      <c r="T26" s="982"/>
      <c r="U26" s="982"/>
      <c r="V26" s="982"/>
      <c r="W26" s="982"/>
      <c r="X26" s="982"/>
      <c r="Y26" s="982"/>
      <c r="Z26" s="982"/>
      <c r="AA26" s="982"/>
      <c r="AB26" s="982"/>
      <c r="AC26" s="982"/>
      <c r="AD26" s="982"/>
      <c r="AE26" s="982"/>
      <c r="AF26" s="982"/>
      <c r="AG26" s="982"/>
      <c r="AH26" s="982"/>
      <c r="AI26" s="982"/>
      <c r="AJ26" s="982"/>
      <c r="AK26" s="982"/>
      <c r="AL26" s="982"/>
      <c r="AM26" s="982"/>
      <c r="AN26" s="982"/>
      <c r="AO26" s="982"/>
      <c r="AP26" s="982"/>
      <c r="AQ26" s="982"/>
      <c r="AR26" s="983"/>
    </row>
    <row r="27" spans="1:44" x14ac:dyDescent="0.15">
      <c r="A27" s="975">
        <v>9</v>
      </c>
      <c r="B27" s="976"/>
      <c r="C27" s="976"/>
      <c r="D27" s="976"/>
      <c r="E27" s="976"/>
      <c r="F27" s="976"/>
      <c r="G27" s="976"/>
      <c r="H27" s="976"/>
      <c r="I27" s="976"/>
      <c r="J27" s="976"/>
      <c r="K27" s="976"/>
      <c r="L27" s="976"/>
      <c r="M27" s="976"/>
      <c r="N27" s="976"/>
      <c r="O27" s="978"/>
      <c r="P27" s="979"/>
      <c r="Q27" s="979"/>
      <c r="R27" s="979"/>
      <c r="S27" s="979"/>
      <c r="T27" s="979"/>
      <c r="U27" s="979"/>
      <c r="V27" s="979"/>
      <c r="W27" s="979"/>
      <c r="X27" s="979"/>
      <c r="Y27" s="979"/>
      <c r="Z27" s="979"/>
      <c r="AA27" s="979"/>
      <c r="AB27" s="979"/>
      <c r="AC27" s="979"/>
      <c r="AD27" s="979"/>
      <c r="AE27" s="979"/>
      <c r="AF27" s="979"/>
      <c r="AG27" s="979"/>
      <c r="AH27" s="979"/>
      <c r="AI27" s="979"/>
      <c r="AJ27" s="979"/>
      <c r="AK27" s="979"/>
      <c r="AL27" s="979"/>
      <c r="AM27" s="979"/>
      <c r="AN27" s="979"/>
      <c r="AO27" s="979"/>
      <c r="AP27" s="979"/>
      <c r="AQ27" s="979"/>
      <c r="AR27" s="980"/>
    </row>
    <row r="28" spans="1:44" x14ac:dyDescent="0.15">
      <c r="A28" s="976"/>
      <c r="B28" s="976"/>
      <c r="C28" s="976"/>
      <c r="D28" s="976"/>
      <c r="E28" s="976"/>
      <c r="F28" s="976"/>
      <c r="G28" s="976"/>
      <c r="H28" s="976"/>
      <c r="I28" s="976"/>
      <c r="J28" s="976"/>
      <c r="K28" s="976"/>
      <c r="L28" s="976"/>
      <c r="M28" s="976"/>
      <c r="N28" s="976"/>
      <c r="O28" s="981"/>
      <c r="P28" s="982"/>
      <c r="Q28" s="982"/>
      <c r="R28" s="982"/>
      <c r="S28" s="982"/>
      <c r="T28" s="982"/>
      <c r="U28" s="982"/>
      <c r="V28" s="982"/>
      <c r="W28" s="982"/>
      <c r="X28" s="982"/>
      <c r="Y28" s="982"/>
      <c r="Z28" s="982"/>
      <c r="AA28" s="982"/>
      <c r="AB28" s="982"/>
      <c r="AC28" s="982"/>
      <c r="AD28" s="982"/>
      <c r="AE28" s="982"/>
      <c r="AF28" s="982"/>
      <c r="AG28" s="982"/>
      <c r="AH28" s="982"/>
      <c r="AI28" s="982"/>
      <c r="AJ28" s="982"/>
      <c r="AK28" s="982"/>
      <c r="AL28" s="982"/>
      <c r="AM28" s="982"/>
      <c r="AN28" s="982"/>
      <c r="AO28" s="982"/>
      <c r="AP28" s="982"/>
      <c r="AQ28" s="982"/>
      <c r="AR28" s="983"/>
    </row>
    <row r="29" spans="1:44" ht="13.5" customHeight="1" x14ac:dyDescent="0.15">
      <c r="A29" s="975">
        <v>10</v>
      </c>
      <c r="B29" s="976"/>
      <c r="C29" s="976"/>
      <c r="D29" s="976"/>
      <c r="E29" s="976"/>
      <c r="F29" s="976"/>
      <c r="G29" s="976"/>
      <c r="H29" s="976"/>
      <c r="I29" s="976"/>
      <c r="J29" s="976"/>
      <c r="K29" s="976"/>
      <c r="L29" s="976"/>
      <c r="M29" s="976"/>
      <c r="N29" s="976"/>
      <c r="O29" s="978"/>
      <c r="P29" s="979"/>
      <c r="Q29" s="979"/>
      <c r="R29" s="979"/>
      <c r="S29" s="979"/>
      <c r="T29" s="979"/>
      <c r="U29" s="979"/>
      <c r="V29" s="979"/>
      <c r="W29" s="979"/>
      <c r="X29" s="979"/>
      <c r="Y29" s="979"/>
      <c r="Z29" s="979"/>
      <c r="AA29" s="979"/>
      <c r="AB29" s="979"/>
      <c r="AC29" s="979"/>
      <c r="AD29" s="979"/>
      <c r="AE29" s="979"/>
      <c r="AF29" s="979"/>
      <c r="AG29" s="979"/>
      <c r="AH29" s="979"/>
      <c r="AI29" s="979"/>
      <c r="AJ29" s="979"/>
      <c r="AK29" s="979"/>
      <c r="AL29" s="979"/>
      <c r="AM29" s="979"/>
      <c r="AN29" s="979"/>
      <c r="AO29" s="979"/>
      <c r="AP29" s="979"/>
      <c r="AQ29" s="979"/>
      <c r="AR29" s="980"/>
    </row>
    <row r="30" spans="1:44" x14ac:dyDescent="0.15">
      <c r="A30" s="976"/>
      <c r="B30" s="976"/>
      <c r="C30" s="976"/>
      <c r="D30" s="976"/>
      <c r="E30" s="976"/>
      <c r="F30" s="976"/>
      <c r="G30" s="976"/>
      <c r="H30" s="976"/>
      <c r="I30" s="976"/>
      <c r="J30" s="976"/>
      <c r="K30" s="976"/>
      <c r="L30" s="976"/>
      <c r="M30" s="976"/>
      <c r="N30" s="976"/>
      <c r="O30" s="981"/>
      <c r="P30" s="982"/>
      <c r="Q30" s="982"/>
      <c r="R30" s="982"/>
      <c r="S30" s="982"/>
      <c r="T30" s="982"/>
      <c r="U30" s="982"/>
      <c r="V30" s="982"/>
      <c r="W30" s="982"/>
      <c r="X30" s="982"/>
      <c r="Y30" s="982"/>
      <c r="Z30" s="982"/>
      <c r="AA30" s="982"/>
      <c r="AB30" s="982"/>
      <c r="AC30" s="982"/>
      <c r="AD30" s="982"/>
      <c r="AE30" s="982"/>
      <c r="AF30" s="982"/>
      <c r="AG30" s="982"/>
      <c r="AH30" s="982"/>
      <c r="AI30" s="982"/>
      <c r="AJ30" s="982"/>
      <c r="AK30" s="982"/>
      <c r="AL30" s="982"/>
      <c r="AM30" s="982"/>
      <c r="AN30" s="982"/>
      <c r="AO30" s="982"/>
      <c r="AP30" s="982"/>
      <c r="AQ30" s="982"/>
      <c r="AR30" s="983"/>
    </row>
    <row r="31" spans="1:44" ht="13.5" customHeight="1" x14ac:dyDescent="0.15">
      <c r="A31" s="975">
        <v>11</v>
      </c>
      <c r="B31" s="976"/>
      <c r="C31" s="976"/>
      <c r="D31" s="976"/>
      <c r="E31" s="976"/>
      <c r="F31" s="976"/>
      <c r="G31" s="976"/>
      <c r="H31" s="976"/>
      <c r="I31" s="976"/>
      <c r="J31" s="976"/>
      <c r="K31" s="976"/>
      <c r="L31" s="976"/>
      <c r="M31" s="976"/>
      <c r="N31" s="976"/>
      <c r="O31" s="978"/>
      <c r="P31" s="979"/>
      <c r="Q31" s="979"/>
      <c r="R31" s="979"/>
      <c r="S31" s="979"/>
      <c r="T31" s="979"/>
      <c r="U31" s="979"/>
      <c r="V31" s="979"/>
      <c r="W31" s="979"/>
      <c r="X31" s="979"/>
      <c r="Y31" s="979"/>
      <c r="Z31" s="979"/>
      <c r="AA31" s="979"/>
      <c r="AB31" s="979"/>
      <c r="AC31" s="979"/>
      <c r="AD31" s="979"/>
      <c r="AE31" s="979"/>
      <c r="AF31" s="979"/>
      <c r="AG31" s="979"/>
      <c r="AH31" s="979"/>
      <c r="AI31" s="979"/>
      <c r="AJ31" s="979"/>
      <c r="AK31" s="979"/>
      <c r="AL31" s="979"/>
      <c r="AM31" s="979"/>
      <c r="AN31" s="979"/>
      <c r="AO31" s="979"/>
      <c r="AP31" s="979"/>
      <c r="AQ31" s="979"/>
      <c r="AR31" s="980"/>
    </row>
    <row r="32" spans="1:44" x14ac:dyDescent="0.15">
      <c r="A32" s="976"/>
      <c r="B32" s="976"/>
      <c r="C32" s="976"/>
      <c r="D32" s="976"/>
      <c r="E32" s="976"/>
      <c r="F32" s="976"/>
      <c r="G32" s="976"/>
      <c r="H32" s="976"/>
      <c r="I32" s="976"/>
      <c r="J32" s="976"/>
      <c r="K32" s="976"/>
      <c r="L32" s="976"/>
      <c r="M32" s="976"/>
      <c r="N32" s="976"/>
      <c r="O32" s="981"/>
      <c r="P32" s="982"/>
      <c r="Q32" s="982"/>
      <c r="R32" s="982"/>
      <c r="S32" s="982"/>
      <c r="T32" s="982"/>
      <c r="U32" s="982"/>
      <c r="V32" s="982"/>
      <c r="W32" s="982"/>
      <c r="X32" s="982"/>
      <c r="Y32" s="982"/>
      <c r="Z32" s="982"/>
      <c r="AA32" s="982"/>
      <c r="AB32" s="982"/>
      <c r="AC32" s="982"/>
      <c r="AD32" s="982"/>
      <c r="AE32" s="982"/>
      <c r="AF32" s="982"/>
      <c r="AG32" s="982"/>
      <c r="AH32" s="982"/>
      <c r="AI32" s="982"/>
      <c r="AJ32" s="982"/>
      <c r="AK32" s="982"/>
      <c r="AL32" s="982"/>
      <c r="AM32" s="982"/>
      <c r="AN32" s="982"/>
      <c r="AO32" s="982"/>
      <c r="AP32" s="982"/>
      <c r="AQ32" s="982"/>
      <c r="AR32" s="983"/>
    </row>
    <row r="33" spans="1:44" ht="13.5" customHeight="1" x14ac:dyDescent="0.15">
      <c r="A33" s="975">
        <v>12</v>
      </c>
      <c r="B33" s="976"/>
      <c r="C33" s="976"/>
      <c r="D33" s="976"/>
      <c r="E33" s="976"/>
      <c r="F33" s="976"/>
      <c r="G33" s="976"/>
      <c r="H33" s="976"/>
      <c r="I33" s="976"/>
      <c r="J33" s="976"/>
      <c r="K33" s="976"/>
      <c r="L33" s="976"/>
      <c r="M33" s="976"/>
      <c r="N33" s="976"/>
      <c r="O33" s="978"/>
      <c r="P33" s="979"/>
      <c r="Q33" s="979"/>
      <c r="R33" s="979"/>
      <c r="S33" s="979"/>
      <c r="T33" s="979"/>
      <c r="U33" s="979"/>
      <c r="V33" s="979"/>
      <c r="W33" s="979"/>
      <c r="X33" s="979"/>
      <c r="Y33" s="979"/>
      <c r="Z33" s="979"/>
      <c r="AA33" s="979"/>
      <c r="AB33" s="979"/>
      <c r="AC33" s="979"/>
      <c r="AD33" s="979"/>
      <c r="AE33" s="979"/>
      <c r="AF33" s="979"/>
      <c r="AG33" s="979"/>
      <c r="AH33" s="979"/>
      <c r="AI33" s="979"/>
      <c r="AJ33" s="979"/>
      <c r="AK33" s="979"/>
      <c r="AL33" s="979"/>
      <c r="AM33" s="979"/>
      <c r="AN33" s="979"/>
      <c r="AO33" s="979"/>
      <c r="AP33" s="979"/>
      <c r="AQ33" s="979"/>
      <c r="AR33" s="980"/>
    </row>
    <row r="34" spans="1:44" x14ac:dyDescent="0.15">
      <c r="A34" s="976"/>
      <c r="B34" s="976"/>
      <c r="C34" s="976"/>
      <c r="D34" s="976"/>
      <c r="E34" s="976"/>
      <c r="F34" s="976"/>
      <c r="G34" s="976"/>
      <c r="H34" s="976"/>
      <c r="I34" s="976"/>
      <c r="J34" s="976"/>
      <c r="K34" s="976"/>
      <c r="L34" s="976"/>
      <c r="M34" s="976"/>
      <c r="N34" s="976"/>
      <c r="O34" s="981"/>
      <c r="P34" s="982"/>
      <c r="Q34" s="982"/>
      <c r="R34" s="982"/>
      <c r="S34" s="982"/>
      <c r="T34" s="982"/>
      <c r="U34" s="982"/>
      <c r="V34" s="982"/>
      <c r="W34" s="982"/>
      <c r="X34" s="982"/>
      <c r="Y34" s="982"/>
      <c r="Z34" s="982"/>
      <c r="AA34" s="982"/>
      <c r="AB34" s="982"/>
      <c r="AC34" s="982"/>
      <c r="AD34" s="982"/>
      <c r="AE34" s="982"/>
      <c r="AF34" s="982"/>
      <c r="AG34" s="982"/>
      <c r="AH34" s="982"/>
      <c r="AI34" s="982"/>
      <c r="AJ34" s="982"/>
      <c r="AK34" s="982"/>
      <c r="AL34" s="982"/>
      <c r="AM34" s="982"/>
      <c r="AN34" s="982"/>
      <c r="AO34" s="982"/>
      <c r="AP34" s="982"/>
      <c r="AQ34" s="982"/>
      <c r="AR34" s="983"/>
    </row>
    <row r="35" spans="1:44" x14ac:dyDescent="0.15">
      <c r="A35" s="975">
        <v>13</v>
      </c>
      <c r="B35" s="976"/>
      <c r="C35" s="976"/>
      <c r="D35" s="976"/>
      <c r="E35" s="976"/>
      <c r="F35" s="976"/>
      <c r="G35" s="976"/>
      <c r="H35" s="976"/>
      <c r="I35" s="976"/>
      <c r="J35" s="976"/>
      <c r="K35" s="976"/>
      <c r="L35" s="976"/>
      <c r="M35" s="976"/>
      <c r="N35" s="976"/>
      <c r="O35" s="978"/>
      <c r="P35" s="979"/>
      <c r="Q35" s="979"/>
      <c r="R35" s="979"/>
      <c r="S35" s="979"/>
      <c r="T35" s="979"/>
      <c r="U35" s="979"/>
      <c r="V35" s="979"/>
      <c r="W35" s="979"/>
      <c r="X35" s="979"/>
      <c r="Y35" s="979"/>
      <c r="Z35" s="979"/>
      <c r="AA35" s="979"/>
      <c r="AB35" s="979"/>
      <c r="AC35" s="979"/>
      <c r="AD35" s="979"/>
      <c r="AE35" s="979"/>
      <c r="AF35" s="979"/>
      <c r="AG35" s="979"/>
      <c r="AH35" s="979"/>
      <c r="AI35" s="979"/>
      <c r="AJ35" s="979"/>
      <c r="AK35" s="979"/>
      <c r="AL35" s="979"/>
      <c r="AM35" s="979"/>
      <c r="AN35" s="979"/>
      <c r="AO35" s="979"/>
      <c r="AP35" s="979"/>
      <c r="AQ35" s="979"/>
      <c r="AR35" s="980"/>
    </row>
    <row r="36" spans="1:44" x14ac:dyDescent="0.15">
      <c r="A36" s="976"/>
      <c r="B36" s="976"/>
      <c r="C36" s="976"/>
      <c r="D36" s="976"/>
      <c r="E36" s="976"/>
      <c r="F36" s="976"/>
      <c r="G36" s="976"/>
      <c r="H36" s="976"/>
      <c r="I36" s="976"/>
      <c r="J36" s="976"/>
      <c r="K36" s="976"/>
      <c r="L36" s="976"/>
      <c r="M36" s="976"/>
      <c r="N36" s="976"/>
      <c r="O36" s="981"/>
      <c r="P36" s="982"/>
      <c r="Q36" s="982"/>
      <c r="R36" s="982"/>
      <c r="S36" s="982"/>
      <c r="T36" s="982"/>
      <c r="U36" s="982"/>
      <c r="V36" s="982"/>
      <c r="W36" s="982"/>
      <c r="X36" s="982"/>
      <c r="Y36" s="982"/>
      <c r="Z36" s="982"/>
      <c r="AA36" s="982"/>
      <c r="AB36" s="982"/>
      <c r="AC36" s="982"/>
      <c r="AD36" s="982"/>
      <c r="AE36" s="982"/>
      <c r="AF36" s="982"/>
      <c r="AG36" s="982"/>
      <c r="AH36" s="982"/>
      <c r="AI36" s="982"/>
      <c r="AJ36" s="982"/>
      <c r="AK36" s="982"/>
      <c r="AL36" s="982"/>
      <c r="AM36" s="982"/>
      <c r="AN36" s="982"/>
      <c r="AO36" s="982"/>
      <c r="AP36" s="982"/>
      <c r="AQ36" s="982"/>
      <c r="AR36" s="983"/>
    </row>
    <row r="37" spans="1:44" x14ac:dyDescent="0.15">
      <c r="A37" s="975">
        <v>14</v>
      </c>
      <c r="B37" s="976"/>
      <c r="C37" s="976"/>
      <c r="D37" s="976"/>
      <c r="E37" s="976"/>
      <c r="F37" s="976"/>
      <c r="G37" s="976"/>
      <c r="H37" s="976"/>
      <c r="I37" s="976"/>
      <c r="J37" s="976"/>
      <c r="K37" s="976"/>
      <c r="L37" s="976"/>
      <c r="M37" s="976"/>
      <c r="N37" s="976"/>
      <c r="O37" s="978"/>
      <c r="P37" s="979"/>
      <c r="Q37" s="979"/>
      <c r="R37" s="979"/>
      <c r="S37" s="979"/>
      <c r="T37" s="979"/>
      <c r="U37" s="979"/>
      <c r="V37" s="979"/>
      <c r="W37" s="979"/>
      <c r="X37" s="979"/>
      <c r="Y37" s="979"/>
      <c r="Z37" s="979"/>
      <c r="AA37" s="979"/>
      <c r="AB37" s="979"/>
      <c r="AC37" s="979"/>
      <c r="AD37" s="979"/>
      <c r="AE37" s="979"/>
      <c r="AF37" s="979"/>
      <c r="AG37" s="979"/>
      <c r="AH37" s="979"/>
      <c r="AI37" s="979"/>
      <c r="AJ37" s="979"/>
      <c r="AK37" s="979"/>
      <c r="AL37" s="979"/>
      <c r="AM37" s="979"/>
      <c r="AN37" s="979"/>
      <c r="AO37" s="979"/>
      <c r="AP37" s="979"/>
      <c r="AQ37" s="979"/>
      <c r="AR37" s="980"/>
    </row>
    <row r="38" spans="1:44" x14ac:dyDescent="0.15">
      <c r="A38" s="976"/>
      <c r="B38" s="976"/>
      <c r="C38" s="976"/>
      <c r="D38" s="976"/>
      <c r="E38" s="976"/>
      <c r="F38" s="976"/>
      <c r="G38" s="976"/>
      <c r="H38" s="976"/>
      <c r="I38" s="976"/>
      <c r="J38" s="976"/>
      <c r="K38" s="976"/>
      <c r="L38" s="976"/>
      <c r="M38" s="976"/>
      <c r="N38" s="976"/>
      <c r="O38" s="981"/>
      <c r="P38" s="982"/>
      <c r="Q38" s="982"/>
      <c r="R38" s="982"/>
      <c r="S38" s="982"/>
      <c r="T38" s="982"/>
      <c r="U38" s="982"/>
      <c r="V38" s="982"/>
      <c r="W38" s="982"/>
      <c r="X38" s="982"/>
      <c r="Y38" s="982"/>
      <c r="Z38" s="982"/>
      <c r="AA38" s="982"/>
      <c r="AB38" s="982"/>
      <c r="AC38" s="982"/>
      <c r="AD38" s="982"/>
      <c r="AE38" s="982"/>
      <c r="AF38" s="982"/>
      <c r="AG38" s="982"/>
      <c r="AH38" s="982"/>
      <c r="AI38" s="982"/>
      <c r="AJ38" s="982"/>
      <c r="AK38" s="982"/>
      <c r="AL38" s="982"/>
      <c r="AM38" s="982"/>
      <c r="AN38" s="982"/>
      <c r="AO38" s="982"/>
      <c r="AP38" s="982"/>
      <c r="AQ38" s="982"/>
      <c r="AR38" s="983"/>
    </row>
    <row r="39" spans="1:44" x14ac:dyDescent="0.15">
      <c r="A39" s="975">
        <v>15</v>
      </c>
      <c r="B39" s="976"/>
      <c r="C39" s="976"/>
      <c r="D39" s="976"/>
      <c r="E39" s="976"/>
      <c r="F39" s="976"/>
      <c r="G39" s="976"/>
      <c r="H39" s="976"/>
      <c r="I39" s="976"/>
      <c r="J39" s="976"/>
      <c r="K39" s="976"/>
      <c r="L39" s="976"/>
      <c r="M39" s="976"/>
      <c r="N39" s="976"/>
      <c r="O39" s="984"/>
      <c r="P39" s="985"/>
      <c r="Q39" s="985"/>
      <c r="R39" s="985"/>
      <c r="S39" s="985"/>
      <c r="T39" s="985"/>
      <c r="U39" s="985"/>
      <c r="V39" s="985"/>
      <c r="W39" s="985"/>
      <c r="X39" s="985"/>
      <c r="Y39" s="985"/>
      <c r="Z39" s="985"/>
      <c r="AA39" s="985"/>
      <c r="AB39" s="985"/>
      <c r="AC39" s="985"/>
      <c r="AD39" s="985"/>
      <c r="AE39" s="985"/>
      <c r="AF39" s="985"/>
      <c r="AG39" s="985"/>
      <c r="AH39" s="985"/>
      <c r="AI39" s="985"/>
      <c r="AJ39" s="985"/>
      <c r="AK39" s="985"/>
      <c r="AL39" s="985"/>
      <c r="AM39" s="985"/>
      <c r="AN39" s="985"/>
      <c r="AO39" s="985"/>
      <c r="AP39" s="985"/>
      <c r="AQ39" s="985"/>
      <c r="AR39" s="986"/>
    </row>
    <row r="40" spans="1:44" x14ac:dyDescent="0.15">
      <c r="A40" s="976"/>
      <c r="B40" s="976"/>
      <c r="C40" s="976"/>
      <c r="D40" s="976"/>
      <c r="E40" s="976"/>
      <c r="F40" s="976"/>
      <c r="G40" s="976"/>
      <c r="H40" s="976"/>
      <c r="I40" s="976"/>
      <c r="J40" s="976"/>
      <c r="K40" s="976"/>
      <c r="L40" s="976"/>
      <c r="M40" s="976"/>
      <c r="N40" s="976"/>
      <c r="O40" s="987"/>
      <c r="P40" s="988"/>
      <c r="Q40" s="988"/>
      <c r="R40" s="988"/>
      <c r="S40" s="988"/>
      <c r="T40" s="988"/>
      <c r="U40" s="988"/>
      <c r="V40" s="988"/>
      <c r="W40" s="988"/>
      <c r="X40" s="988"/>
      <c r="Y40" s="988"/>
      <c r="Z40" s="988"/>
      <c r="AA40" s="988"/>
      <c r="AB40" s="988"/>
      <c r="AC40" s="988"/>
      <c r="AD40" s="988"/>
      <c r="AE40" s="988"/>
      <c r="AF40" s="988"/>
      <c r="AG40" s="988"/>
      <c r="AH40" s="988"/>
      <c r="AI40" s="988"/>
      <c r="AJ40" s="988"/>
      <c r="AK40" s="988"/>
      <c r="AL40" s="988"/>
      <c r="AM40" s="988"/>
      <c r="AN40" s="988"/>
      <c r="AO40" s="988"/>
      <c r="AP40" s="988"/>
      <c r="AQ40" s="988"/>
      <c r="AR40" s="989"/>
    </row>
    <row r="41" spans="1:44" x14ac:dyDescent="0.15">
      <c r="A41" s="975">
        <v>16</v>
      </c>
      <c r="B41" s="976"/>
      <c r="C41" s="976"/>
      <c r="D41" s="976"/>
      <c r="E41" s="976"/>
      <c r="F41" s="976"/>
      <c r="G41" s="976"/>
      <c r="H41" s="976"/>
      <c r="I41" s="976"/>
      <c r="J41" s="976"/>
      <c r="K41" s="976"/>
      <c r="L41" s="976"/>
      <c r="M41" s="976"/>
      <c r="N41" s="976"/>
      <c r="O41" s="977"/>
      <c r="P41" s="977"/>
      <c r="Q41" s="977"/>
      <c r="R41" s="977"/>
      <c r="S41" s="977"/>
      <c r="T41" s="977"/>
      <c r="U41" s="977"/>
      <c r="V41" s="977"/>
      <c r="W41" s="977"/>
      <c r="X41" s="977"/>
      <c r="Y41" s="977"/>
      <c r="Z41" s="977"/>
      <c r="AA41" s="977"/>
      <c r="AB41" s="977"/>
      <c r="AC41" s="977"/>
      <c r="AD41" s="977"/>
      <c r="AE41" s="977"/>
      <c r="AF41" s="977"/>
      <c r="AG41" s="977"/>
      <c r="AH41" s="977"/>
      <c r="AI41" s="977"/>
      <c r="AJ41" s="977"/>
      <c r="AK41" s="977"/>
      <c r="AL41" s="977"/>
      <c r="AM41" s="977"/>
      <c r="AN41" s="977"/>
      <c r="AO41" s="977"/>
      <c r="AP41" s="977"/>
      <c r="AQ41" s="977"/>
      <c r="AR41" s="977"/>
    </row>
    <row r="42" spans="1:44" x14ac:dyDescent="0.15">
      <c r="A42" s="976"/>
      <c r="B42" s="976"/>
      <c r="C42" s="976"/>
      <c r="D42" s="976"/>
      <c r="E42" s="976"/>
      <c r="F42" s="976"/>
      <c r="G42" s="976"/>
      <c r="H42" s="976"/>
      <c r="I42" s="976"/>
      <c r="J42" s="976"/>
      <c r="K42" s="976"/>
      <c r="L42" s="976"/>
      <c r="M42" s="976"/>
      <c r="N42" s="976"/>
      <c r="O42" s="977"/>
      <c r="P42" s="977"/>
      <c r="Q42" s="977"/>
      <c r="R42" s="977"/>
      <c r="S42" s="977"/>
      <c r="T42" s="977"/>
      <c r="U42" s="977"/>
      <c r="V42" s="977"/>
      <c r="W42" s="977"/>
      <c r="X42" s="977"/>
      <c r="Y42" s="977"/>
      <c r="Z42" s="977"/>
      <c r="AA42" s="977"/>
      <c r="AB42" s="977"/>
      <c r="AC42" s="977"/>
      <c r="AD42" s="977"/>
      <c r="AE42" s="977"/>
      <c r="AF42" s="977"/>
      <c r="AG42" s="977"/>
      <c r="AH42" s="977"/>
      <c r="AI42" s="977"/>
      <c r="AJ42" s="977"/>
      <c r="AK42" s="977"/>
      <c r="AL42" s="977"/>
      <c r="AM42" s="977"/>
      <c r="AN42" s="977"/>
      <c r="AO42" s="977"/>
      <c r="AP42" s="977"/>
      <c r="AQ42" s="977"/>
      <c r="AR42" s="977"/>
    </row>
    <row r="43" spans="1:44" x14ac:dyDescent="0.15">
      <c r="A43" s="975">
        <v>17</v>
      </c>
      <c r="B43" s="976"/>
      <c r="C43" s="976"/>
      <c r="D43" s="976"/>
      <c r="E43" s="976"/>
      <c r="F43" s="976"/>
      <c r="G43" s="976"/>
      <c r="H43" s="976"/>
      <c r="I43" s="976"/>
      <c r="J43" s="976"/>
      <c r="K43" s="976"/>
      <c r="L43" s="976"/>
      <c r="M43" s="976"/>
      <c r="N43" s="976"/>
      <c r="O43" s="977"/>
      <c r="P43" s="977"/>
      <c r="Q43" s="977"/>
      <c r="R43" s="977"/>
      <c r="S43" s="977"/>
      <c r="T43" s="977"/>
      <c r="U43" s="977"/>
      <c r="V43" s="977"/>
      <c r="W43" s="977"/>
      <c r="X43" s="977"/>
      <c r="Y43" s="977"/>
      <c r="Z43" s="977"/>
      <c r="AA43" s="977"/>
      <c r="AB43" s="977"/>
      <c r="AC43" s="977"/>
      <c r="AD43" s="977"/>
      <c r="AE43" s="977"/>
      <c r="AF43" s="977"/>
      <c r="AG43" s="977"/>
      <c r="AH43" s="977"/>
      <c r="AI43" s="977"/>
      <c r="AJ43" s="977"/>
      <c r="AK43" s="977"/>
      <c r="AL43" s="977"/>
      <c r="AM43" s="977"/>
      <c r="AN43" s="977"/>
      <c r="AO43" s="977"/>
      <c r="AP43" s="977"/>
      <c r="AQ43" s="977"/>
      <c r="AR43" s="977"/>
    </row>
    <row r="44" spans="1:44" x14ac:dyDescent="0.15">
      <c r="A44" s="976"/>
      <c r="B44" s="976"/>
      <c r="C44" s="976"/>
      <c r="D44" s="976"/>
      <c r="E44" s="976"/>
      <c r="F44" s="976"/>
      <c r="G44" s="976"/>
      <c r="H44" s="976"/>
      <c r="I44" s="976"/>
      <c r="J44" s="976"/>
      <c r="K44" s="976"/>
      <c r="L44" s="976"/>
      <c r="M44" s="976"/>
      <c r="N44" s="976"/>
      <c r="O44" s="977"/>
      <c r="P44" s="977"/>
      <c r="Q44" s="977"/>
      <c r="R44" s="977"/>
      <c r="S44" s="977"/>
      <c r="T44" s="977"/>
      <c r="U44" s="977"/>
      <c r="V44" s="977"/>
      <c r="W44" s="977"/>
      <c r="X44" s="977"/>
      <c r="Y44" s="977"/>
      <c r="Z44" s="977"/>
      <c r="AA44" s="977"/>
      <c r="AB44" s="977"/>
      <c r="AC44" s="977"/>
      <c r="AD44" s="977"/>
      <c r="AE44" s="977"/>
      <c r="AF44" s="977"/>
      <c r="AG44" s="977"/>
      <c r="AH44" s="977"/>
      <c r="AI44" s="977"/>
      <c r="AJ44" s="977"/>
      <c r="AK44" s="977"/>
      <c r="AL44" s="977"/>
      <c r="AM44" s="977"/>
      <c r="AN44" s="977"/>
      <c r="AO44" s="977"/>
      <c r="AP44" s="977"/>
      <c r="AQ44" s="977"/>
      <c r="AR44" s="977"/>
    </row>
    <row r="45" spans="1:44" x14ac:dyDescent="0.15">
      <c r="A45" s="975">
        <v>18</v>
      </c>
      <c r="B45" s="976"/>
      <c r="C45" s="976"/>
      <c r="D45" s="976"/>
      <c r="E45" s="976"/>
      <c r="F45" s="976"/>
      <c r="G45" s="976"/>
      <c r="H45" s="976"/>
      <c r="I45" s="976"/>
      <c r="J45" s="976"/>
      <c r="K45" s="976"/>
      <c r="L45" s="976"/>
      <c r="M45" s="976"/>
      <c r="N45" s="976"/>
      <c r="O45" s="977"/>
      <c r="P45" s="977"/>
      <c r="Q45" s="977"/>
      <c r="R45" s="977"/>
      <c r="S45" s="977"/>
      <c r="T45" s="977"/>
      <c r="U45" s="977"/>
      <c r="V45" s="977"/>
      <c r="W45" s="977"/>
      <c r="X45" s="977"/>
      <c r="Y45" s="977"/>
      <c r="Z45" s="977"/>
      <c r="AA45" s="977"/>
      <c r="AB45" s="977"/>
      <c r="AC45" s="977"/>
      <c r="AD45" s="977"/>
      <c r="AE45" s="977"/>
      <c r="AF45" s="977"/>
      <c r="AG45" s="977"/>
      <c r="AH45" s="977"/>
      <c r="AI45" s="977"/>
      <c r="AJ45" s="977"/>
      <c r="AK45" s="977"/>
      <c r="AL45" s="977"/>
      <c r="AM45" s="977"/>
      <c r="AN45" s="977"/>
      <c r="AO45" s="977"/>
      <c r="AP45" s="977"/>
      <c r="AQ45" s="977"/>
      <c r="AR45" s="977"/>
    </row>
    <row r="46" spans="1:44" x14ac:dyDescent="0.15">
      <c r="A46" s="976"/>
      <c r="B46" s="976"/>
      <c r="C46" s="976"/>
      <c r="D46" s="976"/>
      <c r="E46" s="976"/>
      <c r="F46" s="976"/>
      <c r="G46" s="976"/>
      <c r="H46" s="976"/>
      <c r="I46" s="976"/>
      <c r="J46" s="976"/>
      <c r="K46" s="976"/>
      <c r="L46" s="976"/>
      <c r="M46" s="976"/>
      <c r="N46" s="976"/>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977"/>
      <c r="AM46" s="977"/>
      <c r="AN46" s="977"/>
      <c r="AO46" s="977"/>
      <c r="AP46" s="977"/>
      <c r="AQ46" s="977"/>
      <c r="AR46" s="977"/>
    </row>
    <row r="47" spans="1:44" x14ac:dyDescent="0.15">
      <c r="A47" s="975">
        <v>19</v>
      </c>
      <c r="B47" s="976"/>
      <c r="C47" s="976"/>
      <c r="D47" s="976"/>
      <c r="E47" s="976"/>
      <c r="F47" s="976"/>
      <c r="G47" s="976"/>
      <c r="H47" s="976"/>
      <c r="I47" s="976"/>
      <c r="J47" s="976"/>
      <c r="K47" s="976"/>
      <c r="L47" s="976"/>
      <c r="M47" s="976"/>
      <c r="N47" s="976"/>
      <c r="O47" s="977"/>
      <c r="P47" s="977"/>
      <c r="Q47" s="977"/>
      <c r="R47" s="977"/>
      <c r="S47" s="977"/>
      <c r="T47" s="977"/>
      <c r="U47" s="977"/>
      <c r="V47" s="977"/>
      <c r="W47" s="977"/>
      <c r="X47" s="977"/>
      <c r="Y47" s="977"/>
      <c r="Z47" s="977"/>
      <c r="AA47" s="977"/>
      <c r="AB47" s="977"/>
      <c r="AC47" s="977"/>
      <c r="AD47" s="977"/>
      <c r="AE47" s="977"/>
      <c r="AF47" s="977"/>
      <c r="AG47" s="977"/>
      <c r="AH47" s="977"/>
      <c r="AI47" s="977"/>
      <c r="AJ47" s="977"/>
      <c r="AK47" s="977"/>
      <c r="AL47" s="977"/>
      <c r="AM47" s="977"/>
      <c r="AN47" s="977"/>
      <c r="AO47" s="977"/>
      <c r="AP47" s="977"/>
      <c r="AQ47" s="977"/>
      <c r="AR47" s="977"/>
    </row>
    <row r="48" spans="1:44" x14ac:dyDescent="0.15">
      <c r="A48" s="976"/>
      <c r="B48" s="976"/>
      <c r="C48" s="976"/>
      <c r="D48" s="976"/>
      <c r="E48" s="976"/>
      <c r="F48" s="976"/>
      <c r="G48" s="976"/>
      <c r="H48" s="976"/>
      <c r="I48" s="976"/>
      <c r="J48" s="976"/>
      <c r="K48" s="976"/>
      <c r="L48" s="976"/>
      <c r="M48" s="976"/>
      <c r="N48" s="976"/>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977"/>
      <c r="AL48" s="977"/>
      <c r="AM48" s="977"/>
      <c r="AN48" s="977"/>
      <c r="AO48" s="977"/>
      <c r="AP48" s="977"/>
      <c r="AQ48" s="977"/>
      <c r="AR48" s="977"/>
    </row>
    <row r="49" spans="1:45" x14ac:dyDescent="0.15">
      <c r="A49" s="975">
        <v>20</v>
      </c>
      <c r="B49" s="976"/>
      <c r="C49" s="976"/>
      <c r="D49" s="976"/>
      <c r="E49" s="976"/>
      <c r="F49" s="976"/>
      <c r="G49" s="976"/>
      <c r="H49" s="976"/>
      <c r="I49" s="976"/>
      <c r="J49" s="976"/>
      <c r="K49" s="976"/>
      <c r="L49" s="976"/>
      <c r="M49" s="976"/>
      <c r="N49" s="976"/>
      <c r="O49" s="977"/>
      <c r="P49" s="977"/>
      <c r="Q49" s="977"/>
      <c r="R49" s="977"/>
      <c r="S49" s="977"/>
      <c r="T49" s="977"/>
      <c r="U49" s="977"/>
      <c r="V49" s="977"/>
      <c r="W49" s="977"/>
      <c r="X49" s="977"/>
      <c r="Y49" s="977"/>
      <c r="Z49" s="977"/>
      <c r="AA49" s="977"/>
      <c r="AB49" s="977"/>
      <c r="AC49" s="977"/>
      <c r="AD49" s="977"/>
      <c r="AE49" s="977"/>
      <c r="AF49" s="977"/>
      <c r="AG49" s="977"/>
      <c r="AH49" s="977"/>
      <c r="AI49" s="977"/>
      <c r="AJ49" s="977"/>
      <c r="AK49" s="977"/>
      <c r="AL49" s="977"/>
      <c r="AM49" s="977"/>
      <c r="AN49" s="977"/>
      <c r="AO49" s="977"/>
      <c r="AP49" s="977"/>
      <c r="AQ49" s="977"/>
      <c r="AR49" s="977"/>
    </row>
    <row r="50" spans="1:45" x14ac:dyDescent="0.15">
      <c r="A50" s="976"/>
      <c r="B50" s="976"/>
      <c r="C50" s="976"/>
      <c r="D50" s="976"/>
      <c r="E50" s="976"/>
      <c r="F50" s="976"/>
      <c r="G50" s="976"/>
      <c r="H50" s="976"/>
      <c r="I50" s="976"/>
      <c r="J50" s="976"/>
      <c r="K50" s="976"/>
      <c r="L50" s="976"/>
      <c r="M50" s="976"/>
      <c r="N50" s="976"/>
      <c r="O50" s="977"/>
      <c r="P50" s="977"/>
      <c r="Q50" s="977"/>
      <c r="R50" s="977"/>
      <c r="S50" s="977"/>
      <c r="T50" s="977"/>
      <c r="U50" s="977"/>
      <c r="V50" s="977"/>
      <c r="W50" s="977"/>
      <c r="X50" s="977"/>
      <c r="Y50" s="977"/>
      <c r="Z50" s="977"/>
      <c r="AA50" s="977"/>
      <c r="AB50" s="977"/>
      <c r="AC50" s="977"/>
      <c r="AD50" s="977"/>
      <c r="AE50" s="977"/>
      <c r="AF50" s="977"/>
      <c r="AG50" s="977"/>
      <c r="AH50" s="977"/>
      <c r="AI50" s="977"/>
      <c r="AJ50" s="977"/>
      <c r="AK50" s="977"/>
      <c r="AL50" s="977"/>
      <c r="AM50" s="977"/>
      <c r="AN50" s="977"/>
      <c r="AO50" s="977"/>
      <c r="AP50" s="977"/>
      <c r="AQ50" s="977"/>
      <c r="AR50" s="977"/>
    </row>
    <row r="51" spans="1:45" x14ac:dyDescent="0.15">
      <c r="A51" s="86"/>
      <c r="B51" s="87"/>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row>
    <row r="52" spans="1:45" x14ac:dyDescent="0.15">
      <c r="A52" s="88"/>
    </row>
    <row r="53" spans="1:45" x14ac:dyDescent="0.15">
      <c r="A53" s="88"/>
    </row>
    <row r="54" spans="1:45" ht="13.5" customHeight="1" x14ac:dyDescent="0.15">
      <c r="A54" s="88"/>
    </row>
    <row r="55" spans="1:45" x14ac:dyDescent="0.15">
      <c r="A55" s="89"/>
    </row>
    <row r="58" spans="1:45" x14ac:dyDescent="0.1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86"/>
    </row>
  </sheetData>
  <mergeCells count="65">
    <mergeCell ref="A11:C12"/>
    <mergeCell ref="D11:N12"/>
    <mergeCell ref="O11:AR12"/>
    <mergeCell ref="A3:AR3"/>
    <mergeCell ref="A4:AR4"/>
    <mergeCell ref="A9:C10"/>
    <mergeCell ref="D9:N10"/>
    <mergeCell ref="O9:AR10"/>
    <mergeCell ref="A13:C14"/>
    <mergeCell ref="D13:N14"/>
    <mergeCell ref="O13:AR14"/>
    <mergeCell ref="A15:C16"/>
    <mergeCell ref="D15:N16"/>
    <mergeCell ref="O15:AR16"/>
    <mergeCell ref="A17:C18"/>
    <mergeCell ref="D17:N18"/>
    <mergeCell ref="O17:AR18"/>
    <mergeCell ref="A19:C20"/>
    <mergeCell ref="D19:N20"/>
    <mergeCell ref="O19:AR20"/>
    <mergeCell ref="A21:C22"/>
    <mergeCell ref="D21:N22"/>
    <mergeCell ref="O21:AR22"/>
    <mergeCell ref="A23:C24"/>
    <mergeCell ref="D23:N24"/>
    <mergeCell ref="O23:AR24"/>
    <mergeCell ref="A25:C26"/>
    <mergeCell ref="D25:N26"/>
    <mergeCell ref="O25:AR26"/>
    <mergeCell ref="A27:C28"/>
    <mergeCell ref="D27:N28"/>
    <mergeCell ref="O27:AR28"/>
    <mergeCell ref="A29:C30"/>
    <mergeCell ref="D29:N30"/>
    <mergeCell ref="O29:AR30"/>
    <mergeCell ref="A31:C32"/>
    <mergeCell ref="D31:N32"/>
    <mergeCell ref="O31:AR32"/>
    <mergeCell ref="A33:C34"/>
    <mergeCell ref="D33:N34"/>
    <mergeCell ref="O33:AR34"/>
    <mergeCell ref="A35:C36"/>
    <mergeCell ref="D35:N36"/>
    <mergeCell ref="O35:AR36"/>
    <mergeCell ref="A37:C38"/>
    <mergeCell ref="D37:N38"/>
    <mergeCell ref="O37:AR38"/>
    <mergeCell ref="A39:C40"/>
    <mergeCell ref="D39:N40"/>
    <mergeCell ref="O39:AR40"/>
    <mergeCell ref="A41:C42"/>
    <mergeCell ref="D41:N42"/>
    <mergeCell ref="O41:AR42"/>
    <mergeCell ref="A43:C44"/>
    <mergeCell ref="D43:N44"/>
    <mergeCell ref="O43:AR44"/>
    <mergeCell ref="A49:C50"/>
    <mergeCell ref="D49:N50"/>
    <mergeCell ref="O49:AR50"/>
    <mergeCell ref="A45:C46"/>
    <mergeCell ref="D45:N46"/>
    <mergeCell ref="O45:AR46"/>
    <mergeCell ref="A47:C48"/>
    <mergeCell ref="D47:N48"/>
    <mergeCell ref="O47:AR48"/>
  </mergeCells>
  <phoneticPr fontId="4"/>
  <pageMargins left="0.70866141732283472" right="0.70866141732283472" top="0.74803149606299213" bottom="0.74803149606299213" header="0.31496062992125984" footer="0.31496062992125984"/>
  <pageSetup paperSize="9" firstPageNumber="56"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S56"/>
  <sheetViews>
    <sheetView view="pageBreakPreview" zoomScaleNormal="100" zoomScaleSheetLayoutView="100" workbookViewId="0"/>
  </sheetViews>
  <sheetFormatPr defaultRowHeight="13.5" x14ac:dyDescent="0.15"/>
  <cols>
    <col min="1" max="44" width="2" style="91" customWidth="1"/>
    <col min="45" max="256" width="9" style="91"/>
    <col min="257" max="300" width="2" style="91" customWidth="1"/>
    <col min="301" max="512" width="9" style="91"/>
    <col min="513" max="556" width="2" style="91" customWidth="1"/>
    <col min="557" max="768" width="9" style="91"/>
    <col min="769" max="812" width="2" style="91" customWidth="1"/>
    <col min="813" max="1024" width="9" style="91"/>
    <col min="1025" max="1068" width="2" style="91" customWidth="1"/>
    <col min="1069" max="1280" width="9" style="91"/>
    <col min="1281" max="1324" width="2" style="91" customWidth="1"/>
    <col min="1325" max="1536" width="9" style="91"/>
    <col min="1537" max="1580" width="2" style="91" customWidth="1"/>
    <col min="1581" max="1792" width="9" style="91"/>
    <col min="1793" max="1836" width="2" style="91" customWidth="1"/>
    <col min="1837" max="2048" width="9" style="91"/>
    <col min="2049" max="2092" width="2" style="91" customWidth="1"/>
    <col min="2093" max="2304" width="9" style="91"/>
    <col min="2305" max="2348" width="2" style="91" customWidth="1"/>
    <col min="2349" max="2560" width="9" style="91"/>
    <col min="2561" max="2604" width="2" style="91" customWidth="1"/>
    <col min="2605" max="2816" width="9" style="91"/>
    <col min="2817" max="2860" width="2" style="91" customWidth="1"/>
    <col min="2861" max="3072" width="9" style="91"/>
    <col min="3073" max="3116" width="2" style="91" customWidth="1"/>
    <col min="3117" max="3328" width="9" style="91"/>
    <col min="3329" max="3372" width="2" style="91" customWidth="1"/>
    <col min="3373" max="3584" width="9" style="91"/>
    <col min="3585" max="3628" width="2" style="91" customWidth="1"/>
    <col min="3629" max="3840" width="9" style="91"/>
    <col min="3841" max="3884" width="2" style="91" customWidth="1"/>
    <col min="3885" max="4096" width="9" style="91"/>
    <col min="4097" max="4140" width="2" style="91" customWidth="1"/>
    <col min="4141" max="4352" width="9" style="91"/>
    <col min="4353" max="4396" width="2" style="91" customWidth="1"/>
    <col min="4397" max="4608" width="9" style="91"/>
    <col min="4609" max="4652" width="2" style="91" customWidth="1"/>
    <col min="4653" max="4864" width="9" style="91"/>
    <col min="4865" max="4908" width="2" style="91" customWidth="1"/>
    <col min="4909" max="5120" width="9" style="91"/>
    <col min="5121" max="5164" width="2" style="91" customWidth="1"/>
    <col min="5165" max="5376" width="9" style="91"/>
    <col min="5377" max="5420" width="2" style="91" customWidth="1"/>
    <col min="5421" max="5632" width="9" style="91"/>
    <col min="5633" max="5676" width="2" style="91" customWidth="1"/>
    <col min="5677" max="5888" width="9" style="91"/>
    <col min="5889" max="5932" width="2" style="91" customWidth="1"/>
    <col min="5933" max="6144" width="9" style="91"/>
    <col min="6145" max="6188" width="2" style="91" customWidth="1"/>
    <col min="6189" max="6400" width="9" style="91"/>
    <col min="6401" max="6444" width="2" style="91" customWidth="1"/>
    <col min="6445" max="6656" width="9" style="91"/>
    <col min="6657" max="6700" width="2" style="91" customWidth="1"/>
    <col min="6701" max="6912" width="9" style="91"/>
    <col min="6913" max="6956" width="2" style="91" customWidth="1"/>
    <col min="6957" max="7168" width="9" style="91"/>
    <col min="7169" max="7212" width="2" style="91" customWidth="1"/>
    <col min="7213" max="7424" width="9" style="91"/>
    <col min="7425" max="7468" width="2" style="91" customWidth="1"/>
    <col min="7469" max="7680" width="9" style="91"/>
    <col min="7681" max="7724" width="2" style="91" customWidth="1"/>
    <col min="7725" max="7936" width="9" style="91"/>
    <col min="7937" max="7980" width="2" style="91" customWidth="1"/>
    <col min="7981" max="8192" width="9" style="91"/>
    <col min="8193" max="8236" width="2" style="91" customWidth="1"/>
    <col min="8237" max="8448" width="9" style="91"/>
    <col min="8449" max="8492" width="2" style="91" customWidth="1"/>
    <col min="8493" max="8704" width="9" style="91"/>
    <col min="8705" max="8748" width="2" style="91" customWidth="1"/>
    <col min="8749" max="8960" width="9" style="91"/>
    <col min="8961" max="9004" width="2" style="91" customWidth="1"/>
    <col min="9005" max="9216" width="9" style="91"/>
    <col min="9217" max="9260" width="2" style="91" customWidth="1"/>
    <col min="9261" max="9472" width="9" style="91"/>
    <col min="9473" max="9516" width="2" style="91" customWidth="1"/>
    <col min="9517" max="9728" width="9" style="91"/>
    <col min="9729" max="9772" width="2" style="91" customWidth="1"/>
    <col min="9773" max="9984" width="9" style="91"/>
    <col min="9985" max="10028" width="2" style="91" customWidth="1"/>
    <col min="10029" max="10240" width="9" style="91"/>
    <col min="10241" max="10284" width="2" style="91" customWidth="1"/>
    <col min="10285" max="10496" width="9" style="91"/>
    <col min="10497" max="10540" width="2" style="91" customWidth="1"/>
    <col min="10541" max="10752" width="9" style="91"/>
    <col min="10753" max="10796" width="2" style="91" customWidth="1"/>
    <col min="10797" max="11008" width="9" style="91"/>
    <col min="11009" max="11052" width="2" style="91" customWidth="1"/>
    <col min="11053" max="11264" width="9" style="91"/>
    <col min="11265" max="11308" width="2" style="91" customWidth="1"/>
    <col min="11309" max="11520" width="9" style="91"/>
    <col min="11521" max="11564" width="2" style="91" customWidth="1"/>
    <col min="11565" max="11776" width="9" style="91"/>
    <col min="11777" max="11820" width="2" style="91" customWidth="1"/>
    <col min="11821" max="12032" width="9" style="91"/>
    <col min="12033" max="12076" width="2" style="91" customWidth="1"/>
    <col min="12077" max="12288" width="9" style="91"/>
    <col min="12289" max="12332" width="2" style="91" customWidth="1"/>
    <col min="12333" max="12544" width="9" style="91"/>
    <col min="12545" max="12588" width="2" style="91" customWidth="1"/>
    <col min="12589" max="12800" width="9" style="91"/>
    <col min="12801" max="12844" width="2" style="91" customWidth="1"/>
    <col min="12845" max="13056" width="9" style="91"/>
    <col min="13057" max="13100" width="2" style="91" customWidth="1"/>
    <col min="13101" max="13312" width="9" style="91"/>
    <col min="13313" max="13356" width="2" style="91" customWidth="1"/>
    <col min="13357" max="13568" width="9" style="91"/>
    <col min="13569" max="13612" width="2" style="91" customWidth="1"/>
    <col min="13613" max="13824" width="9" style="91"/>
    <col min="13825" max="13868" width="2" style="91" customWidth="1"/>
    <col min="13869" max="14080" width="9" style="91"/>
    <col min="14081" max="14124" width="2" style="91" customWidth="1"/>
    <col min="14125" max="14336" width="9" style="91"/>
    <col min="14337" max="14380" width="2" style="91" customWidth="1"/>
    <col min="14381" max="14592" width="9" style="91"/>
    <col min="14593" max="14636" width="2" style="91" customWidth="1"/>
    <col min="14637" max="14848" width="9" style="91"/>
    <col min="14849" max="14892" width="2" style="91" customWidth="1"/>
    <col min="14893" max="15104" width="9" style="91"/>
    <col min="15105" max="15148" width="2" style="91" customWidth="1"/>
    <col min="15149" max="15360" width="9" style="91"/>
    <col min="15361" max="15404" width="2" style="91" customWidth="1"/>
    <col min="15405" max="15616" width="9" style="91"/>
    <col min="15617" max="15660" width="2" style="91" customWidth="1"/>
    <col min="15661" max="15872" width="9" style="91"/>
    <col min="15873" max="15916" width="2" style="91" customWidth="1"/>
    <col min="15917" max="16128" width="9" style="91"/>
    <col min="16129" max="16172" width="2" style="91" customWidth="1"/>
    <col min="16173" max="16384" width="9" style="91"/>
  </cols>
  <sheetData>
    <row r="1" spans="1:44" s="1527" customFormat="1" x14ac:dyDescent="0.15">
      <c r="A1" s="1527" t="s">
        <v>1857</v>
      </c>
    </row>
    <row r="2" spans="1:44" s="1529" customFormat="1" ht="13.5" customHeight="1" x14ac:dyDescent="0.15">
      <c r="A2" s="1528"/>
      <c r="B2" s="1528"/>
      <c r="C2" s="1528"/>
      <c r="D2" s="1528"/>
      <c r="E2" s="1528"/>
      <c r="F2" s="1528"/>
      <c r="G2" s="1528"/>
      <c r="H2" s="1528"/>
      <c r="I2" s="1528"/>
      <c r="J2" s="1528"/>
      <c r="K2" s="1528"/>
      <c r="L2" s="1528"/>
      <c r="M2" s="1528"/>
      <c r="N2" s="1528"/>
      <c r="O2" s="1528"/>
      <c r="P2" s="1528"/>
      <c r="R2" s="1530"/>
      <c r="S2" s="1530"/>
      <c r="T2" s="1530"/>
      <c r="U2" s="1530"/>
      <c r="V2" s="1530"/>
      <c r="W2" s="1530"/>
      <c r="X2" s="1530"/>
      <c r="Y2" s="1530"/>
      <c r="Z2" s="1530"/>
      <c r="AA2" s="1530"/>
      <c r="AB2" s="1530"/>
      <c r="AC2" s="1531"/>
      <c r="AD2" s="1531"/>
      <c r="AE2" s="1531"/>
      <c r="AF2" s="1531"/>
      <c r="AG2" s="1531"/>
      <c r="AH2" s="1531"/>
      <c r="AI2" s="1531"/>
      <c r="AJ2" s="1531"/>
      <c r="AK2" s="1531"/>
      <c r="AL2" s="1531"/>
      <c r="AM2" s="1531"/>
      <c r="AN2" s="1531"/>
      <c r="AO2" s="1531"/>
      <c r="AP2" s="1531"/>
      <c r="AQ2" s="1531"/>
      <c r="AR2" s="1531"/>
    </row>
    <row r="3" spans="1:44" s="1534" customFormat="1" ht="19.5" customHeight="1" x14ac:dyDescent="0.15">
      <c r="A3" s="1532" t="s">
        <v>2372</v>
      </c>
      <c r="B3" s="1533"/>
      <c r="C3" s="1533"/>
      <c r="D3" s="1533"/>
      <c r="E3" s="1533"/>
      <c r="F3" s="1533"/>
      <c r="G3" s="1533"/>
      <c r="H3" s="1533"/>
      <c r="I3" s="1533"/>
      <c r="J3" s="1533"/>
      <c r="K3" s="1533"/>
      <c r="L3" s="1533"/>
      <c r="M3" s="1533"/>
      <c r="N3" s="1533"/>
      <c r="O3" s="1533"/>
      <c r="P3" s="1533"/>
      <c r="Q3" s="1533"/>
      <c r="R3" s="1533"/>
      <c r="S3" s="1533"/>
      <c r="T3" s="1533"/>
      <c r="U3" s="1533"/>
      <c r="V3" s="1533"/>
      <c r="W3" s="1533"/>
      <c r="X3" s="1533"/>
      <c r="Y3" s="1533"/>
      <c r="Z3" s="1533"/>
      <c r="AA3" s="1533"/>
      <c r="AB3" s="1533"/>
      <c r="AC3" s="1533"/>
      <c r="AD3" s="1533"/>
      <c r="AE3" s="1533"/>
      <c r="AF3" s="1533"/>
      <c r="AG3" s="1533"/>
      <c r="AH3" s="1533"/>
      <c r="AI3" s="1533"/>
      <c r="AJ3" s="1533"/>
      <c r="AK3" s="1533"/>
      <c r="AL3" s="1533"/>
      <c r="AM3" s="1533"/>
      <c r="AN3" s="1533"/>
      <c r="AO3" s="1533"/>
      <c r="AP3" s="1533"/>
      <c r="AQ3" s="1533"/>
      <c r="AR3" s="1533"/>
    </row>
    <row r="4" spans="1:44" s="1536" customFormat="1" ht="19.5" customHeight="1" x14ac:dyDescent="0.15">
      <c r="A4" s="1535" t="s">
        <v>100</v>
      </c>
      <c r="B4" s="1535"/>
      <c r="C4" s="1535"/>
      <c r="D4" s="1535"/>
      <c r="E4" s="1535"/>
      <c r="F4" s="1535"/>
      <c r="G4" s="1535"/>
      <c r="H4" s="1535"/>
      <c r="I4" s="1535"/>
      <c r="J4" s="1535"/>
      <c r="K4" s="1535"/>
      <c r="L4" s="1535"/>
      <c r="M4" s="1535"/>
      <c r="N4" s="1535"/>
      <c r="O4" s="1535"/>
      <c r="P4" s="1535"/>
      <c r="Q4" s="1535"/>
      <c r="R4" s="1535"/>
      <c r="S4" s="1535"/>
      <c r="T4" s="1535"/>
      <c r="U4" s="1535"/>
      <c r="V4" s="1535"/>
      <c r="W4" s="1535"/>
      <c r="X4" s="1535"/>
      <c r="Y4" s="1535"/>
      <c r="Z4" s="1535"/>
      <c r="AA4" s="1535"/>
      <c r="AB4" s="1535"/>
      <c r="AC4" s="1535"/>
      <c r="AD4" s="1535"/>
      <c r="AE4" s="1535"/>
      <c r="AF4" s="1535"/>
      <c r="AG4" s="1535"/>
      <c r="AH4" s="1535"/>
      <c r="AI4" s="1535"/>
      <c r="AJ4" s="1535"/>
      <c r="AK4" s="1535"/>
      <c r="AL4" s="1535"/>
      <c r="AM4" s="1535"/>
      <c r="AN4" s="1535"/>
      <c r="AO4" s="1535"/>
      <c r="AP4" s="1535"/>
      <c r="AQ4" s="1535"/>
      <c r="AR4" s="1535"/>
    </row>
    <row r="5" spans="1:44" s="1536" customFormat="1" ht="19.5" customHeight="1" x14ac:dyDescent="0.15">
      <c r="A5" s="1537"/>
      <c r="B5" s="1537"/>
      <c r="C5" s="1537"/>
      <c r="D5" s="1537"/>
      <c r="E5" s="1537"/>
      <c r="F5" s="1537"/>
      <c r="G5" s="1537"/>
      <c r="H5" s="1537"/>
      <c r="I5" s="1537"/>
      <c r="J5" s="1537"/>
      <c r="K5" s="1537"/>
      <c r="L5" s="1537"/>
      <c r="M5" s="1537"/>
      <c r="N5" s="1537"/>
      <c r="O5" s="1537"/>
      <c r="P5" s="1537"/>
      <c r="Q5" s="1537"/>
      <c r="R5" s="1537"/>
      <c r="S5" s="1537"/>
      <c r="T5" s="1537"/>
      <c r="U5" s="1537"/>
      <c r="V5" s="1537"/>
      <c r="W5" s="1537"/>
      <c r="X5" s="1537"/>
      <c r="Y5" s="1537"/>
      <c r="Z5" s="1537"/>
      <c r="AA5" s="1537"/>
      <c r="AB5" s="1537"/>
      <c r="AC5" s="1537"/>
      <c r="AD5" s="1537"/>
      <c r="AE5" s="1537"/>
      <c r="AF5" s="1537"/>
      <c r="AG5" s="1537"/>
      <c r="AH5" s="1537"/>
      <c r="AI5" s="1537"/>
      <c r="AJ5" s="1537"/>
      <c r="AK5" s="1537"/>
      <c r="AL5" s="1537"/>
      <c r="AM5" s="1537"/>
      <c r="AN5" s="1537"/>
      <c r="AO5" s="1537"/>
      <c r="AP5" s="1537"/>
      <c r="AQ5" s="1537"/>
      <c r="AR5" s="1537"/>
    </row>
    <row r="6" spans="1:44" s="1529" customFormat="1" ht="13.5" customHeight="1" x14ac:dyDescent="0.15">
      <c r="A6" s="1530"/>
      <c r="B6" s="1530"/>
      <c r="C6" s="1530"/>
      <c r="D6" s="1530"/>
      <c r="E6" s="1530"/>
      <c r="F6" s="1530"/>
      <c r="G6" s="1530"/>
      <c r="H6" s="1530"/>
      <c r="I6" s="1530"/>
      <c r="J6" s="1530"/>
      <c r="K6" s="1530"/>
      <c r="L6" s="1530"/>
      <c r="M6" s="1530"/>
      <c r="N6" s="1530"/>
      <c r="O6" s="1530"/>
      <c r="P6" s="1530"/>
      <c r="Q6" s="1530"/>
      <c r="R6" s="1530"/>
      <c r="S6" s="1530"/>
      <c r="T6" s="1530"/>
      <c r="U6" s="1530"/>
      <c r="V6" s="1530"/>
      <c r="W6" s="1530"/>
      <c r="X6" s="1530"/>
      <c r="Y6" s="1530"/>
      <c r="Z6" s="1530"/>
      <c r="AA6" s="1530"/>
      <c r="AB6" s="1530"/>
      <c r="AC6" s="1530"/>
      <c r="AD6" s="1530"/>
      <c r="AE6" s="1530"/>
      <c r="AF6" s="1530"/>
      <c r="AG6" s="1530"/>
      <c r="AH6" s="1530"/>
      <c r="AI6" s="1530"/>
      <c r="AJ6" s="1530"/>
      <c r="AK6" s="1530"/>
      <c r="AL6" s="1530"/>
      <c r="AM6" s="1530"/>
      <c r="AN6" s="1530"/>
      <c r="AO6" s="1530"/>
      <c r="AP6" s="1530"/>
      <c r="AQ6" s="1530"/>
      <c r="AR6" s="1530"/>
    </row>
    <row r="7" spans="1:44" s="1529" customFormat="1" ht="15" customHeight="1" x14ac:dyDescent="0.15">
      <c r="A7" s="1529" t="s">
        <v>101</v>
      </c>
      <c r="B7" s="1530"/>
      <c r="C7" s="1530"/>
      <c r="D7" s="1530"/>
      <c r="E7" s="1530"/>
      <c r="F7" s="1530"/>
      <c r="G7" s="1530"/>
      <c r="H7" s="1530"/>
      <c r="I7" s="1530"/>
      <c r="J7" s="1530"/>
      <c r="K7" s="1530"/>
      <c r="L7" s="1530"/>
      <c r="M7" s="1530"/>
      <c r="N7" s="1530"/>
      <c r="O7" s="1530"/>
      <c r="P7" s="1530"/>
      <c r="Q7" s="1530"/>
      <c r="R7" s="1530"/>
      <c r="S7" s="1530"/>
      <c r="T7" s="1530"/>
      <c r="U7" s="1530"/>
      <c r="V7" s="1530"/>
      <c r="W7" s="1530"/>
      <c r="X7" s="1530"/>
      <c r="Y7" s="1530"/>
      <c r="Z7" s="1530"/>
      <c r="AA7" s="1530"/>
      <c r="AB7" s="1530"/>
      <c r="AC7" s="1530"/>
      <c r="AD7" s="1530"/>
      <c r="AE7" s="1530"/>
      <c r="AF7" s="1530"/>
      <c r="AG7" s="1530"/>
      <c r="AH7" s="1530"/>
      <c r="AI7" s="1530"/>
      <c r="AJ7" s="1530"/>
      <c r="AK7" s="1530"/>
      <c r="AL7" s="1530"/>
      <c r="AM7" s="1530"/>
      <c r="AN7" s="1530"/>
      <c r="AO7" s="1530"/>
      <c r="AP7" s="1530"/>
      <c r="AQ7" s="1530"/>
      <c r="AR7" s="1530"/>
    </row>
    <row r="8" spans="1:44" s="1527" customFormat="1" ht="4.5" customHeight="1" x14ac:dyDescent="0.15"/>
    <row r="9" spans="1:44" x14ac:dyDescent="0.15">
      <c r="A9" s="1031" t="s">
        <v>105</v>
      </c>
      <c r="B9" s="1031"/>
      <c r="C9" s="1031"/>
      <c r="D9" s="1031" t="s">
        <v>103</v>
      </c>
      <c r="E9" s="1031"/>
      <c r="F9" s="1031"/>
      <c r="G9" s="1031"/>
      <c r="H9" s="1031"/>
      <c r="I9" s="1031"/>
      <c r="J9" s="1031"/>
      <c r="K9" s="1031"/>
      <c r="L9" s="1031"/>
      <c r="M9" s="1031"/>
      <c r="N9" s="1031"/>
      <c r="O9" s="1031" t="s">
        <v>104</v>
      </c>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row>
    <row r="10" spans="1:44" x14ac:dyDescent="0.15">
      <c r="A10" s="1031"/>
      <c r="B10" s="1031"/>
      <c r="C10" s="1031"/>
      <c r="D10" s="1031"/>
      <c r="E10" s="1031"/>
      <c r="F10" s="1031"/>
      <c r="G10" s="1031"/>
      <c r="H10" s="1031"/>
      <c r="I10" s="1031"/>
      <c r="J10" s="1031"/>
      <c r="K10" s="1031"/>
      <c r="L10" s="1031"/>
      <c r="M10" s="1031"/>
      <c r="N10" s="1031"/>
      <c r="O10" s="1031"/>
      <c r="P10" s="1031"/>
      <c r="Q10" s="1031"/>
      <c r="R10" s="1031"/>
      <c r="S10" s="1031"/>
      <c r="T10" s="1031"/>
      <c r="U10" s="1031"/>
      <c r="V10" s="1031"/>
      <c r="W10" s="1031"/>
      <c r="X10" s="1031"/>
      <c r="Y10" s="1031"/>
      <c r="Z10" s="1031"/>
      <c r="AA10" s="1031"/>
      <c r="AB10" s="1031"/>
      <c r="AC10" s="1031"/>
      <c r="AD10" s="1031"/>
      <c r="AE10" s="1031"/>
      <c r="AF10" s="1031"/>
      <c r="AG10" s="1031"/>
      <c r="AH10" s="1031"/>
      <c r="AI10" s="1031"/>
      <c r="AJ10" s="1031"/>
      <c r="AK10" s="1031"/>
      <c r="AL10" s="1031"/>
      <c r="AM10" s="1031"/>
      <c r="AN10" s="1031"/>
      <c r="AO10" s="1031"/>
      <c r="AP10" s="1031"/>
      <c r="AQ10" s="1031"/>
      <c r="AR10" s="1031"/>
    </row>
    <row r="11" spans="1:44" x14ac:dyDescent="0.15">
      <c r="A11" s="1005">
        <v>1</v>
      </c>
      <c r="B11" s="1006"/>
      <c r="C11" s="1006"/>
      <c r="D11" s="1006"/>
      <c r="E11" s="1006"/>
      <c r="F11" s="1006"/>
      <c r="G11" s="1006"/>
      <c r="H11" s="1006"/>
      <c r="I11" s="1006"/>
      <c r="J11" s="1006"/>
      <c r="K11" s="1006"/>
      <c r="L11" s="1006"/>
      <c r="M11" s="1006"/>
      <c r="N11" s="1006"/>
      <c r="O11" s="1008" t="s">
        <v>107</v>
      </c>
      <c r="P11" s="1026"/>
      <c r="Q11" s="1026"/>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M11" s="1026"/>
      <c r="AN11" s="1026"/>
      <c r="AO11" s="1026"/>
      <c r="AP11" s="1026"/>
      <c r="AQ11" s="1026"/>
      <c r="AR11" s="1027"/>
    </row>
    <row r="12" spans="1:44" x14ac:dyDescent="0.15">
      <c r="A12" s="1006"/>
      <c r="B12" s="1006"/>
      <c r="C12" s="1006"/>
      <c r="D12" s="1006"/>
      <c r="E12" s="1006"/>
      <c r="F12" s="1006"/>
      <c r="G12" s="1006"/>
      <c r="H12" s="1006"/>
      <c r="I12" s="1006"/>
      <c r="J12" s="1006"/>
      <c r="K12" s="1006"/>
      <c r="L12" s="1006"/>
      <c r="M12" s="1006"/>
      <c r="N12" s="1006"/>
      <c r="O12" s="1028"/>
      <c r="P12" s="1029"/>
      <c r="Q12" s="1029"/>
      <c r="R12" s="1029"/>
      <c r="S12" s="1029"/>
      <c r="T12" s="1029"/>
      <c r="U12" s="1029"/>
      <c r="V12" s="1029"/>
      <c r="W12" s="1029"/>
      <c r="X12" s="1029"/>
      <c r="Y12" s="1029"/>
      <c r="Z12" s="1029"/>
      <c r="AA12" s="1029"/>
      <c r="AB12" s="1029"/>
      <c r="AC12" s="1029"/>
      <c r="AD12" s="1029"/>
      <c r="AE12" s="1029"/>
      <c r="AF12" s="1029"/>
      <c r="AG12" s="1029"/>
      <c r="AH12" s="1029"/>
      <c r="AI12" s="1029"/>
      <c r="AJ12" s="1029"/>
      <c r="AK12" s="1029"/>
      <c r="AL12" s="1029"/>
      <c r="AM12" s="1029"/>
      <c r="AN12" s="1029"/>
      <c r="AO12" s="1029"/>
      <c r="AP12" s="1029"/>
      <c r="AQ12" s="1029"/>
      <c r="AR12" s="1030"/>
    </row>
    <row r="13" spans="1:44" x14ac:dyDescent="0.15">
      <c r="A13" s="1005">
        <v>2</v>
      </c>
      <c r="B13" s="1006"/>
      <c r="C13" s="1006"/>
      <c r="D13" s="1006"/>
      <c r="E13" s="1006"/>
      <c r="F13" s="1006"/>
      <c r="G13" s="1006"/>
      <c r="H13" s="1006"/>
      <c r="I13" s="1006"/>
      <c r="J13" s="1006"/>
      <c r="K13" s="1006"/>
      <c r="L13" s="1006"/>
      <c r="M13" s="1006"/>
      <c r="N13" s="1006"/>
      <c r="O13" s="1008" t="s">
        <v>108</v>
      </c>
      <c r="P13" s="1009"/>
      <c r="Q13" s="1009"/>
      <c r="R13" s="1009"/>
      <c r="S13" s="1009"/>
      <c r="T13" s="1009"/>
      <c r="U13" s="1009"/>
      <c r="V13" s="1009"/>
      <c r="W13" s="1009"/>
      <c r="X13" s="1009"/>
      <c r="Y13" s="1009"/>
      <c r="Z13" s="1009"/>
      <c r="AA13" s="1009"/>
      <c r="AB13" s="1009"/>
      <c r="AC13" s="1009"/>
      <c r="AD13" s="1009"/>
      <c r="AE13" s="1009"/>
      <c r="AF13" s="1009"/>
      <c r="AG13" s="1009"/>
      <c r="AH13" s="1009"/>
      <c r="AI13" s="1009"/>
      <c r="AJ13" s="1009"/>
      <c r="AK13" s="1009"/>
      <c r="AL13" s="1009"/>
      <c r="AM13" s="1009"/>
      <c r="AN13" s="1009"/>
      <c r="AO13" s="1009"/>
      <c r="AP13" s="1009"/>
      <c r="AQ13" s="1009"/>
      <c r="AR13" s="1010"/>
    </row>
    <row r="14" spans="1:44" x14ac:dyDescent="0.15">
      <c r="A14" s="1006"/>
      <c r="B14" s="1006"/>
      <c r="C14" s="1006"/>
      <c r="D14" s="1006"/>
      <c r="E14" s="1006"/>
      <c r="F14" s="1006"/>
      <c r="G14" s="1006"/>
      <c r="H14" s="1006"/>
      <c r="I14" s="1006"/>
      <c r="J14" s="1006"/>
      <c r="K14" s="1006"/>
      <c r="L14" s="1006"/>
      <c r="M14" s="1006"/>
      <c r="N14" s="1006"/>
      <c r="O14" s="1011"/>
      <c r="P14" s="1012"/>
      <c r="Q14" s="1012"/>
      <c r="R14" s="1012"/>
      <c r="S14" s="1012"/>
      <c r="T14" s="1012"/>
      <c r="U14" s="1012"/>
      <c r="V14" s="1012"/>
      <c r="W14" s="1012"/>
      <c r="X14" s="1012"/>
      <c r="Y14" s="1012"/>
      <c r="Z14" s="1012"/>
      <c r="AA14" s="1012"/>
      <c r="AB14" s="1012"/>
      <c r="AC14" s="1012"/>
      <c r="AD14" s="1012"/>
      <c r="AE14" s="1012"/>
      <c r="AF14" s="1012"/>
      <c r="AG14" s="1012"/>
      <c r="AH14" s="1012"/>
      <c r="AI14" s="1012"/>
      <c r="AJ14" s="1012"/>
      <c r="AK14" s="1012"/>
      <c r="AL14" s="1012"/>
      <c r="AM14" s="1012"/>
      <c r="AN14" s="1012"/>
      <c r="AO14" s="1012"/>
      <c r="AP14" s="1012"/>
      <c r="AQ14" s="1012"/>
      <c r="AR14" s="1013"/>
    </row>
    <row r="15" spans="1:44" x14ac:dyDescent="0.15">
      <c r="A15" s="1005">
        <v>3</v>
      </c>
      <c r="B15" s="1006"/>
      <c r="C15" s="1006"/>
      <c r="D15" s="1006"/>
      <c r="E15" s="1006"/>
      <c r="F15" s="1006"/>
      <c r="G15" s="1006"/>
      <c r="H15" s="1006"/>
      <c r="I15" s="1006"/>
      <c r="J15" s="1006"/>
      <c r="K15" s="1006"/>
      <c r="L15" s="1006"/>
      <c r="M15" s="1006"/>
      <c r="N15" s="1006"/>
      <c r="O15" s="1008" t="s">
        <v>109</v>
      </c>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09"/>
      <c r="AM15" s="1009"/>
      <c r="AN15" s="1009"/>
      <c r="AO15" s="1009"/>
      <c r="AP15" s="1009"/>
      <c r="AQ15" s="1009"/>
      <c r="AR15" s="1010"/>
    </row>
    <row r="16" spans="1:44" x14ac:dyDescent="0.15">
      <c r="A16" s="1006"/>
      <c r="B16" s="1006"/>
      <c r="C16" s="1006"/>
      <c r="D16" s="1006"/>
      <c r="E16" s="1006"/>
      <c r="F16" s="1006"/>
      <c r="G16" s="1006"/>
      <c r="H16" s="1006"/>
      <c r="I16" s="1006"/>
      <c r="J16" s="1006"/>
      <c r="K16" s="1006"/>
      <c r="L16" s="1006"/>
      <c r="M16" s="1006"/>
      <c r="N16" s="1006"/>
      <c r="O16" s="1011"/>
      <c r="P16" s="1012"/>
      <c r="Q16" s="1012"/>
      <c r="R16" s="1012"/>
      <c r="S16" s="1012"/>
      <c r="T16" s="1012"/>
      <c r="U16" s="1012"/>
      <c r="V16" s="1012"/>
      <c r="W16" s="1012"/>
      <c r="X16" s="1012"/>
      <c r="Y16" s="1012"/>
      <c r="Z16" s="1012"/>
      <c r="AA16" s="1012"/>
      <c r="AB16" s="1012"/>
      <c r="AC16" s="1012"/>
      <c r="AD16" s="1012"/>
      <c r="AE16" s="1012"/>
      <c r="AF16" s="1012"/>
      <c r="AG16" s="1012"/>
      <c r="AH16" s="1012"/>
      <c r="AI16" s="1012"/>
      <c r="AJ16" s="1012"/>
      <c r="AK16" s="1012"/>
      <c r="AL16" s="1012"/>
      <c r="AM16" s="1012"/>
      <c r="AN16" s="1012"/>
      <c r="AO16" s="1012"/>
      <c r="AP16" s="1012"/>
      <c r="AQ16" s="1012"/>
      <c r="AR16" s="1013"/>
    </row>
    <row r="17" spans="1:44" x14ac:dyDescent="0.15">
      <c r="A17" s="1005">
        <v>4</v>
      </c>
      <c r="B17" s="1006"/>
      <c r="C17" s="1006"/>
      <c r="D17" s="1006"/>
      <c r="E17" s="1006"/>
      <c r="F17" s="1006"/>
      <c r="G17" s="1006"/>
      <c r="H17" s="1006"/>
      <c r="I17" s="1006"/>
      <c r="J17" s="1006"/>
      <c r="K17" s="1006"/>
      <c r="L17" s="1006"/>
      <c r="M17" s="1006"/>
      <c r="N17" s="1006"/>
      <c r="O17" s="1020" t="s">
        <v>110</v>
      </c>
      <c r="P17" s="1021"/>
      <c r="Q17" s="1021"/>
      <c r="R17" s="1021"/>
      <c r="S17" s="1021"/>
      <c r="T17" s="1021"/>
      <c r="U17" s="1021"/>
      <c r="V17" s="1021"/>
      <c r="W17" s="1021"/>
      <c r="X17" s="1021"/>
      <c r="Y17" s="1021"/>
      <c r="Z17" s="1021"/>
      <c r="AA17" s="1021"/>
      <c r="AB17" s="1021"/>
      <c r="AC17" s="1021"/>
      <c r="AD17" s="1021"/>
      <c r="AE17" s="1021"/>
      <c r="AF17" s="1021"/>
      <c r="AG17" s="1021"/>
      <c r="AH17" s="1021"/>
      <c r="AI17" s="1021"/>
      <c r="AJ17" s="1021"/>
      <c r="AK17" s="1021"/>
      <c r="AL17" s="1021"/>
      <c r="AM17" s="1021"/>
      <c r="AN17" s="1021"/>
      <c r="AO17" s="1021"/>
      <c r="AP17" s="1021"/>
      <c r="AQ17" s="1021"/>
      <c r="AR17" s="1022"/>
    </row>
    <row r="18" spans="1:44" x14ac:dyDescent="0.15">
      <c r="A18" s="1006"/>
      <c r="B18" s="1006"/>
      <c r="C18" s="1006"/>
      <c r="D18" s="1006"/>
      <c r="E18" s="1006"/>
      <c r="F18" s="1006"/>
      <c r="G18" s="1006"/>
      <c r="H18" s="1006"/>
      <c r="I18" s="1006"/>
      <c r="J18" s="1006"/>
      <c r="K18" s="1006"/>
      <c r="L18" s="1006"/>
      <c r="M18" s="1006"/>
      <c r="N18" s="1006"/>
      <c r="O18" s="1023"/>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1025"/>
    </row>
    <row r="19" spans="1:44" x14ac:dyDescent="0.15">
      <c r="A19" s="1005">
        <v>5</v>
      </c>
      <c r="B19" s="1006"/>
      <c r="C19" s="1006"/>
      <c r="D19" s="1006"/>
      <c r="E19" s="1006"/>
      <c r="F19" s="1006"/>
      <c r="G19" s="1006"/>
      <c r="H19" s="1006"/>
      <c r="I19" s="1006"/>
      <c r="J19" s="1006"/>
      <c r="K19" s="1006"/>
      <c r="L19" s="1006"/>
      <c r="M19" s="1006"/>
      <c r="N19" s="1006"/>
      <c r="O19" s="1020" t="s">
        <v>111</v>
      </c>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21"/>
      <c r="AM19" s="1021"/>
      <c r="AN19" s="1021"/>
      <c r="AO19" s="1021"/>
      <c r="AP19" s="1021"/>
      <c r="AQ19" s="1021"/>
      <c r="AR19" s="1022"/>
    </row>
    <row r="20" spans="1:44" x14ac:dyDescent="0.15">
      <c r="A20" s="1006"/>
      <c r="B20" s="1006"/>
      <c r="C20" s="1006"/>
      <c r="D20" s="1006"/>
      <c r="E20" s="1006"/>
      <c r="F20" s="1006"/>
      <c r="G20" s="1006"/>
      <c r="H20" s="1006"/>
      <c r="I20" s="1006"/>
      <c r="J20" s="1006"/>
      <c r="K20" s="1006"/>
      <c r="L20" s="1006"/>
      <c r="M20" s="1006"/>
      <c r="N20" s="1006"/>
      <c r="O20" s="1023"/>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c r="AP20" s="1024"/>
      <c r="AQ20" s="1024"/>
      <c r="AR20" s="1025"/>
    </row>
    <row r="21" spans="1:44" x14ac:dyDescent="0.15">
      <c r="A21" s="1005">
        <v>6</v>
      </c>
      <c r="B21" s="1006"/>
      <c r="C21" s="1006"/>
      <c r="D21" s="1006"/>
      <c r="E21" s="1006"/>
      <c r="F21" s="1006"/>
      <c r="G21" s="1006"/>
      <c r="H21" s="1006"/>
      <c r="I21" s="1006"/>
      <c r="J21" s="1006"/>
      <c r="K21" s="1006"/>
      <c r="L21" s="1006"/>
      <c r="M21" s="1006"/>
      <c r="N21" s="1006"/>
      <c r="O21" s="1014" t="s">
        <v>112</v>
      </c>
      <c r="P21" s="1015"/>
      <c r="Q21" s="1015"/>
      <c r="R21" s="1015"/>
      <c r="S21" s="1015"/>
      <c r="T21" s="1015"/>
      <c r="U21" s="1015"/>
      <c r="V21" s="1015"/>
      <c r="W21" s="1015"/>
      <c r="X21" s="1015"/>
      <c r="Y21" s="1015"/>
      <c r="Z21" s="1015"/>
      <c r="AA21" s="1015"/>
      <c r="AB21" s="1015"/>
      <c r="AC21" s="1015"/>
      <c r="AD21" s="1015"/>
      <c r="AE21" s="1015"/>
      <c r="AF21" s="1015"/>
      <c r="AG21" s="1015"/>
      <c r="AH21" s="1015"/>
      <c r="AI21" s="1015"/>
      <c r="AJ21" s="1015"/>
      <c r="AK21" s="1015"/>
      <c r="AL21" s="1015"/>
      <c r="AM21" s="1015"/>
      <c r="AN21" s="1015"/>
      <c r="AO21" s="1015"/>
      <c r="AP21" s="1015"/>
      <c r="AQ21" s="1015"/>
      <c r="AR21" s="1016"/>
    </row>
    <row r="22" spans="1:44" x14ac:dyDescent="0.15">
      <c r="A22" s="1006"/>
      <c r="B22" s="1006"/>
      <c r="C22" s="1006"/>
      <c r="D22" s="1006"/>
      <c r="E22" s="1006"/>
      <c r="F22" s="1006"/>
      <c r="G22" s="1006"/>
      <c r="H22" s="1006"/>
      <c r="I22" s="1006"/>
      <c r="J22" s="1006"/>
      <c r="K22" s="1006"/>
      <c r="L22" s="1006"/>
      <c r="M22" s="1006"/>
      <c r="N22" s="1006"/>
      <c r="O22" s="1017"/>
      <c r="P22" s="1018"/>
      <c r="Q22" s="1018"/>
      <c r="R22" s="1018"/>
      <c r="S22" s="1018"/>
      <c r="T22" s="1018"/>
      <c r="U22" s="1018"/>
      <c r="V22" s="1018"/>
      <c r="W22" s="1018"/>
      <c r="X22" s="1018"/>
      <c r="Y22" s="1018"/>
      <c r="Z22" s="1018"/>
      <c r="AA22" s="1018"/>
      <c r="AB22" s="1018"/>
      <c r="AC22" s="1018"/>
      <c r="AD22" s="1018"/>
      <c r="AE22" s="1018"/>
      <c r="AF22" s="1018"/>
      <c r="AG22" s="1018"/>
      <c r="AH22" s="1018"/>
      <c r="AI22" s="1018"/>
      <c r="AJ22" s="1018"/>
      <c r="AK22" s="1018"/>
      <c r="AL22" s="1018"/>
      <c r="AM22" s="1018"/>
      <c r="AN22" s="1018"/>
      <c r="AO22" s="1018"/>
      <c r="AP22" s="1018"/>
      <c r="AQ22" s="1018"/>
      <c r="AR22" s="1019"/>
    </row>
    <row r="23" spans="1:44" x14ac:dyDescent="0.15">
      <c r="A23" s="1005">
        <v>7</v>
      </c>
      <c r="B23" s="1006"/>
      <c r="C23" s="1006"/>
      <c r="D23" s="1006"/>
      <c r="E23" s="1006"/>
      <c r="F23" s="1006"/>
      <c r="G23" s="1006"/>
      <c r="H23" s="1006"/>
      <c r="I23" s="1006"/>
      <c r="J23" s="1006"/>
      <c r="K23" s="1006"/>
      <c r="L23" s="1006"/>
      <c r="M23" s="1006"/>
      <c r="N23" s="1006"/>
      <c r="O23" s="1014" t="s">
        <v>113</v>
      </c>
      <c r="P23" s="1015"/>
      <c r="Q23" s="1015"/>
      <c r="R23" s="1015"/>
      <c r="S23" s="1015"/>
      <c r="T23" s="1015"/>
      <c r="U23" s="1015"/>
      <c r="V23" s="1015"/>
      <c r="W23" s="1015"/>
      <c r="X23" s="1015"/>
      <c r="Y23" s="1015"/>
      <c r="Z23" s="1015"/>
      <c r="AA23" s="1015"/>
      <c r="AB23" s="1015"/>
      <c r="AC23" s="1015"/>
      <c r="AD23" s="1015"/>
      <c r="AE23" s="1015"/>
      <c r="AF23" s="1015"/>
      <c r="AG23" s="1015"/>
      <c r="AH23" s="1015"/>
      <c r="AI23" s="1015"/>
      <c r="AJ23" s="1015"/>
      <c r="AK23" s="1015"/>
      <c r="AL23" s="1015"/>
      <c r="AM23" s="1015"/>
      <c r="AN23" s="1015"/>
      <c r="AO23" s="1015"/>
      <c r="AP23" s="1015"/>
      <c r="AQ23" s="1015"/>
      <c r="AR23" s="1016"/>
    </row>
    <row r="24" spans="1:44" x14ac:dyDescent="0.15">
      <c r="A24" s="1006"/>
      <c r="B24" s="1006"/>
      <c r="C24" s="1006"/>
      <c r="D24" s="1006"/>
      <c r="E24" s="1006"/>
      <c r="F24" s="1006"/>
      <c r="G24" s="1006"/>
      <c r="H24" s="1006"/>
      <c r="I24" s="1006"/>
      <c r="J24" s="1006"/>
      <c r="K24" s="1006"/>
      <c r="L24" s="1006"/>
      <c r="M24" s="1006"/>
      <c r="N24" s="1006"/>
      <c r="O24" s="1017"/>
      <c r="P24" s="1018"/>
      <c r="Q24" s="1018"/>
      <c r="R24" s="1018"/>
      <c r="S24" s="1018"/>
      <c r="T24" s="1018"/>
      <c r="U24" s="1018"/>
      <c r="V24" s="1018"/>
      <c r="W24" s="1018"/>
      <c r="X24" s="1018"/>
      <c r="Y24" s="1018"/>
      <c r="Z24" s="1018"/>
      <c r="AA24" s="1018"/>
      <c r="AB24" s="1018"/>
      <c r="AC24" s="1018"/>
      <c r="AD24" s="1018"/>
      <c r="AE24" s="1018"/>
      <c r="AF24" s="1018"/>
      <c r="AG24" s="1018"/>
      <c r="AH24" s="1018"/>
      <c r="AI24" s="1018"/>
      <c r="AJ24" s="1018"/>
      <c r="AK24" s="1018"/>
      <c r="AL24" s="1018"/>
      <c r="AM24" s="1018"/>
      <c r="AN24" s="1018"/>
      <c r="AO24" s="1018"/>
      <c r="AP24" s="1018"/>
      <c r="AQ24" s="1018"/>
      <c r="AR24" s="1019"/>
    </row>
    <row r="25" spans="1:44" ht="13.5" customHeight="1" x14ac:dyDescent="0.15">
      <c r="A25" s="1005">
        <v>8</v>
      </c>
      <c r="B25" s="1006"/>
      <c r="C25" s="1006"/>
      <c r="D25" s="1006"/>
      <c r="E25" s="1006"/>
      <c r="F25" s="1006"/>
      <c r="G25" s="1006"/>
      <c r="H25" s="1006"/>
      <c r="I25" s="1006"/>
      <c r="J25" s="1006"/>
      <c r="K25" s="1006"/>
      <c r="L25" s="1006"/>
      <c r="M25" s="1006"/>
      <c r="N25" s="1006"/>
      <c r="O25" s="1014" t="s">
        <v>114</v>
      </c>
      <c r="P25" s="1015"/>
      <c r="Q25" s="1015"/>
      <c r="R25" s="1015"/>
      <c r="S25" s="1015"/>
      <c r="T25" s="1015"/>
      <c r="U25" s="1015"/>
      <c r="V25" s="1015"/>
      <c r="W25" s="1015"/>
      <c r="X25" s="1015"/>
      <c r="Y25" s="1015"/>
      <c r="Z25" s="1015"/>
      <c r="AA25" s="1015"/>
      <c r="AB25" s="1015"/>
      <c r="AC25" s="1015"/>
      <c r="AD25" s="1015"/>
      <c r="AE25" s="1015"/>
      <c r="AF25" s="1015"/>
      <c r="AG25" s="1015"/>
      <c r="AH25" s="1015"/>
      <c r="AI25" s="1015"/>
      <c r="AJ25" s="1015"/>
      <c r="AK25" s="1015"/>
      <c r="AL25" s="1015"/>
      <c r="AM25" s="1015"/>
      <c r="AN25" s="1015"/>
      <c r="AO25" s="1015"/>
      <c r="AP25" s="1015"/>
      <c r="AQ25" s="1015"/>
      <c r="AR25" s="1016"/>
    </row>
    <row r="26" spans="1:44" x14ac:dyDescent="0.15">
      <c r="A26" s="1006"/>
      <c r="B26" s="1006"/>
      <c r="C26" s="1006"/>
      <c r="D26" s="1006"/>
      <c r="E26" s="1006"/>
      <c r="F26" s="1006"/>
      <c r="G26" s="1006"/>
      <c r="H26" s="1006"/>
      <c r="I26" s="1006"/>
      <c r="J26" s="1006"/>
      <c r="K26" s="1006"/>
      <c r="L26" s="1006"/>
      <c r="M26" s="1006"/>
      <c r="N26" s="1006"/>
      <c r="O26" s="1017"/>
      <c r="P26" s="1018"/>
      <c r="Q26" s="1018"/>
      <c r="R26" s="1018"/>
      <c r="S26" s="1018"/>
      <c r="T26" s="1018"/>
      <c r="U26" s="1018"/>
      <c r="V26" s="1018"/>
      <c r="W26" s="1018"/>
      <c r="X26" s="1018"/>
      <c r="Y26" s="1018"/>
      <c r="Z26" s="1018"/>
      <c r="AA26" s="1018"/>
      <c r="AB26" s="1018"/>
      <c r="AC26" s="1018"/>
      <c r="AD26" s="1018"/>
      <c r="AE26" s="1018"/>
      <c r="AF26" s="1018"/>
      <c r="AG26" s="1018"/>
      <c r="AH26" s="1018"/>
      <c r="AI26" s="1018"/>
      <c r="AJ26" s="1018"/>
      <c r="AK26" s="1018"/>
      <c r="AL26" s="1018"/>
      <c r="AM26" s="1018"/>
      <c r="AN26" s="1018"/>
      <c r="AO26" s="1018"/>
      <c r="AP26" s="1018"/>
      <c r="AQ26" s="1018"/>
      <c r="AR26" s="1019"/>
    </row>
    <row r="27" spans="1:44" ht="13.5" customHeight="1" x14ac:dyDescent="0.15">
      <c r="A27" s="1005">
        <v>9</v>
      </c>
      <c r="B27" s="1006"/>
      <c r="C27" s="1006"/>
      <c r="D27" s="1006"/>
      <c r="E27" s="1006"/>
      <c r="F27" s="1006"/>
      <c r="G27" s="1006"/>
      <c r="H27" s="1006"/>
      <c r="I27" s="1006"/>
      <c r="J27" s="1006"/>
      <c r="K27" s="1006"/>
      <c r="L27" s="1006"/>
      <c r="M27" s="1006"/>
      <c r="N27" s="1006"/>
      <c r="O27" s="1014" t="s">
        <v>115</v>
      </c>
      <c r="P27" s="1015"/>
      <c r="Q27" s="1015"/>
      <c r="R27" s="1015"/>
      <c r="S27" s="1015"/>
      <c r="T27" s="1015"/>
      <c r="U27" s="1015"/>
      <c r="V27" s="1015"/>
      <c r="W27" s="1015"/>
      <c r="X27" s="1015"/>
      <c r="Y27" s="1015"/>
      <c r="Z27" s="1015"/>
      <c r="AA27" s="1015"/>
      <c r="AB27" s="1015"/>
      <c r="AC27" s="1015"/>
      <c r="AD27" s="1015"/>
      <c r="AE27" s="1015"/>
      <c r="AF27" s="1015"/>
      <c r="AG27" s="1015"/>
      <c r="AH27" s="1015"/>
      <c r="AI27" s="1015"/>
      <c r="AJ27" s="1015"/>
      <c r="AK27" s="1015"/>
      <c r="AL27" s="1015"/>
      <c r="AM27" s="1015"/>
      <c r="AN27" s="1015"/>
      <c r="AO27" s="1015"/>
      <c r="AP27" s="1015"/>
      <c r="AQ27" s="1015"/>
      <c r="AR27" s="1016"/>
    </row>
    <row r="28" spans="1:44" x14ac:dyDescent="0.15">
      <c r="A28" s="1006"/>
      <c r="B28" s="1006"/>
      <c r="C28" s="1006"/>
      <c r="D28" s="1006"/>
      <c r="E28" s="1006"/>
      <c r="F28" s="1006"/>
      <c r="G28" s="1006"/>
      <c r="H28" s="1006"/>
      <c r="I28" s="1006"/>
      <c r="J28" s="1006"/>
      <c r="K28" s="1006"/>
      <c r="L28" s="1006"/>
      <c r="M28" s="1006"/>
      <c r="N28" s="1006"/>
      <c r="O28" s="1017"/>
      <c r="P28" s="1018"/>
      <c r="Q28" s="1018"/>
      <c r="R28" s="1018"/>
      <c r="S28" s="1018"/>
      <c r="T28" s="1018"/>
      <c r="U28" s="1018"/>
      <c r="V28" s="1018"/>
      <c r="W28" s="1018"/>
      <c r="X28" s="1018"/>
      <c r="Y28" s="1018"/>
      <c r="Z28" s="1018"/>
      <c r="AA28" s="1018"/>
      <c r="AB28" s="1018"/>
      <c r="AC28" s="1018"/>
      <c r="AD28" s="1018"/>
      <c r="AE28" s="1018"/>
      <c r="AF28" s="1018"/>
      <c r="AG28" s="1018"/>
      <c r="AH28" s="1018"/>
      <c r="AI28" s="1018"/>
      <c r="AJ28" s="1018"/>
      <c r="AK28" s="1018"/>
      <c r="AL28" s="1018"/>
      <c r="AM28" s="1018"/>
      <c r="AN28" s="1018"/>
      <c r="AO28" s="1018"/>
      <c r="AP28" s="1018"/>
      <c r="AQ28" s="1018"/>
      <c r="AR28" s="1019"/>
    </row>
    <row r="29" spans="1:44" ht="13.5" customHeight="1" x14ac:dyDescent="0.15">
      <c r="A29" s="1005">
        <v>10</v>
      </c>
      <c r="B29" s="1006"/>
      <c r="C29" s="1006"/>
      <c r="D29" s="1006"/>
      <c r="E29" s="1006"/>
      <c r="F29" s="1006"/>
      <c r="G29" s="1006"/>
      <c r="H29" s="1006"/>
      <c r="I29" s="1006"/>
      <c r="J29" s="1006"/>
      <c r="K29" s="1006"/>
      <c r="L29" s="1006"/>
      <c r="M29" s="1006"/>
      <c r="N29" s="1006"/>
      <c r="O29" s="1014" t="s">
        <v>116</v>
      </c>
      <c r="P29" s="1015"/>
      <c r="Q29" s="1015"/>
      <c r="R29" s="1015"/>
      <c r="S29" s="1015"/>
      <c r="T29" s="1015"/>
      <c r="U29" s="1015"/>
      <c r="V29" s="1015"/>
      <c r="W29" s="1015"/>
      <c r="X29" s="1015"/>
      <c r="Y29" s="1015"/>
      <c r="Z29" s="1015"/>
      <c r="AA29" s="1015"/>
      <c r="AB29" s="1015"/>
      <c r="AC29" s="1015"/>
      <c r="AD29" s="1015"/>
      <c r="AE29" s="1015"/>
      <c r="AF29" s="1015"/>
      <c r="AG29" s="1015"/>
      <c r="AH29" s="1015"/>
      <c r="AI29" s="1015"/>
      <c r="AJ29" s="1015"/>
      <c r="AK29" s="1015"/>
      <c r="AL29" s="1015"/>
      <c r="AM29" s="1015"/>
      <c r="AN29" s="1015"/>
      <c r="AO29" s="1015"/>
      <c r="AP29" s="1015"/>
      <c r="AQ29" s="1015"/>
      <c r="AR29" s="1016"/>
    </row>
    <row r="30" spans="1:44" x14ac:dyDescent="0.15">
      <c r="A30" s="1006"/>
      <c r="B30" s="1006"/>
      <c r="C30" s="1006"/>
      <c r="D30" s="1006"/>
      <c r="E30" s="1006"/>
      <c r="F30" s="1006"/>
      <c r="G30" s="1006"/>
      <c r="H30" s="1006"/>
      <c r="I30" s="1006"/>
      <c r="J30" s="1006"/>
      <c r="K30" s="1006"/>
      <c r="L30" s="1006"/>
      <c r="M30" s="1006"/>
      <c r="N30" s="1006"/>
      <c r="O30" s="1017"/>
      <c r="P30" s="1018"/>
      <c r="Q30" s="1018"/>
      <c r="R30" s="1018"/>
      <c r="S30" s="1018"/>
      <c r="T30" s="1018"/>
      <c r="U30" s="1018"/>
      <c r="V30" s="1018"/>
      <c r="W30" s="1018"/>
      <c r="X30" s="1018"/>
      <c r="Y30" s="1018"/>
      <c r="Z30" s="1018"/>
      <c r="AA30" s="1018"/>
      <c r="AB30" s="1018"/>
      <c r="AC30" s="1018"/>
      <c r="AD30" s="1018"/>
      <c r="AE30" s="1018"/>
      <c r="AF30" s="1018"/>
      <c r="AG30" s="1018"/>
      <c r="AH30" s="1018"/>
      <c r="AI30" s="1018"/>
      <c r="AJ30" s="1018"/>
      <c r="AK30" s="1018"/>
      <c r="AL30" s="1018"/>
      <c r="AM30" s="1018"/>
      <c r="AN30" s="1018"/>
      <c r="AO30" s="1018"/>
      <c r="AP30" s="1018"/>
      <c r="AQ30" s="1018"/>
      <c r="AR30" s="1019"/>
    </row>
    <row r="31" spans="1:44" ht="13.5" customHeight="1" x14ac:dyDescent="0.15">
      <c r="A31" s="1005">
        <v>11</v>
      </c>
      <c r="B31" s="1006"/>
      <c r="C31" s="1006"/>
      <c r="D31" s="1006"/>
      <c r="E31" s="1006"/>
      <c r="F31" s="1006"/>
      <c r="G31" s="1006"/>
      <c r="H31" s="1006"/>
      <c r="I31" s="1006"/>
      <c r="J31" s="1006"/>
      <c r="K31" s="1006"/>
      <c r="L31" s="1006"/>
      <c r="M31" s="1006"/>
      <c r="N31" s="1006"/>
      <c r="O31" s="1014" t="s">
        <v>117</v>
      </c>
      <c r="P31" s="1015"/>
      <c r="Q31" s="1015"/>
      <c r="R31" s="1015"/>
      <c r="S31" s="1015"/>
      <c r="T31" s="1015"/>
      <c r="U31" s="1015"/>
      <c r="V31" s="1015"/>
      <c r="W31" s="1015"/>
      <c r="X31" s="1015"/>
      <c r="Y31" s="1015"/>
      <c r="Z31" s="1015"/>
      <c r="AA31" s="1015"/>
      <c r="AB31" s="1015"/>
      <c r="AC31" s="1015"/>
      <c r="AD31" s="1015"/>
      <c r="AE31" s="1015"/>
      <c r="AF31" s="1015"/>
      <c r="AG31" s="1015"/>
      <c r="AH31" s="1015"/>
      <c r="AI31" s="1015"/>
      <c r="AJ31" s="1015"/>
      <c r="AK31" s="1015"/>
      <c r="AL31" s="1015"/>
      <c r="AM31" s="1015"/>
      <c r="AN31" s="1015"/>
      <c r="AO31" s="1015"/>
      <c r="AP31" s="1015"/>
      <c r="AQ31" s="1015"/>
      <c r="AR31" s="1016"/>
    </row>
    <row r="32" spans="1:44" x14ac:dyDescent="0.15">
      <c r="A32" s="1006"/>
      <c r="B32" s="1006"/>
      <c r="C32" s="1006"/>
      <c r="D32" s="1006"/>
      <c r="E32" s="1006"/>
      <c r="F32" s="1006"/>
      <c r="G32" s="1006"/>
      <c r="H32" s="1006"/>
      <c r="I32" s="1006"/>
      <c r="J32" s="1006"/>
      <c r="K32" s="1006"/>
      <c r="L32" s="1006"/>
      <c r="M32" s="1006"/>
      <c r="N32" s="1006"/>
      <c r="O32" s="1017"/>
      <c r="P32" s="1018"/>
      <c r="Q32" s="1018"/>
      <c r="R32" s="1018"/>
      <c r="S32" s="1018"/>
      <c r="T32" s="1018"/>
      <c r="U32" s="1018"/>
      <c r="V32" s="1018"/>
      <c r="W32" s="1018"/>
      <c r="X32" s="1018"/>
      <c r="Y32" s="1018"/>
      <c r="Z32" s="1018"/>
      <c r="AA32" s="1018"/>
      <c r="AB32" s="1018"/>
      <c r="AC32" s="1018"/>
      <c r="AD32" s="1018"/>
      <c r="AE32" s="1018"/>
      <c r="AF32" s="1018"/>
      <c r="AG32" s="1018"/>
      <c r="AH32" s="1018"/>
      <c r="AI32" s="1018"/>
      <c r="AJ32" s="1018"/>
      <c r="AK32" s="1018"/>
      <c r="AL32" s="1018"/>
      <c r="AM32" s="1018"/>
      <c r="AN32" s="1018"/>
      <c r="AO32" s="1018"/>
      <c r="AP32" s="1018"/>
      <c r="AQ32" s="1018"/>
      <c r="AR32" s="1019"/>
    </row>
    <row r="33" spans="1:44" ht="13.5" customHeight="1" x14ac:dyDescent="0.15">
      <c r="A33" s="1005">
        <v>12</v>
      </c>
      <c r="B33" s="1006"/>
      <c r="C33" s="1006"/>
      <c r="D33" s="1006"/>
      <c r="E33" s="1006"/>
      <c r="F33" s="1006"/>
      <c r="G33" s="1006"/>
      <c r="H33" s="1006"/>
      <c r="I33" s="1006"/>
      <c r="J33" s="1006"/>
      <c r="K33" s="1006"/>
      <c r="L33" s="1006"/>
      <c r="M33" s="1006"/>
      <c r="N33" s="1006"/>
      <c r="O33" s="1014" t="s">
        <v>118</v>
      </c>
      <c r="P33" s="1015"/>
      <c r="Q33" s="1015"/>
      <c r="R33" s="1015"/>
      <c r="S33" s="1015"/>
      <c r="T33" s="1015"/>
      <c r="U33" s="1015"/>
      <c r="V33" s="1015"/>
      <c r="W33" s="1015"/>
      <c r="X33" s="1015"/>
      <c r="Y33" s="1015"/>
      <c r="Z33" s="1015"/>
      <c r="AA33" s="1015"/>
      <c r="AB33" s="1015"/>
      <c r="AC33" s="1015"/>
      <c r="AD33" s="1015"/>
      <c r="AE33" s="1015"/>
      <c r="AF33" s="1015"/>
      <c r="AG33" s="1015"/>
      <c r="AH33" s="1015"/>
      <c r="AI33" s="1015"/>
      <c r="AJ33" s="1015"/>
      <c r="AK33" s="1015"/>
      <c r="AL33" s="1015"/>
      <c r="AM33" s="1015"/>
      <c r="AN33" s="1015"/>
      <c r="AO33" s="1015"/>
      <c r="AP33" s="1015"/>
      <c r="AQ33" s="1015"/>
      <c r="AR33" s="1016"/>
    </row>
    <row r="34" spans="1:44" x14ac:dyDescent="0.15">
      <c r="A34" s="1006"/>
      <c r="B34" s="1006"/>
      <c r="C34" s="1006"/>
      <c r="D34" s="1006"/>
      <c r="E34" s="1006"/>
      <c r="F34" s="1006"/>
      <c r="G34" s="1006"/>
      <c r="H34" s="1006"/>
      <c r="I34" s="1006"/>
      <c r="J34" s="1006"/>
      <c r="K34" s="1006"/>
      <c r="L34" s="1006"/>
      <c r="M34" s="1006"/>
      <c r="N34" s="1006"/>
      <c r="O34" s="1017"/>
      <c r="P34" s="1018"/>
      <c r="Q34" s="1018"/>
      <c r="R34" s="1018"/>
      <c r="S34" s="1018"/>
      <c r="T34" s="1018"/>
      <c r="U34" s="1018"/>
      <c r="V34" s="1018"/>
      <c r="W34" s="1018"/>
      <c r="X34" s="1018"/>
      <c r="Y34" s="1018"/>
      <c r="Z34" s="1018"/>
      <c r="AA34" s="1018"/>
      <c r="AB34" s="1018"/>
      <c r="AC34" s="1018"/>
      <c r="AD34" s="1018"/>
      <c r="AE34" s="1018"/>
      <c r="AF34" s="1018"/>
      <c r="AG34" s="1018"/>
      <c r="AH34" s="1018"/>
      <c r="AI34" s="1018"/>
      <c r="AJ34" s="1018"/>
      <c r="AK34" s="1018"/>
      <c r="AL34" s="1018"/>
      <c r="AM34" s="1018"/>
      <c r="AN34" s="1018"/>
      <c r="AO34" s="1018"/>
      <c r="AP34" s="1018"/>
      <c r="AQ34" s="1018"/>
      <c r="AR34" s="1019"/>
    </row>
    <row r="35" spans="1:44" x14ac:dyDescent="0.15">
      <c r="A35" s="1005">
        <v>13</v>
      </c>
      <c r="B35" s="1006"/>
      <c r="C35" s="1006"/>
      <c r="D35" s="1006"/>
      <c r="E35" s="1006"/>
      <c r="F35" s="1006"/>
      <c r="G35" s="1006"/>
      <c r="H35" s="1006"/>
      <c r="I35" s="1006"/>
      <c r="J35" s="1006"/>
      <c r="K35" s="1006"/>
      <c r="L35" s="1006"/>
      <c r="M35" s="1006"/>
      <c r="N35" s="1006"/>
      <c r="O35" s="1014"/>
      <c r="P35" s="1015"/>
      <c r="Q35" s="1015"/>
      <c r="R35" s="1015"/>
      <c r="S35" s="1015"/>
      <c r="T35" s="1015"/>
      <c r="U35" s="1015"/>
      <c r="V35" s="1015"/>
      <c r="W35" s="1015"/>
      <c r="X35" s="1015"/>
      <c r="Y35" s="1015"/>
      <c r="Z35" s="1015"/>
      <c r="AA35" s="1015"/>
      <c r="AB35" s="1015"/>
      <c r="AC35" s="1015"/>
      <c r="AD35" s="1015"/>
      <c r="AE35" s="1015"/>
      <c r="AF35" s="1015"/>
      <c r="AG35" s="1015"/>
      <c r="AH35" s="1015"/>
      <c r="AI35" s="1015"/>
      <c r="AJ35" s="1015"/>
      <c r="AK35" s="1015"/>
      <c r="AL35" s="1015"/>
      <c r="AM35" s="1015"/>
      <c r="AN35" s="1015"/>
      <c r="AO35" s="1015"/>
      <c r="AP35" s="1015"/>
      <c r="AQ35" s="1015"/>
      <c r="AR35" s="1016"/>
    </row>
    <row r="36" spans="1:44" x14ac:dyDescent="0.15">
      <c r="A36" s="1006"/>
      <c r="B36" s="1006"/>
      <c r="C36" s="1006"/>
      <c r="D36" s="1006"/>
      <c r="E36" s="1006"/>
      <c r="F36" s="1006"/>
      <c r="G36" s="1006"/>
      <c r="H36" s="1006"/>
      <c r="I36" s="1006"/>
      <c r="J36" s="1006"/>
      <c r="K36" s="1006"/>
      <c r="L36" s="1006"/>
      <c r="M36" s="1006"/>
      <c r="N36" s="1006"/>
      <c r="O36" s="1017"/>
      <c r="P36" s="1018"/>
      <c r="Q36" s="1018"/>
      <c r="R36" s="1018"/>
      <c r="S36" s="1018"/>
      <c r="T36" s="1018"/>
      <c r="U36" s="1018"/>
      <c r="V36" s="1018"/>
      <c r="W36" s="1018"/>
      <c r="X36" s="1018"/>
      <c r="Y36" s="1018"/>
      <c r="Z36" s="1018"/>
      <c r="AA36" s="1018"/>
      <c r="AB36" s="1018"/>
      <c r="AC36" s="1018"/>
      <c r="AD36" s="1018"/>
      <c r="AE36" s="1018"/>
      <c r="AF36" s="1018"/>
      <c r="AG36" s="1018"/>
      <c r="AH36" s="1018"/>
      <c r="AI36" s="1018"/>
      <c r="AJ36" s="1018"/>
      <c r="AK36" s="1018"/>
      <c r="AL36" s="1018"/>
      <c r="AM36" s="1018"/>
      <c r="AN36" s="1018"/>
      <c r="AO36" s="1018"/>
      <c r="AP36" s="1018"/>
      <c r="AQ36" s="1018"/>
      <c r="AR36" s="1019"/>
    </row>
    <row r="37" spans="1:44" x14ac:dyDescent="0.15">
      <c r="A37" s="1005">
        <v>14</v>
      </c>
      <c r="B37" s="1006"/>
      <c r="C37" s="1006"/>
      <c r="D37" s="1006"/>
      <c r="E37" s="1006"/>
      <c r="F37" s="1006"/>
      <c r="G37" s="1006"/>
      <c r="H37" s="1006"/>
      <c r="I37" s="1006"/>
      <c r="J37" s="1006"/>
      <c r="K37" s="1006"/>
      <c r="L37" s="1006"/>
      <c r="M37" s="1006"/>
      <c r="N37" s="1006"/>
      <c r="O37" s="1008"/>
      <c r="P37" s="1009"/>
      <c r="Q37" s="1009"/>
      <c r="R37" s="1009"/>
      <c r="S37" s="1009"/>
      <c r="T37" s="1009"/>
      <c r="U37" s="1009"/>
      <c r="V37" s="1009"/>
      <c r="W37" s="1009"/>
      <c r="X37" s="1009"/>
      <c r="Y37" s="1009"/>
      <c r="Z37" s="1009"/>
      <c r="AA37" s="1009"/>
      <c r="AB37" s="1009"/>
      <c r="AC37" s="1009"/>
      <c r="AD37" s="1009"/>
      <c r="AE37" s="1009"/>
      <c r="AF37" s="1009"/>
      <c r="AG37" s="1009"/>
      <c r="AH37" s="1009"/>
      <c r="AI37" s="1009"/>
      <c r="AJ37" s="1009"/>
      <c r="AK37" s="1009"/>
      <c r="AL37" s="1009"/>
      <c r="AM37" s="1009"/>
      <c r="AN37" s="1009"/>
      <c r="AO37" s="1009"/>
      <c r="AP37" s="1009"/>
      <c r="AQ37" s="1009"/>
      <c r="AR37" s="1010"/>
    </row>
    <row r="38" spans="1:44" x14ac:dyDescent="0.15">
      <c r="A38" s="1006"/>
      <c r="B38" s="1006"/>
      <c r="C38" s="1006"/>
      <c r="D38" s="1006"/>
      <c r="E38" s="1006"/>
      <c r="F38" s="1006"/>
      <c r="G38" s="1006"/>
      <c r="H38" s="1006"/>
      <c r="I38" s="1006"/>
      <c r="J38" s="1006"/>
      <c r="K38" s="1006"/>
      <c r="L38" s="1006"/>
      <c r="M38" s="1006"/>
      <c r="N38" s="1006"/>
      <c r="O38" s="1011"/>
      <c r="P38" s="1012"/>
      <c r="Q38" s="1012"/>
      <c r="R38" s="1012"/>
      <c r="S38" s="1012"/>
      <c r="T38" s="1012"/>
      <c r="U38" s="1012"/>
      <c r="V38" s="1012"/>
      <c r="W38" s="1012"/>
      <c r="X38" s="1012"/>
      <c r="Y38" s="1012"/>
      <c r="Z38" s="1012"/>
      <c r="AA38" s="1012"/>
      <c r="AB38" s="1012"/>
      <c r="AC38" s="1012"/>
      <c r="AD38" s="1012"/>
      <c r="AE38" s="1012"/>
      <c r="AF38" s="1012"/>
      <c r="AG38" s="1012"/>
      <c r="AH38" s="1012"/>
      <c r="AI38" s="1012"/>
      <c r="AJ38" s="1012"/>
      <c r="AK38" s="1012"/>
      <c r="AL38" s="1012"/>
      <c r="AM38" s="1012"/>
      <c r="AN38" s="1012"/>
      <c r="AO38" s="1012"/>
      <c r="AP38" s="1012"/>
      <c r="AQ38" s="1012"/>
      <c r="AR38" s="1013"/>
    </row>
    <row r="39" spans="1:44" x14ac:dyDescent="0.15">
      <c r="A39" s="1005">
        <v>15</v>
      </c>
      <c r="B39" s="1006"/>
      <c r="C39" s="1006"/>
      <c r="D39" s="1006"/>
      <c r="E39" s="1006"/>
      <c r="F39" s="1006"/>
      <c r="G39" s="1006"/>
      <c r="H39" s="1006"/>
      <c r="I39" s="1006"/>
      <c r="J39" s="1006"/>
      <c r="K39" s="1006"/>
      <c r="L39" s="1006"/>
      <c r="M39" s="1006"/>
      <c r="N39" s="1006"/>
      <c r="O39" s="1007"/>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O39" s="1007"/>
      <c r="AP39" s="1007"/>
      <c r="AQ39" s="1007"/>
      <c r="AR39" s="1007"/>
    </row>
    <row r="40" spans="1:44" x14ac:dyDescent="0.15">
      <c r="A40" s="1006"/>
      <c r="B40" s="1006"/>
      <c r="C40" s="1006"/>
      <c r="D40" s="1006"/>
      <c r="E40" s="1006"/>
      <c r="F40" s="1006"/>
      <c r="G40" s="1006"/>
      <c r="H40" s="1006"/>
      <c r="I40" s="1006"/>
      <c r="J40" s="1006"/>
      <c r="K40" s="1006"/>
      <c r="L40" s="1006"/>
      <c r="M40" s="1006"/>
      <c r="N40" s="1006"/>
      <c r="O40" s="1007"/>
      <c r="P40" s="1007"/>
      <c r="Q40" s="1007"/>
      <c r="R40" s="1007"/>
      <c r="S40" s="1007"/>
      <c r="T40" s="1007"/>
      <c r="U40" s="1007"/>
      <c r="V40" s="1007"/>
      <c r="W40" s="1007"/>
      <c r="X40" s="1007"/>
      <c r="Y40" s="1007"/>
      <c r="Z40" s="1007"/>
      <c r="AA40" s="1007"/>
      <c r="AB40" s="1007"/>
      <c r="AC40" s="1007"/>
      <c r="AD40" s="1007"/>
      <c r="AE40" s="1007"/>
      <c r="AF40" s="1007"/>
      <c r="AG40" s="1007"/>
      <c r="AH40" s="1007"/>
      <c r="AI40" s="1007"/>
      <c r="AJ40" s="1007"/>
      <c r="AK40" s="1007"/>
      <c r="AL40" s="1007"/>
      <c r="AM40" s="1007"/>
      <c r="AN40" s="1007"/>
      <c r="AO40" s="1007"/>
      <c r="AP40" s="1007"/>
      <c r="AQ40" s="1007"/>
      <c r="AR40" s="1007"/>
    </row>
    <row r="41" spans="1:44" x14ac:dyDescent="0.15">
      <c r="A41" s="1005">
        <v>16</v>
      </c>
      <c r="B41" s="1006"/>
      <c r="C41" s="1006"/>
      <c r="D41" s="1006"/>
      <c r="E41" s="1006"/>
      <c r="F41" s="1006"/>
      <c r="G41" s="1006"/>
      <c r="H41" s="1006"/>
      <c r="I41" s="1006"/>
      <c r="J41" s="1006"/>
      <c r="K41" s="1006"/>
      <c r="L41" s="1006"/>
      <c r="M41" s="1006"/>
      <c r="N41" s="1006"/>
      <c r="O41" s="1007"/>
      <c r="P41" s="1007"/>
      <c r="Q41" s="1007"/>
      <c r="R41" s="1007"/>
      <c r="S41" s="1007"/>
      <c r="T41" s="1007"/>
      <c r="U41" s="1007"/>
      <c r="V41" s="1007"/>
      <c r="W41" s="1007"/>
      <c r="X41" s="1007"/>
      <c r="Y41" s="1007"/>
      <c r="Z41" s="1007"/>
      <c r="AA41" s="1007"/>
      <c r="AB41" s="1007"/>
      <c r="AC41" s="1007"/>
      <c r="AD41" s="1007"/>
      <c r="AE41" s="1007"/>
      <c r="AF41" s="1007"/>
      <c r="AG41" s="1007"/>
      <c r="AH41" s="1007"/>
      <c r="AI41" s="1007"/>
      <c r="AJ41" s="1007"/>
      <c r="AK41" s="1007"/>
      <c r="AL41" s="1007"/>
      <c r="AM41" s="1007"/>
      <c r="AN41" s="1007"/>
      <c r="AO41" s="1007"/>
      <c r="AP41" s="1007"/>
      <c r="AQ41" s="1007"/>
      <c r="AR41" s="1007"/>
    </row>
    <row r="42" spans="1:44" x14ac:dyDescent="0.15">
      <c r="A42" s="1006"/>
      <c r="B42" s="1006"/>
      <c r="C42" s="1006"/>
      <c r="D42" s="1006"/>
      <c r="E42" s="1006"/>
      <c r="F42" s="1006"/>
      <c r="G42" s="1006"/>
      <c r="H42" s="1006"/>
      <c r="I42" s="1006"/>
      <c r="J42" s="1006"/>
      <c r="K42" s="1006"/>
      <c r="L42" s="1006"/>
      <c r="M42" s="1006"/>
      <c r="N42" s="1006"/>
      <c r="O42" s="1007"/>
      <c r="P42" s="1007"/>
      <c r="Q42" s="1007"/>
      <c r="R42" s="1007"/>
      <c r="S42" s="1007"/>
      <c r="T42" s="1007"/>
      <c r="U42" s="1007"/>
      <c r="V42" s="1007"/>
      <c r="W42" s="1007"/>
      <c r="X42" s="1007"/>
      <c r="Y42" s="1007"/>
      <c r="Z42" s="1007"/>
      <c r="AA42" s="1007"/>
      <c r="AB42" s="1007"/>
      <c r="AC42" s="1007"/>
      <c r="AD42" s="1007"/>
      <c r="AE42" s="1007"/>
      <c r="AF42" s="1007"/>
      <c r="AG42" s="1007"/>
      <c r="AH42" s="1007"/>
      <c r="AI42" s="1007"/>
      <c r="AJ42" s="1007"/>
      <c r="AK42" s="1007"/>
      <c r="AL42" s="1007"/>
      <c r="AM42" s="1007"/>
      <c r="AN42" s="1007"/>
      <c r="AO42" s="1007"/>
      <c r="AP42" s="1007"/>
      <c r="AQ42" s="1007"/>
      <c r="AR42" s="1007"/>
    </row>
    <row r="43" spans="1:44" x14ac:dyDescent="0.15">
      <c r="A43" s="1005">
        <v>17</v>
      </c>
      <c r="B43" s="1006"/>
      <c r="C43" s="1006"/>
      <c r="D43" s="1006"/>
      <c r="E43" s="1006"/>
      <c r="F43" s="1006"/>
      <c r="G43" s="1006"/>
      <c r="H43" s="1006"/>
      <c r="I43" s="1006"/>
      <c r="J43" s="1006"/>
      <c r="K43" s="1006"/>
      <c r="L43" s="1006"/>
      <c r="M43" s="1006"/>
      <c r="N43" s="1006"/>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L43" s="1007"/>
      <c r="AM43" s="1007"/>
      <c r="AN43" s="1007"/>
      <c r="AO43" s="1007"/>
      <c r="AP43" s="1007"/>
      <c r="AQ43" s="1007"/>
      <c r="AR43" s="1007"/>
    </row>
    <row r="44" spans="1:44" x14ac:dyDescent="0.15">
      <c r="A44" s="1006"/>
      <c r="B44" s="1006"/>
      <c r="C44" s="1006"/>
      <c r="D44" s="1006"/>
      <c r="E44" s="1006"/>
      <c r="F44" s="1006"/>
      <c r="G44" s="1006"/>
      <c r="H44" s="1006"/>
      <c r="I44" s="1006"/>
      <c r="J44" s="1006"/>
      <c r="K44" s="1006"/>
      <c r="L44" s="1006"/>
      <c r="M44" s="1006"/>
      <c r="N44" s="1006"/>
      <c r="O44" s="1007"/>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1007"/>
      <c r="AL44" s="1007"/>
      <c r="AM44" s="1007"/>
      <c r="AN44" s="1007"/>
      <c r="AO44" s="1007"/>
      <c r="AP44" s="1007"/>
      <c r="AQ44" s="1007"/>
      <c r="AR44" s="1007"/>
    </row>
    <row r="45" spans="1:44" x14ac:dyDescent="0.15">
      <c r="A45" s="1005">
        <v>18</v>
      </c>
      <c r="B45" s="1006"/>
      <c r="C45" s="1006"/>
      <c r="D45" s="1006"/>
      <c r="E45" s="1006"/>
      <c r="F45" s="1006"/>
      <c r="G45" s="1006"/>
      <c r="H45" s="1006"/>
      <c r="I45" s="1006"/>
      <c r="J45" s="1006"/>
      <c r="K45" s="1006"/>
      <c r="L45" s="1006"/>
      <c r="M45" s="1006"/>
      <c r="N45" s="1006"/>
      <c r="O45" s="1007"/>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1007"/>
      <c r="AM45" s="1007"/>
      <c r="AN45" s="1007"/>
      <c r="AO45" s="1007"/>
      <c r="AP45" s="1007"/>
      <c r="AQ45" s="1007"/>
      <c r="AR45" s="1007"/>
    </row>
    <row r="46" spans="1:44" x14ac:dyDescent="0.15">
      <c r="A46" s="1006"/>
      <c r="B46" s="1006"/>
      <c r="C46" s="1006"/>
      <c r="D46" s="1006"/>
      <c r="E46" s="1006"/>
      <c r="F46" s="1006"/>
      <c r="G46" s="1006"/>
      <c r="H46" s="1006"/>
      <c r="I46" s="1006"/>
      <c r="J46" s="1006"/>
      <c r="K46" s="1006"/>
      <c r="L46" s="1006"/>
      <c r="M46" s="1006"/>
      <c r="N46" s="1006"/>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07"/>
      <c r="AP46" s="1007"/>
      <c r="AQ46" s="1007"/>
      <c r="AR46" s="1007"/>
    </row>
    <row r="47" spans="1:44" x14ac:dyDescent="0.15">
      <c r="A47" s="1005">
        <v>19</v>
      </c>
      <c r="B47" s="1006"/>
      <c r="C47" s="1006"/>
      <c r="D47" s="1006"/>
      <c r="E47" s="1006"/>
      <c r="F47" s="1006"/>
      <c r="G47" s="1006"/>
      <c r="H47" s="1006"/>
      <c r="I47" s="1006"/>
      <c r="J47" s="1006"/>
      <c r="K47" s="1006"/>
      <c r="L47" s="1006"/>
      <c r="M47" s="1006"/>
      <c r="N47" s="1006"/>
      <c r="O47" s="1007"/>
      <c r="P47" s="1007"/>
      <c r="Q47" s="1007"/>
      <c r="R47" s="1007"/>
      <c r="S47" s="1007"/>
      <c r="T47" s="1007"/>
      <c r="U47" s="1007"/>
      <c r="V47" s="1007"/>
      <c r="W47" s="1007"/>
      <c r="X47" s="1007"/>
      <c r="Y47" s="1007"/>
      <c r="Z47" s="1007"/>
      <c r="AA47" s="1007"/>
      <c r="AB47" s="1007"/>
      <c r="AC47" s="1007"/>
      <c r="AD47" s="1007"/>
      <c r="AE47" s="1007"/>
      <c r="AF47" s="1007"/>
      <c r="AG47" s="1007"/>
      <c r="AH47" s="1007"/>
      <c r="AI47" s="1007"/>
      <c r="AJ47" s="1007"/>
      <c r="AK47" s="1007"/>
      <c r="AL47" s="1007"/>
      <c r="AM47" s="1007"/>
      <c r="AN47" s="1007"/>
      <c r="AO47" s="1007"/>
      <c r="AP47" s="1007"/>
      <c r="AQ47" s="1007"/>
      <c r="AR47" s="1007"/>
    </row>
    <row r="48" spans="1:44" x14ac:dyDescent="0.15">
      <c r="A48" s="1006"/>
      <c r="B48" s="1006"/>
      <c r="C48" s="1006"/>
      <c r="D48" s="1006"/>
      <c r="E48" s="1006"/>
      <c r="F48" s="1006"/>
      <c r="G48" s="1006"/>
      <c r="H48" s="1006"/>
      <c r="I48" s="1006"/>
      <c r="J48" s="1006"/>
      <c r="K48" s="1006"/>
      <c r="L48" s="1006"/>
      <c r="M48" s="1006"/>
      <c r="N48" s="1006"/>
      <c r="O48" s="1007"/>
      <c r="P48" s="1007"/>
      <c r="Q48" s="1007"/>
      <c r="R48" s="1007"/>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5" x14ac:dyDescent="0.15">
      <c r="A49" s="1005">
        <v>20</v>
      </c>
      <c r="B49" s="1006"/>
      <c r="C49" s="1006"/>
      <c r="D49" s="1006"/>
      <c r="E49" s="1006"/>
      <c r="F49" s="1006"/>
      <c r="G49" s="1006"/>
      <c r="H49" s="1006"/>
      <c r="I49" s="1006"/>
      <c r="J49" s="1006"/>
      <c r="K49" s="1006"/>
      <c r="L49" s="1006"/>
      <c r="M49" s="1006"/>
      <c r="N49" s="1006"/>
      <c r="O49" s="1007"/>
      <c r="P49" s="1007"/>
      <c r="Q49" s="1007"/>
      <c r="R49" s="1007"/>
      <c r="S49" s="1007"/>
      <c r="T49" s="1007"/>
      <c r="U49" s="1007"/>
      <c r="V49" s="1007"/>
      <c r="W49" s="1007"/>
      <c r="X49" s="1007"/>
      <c r="Y49" s="1007"/>
      <c r="Z49" s="1007"/>
      <c r="AA49" s="1007"/>
      <c r="AB49" s="1007"/>
      <c r="AC49" s="1007"/>
      <c r="AD49" s="1007"/>
      <c r="AE49" s="1007"/>
      <c r="AF49" s="1007"/>
      <c r="AG49" s="1007"/>
      <c r="AH49" s="1007"/>
      <c r="AI49" s="1007"/>
      <c r="AJ49" s="1007"/>
      <c r="AK49" s="1007"/>
      <c r="AL49" s="1007"/>
      <c r="AM49" s="1007"/>
      <c r="AN49" s="1007"/>
      <c r="AO49" s="1007"/>
      <c r="AP49" s="1007"/>
      <c r="AQ49" s="1007"/>
      <c r="AR49" s="1007"/>
    </row>
    <row r="50" spans="1:45" x14ac:dyDescent="0.15">
      <c r="A50" s="1006"/>
      <c r="B50" s="1006"/>
      <c r="C50" s="1006"/>
      <c r="D50" s="1006"/>
      <c r="E50" s="1006"/>
      <c r="F50" s="1006"/>
      <c r="G50" s="1006"/>
      <c r="H50" s="1006"/>
      <c r="I50" s="1006"/>
      <c r="J50" s="1006"/>
      <c r="K50" s="1006"/>
      <c r="L50" s="1006"/>
      <c r="M50" s="1006"/>
      <c r="N50" s="1006"/>
      <c r="O50" s="1007"/>
      <c r="P50" s="1007"/>
      <c r="Q50" s="1007"/>
      <c r="R50" s="1007"/>
      <c r="S50" s="1007"/>
      <c r="T50" s="1007"/>
      <c r="U50" s="1007"/>
      <c r="V50" s="1007"/>
      <c r="W50" s="1007"/>
      <c r="X50" s="1007"/>
      <c r="Y50" s="1007"/>
      <c r="Z50" s="1007"/>
      <c r="AA50" s="1007"/>
      <c r="AB50" s="1007"/>
      <c r="AC50" s="1007"/>
      <c r="AD50" s="1007"/>
      <c r="AE50" s="1007"/>
      <c r="AF50" s="1007"/>
      <c r="AG50" s="1007"/>
      <c r="AH50" s="1007"/>
      <c r="AI50" s="1007"/>
      <c r="AJ50" s="1007"/>
      <c r="AK50" s="1007"/>
      <c r="AL50" s="1007"/>
      <c r="AM50" s="1007"/>
      <c r="AN50" s="1007"/>
      <c r="AO50" s="1007"/>
      <c r="AP50" s="1007"/>
      <c r="AQ50" s="1007"/>
      <c r="AR50" s="1007"/>
    </row>
    <row r="51" spans="1:45" x14ac:dyDescent="0.15">
      <c r="A51" s="92"/>
    </row>
    <row r="52" spans="1:45" ht="13.5" customHeight="1" x14ac:dyDescent="0.15">
      <c r="A52" s="92"/>
    </row>
    <row r="53" spans="1:45" x14ac:dyDescent="0.15">
      <c r="A53" s="93"/>
    </row>
    <row r="56" spans="1:45" x14ac:dyDescent="0.15">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5"/>
    </row>
  </sheetData>
  <mergeCells count="65">
    <mergeCell ref="A11:C12"/>
    <mergeCell ref="D11:N12"/>
    <mergeCell ref="O11:AR12"/>
    <mergeCell ref="A3:AR3"/>
    <mergeCell ref="A4:AR4"/>
    <mergeCell ref="A9:C10"/>
    <mergeCell ref="D9:N10"/>
    <mergeCell ref="O9:AR10"/>
    <mergeCell ref="A13:C14"/>
    <mergeCell ref="D13:N14"/>
    <mergeCell ref="O13:AR14"/>
    <mergeCell ref="A15:C16"/>
    <mergeCell ref="D15:N16"/>
    <mergeCell ref="O15:AR16"/>
    <mergeCell ref="A17:C18"/>
    <mergeCell ref="D17:N18"/>
    <mergeCell ref="O17:AR18"/>
    <mergeCell ref="A19:C20"/>
    <mergeCell ref="D19:N20"/>
    <mergeCell ref="O19:AR20"/>
    <mergeCell ref="A21:C22"/>
    <mergeCell ref="D21:N22"/>
    <mergeCell ref="O21:AR22"/>
    <mergeCell ref="A23:C24"/>
    <mergeCell ref="D23:N24"/>
    <mergeCell ref="O23:AR24"/>
    <mergeCell ref="A25:C26"/>
    <mergeCell ref="D25:N26"/>
    <mergeCell ref="O25:AR26"/>
    <mergeCell ref="A27:C28"/>
    <mergeCell ref="D27:N28"/>
    <mergeCell ref="O27:AR28"/>
    <mergeCell ref="A29:C30"/>
    <mergeCell ref="D29:N30"/>
    <mergeCell ref="O29:AR30"/>
    <mergeCell ref="A31:C32"/>
    <mergeCell ref="D31:N32"/>
    <mergeCell ref="O31:AR32"/>
    <mergeCell ref="A33:C34"/>
    <mergeCell ref="D33:N34"/>
    <mergeCell ref="O33:AR34"/>
    <mergeCell ref="A35:C36"/>
    <mergeCell ref="D35:N36"/>
    <mergeCell ref="O35:AR36"/>
    <mergeCell ref="A37:C38"/>
    <mergeCell ref="D37:N38"/>
    <mergeCell ref="O37:AR38"/>
    <mergeCell ref="A39:C40"/>
    <mergeCell ref="D39:N40"/>
    <mergeCell ref="O39:AR40"/>
    <mergeCell ref="A41:C42"/>
    <mergeCell ref="D41:N42"/>
    <mergeCell ref="O41:AR42"/>
    <mergeCell ref="A43:C44"/>
    <mergeCell ref="D43:N44"/>
    <mergeCell ref="O43:AR44"/>
    <mergeCell ref="A49:C50"/>
    <mergeCell ref="D49:N50"/>
    <mergeCell ref="O49:AR50"/>
    <mergeCell ref="A45:C46"/>
    <mergeCell ref="D45:N46"/>
    <mergeCell ref="O45:AR46"/>
    <mergeCell ref="A47:C48"/>
    <mergeCell ref="D47:N48"/>
    <mergeCell ref="O47:AR48"/>
  </mergeCells>
  <phoneticPr fontId="4"/>
  <printOptions horizontalCentered="1"/>
  <pageMargins left="0.62992125984251968" right="0.23622047244094491" top="0.55118110236220474" bottom="0.35433070866141736" header="0.31496062992125984" footer="0.31496062992125984"/>
  <pageSetup paperSize="9" firstPageNumber="56" fitToHeight="0"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S62"/>
  <sheetViews>
    <sheetView view="pageBreakPreview" zoomScaleNormal="100" zoomScaleSheetLayoutView="100" workbookViewId="0">
      <selection activeCell="AT14" sqref="AT14"/>
    </sheetView>
  </sheetViews>
  <sheetFormatPr defaultRowHeight="13.5" x14ac:dyDescent="0.15"/>
  <cols>
    <col min="1" max="44" width="2" style="96" customWidth="1"/>
    <col min="45" max="256" width="9" style="96"/>
    <col min="257" max="300" width="2" style="96" customWidth="1"/>
    <col min="301" max="512" width="9" style="96"/>
    <col min="513" max="556" width="2" style="96" customWidth="1"/>
    <col min="557" max="768" width="9" style="96"/>
    <col min="769" max="812" width="2" style="96" customWidth="1"/>
    <col min="813" max="1024" width="9" style="96"/>
    <col min="1025" max="1068" width="2" style="96" customWidth="1"/>
    <col min="1069" max="1280" width="9" style="96"/>
    <col min="1281" max="1324" width="2" style="96" customWidth="1"/>
    <col min="1325" max="1536" width="9" style="96"/>
    <col min="1537" max="1580" width="2" style="96" customWidth="1"/>
    <col min="1581" max="1792" width="9" style="96"/>
    <col min="1793" max="1836" width="2" style="96" customWidth="1"/>
    <col min="1837" max="2048" width="9" style="96"/>
    <col min="2049" max="2092" width="2" style="96" customWidth="1"/>
    <col min="2093" max="2304" width="9" style="96"/>
    <col min="2305" max="2348" width="2" style="96" customWidth="1"/>
    <col min="2349" max="2560" width="9" style="96"/>
    <col min="2561" max="2604" width="2" style="96" customWidth="1"/>
    <col min="2605" max="2816" width="9" style="96"/>
    <col min="2817" max="2860" width="2" style="96" customWidth="1"/>
    <col min="2861" max="3072" width="9" style="96"/>
    <col min="3073" max="3116" width="2" style="96" customWidth="1"/>
    <col min="3117" max="3328" width="9" style="96"/>
    <col min="3329" max="3372" width="2" style="96" customWidth="1"/>
    <col min="3373" max="3584" width="9" style="96"/>
    <col min="3585" max="3628" width="2" style="96" customWidth="1"/>
    <col min="3629" max="3840" width="9" style="96"/>
    <col min="3841" max="3884" width="2" style="96" customWidth="1"/>
    <col min="3885" max="4096" width="9" style="96"/>
    <col min="4097" max="4140" width="2" style="96" customWidth="1"/>
    <col min="4141" max="4352" width="9" style="96"/>
    <col min="4353" max="4396" width="2" style="96" customWidth="1"/>
    <col min="4397" max="4608" width="9" style="96"/>
    <col min="4609" max="4652" width="2" style="96" customWidth="1"/>
    <col min="4653" max="4864" width="9" style="96"/>
    <col min="4865" max="4908" width="2" style="96" customWidth="1"/>
    <col min="4909" max="5120" width="9" style="96"/>
    <col min="5121" max="5164" width="2" style="96" customWidth="1"/>
    <col min="5165" max="5376" width="9" style="96"/>
    <col min="5377" max="5420" width="2" style="96" customWidth="1"/>
    <col min="5421" max="5632" width="9" style="96"/>
    <col min="5633" max="5676" width="2" style="96" customWidth="1"/>
    <col min="5677" max="5888" width="9" style="96"/>
    <col min="5889" max="5932" width="2" style="96" customWidth="1"/>
    <col min="5933" max="6144" width="9" style="96"/>
    <col min="6145" max="6188" width="2" style="96" customWidth="1"/>
    <col min="6189" max="6400" width="9" style="96"/>
    <col min="6401" max="6444" width="2" style="96" customWidth="1"/>
    <col min="6445" max="6656" width="9" style="96"/>
    <col min="6657" max="6700" width="2" style="96" customWidth="1"/>
    <col min="6701" max="6912" width="9" style="96"/>
    <col min="6913" max="6956" width="2" style="96" customWidth="1"/>
    <col min="6957" max="7168" width="9" style="96"/>
    <col min="7169" max="7212" width="2" style="96" customWidth="1"/>
    <col min="7213" max="7424" width="9" style="96"/>
    <col min="7425" max="7468" width="2" style="96" customWidth="1"/>
    <col min="7469" max="7680" width="9" style="96"/>
    <col min="7681" max="7724" width="2" style="96" customWidth="1"/>
    <col min="7725" max="7936" width="9" style="96"/>
    <col min="7937" max="7980" width="2" style="96" customWidth="1"/>
    <col min="7981" max="8192" width="9" style="96"/>
    <col min="8193" max="8236" width="2" style="96" customWidth="1"/>
    <col min="8237" max="8448" width="9" style="96"/>
    <col min="8449" max="8492" width="2" style="96" customWidth="1"/>
    <col min="8493" max="8704" width="9" style="96"/>
    <col min="8705" max="8748" width="2" style="96" customWidth="1"/>
    <col min="8749" max="8960" width="9" style="96"/>
    <col min="8961" max="9004" width="2" style="96" customWidth="1"/>
    <col min="9005" max="9216" width="9" style="96"/>
    <col min="9217" max="9260" width="2" style="96" customWidth="1"/>
    <col min="9261" max="9472" width="9" style="96"/>
    <col min="9473" max="9516" width="2" style="96" customWidth="1"/>
    <col min="9517" max="9728" width="9" style="96"/>
    <col min="9729" max="9772" width="2" style="96" customWidth="1"/>
    <col min="9773" max="9984" width="9" style="96"/>
    <col min="9985" max="10028" width="2" style="96" customWidth="1"/>
    <col min="10029" max="10240" width="9" style="96"/>
    <col min="10241" max="10284" width="2" style="96" customWidth="1"/>
    <col min="10285" max="10496" width="9" style="96"/>
    <col min="10497" max="10540" width="2" style="96" customWidth="1"/>
    <col min="10541" max="10752" width="9" style="96"/>
    <col min="10753" max="10796" width="2" style="96" customWidth="1"/>
    <col min="10797" max="11008" width="9" style="96"/>
    <col min="11009" max="11052" width="2" style="96" customWidth="1"/>
    <col min="11053" max="11264" width="9" style="96"/>
    <col min="11265" max="11308" width="2" style="96" customWidth="1"/>
    <col min="11309" max="11520" width="9" style="96"/>
    <col min="11521" max="11564" width="2" style="96" customWidth="1"/>
    <col min="11565" max="11776" width="9" style="96"/>
    <col min="11777" max="11820" width="2" style="96" customWidth="1"/>
    <col min="11821" max="12032" width="9" style="96"/>
    <col min="12033" max="12076" width="2" style="96" customWidth="1"/>
    <col min="12077" max="12288" width="9" style="96"/>
    <col min="12289" max="12332" width="2" style="96" customWidth="1"/>
    <col min="12333" max="12544" width="9" style="96"/>
    <col min="12545" max="12588" width="2" style="96" customWidth="1"/>
    <col min="12589" max="12800" width="9" style="96"/>
    <col min="12801" max="12844" width="2" style="96" customWidth="1"/>
    <col min="12845" max="13056" width="9" style="96"/>
    <col min="13057" max="13100" width="2" style="96" customWidth="1"/>
    <col min="13101" max="13312" width="9" style="96"/>
    <col min="13313" max="13356" width="2" style="96" customWidth="1"/>
    <col min="13357" max="13568" width="9" style="96"/>
    <col min="13569" max="13612" width="2" style="96" customWidth="1"/>
    <col min="13613" max="13824" width="9" style="96"/>
    <col min="13825" max="13868" width="2" style="96" customWidth="1"/>
    <col min="13869" max="14080" width="9" style="96"/>
    <col min="14081" max="14124" width="2" style="96" customWidth="1"/>
    <col min="14125" max="14336" width="9" style="96"/>
    <col min="14337" max="14380" width="2" style="96" customWidth="1"/>
    <col min="14381" max="14592" width="9" style="96"/>
    <col min="14593" max="14636" width="2" style="96" customWidth="1"/>
    <col min="14637" max="14848" width="9" style="96"/>
    <col min="14849" max="14892" width="2" style="96" customWidth="1"/>
    <col min="14893" max="15104" width="9" style="96"/>
    <col min="15105" max="15148" width="2" style="96" customWidth="1"/>
    <col min="15149" max="15360" width="9" style="96"/>
    <col min="15361" max="15404" width="2" style="96" customWidth="1"/>
    <col min="15405" max="15616" width="9" style="96"/>
    <col min="15617" max="15660" width="2" style="96" customWidth="1"/>
    <col min="15661" max="15872" width="9" style="96"/>
    <col min="15873" max="15916" width="2" style="96" customWidth="1"/>
    <col min="15917" max="16128" width="9" style="96"/>
    <col min="16129" max="16172" width="2" style="96" customWidth="1"/>
    <col min="16173" max="16384" width="9" style="96"/>
  </cols>
  <sheetData>
    <row r="1" spans="1:44" x14ac:dyDescent="0.15">
      <c r="A1" s="96" t="s">
        <v>119</v>
      </c>
    </row>
    <row r="2" spans="1:44" s="98" customFormat="1" ht="13.5" customHeight="1" x14ac:dyDescent="0.15">
      <c r="A2" s="97"/>
      <c r="B2" s="97"/>
      <c r="C2" s="97"/>
      <c r="D2" s="97"/>
      <c r="E2" s="97"/>
      <c r="F2" s="97"/>
      <c r="G2" s="97"/>
      <c r="H2" s="97"/>
      <c r="I2" s="97"/>
      <c r="J2" s="97"/>
      <c r="K2" s="97"/>
      <c r="L2" s="97"/>
      <c r="M2" s="97"/>
      <c r="N2" s="97"/>
      <c r="O2" s="97"/>
      <c r="P2" s="97"/>
      <c r="R2" s="99"/>
      <c r="S2" s="99"/>
      <c r="T2" s="99"/>
      <c r="U2" s="99"/>
      <c r="V2" s="99"/>
      <c r="W2" s="99"/>
      <c r="X2" s="99"/>
      <c r="Y2" s="99"/>
      <c r="Z2" s="99"/>
      <c r="AA2" s="99"/>
      <c r="AB2" s="99"/>
      <c r="AC2" s="100"/>
      <c r="AD2" s="100"/>
      <c r="AE2" s="100"/>
      <c r="AF2" s="100"/>
      <c r="AG2" s="100"/>
      <c r="AH2" s="100"/>
      <c r="AI2" s="100"/>
      <c r="AJ2" s="100"/>
      <c r="AK2" s="100"/>
      <c r="AL2" s="100"/>
      <c r="AM2" s="100"/>
      <c r="AN2" s="100"/>
      <c r="AO2" s="100"/>
      <c r="AP2" s="100"/>
      <c r="AQ2" s="100"/>
      <c r="AR2" s="100"/>
    </row>
    <row r="3" spans="1:44" s="101" customFormat="1" ht="19.5" customHeight="1" x14ac:dyDescent="0.15">
      <c r="A3" s="1060" t="s">
        <v>1182</v>
      </c>
      <c r="B3" s="1061"/>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c r="AL3" s="1061"/>
      <c r="AM3" s="1061"/>
      <c r="AN3" s="1061"/>
      <c r="AO3" s="1061"/>
      <c r="AP3" s="1061"/>
      <c r="AQ3" s="1061"/>
      <c r="AR3" s="1061"/>
    </row>
    <row r="4" spans="1:44" s="102" customFormat="1" ht="19.5" customHeight="1" x14ac:dyDescent="0.15">
      <c r="A4" s="1062" t="s">
        <v>120</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row>
    <row r="5" spans="1:44" s="102" customFormat="1" ht="19.5" customHeight="1" x14ac:dyDescent="0.15">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row>
    <row r="6" spans="1:44" s="98" customFormat="1" ht="13.5" customHeight="1" x14ac:dyDescent="0.15">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row>
    <row r="7" spans="1:44" s="98" customFormat="1" ht="15" customHeight="1" x14ac:dyDescent="0.15">
      <c r="A7" s="98" t="s">
        <v>101</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row>
    <row r="8" spans="1:44" ht="4.5" customHeight="1" x14ac:dyDescent="0.15"/>
    <row r="9" spans="1:44" x14ac:dyDescent="0.15">
      <c r="A9" s="1063" t="s">
        <v>121</v>
      </c>
      <c r="B9" s="1063"/>
      <c r="C9" s="1063"/>
      <c r="D9" s="1063" t="s">
        <v>103</v>
      </c>
      <c r="E9" s="1063"/>
      <c r="F9" s="1063"/>
      <c r="G9" s="1063"/>
      <c r="H9" s="1063"/>
      <c r="I9" s="1063"/>
      <c r="J9" s="1063"/>
      <c r="K9" s="1063"/>
      <c r="L9" s="1063"/>
      <c r="M9" s="1063"/>
      <c r="N9" s="1063"/>
      <c r="O9" s="1063" t="s">
        <v>104</v>
      </c>
      <c r="P9" s="1063"/>
      <c r="Q9" s="1063"/>
      <c r="R9" s="1063"/>
      <c r="S9" s="1063"/>
      <c r="T9" s="1063"/>
      <c r="U9" s="1063"/>
      <c r="V9" s="1063"/>
      <c r="W9" s="1063"/>
      <c r="X9" s="1063"/>
      <c r="Y9" s="1063"/>
      <c r="Z9" s="1063"/>
      <c r="AA9" s="1063"/>
      <c r="AB9" s="1063"/>
      <c r="AC9" s="1063"/>
      <c r="AD9" s="1063"/>
      <c r="AE9" s="1063"/>
      <c r="AF9" s="1063"/>
      <c r="AG9" s="1063"/>
      <c r="AH9" s="1063"/>
      <c r="AI9" s="1063"/>
      <c r="AJ9" s="1063"/>
      <c r="AK9" s="1063"/>
      <c r="AL9" s="1063"/>
      <c r="AM9" s="1063"/>
      <c r="AN9" s="1063"/>
      <c r="AO9" s="1063"/>
      <c r="AP9" s="1063"/>
      <c r="AQ9" s="1063"/>
      <c r="AR9" s="1063"/>
    </row>
    <row r="10" spans="1:44" x14ac:dyDescent="0.15">
      <c r="A10" s="1063"/>
      <c r="B10" s="1063"/>
      <c r="C10" s="1063"/>
      <c r="D10" s="1063"/>
      <c r="E10" s="1063"/>
      <c r="F10" s="1063"/>
      <c r="G10" s="1063"/>
      <c r="H10" s="1063"/>
      <c r="I10" s="1063"/>
      <c r="J10" s="1063"/>
      <c r="K10" s="1063"/>
      <c r="L10" s="1063"/>
      <c r="M10" s="1063"/>
      <c r="N10" s="1063"/>
      <c r="O10" s="1063"/>
      <c r="P10" s="1063"/>
      <c r="Q10" s="1063"/>
      <c r="R10" s="1063"/>
      <c r="S10" s="1063"/>
      <c r="T10" s="1063"/>
      <c r="U10" s="1063"/>
      <c r="V10" s="1063"/>
      <c r="W10" s="1063"/>
      <c r="X10" s="1063"/>
      <c r="Y10" s="1063"/>
      <c r="Z10" s="1063"/>
      <c r="AA10" s="1063"/>
      <c r="AB10" s="1063"/>
      <c r="AC10" s="1063"/>
      <c r="AD10" s="1063"/>
      <c r="AE10" s="1063"/>
      <c r="AF10" s="1063"/>
      <c r="AG10" s="1063"/>
      <c r="AH10" s="1063"/>
      <c r="AI10" s="1063"/>
      <c r="AJ10" s="1063"/>
      <c r="AK10" s="1063"/>
      <c r="AL10" s="1063"/>
      <c r="AM10" s="1063"/>
      <c r="AN10" s="1063"/>
      <c r="AO10" s="1063"/>
      <c r="AP10" s="1063"/>
      <c r="AQ10" s="1063"/>
      <c r="AR10" s="1063"/>
    </row>
    <row r="11" spans="1:44" x14ac:dyDescent="0.15">
      <c r="A11" s="1035">
        <v>1</v>
      </c>
      <c r="B11" s="1036"/>
      <c r="C11" s="1036"/>
      <c r="D11" s="1036" t="s">
        <v>106</v>
      </c>
      <c r="E11" s="1036"/>
      <c r="F11" s="1036"/>
      <c r="G11" s="1036"/>
      <c r="H11" s="1036"/>
      <c r="I11" s="1036"/>
      <c r="J11" s="1036"/>
      <c r="K11" s="1036"/>
      <c r="L11" s="1036"/>
      <c r="M11" s="1036"/>
      <c r="N11" s="1036"/>
      <c r="O11" s="1049" t="s">
        <v>107</v>
      </c>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5"/>
      <c r="AK11" s="1055"/>
      <c r="AL11" s="1055"/>
      <c r="AM11" s="1055"/>
      <c r="AN11" s="1055"/>
      <c r="AO11" s="1055"/>
      <c r="AP11" s="1055"/>
      <c r="AQ11" s="1055"/>
      <c r="AR11" s="1056"/>
    </row>
    <row r="12" spans="1:44" x14ac:dyDescent="0.15">
      <c r="A12" s="1036"/>
      <c r="B12" s="1036"/>
      <c r="C12" s="1036"/>
      <c r="D12" s="1036"/>
      <c r="E12" s="1036"/>
      <c r="F12" s="1036"/>
      <c r="G12" s="1036"/>
      <c r="H12" s="1036"/>
      <c r="I12" s="1036"/>
      <c r="J12" s="1036"/>
      <c r="K12" s="1036"/>
      <c r="L12" s="1036"/>
      <c r="M12" s="1036"/>
      <c r="N12" s="1036"/>
      <c r="O12" s="1057"/>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8"/>
      <c r="AK12" s="1058"/>
      <c r="AL12" s="1058"/>
      <c r="AM12" s="1058"/>
      <c r="AN12" s="1058"/>
      <c r="AO12" s="1058"/>
      <c r="AP12" s="1058"/>
      <c r="AQ12" s="1058"/>
      <c r="AR12" s="1059"/>
    </row>
    <row r="13" spans="1:44" x14ac:dyDescent="0.15">
      <c r="A13" s="1035">
        <v>2</v>
      </c>
      <c r="B13" s="1036"/>
      <c r="C13" s="1036"/>
      <c r="D13" s="1036" t="s">
        <v>106</v>
      </c>
      <c r="E13" s="1036"/>
      <c r="F13" s="1036"/>
      <c r="G13" s="1036"/>
      <c r="H13" s="1036"/>
      <c r="I13" s="1036"/>
      <c r="J13" s="1036"/>
      <c r="K13" s="1036"/>
      <c r="L13" s="1036"/>
      <c r="M13" s="1036"/>
      <c r="N13" s="1036"/>
      <c r="O13" s="1049" t="s">
        <v>108</v>
      </c>
      <c r="P13" s="1050"/>
      <c r="Q13" s="1050"/>
      <c r="R13" s="1050"/>
      <c r="S13" s="1050"/>
      <c r="T13" s="1050"/>
      <c r="U13" s="1050"/>
      <c r="V13" s="1050"/>
      <c r="W13" s="1050"/>
      <c r="X13" s="1050"/>
      <c r="Y13" s="1050"/>
      <c r="Z13" s="1050"/>
      <c r="AA13" s="1050"/>
      <c r="AB13" s="1050"/>
      <c r="AC13" s="1050"/>
      <c r="AD13" s="1050"/>
      <c r="AE13" s="1050"/>
      <c r="AF13" s="1050"/>
      <c r="AG13" s="1050"/>
      <c r="AH13" s="1050"/>
      <c r="AI13" s="1050"/>
      <c r="AJ13" s="1050"/>
      <c r="AK13" s="1050"/>
      <c r="AL13" s="1050"/>
      <c r="AM13" s="1050"/>
      <c r="AN13" s="1050"/>
      <c r="AO13" s="1050"/>
      <c r="AP13" s="1050"/>
      <c r="AQ13" s="1050"/>
      <c r="AR13" s="1051"/>
    </row>
    <row r="14" spans="1:44" x14ac:dyDescent="0.15">
      <c r="A14" s="1036"/>
      <c r="B14" s="1036"/>
      <c r="C14" s="1036"/>
      <c r="D14" s="1036"/>
      <c r="E14" s="1036"/>
      <c r="F14" s="1036"/>
      <c r="G14" s="1036"/>
      <c r="H14" s="1036"/>
      <c r="I14" s="1036"/>
      <c r="J14" s="1036"/>
      <c r="K14" s="1036"/>
      <c r="L14" s="1036"/>
      <c r="M14" s="1036"/>
      <c r="N14" s="1036"/>
      <c r="O14" s="1052"/>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3"/>
      <c r="AL14" s="1053"/>
      <c r="AM14" s="1053"/>
      <c r="AN14" s="1053"/>
      <c r="AO14" s="1053"/>
      <c r="AP14" s="1053"/>
      <c r="AQ14" s="1053"/>
      <c r="AR14" s="1054"/>
    </row>
    <row r="15" spans="1:44" x14ac:dyDescent="0.15">
      <c r="A15" s="1035">
        <v>3</v>
      </c>
      <c r="B15" s="1036"/>
      <c r="C15" s="1036"/>
      <c r="D15" s="1036" t="s">
        <v>106</v>
      </c>
      <c r="E15" s="1036"/>
      <c r="F15" s="1036"/>
      <c r="G15" s="1036"/>
      <c r="H15" s="1036"/>
      <c r="I15" s="1036"/>
      <c r="J15" s="1036"/>
      <c r="K15" s="1036"/>
      <c r="L15" s="1036"/>
      <c r="M15" s="1036"/>
      <c r="N15" s="1036"/>
      <c r="O15" s="1049" t="s">
        <v>122</v>
      </c>
      <c r="P15" s="1050"/>
      <c r="Q15" s="1050"/>
      <c r="R15" s="1050"/>
      <c r="S15" s="1050"/>
      <c r="T15" s="1050"/>
      <c r="U15" s="1050"/>
      <c r="V15" s="1050"/>
      <c r="W15" s="1050"/>
      <c r="X15" s="1050"/>
      <c r="Y15" s="1050"/>
      <c r="Z15" s="1050"/>
      <c r="AA15" s="1050"/>
      <c r="AB15" s="1050"/>
      <c r="AC15" s="1050"/>
      <c r="AD15" s="1050"/>
      <c r="AE15" s="1050"/>
      <c r="AF15" s="1050"/>
      <c r="AG15" s="1050"/>
      <c r="AH15" s="1050"/>
      <c r="AI15" s="1050"/>
      <c r="AJ15" s="1050"/>
      <c r="AK15" s="1050"/>
      <c r="AL15" s="1050"/>
      <c r="AM15" s="1050"/>
      <c r="AN15" s="1050"/>
      <c r="AO15" s="1050"/>
      <c r="AP15" s="1050"/>
      <c r="AQ15" s="1050"/>
      <c r="AR15" s="1051"/>
    </row>
    <row r="16" spans="1:44" x14ac:dyDescent="0.15">
      <c r="A16" s="1036"/>
      <c r="B16" s="1036"/>
      <c r="C16" s="1036"/>
      <c r="D16" s="1036"/>
      <c r="E16" s="1036"/>
      <c r="F16" s="1036"/>
      <c r="G16" s="1036"/>
      <c r="H16" s="1036"/>
      <c r="I16" s="1036"/>
      <c r="J16" s="1036"/>
      <c r="K16" s="1036"/>
      <c r="L16" s="1036"/>
      <c r="M16" s="1036"/>
      <c r="N16" s="1036"/>
      <c r="O16" s="1052"/>
      <c r="P16" s="1053"/>
      <c r="Q16" s="1053"/>
      <c r="R16" s="1053"/>
      <c r="S16" s="1053"/>
      <c r="T16" s="1053"/>
      <c r="U16" s="1053"/>
      <c r="V16" s="1053"/>
      <c r="W16" s="1053"/>
      <c r="X16" s="1053"/>
      <c r="Y16" s="1053"/>
      <c r="Z16" s="1053"/>
      <c r="AA16" s="1053"/>
      <c r="AB16" s="1053"/>
      <c r="AC16" s="1053"/>
      <c r="AD16" s="1053"/>
      <c r="AE16" s="1053"/>
      <c r="AF16" s="1053"/>
      <c r="AG16" s="1053"/>
      <c r="AH16" s="1053"/>
      <c r="AI16" s="1053"/>
      <c r="AJ16" s="1053"/>
      <c r="AK16" s="1053"/>
      <c r="AL16" s="1053"/>
      <c r="AM16" s="1053"/>
      <c r="AN16" s="1053"/>
      <c r="AO16" s="1053"/>
      <c r="AP16" s="1053"/>
      <c r="AQ16" s="1053"/>
      <c r="AR16" s="1054"/>
    </row>
    <row r="17" spans="1:44" x14ac:dyDescent="0.15">
      <c r="A17" s="1035">
        <v>4</v>
      </c>
      <c r="B17" s="1036"/>
      <c r="C17" s="1036"/>
      <c r="D17" s="1036" t="s">
        <v>106</v>
      </c>
      <c r="E17" s="1036"/>
      <c r="F17" s="1036"/>
      <c r="G17" s="1036"/>
      <c r="H17" s="1036"/>
      <c r="I17" s="1036"/>
      <c r="J17" s="1036"/>
      <c r="K17" s="1036"/>
      <c r="L17" s="1036"/>
      <c r="M17" s="1036"/>
      <c r="N17" s="1036"/>
      <c r="O17" s="1043" t="s">
        <v>123</v>
      </c>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5"/>
    </row>
    <row r="18" spans="1:44" x14ac:dyDescent="0.15">
      <c r="A18" s="1036"/>
      <c r="B18" s="1036"/>
      <c r="C18" s="1036"/>
      <c r="D18" s="1036"/>
      <c r="E18" s="1036"/>
      <c r="F18" s="1036"/>
      <c r="G18" s="1036"/>
      <c r="H18" s="1036"/>
      <c r="I18" s="1036"/>
      <c r="J18" s="1036"/>
      <c r="K18" s="1036"/>
      <c r="L18" s="1036"/>
      <c r="M18" s="1036"/>
      <c r="N18" s="1036"/>
      <c r="O18" s="1046"/>
      <c r="P18" s="1047"/>
      <c r="Q18" s="1047"/>
      <c r="R18" s="1047"/>
      <c r="S18" s="1047"/>
      <c r="T18" s="1047"/>
      <c r="U18" s="1047"/>
      <c r="V18" s="1047"/>
      <c r="W18" s="1047"/>
      <c r="X18" s="1047"/>
      <c r="Y18" s="1047"/>
      <c r="Z18" s="1047"/>
      <c r="AA18" s="1047"/>
      <c r="AB18" s="1047"/>
      <c r="AC18" s="1047"/>
      <c r="AD18" s="1047"/>
      <c r="AE18" s="1047"/>
      <c r="AF18" s="1047"/>
      <c r="AG18" s="1047"/>
      <c r="AH18" s="1047"/>
      <c r="AI18" s="1047"/>
      <c r="AJ18" s="1047"/>
      <c r="AK18" s="1047"/>
      <c r="AL18" s="1047"/>
      <c r="AM18" s="1047"/>
      <c r="AN18" s="1047"/>
      <c r="AO18" s="1047"/>
      <c r="AP18" s="1047"/>
      <c r="AQ18" s="1047"/>
      <c r="AR18" s="1048"/>
    </row>
    <row r="19" spans="1:44" x14ac:dyDescent="0.15">
      <c r="A19" s="1035">
        <v>5</v>
      </c>
      <c r="B19" s="1036"/>
      <c r="C19" s="1036"/>
      <c r="D19" s="1036" t="s">
        <v>106</v>
      </c>
      <c r="E19" s="1036"/>
      <c r="F19" s="1036"/>
      <c r="G19" s="1036"/>
      <c r="H19" s="1036"/>
      <c r="I19" s="1036"/>
      <c r="J19" s="1036"/>
      <c r="K19" s="1036"/>
      <c r="L19" s="1036"/>
      <c r="M19" s="1036"/>
      <c r="N19" s="1036"/>
      <c r="O19" s="1043" t="s">
        <v>111</v>
      </c>
      <c r="P19" s="1044"/>
      <c r="Q19" s="1044"/>
      <c r="R19" s="1044"/>
      <c r="S19" s="1044"/>
      <c r="T19" s="1044"/>
      <c r="U19" s="1044"/>
      <c r="V19" s="1044"/>
      <c r="W19" s="1044"/>
      <c r="X19" s="1044"/>
      <c r="Y19" s="1044"/>
      <c r="Z19" s="1044"/>
      <c r="AA19" s="1044"/>
      <c r="AB19" s="1044"/>
      <c r="AC19" s="1044"/>
      <c r="AD19" s="1044"/>
      <c r="AE19" s="1044"/>
      <c r="AF19" s="1044"/>
      <c r="AG19" s="1044"/>
      <c r="AH19" s="1044"/>
      <c r="AI19" s="1044"/>
      <c r="AJ19" s="1044"/>
      <c r="AK19" s="1044"/>
      <c r="AL19" s="1044"/>
      <c r="AM19" s="1044"/>
      <c r="AN19" s="1044"/>
      <c r="AO19" s="1044"/>
      <c r="AP19" s="1044"/>
      <c r="AQ19" s="1044"/>
      <c r="AR19" s="1045"/>
    </row>
    <row r="20" spans="1:44" x14ac:dyDescent="0.15">
      <c r="A20" s="1036"/>
      <c r="B20" s="1036"/>
      <c r="C20" s="1036"/>
      <c r="D20" s="1036"/>
      <c r="E20" s="1036"/>
      <c r="F20" s="1036"/>
      <c r="G20" s="1036"/>
      <c r="H20" s="1036"/>
      <c r="I20" s="1036"/>
      <c r="J20" s="1036"/>
      <c r="K20" s="1036"/>
      <c r="L20" s="1036"/>
      <c r="M20" s="1036"/>
      <c r="N20" s="1036"/>
      <c r="O20" s="1046"/>
      <c r="P20" s="1047"/>
      <c r="Q20" s="1047"/>
      <c r="R20" s="1047"/>
      <c r="S20" s="1047"/>
      <c r="T20" s="1047"/>
      <c r="U20" s="1047"/>
      <c r="V20" s="1047"/>
      <c r="W20" s="1047"/>
      <c r="X20" s="1047"/>
      <c r="Y20" s="1047"/>
      <c r="Z20" s="1047"/>
      <c r="AA20" s="1047"/>
      <c r="AB20" s="1047"/>
      <c r="AC20" s="1047"/>
      <c r="AD20" s="1047"/>
      <c r="AE20" s="1047"/>
      <c r="AF20" s="1047"/>
      <c r="AG20" s="1047"/>
      <c r="AH20" s="1047"/>
      <c r="AI20" s="1047"/>
      <c r="AJ20" s="1047"/>
      <c r="AK20" s="1047"/>
      <c r="AL20" s="1047"/>
      <c r="AM20" s="1047"/>
      <c r="AN20" s="1047"/>
      <c r="AO20" s="1047"/>
      <c r="AP20" s="1047"/>
      <c r="AQ20" s="1047"/>
      <c r="AR20" s="1048"/>
    </row>
    <row r="21" spans="1:44" ht="13.5" customHeight="1" x14ac:dyDescent="0.15">
      <c r="A21" s="1035">
        <v>6</v>
      </c>
      <c r="B21" s="1036"/>
      <c r="C21" s="1036"/>
      <c r="D21" s="1036" t="s">
        <v>106</v>
      </c>
      <c r="E21" s="1036"/>
      <c r="F21" s="1036"/>
      <c r="G21" s="1036"/>
      <c r="H21" s="1036"/>
      <c r="I21" s="1036"/>
      <c r="J21" s="1036"/>
      <c r="K21" s="1036"/>
      <c r="L21" s="1036"/>
      <c r="M21" s="1036"/>
      <c r="N21" s="1036"/>
      <c r="O21" s="1037" t="s">
        <v>112</v>
      </c>
      <c r="P21" s="1038"/>
      <c r="Q21" s="1038"/>
      <c r="R21" s="1038"/>
      <c r="S21" s="1038"/>
      <c r="T21" s="1038"/>
      <c r="U21" s="1038"/>
      <c r="V21" s="1038"/>
      <c r="W21" s="1038"/>
      <c r="X21" s="1038"/>
      <c r="Y21" s="1038"/>
      <c r="Z21" s="1038"/>
      <c r="AA21" s="1038"/>
      <c r="AB21" s="1038"/>
      <c r="AC21" s="1038"/>
      <c r="AD21" s="1038"/>
      <c r="AE21" s="1038"/>
      <c r="AF21" s="1038"/>
      <c r="AG21" s="1038"/>
      <c r="AH21" s="1038"/>
      <c r="AI21" s="1038"/>
      <c r="AJ21" s="1038"/>
      <c r="AK21" s="1038"/>
      <c r="AL21" s="1038"/>
      <c r="AM21" s="1038"/>
      <c r="AN21" s="1038"/>
      <c r="AO21" s="1038"/>
      <c r="AP21" s="1038"/>
      <c r="AQ21" s="1038"/>
      <c r="AR21" s="1039"/>
    </row>
    <row r="22" spans="1:44" x14ac:dyDescent="0.15">
      <c r="A22" s="1036"/>
      <c r="B22" s="1036"/>
      <c r="C22" s="1036"/>
      <c r="D22" s="1036"/>
      <c r="E22" s="1036"/>
      <c r="F22" s="1036"/>
      <c r="G22" s="1036"/>
      <c r="H22" s="1036"/>
      <c r="I22" s="1036"/>
      <c r="J22" s="1036"/>
      <c r="K22" s="1036"/>
      <c r="L22" s="1036"/>
      <c r="M22" s="1036"/>
      <c r="N22" s="1036"/>
      <c r="O22" s="1040"/>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1"/>
      <c r="AM22" s="1041"/>
      <c r="AN22" s="1041"/>
      <c r="AO22" s="1041"/>
      <c r="AP22" s="1041"/>
      <c r="AQ22" s="1041"/>
      <c r="AR22" s="1042"/>
    </row>
    <row r="23" spans="1:44" ht="13.5" customHeight="1" x14ac:dyDescent="0.15">
      <c r="A23" s="1035">
        <v>7</v>
      </c>
      <c r="B23" s="1036"/>
      <c r="C23" s="1036"/>
      <c r="D23" s="1036" t="s">
        <v>106</v>
      </c>
      <c r="E23" s="1036"/>
      <c r="F23" s="1036"/>
      <c r="G23" s="1036"/>
      <c r="H23" s="1036"/>
      <c r="I23" s="1036"/>
      <c r="J23" s="1036"/>
      <c r="K23" s="1036"/>
      <c r="L23" s="1036"/>
      <c r="M23" s="1036"/>
      <c r="N23" s="1036"/>
      <c r="O23" s="1037" t="s">
        <v>114</v>
      </c>
      <c r="P23" s="1038"/>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8"/>
      <c r="AN23" s="1038"/>
      <c r="AO23" s="1038"/>
      <c r="AP23" s="1038"/>
      <c r="AQ23" s="1038"/>
      <c r="AR23" s="1039"/>
    </row>
    <row r="24" spans="1:44" x14ac:dyDescent="0.15">
      <c r="A24" s="1036"/>
      <c r="B24" s="1036"/>
      <c r="C24" s="1036"/>
      <c r="D24" s="1036"/>
      <c r="E24" s="1036"/>
      <c r="F24" s="1036"/>
      <c r="G24" s="1036"/>
      <c r="H24" s="1036"/>
      <c r="I24" s="1036"/>
      <c r="J24" s="1036"/>
      <c r="K24" s="1036"/>
      <c r="L24" s="1036"/>
      <c r="M24" s="1036"/>
      <c r="N24" s="1036"/>
      <c r="O24" s="1040"/>
      <c r="P24" s="1041"/>
      <c r="Q24" s="1041"/>
      <c r="R24" s="1041"/>
      <c r="S24" s="1041"/>
      <c r="T24" s="1041"/>
      <c r="U24" s="1041"/>
      <c r="V24" s="1041"/>
      <c r="W24" s="1041"/>
      <c r="X24" s="1041"/>
      <c r="Y24" s="1041"/>
      <c r="Z24" s="1041"/>
      <c r="AA24" s="1041"/>
      <c r="AB24" s="1041"/>
      <c r="AC24" s="1041"/>
      <c r="AD24" s="1041"/>
      <c r="AE24" s="1041"/>
      <c r="AF24" s="1041"/>
      <c r="AG24" s="1041"/>
      <c r="AH24" s="1041"/>
      <c r="AI24" s="1041"/>
      <c r="AJ24" s="1041"/>
      <c r="AK24" s="1041"/>
      <c r="AL24" s="1041"/>
      <c r="AM24" s="1041"/>
      <c r="AN24" s="1041"/>
      <c r="AO24" s="1041"/>
      <c r="AP24" s="1041"/>
      <c r="AQ24" s="1041"/>
      <c r="AR24" s="1042"/>
    </row>
    <row r="25" spans="1:44" ht="13.5" customHeight="1" x14ac:dyDescent="0.15">
      <c r="A25" s="1035">
        <v>8</v>
      </c>
      <c r="B25" s="1036"/>
      <c r="C25" s="1036"/>
      <c r="D25" s="1036" t="s">
        <v>106</v>
      </c>
      <c r="E25" s="1036"/>
      <c r="F25" s="1036"/>
      <c r="G25" s="1036"/>
      <c r="H25" s="1036"/>
      <c r="I25" s="1036"/>
      <c r="J25" s="1036"/>
      <c r="K25" s="1036"/>
      <c r="L25" s="1036"/>
      <c r="M25" s="1036"/>
      <c r="N25" s="1036"/>
      <c r="O25" s="1037" t="s">
        <v>114</v>
      </c>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038"/>
      <c r="AK25" s="1038"/>
      <c r="AL25" s="1038"/>
      <c r="AM25" s="1038"/>
      <c r="AN25" s="1038"/>
      <c r="AO25" s="1038"/>
      <c r="AP25" s="1038"/>
      <c r="AQ25" s="1038"/>
      <c r="AR25" s="1039"/>
    </row>
    <row r="26" spans="1:44" x14ac:dyDescent="0.15">
      <c r="A26" s="1036"/>
      <c r="B26" s="1036"/>
      <c r="C26" s="1036"/>
      <c r="D26" s="1036"/>
      <c r="E26" s="1036"/>
      <c r="F26" s="1036"/>
      <c r="G26" s="1036"/>
      <c r="H26" s="1036"/>
      <c r="I26" s="1036"/>
      <c r="J26" s="1036"/>
      <c r="K26" s="1036"/>
      <c r="L26" s="1036"/>
      <c r="M26" s="1036"/>
      <c r="N26" s="1036"/>
      <c r="O26" s="1040"/>
      <c r="P26" s="1041"/>
      <c r="Q26" s="1041"/>
      <c r="R26" s="1041"/>
      <c r="S26" s="1041"/>
      <c r="T26" s="1041"/>
      <c r="U26" s="1041"/>
      <c r="V26" s="1041"/>
      <c r="W26" s="1041"/>
      <c r="X26" s="1041"/>
      <c r="Y26" s="1041"/>
      <c r="Z26" s="1041"/>
      <c r="AA26" s="1041"/>
      <c r="AB26" s="1041"/>
      <c r="AC26" s="1041"/>
      <c r="AD26" s="1041"/>
      <c r="AE26" s="1041"/>
      <c r="AF26" s="1041"/>
      <c r="AG26" s="1041"/>
      <c r="AH26" s="1041"/>
      <c r="AI26" s="1041"/>
      <c r="AJ26" s="1041"/>
      <c r="AK26" s="1041"/>
      <c r="AL26" s="1041"/>
      <c r="AM26" s="1041"/>
      <c r="AN26" s="1041"/>
      <c r="AO26" s="1041"/>
      <c r="AP26" s="1041"/>
      <c r="AQ26" s="1041"/>
      <c r="AR26" s="1042"/>
    </row>
    <row r="27" spans="1:44" ht="13.5" customHeight="1" x14ac:dyDescent="0.15">
      <c r="A27" s="1035">
        <v>9</v>
      </c>
      <c r="B27" s="1036"/>
      <c r="C27" s="1036"/>
      <c r="D27" s="1036" t="s">
        <v>106</v>
      </c>
      <c r="E27" s="1036"/>
      <c r="F27" s="1036"/>
      <c r="G27" s="1036"/>
      <c r="H27" s="1036"/>
      <c r="I27" s="1036"/>
      <c r="J27" s="1036"/>
      <c r="K27" s="1036"/>
      <c r="L27" s="1036"/>
      <c r="M27" s="1036"/>
      <c r="N27" s="1036"/>
      <c r="O27" s="1037" t="s">
        <v>113</v>
      </c>
      <c r="P27" s="1038"/>
      <c r="Q27" s="1038"/>
      <c r="R27" s="1038"/>
      <c r="S27" s="1038"/>
      <c r="T27" s="1038"/>
      <c r="U27" s="1038"/>
      <c r="V27" s="1038"/>
      <c r="W27" s="1038"/>
      <c r="X27" s="1038"/>
      <c r="Y27" s="1038"/>
      <c r="Z27" s="1038"/>
      <c r="AA27" s="1038"/>
      <c r="AB27" s="1038"/>
      <c r="AC27" s="1038"/>
      <c r="AD27" s="1038"/>
      <c r="AE27" s="1038"/>
      <c r="AF27" s="1038"/>
      <c r="AG27" s="1038"/>
      <c r="AH27" s="1038"/>
      <c r="AI27" s="1038"/>
      <c r="AJ27" s="1038"/>
      <c r="AK27" s="1038"/>
      <c r="AL27" s="1038"/>
      <c r="AM27" s="1038"/>
      <c r="AN27" s="1038"/>
      <c r="AO27" s="1038"/>
      <c r="AP27" s="1038"/>
      <c r="AQ27" s="1038"/>
      <c r="AR27" s="1039"/>
    </row>
    <row r="28" spans="1:44" x14ac:dyDescent="0.15">
      <c r="A28" s="1036"/>
      <c r="B28" s="1036"/>
      <c r="C28" s="1036"/>
      <c r="D28" s="1036"/>
      <c r="E28" s="1036"/>
      <c r="F28" s="1036"/>
      <c r="G28" s="1036"/>
      <c r="H28" s="1036"/>
      <c r="I28" s="1036"/>
      <c r="J28" s="1036"/>
      <c r="K28" s="1036"/>
      <c r="L28" s="1036"/>
      <c r="M28" s="1036"/>
      <c r="N28" s="1036"/>
      <c r="O28" s="1040"/>
      <c r="P28" s="1041"/>
      <c r="Q28" s="1041"/>
      <c r="R28" s="1041"/>
      <c r="S28" s="1041"/>
      <c r="T28" s="1041"/>
      <c r="U28" s="1041"/>
      <c r="V28" s="1041"/>
      <c r="W28" s="1041"/>
      <c r="X28" s="1041"/>
      <c r="Y28" s="1041"/>
      <c r="Z28" s="1041"/>
      <c r="AA28" s="1041"/>
      <c r="AB28" s="1041"/>
      <c r="AC28" s="1041"/>
      <c r="AD28" s="1041"/>
      <c r="AE28" s="1041"/>
      <c r="AF28" s="1041"/>
      <c r="AG28" s="1041"/>
      <c r="AH28" s="1041"/>
      <c r="AI28" s="1041"/>
      <c r="AJ28" s="1041"/>
      <c r="AK28" s="1041"/>
      <c r="AL28" s="1041"/>
      <c r="AM28" s="1041"/>
      <c r="AN28" s="1041"/>
      <c r="AO28" s="1041"/>
      <c r="AP28" s="1041"/>
      <c r="AQ28" s="1041"/>
      <c r="AR28" s="1042"/>
    </row>
    <row r="29" spans="1:44" ht="13.5" customHeight="1" x14ac:dyDescent="0.15">
      <c r="A29" s="1035">
        <v>10</v>
      </c>
      <c r="B29" s="1036"/>
      <c r="C29" s="1036"/>
      <c r="D29" s="1036" t="s">
        <v>106</v>
      </c>
      <c r="E29" s="1036"/>
      <c r="F29" s="1036"/>
      <c r="G29" s="1036"/>
      <c r="H29" s="1036"/>
      <c r="I29" s="1036"/>
      <c r="J29" s="1036"/>
      <c r="K29" s="1036"/>
      <c r="L29" s="1036"/>
      <c r="M29" s="1036"/>
      <c r="N29" s="1036"/>
      <c r="O29" s="1037" t="s">
        <v>116</v>
      </c>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1038"/>
      <c r="AO29" s="1038"/>
      <c r="AP29" s="1038"/>
      <c r="AQ29" s="1038"/>
      <c r="AR29" s="1039"/>
    </row>
    <row r="30" spans="1:44" x14ac:dyDescent="0.15">
      <c r="A30" s="1036"/>
      <c r="B30" s="1036"/>
      <c r="C30" s="1036"/>
      <c r="D30" s="1036"/>
      <c r="E30" s="1036"/>
      <c r="F30" s="1036"/>
      <c r="G30" s="1036"/>
      <c r="H30" s="1036"/>
      <c r="I30" s="1036"/>
      <c r="J30" s="1036"/>
      <c r="K30" s="1036"/>
      <c r="L30" s="1036"/>
      <c r="M30" s="1036"/>
      <c r="N30" s="1036"/>
      <c r="O30" s="1040"/>
      <c r="P30" s="1041"/>
      <c r="Q30" s="1041"/>
      <c r="R30" s="1041"/>
      <c r="S30" s="1041"/>
      <c r="T30" s="1041"/>
      <c r="U30" s="1041"/>
      <c r="V30" s="1041"/>
      <c r="W30" s="1041"/>
      <c r="X30" s="1041"/>
      <c r="Y30" s="1041"/>
      <c r="Z30" s="1041"/>
      <c r="AA30" s="1041"/>
      <c r="AB30" s="1041"/>
      <c r="AC30" s="1041"/>
      <c r="AD30" s="1041"/>
      <c r="AE30" s="1041"/>
      <c r="AF30" s="1041"/>
      <c r="AG30" s="1041"/>
      <c r="AH30" s="1041"/>
      <c r="AI30" s="1041"/>
      <c r="AJ30" s="1041"/>
      <c r="AK30" s="1041"/>
      <c r="AL30" s="1041"/>
      <c r="AM30" s="1041"/>
      <c r="AN30" s="1041"/>
      <c r="AO30" s="1041"/>
      <c r="AP30" s="1041"/>
      <c r="AQ30" s="1041"/>
      <c r="AR30" s="1042"/>
    </row>
    <row r="31" spans="1:44" ht="13.5" customHeight="1" x14ac:dyDescent="0.15">
      <c r="A31" s="1035">
        <v>11</v>
      </c>
      <c r="B31" s="1036"/>
      <c r="C31" s="1036"/>
      <c r="D31" s="1036" t="s">
        <v>106</v>
      </c>
      <c r="E31" s="1036"/>
      <c r="F31" s="1036"/>
      <c r="G31" s="1036"/>
      <c r="H31" s="1036"/>
      <c r="I31" s="1036"/>
      <c r="J31" s="1036"/>
      <c r="K31" s="1036"/>
      <c r="L31" s="1036"/>
      <c r="M31" s="1036"/>
      <c r="N31" s="1036"/>
      <c r="O31" s="1037" t="s">
        <v>117</v>
      </c>
      <c r="P31" s="1038"/>
      <c r="Q31" s="1038"/>
      <c r="R31" s="1038"/>
      <c r="S31" s="1038"/>
      <c r="T31" s="1038"/>
      <c r="U31" s="1038"/>
      <c r="V31" s="1038"/>
      <c r="W31" s="1038"/>
      <c r="X31" s="1038"/>
      <c r="Y31" s="1038"/>
      <c r="Z31" s="1038"/>
      <c r="AA31" s="1038"/>
      <c r="AB31" s="1038"/>
      <c r="AC31" s="1038"/>
      <c r="AD31" s="1038"/>
      <c r="AE31" s="1038"/>
      <c r="AF31" s="1038"/>
      <c r="AG31" s="1038"/>
      <c r="AH31" s="1038"/>
      <c r="AI31" s="1038"/>
      <c r="AJ31" s="1038"/>
      <c r="AK31" s="1038"/>
      <c r="AL31" s="1038"/>
      <c r="AM31" s="1038"/>
      <c r="AN31" s="1038"/>
      <c r="AO31" s="1038"/>
      <c r="AP31" s="1038"/>
      <c r="AQ31" s="1038"/>
      <c r="AR31" s="1039"/>
    </row>
    <row r="32" spans="1:44" x14ac:dyDescent="0.15">
      <c r="A32" s="1036"/>
      <c r="B32" s="1036"/>
      <c r="C32" s="1036"/>
      <c r="D32" s="1036"/>
      <c r="E32" s="1036"/>
      <c r="F32" s="1036"/>
      <c r="G32" s="1036"/>
      <c r="H32" s="1036"/>
      <c r="I32" s="1036"/>
      <c r="J32" s="1036"/>
      <c r="K32" s="1036"/>
      <c r="L32" s="1036"/>
      <c r="M32" s="1036"/>
      <c r="N32" s="1036"/>
      <c r="O32" s="1040"/>
      <c r="P32" s="1041"/>
      <c r="Q32" s="1041"/>
      <c r="R32" s="1041"/>
      <c r="S32" s="1041"/>
      <c r="T32" s="1041"/>
      <c r="U32" s="1041"/>
      <c r="V32" s="1041"/>
      <c r="W32" s="1041"/>
      <c r="X32" s="1041"/>
      <c r="Y32" s="1041"/>
      <c r="Z32" s="1041"/>
      <c r="AA32" s="1041"/>
      <c r="AB32" s="1041"/>
      <c r="AC32" s="1041"/>
      <c r="AD32" s="1041"/>
      <c r="AE32" s="1041"/>
      <c r="AF32" s="1041"/>
      <c r="AG32" s="1041"/>
      <c r="AH32" s="1041"/>
      <c r="AI32" s="1041"/>
      <c r="AJ32" s="1041"/>
      <c r="AK32" s="1041"/>
      <c r="AL32" s="1041"/>
      <c r="AM32" s="1041"/>
      <c r="AN32" s="1041"/>
      <c r="AO32" s="1041"/>
      <c r="AP32" s="1041"/>
      <c r="AQ32" s="1041"/>
      <c r="AR32" s="1042"/>
    </row>
    <row r="33" spans="1:44" ht="13.5" customHeight="1" x14ac:dyDescent="0.15">
      <c r="A33" s="1035">
        <v>12</v>
      </c>
      <c r="B33" s="1036"/>
      <c r="C33" s="1036"/>
      <c r="D33" s="1036" t="s">
        <v>106</v>
      </c>
      <c r="E33" s="1036"/>
      <c r="F33" s="1036"/>
      <c r="G33" s="1036"/>
      <c r="H33" s="1036"/>
      <c r="I33" s="1036"/>
      <c r="J33" s="1036"/>
      <c r="K33" s="1036"/>
      <c r="L33" s="1036"/>
      <c r="M33" s="1036"/>
      <c r="N33" s="1036"/>
      <c r="O33" s="1037" t="s">
        <v>118</v>
      </c>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8"/>
      <c r="AL33" s="1038"/>
      <c r="AM33" s="1038"/>
      <c r="AN33" s="1038"/>
      <c r="AO33" s="1038"/>
      <c r="AP33" s="1038"/>
      <c r="AQ33" s="1038"/>
      <c r="AR33" s="1039"/>
    </row>
    <row r="34" spans="1:44" x14ac:dyDescent="0.15">
      <c r="A34" s="1036"/>
      <c r="B34" s="1036"/>
      <c r="C34" s="1036"/>
      <c r="D34" s="1036"/>
      <c r="E34" s="1036"/>
      <c r="F34" s="1036"/>
      <c r="G34" s="1036"/>
      <c r="H34" s="1036"/>
      <c r="I34" s="1036"/>
      <c r="J34" s="1036"/>
      <c r="K34" s="1036"/>
      <c r="L34" s="1036"/>
      <c r="M34" s="1036"/>
      <c r="N34" s="1036"/>
      <c r="O34" s="1040"/>
      <c r="P34" s="1041"/>
      <c r="Q34" s="1041"/>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41"/>
      <c r="AQ34" s="1041"/>
      <c r="AR34" s="1042"/>
    </row>
    <row r="35" spans="1:44" x14ac:dyDescent="0.15">
      <c r="A35" s="1035">
        <v>13</v>
      </c>
      <c r="B35" s="1036"/>
      <c r="C35" s="1036"/>
      <c r="D35" s="1036" t="s">
        <v>106</v>
      </c>
      <c r="E35" s="1036"/>
      <c r="F35" s="1036"/>
      <c r="G35" s="1036"/>
      <c r="H35" s="1036"/>
      <c r="I35" s="1036"/>
      <c r="J35" s="1036"/>
      <c r="K35" s="1036"/>
      <c r="L35" s="1036"/>
      <c r="M35" s="1036"/>
      <c r="N35" s="1036"/>
      <c r="O35" s="1037" t="s">
        <v>124</v>
      </c>
      <c r="P35" s="1038"/>
      <c r="Q35" s="1038"/>
      <c r="R35" s="1038"/>
      <c r="S35" s="1038"/>
      <c r="T35" s="1038"/>
      <c r="U35" s="1038"/>
      <c r="V35" s="1038"/>
      <c r="W35" s="1038"/>
      <c r="X35" s="1038"/>
      <c r="Y35" s="1038"/>
      <c r="Z35" s="1038"/>
      <c r="AA35" s="1038"/>
      <c r="AB35" s="1038"/>
      <c r="AC35" s="1038"/>
      <c r="AD35" s="1038"/>
      <c r="AE35" s="1038"/>
      <c r="AF35" s="1038"/>
      <c r="AG35" s="1038"/>
      <c r="AH35" s="1038"/>
      <c r="AI35" s="1038"/>
      <c r="AJ35" s="1038"/>
      <c r="AK35" s="1038"/>
      <c r="AL35" s="1038"/>
      <c r="AM35" s="1038"/>
      <c r="AN35" s="1038"/>
      <c r="AO35" s="1038"/>
      <c r="AP35" s="1038"/>
      <c r="AQ35" s="1038"/>
      <c r="AR35" s="1039"/>
    </row>
    <row r="36" spans="1:44" x14ac:dyDescent="0.15">
      <c r="A36" s="1036"/>
      <c r="B36" s="1036"/>
      <c r="C36" s="1036"/>
      <c r="D36" s="1036"/>
      <c r="E36" s="1036"/>
      <c r="F36" s="1036"/>
      <c r="G36" s="1036"/>
      <c r="H36" s="1036"/>
      <c r="I36" s="1036"/>
      <c r="J36" s="1036"/>
      <c r="K36" s="1036"/>
      <c r="L36" s="1036"/>
      <c r="M36" s="1036"/>
      <c r="N36" s="1036"/>
      <c r="O36" s="1040"/>
      <c r="P36" s="1041"/>
      <c r="Q36" s="1041"/>
      <c r="R36" s="1041"/>
      <c r="S36" s="1041"/>
      <c r="T36" s="1041"/>
      <c r="U36" s="1041"/>
      <c r="V36" s="1041"/>
      <c r="W36" s="1041"/>
      <c r="X36" s="1041"/>
      <c r="Y36" s="1041"/>
      <c r="Z36" s="1041"/>
      <c r="AA36" s="1041"/>
      <c r="AB36" s="1041"/>
      <c r="AC36" s="1041"/>
      <c r="AD36" s="1041"/>
      <c r="AE36" s="1041"/>
      <c r="AF36" s="1041"/>
      <c r="AG36" s="1041"/>
      <c r="AH36" s="1041"/>
      <c r="AI36" s="1041"/>
      <c r="AJ36" s="1041"/>
      <c r="AK36" s="1041"/>
      <c r="AL36" s="1041"/>
      <c r="AM36" s="1041"/>
      <c r="AN36" s="1041"/>
      <c r="AO36" s="1041"/>
      <c r="AP36" s="1041"/>
      <c r="AQ36" s="1041"/>
      <c r="AR36" s="1042"/>
    </row>
    <row r="37" spans="1:44" x14ac:dyDescent="0.15">
      <c r="A37" s="1035">
        <v>14</v>
      </c>
      <c r="B37" s="1036"/>
      <c r="C37" s="1036"/>
      <c r="D37" s="1036" t="s">
        <v>106</v>
      </c>
      <c r="E37" s="1036"/>
      <c r="F37" s="1036"/>
      <c r="G37" s="1036"/>
      <c r="H37" s="1036"/>
      <c r="I37" s="1036"/>
      <c r="J37" s="1036"/>
      <c r="K37" s="1036"/>
      <c r="L37" s="1036"/>
      <c r="M37" s="1036"/>
      <c r="N37" s="1036"/>
      <c r="O37" s="1037" t="s">
        <v>107</v>
      </c>
      <c r="P37" s="1038"/>
      <c r="Q37" s="1038"/>
      <c r="R37" s="1038"/>
      <c r="S37" s="1038"/>
      <c r="T37" s="1038"/>
      <c r="U37" s="1038"/>
      <c r="V37" s="1038"/>
      <c r="W37" s="1038"/>
      <c r="X37" s="1038"/>
      <c r="Y37" s="1038"/>
      <c r="Z37" s="1038"/>
      <c r="AA37" s="1038"/>
      <c r="AB37" s="1038"/>
      <c r="AC37" s="1038"/>
      <c r="AD37" s="1038"/>
      <c r="AE37" s="1038"/>
      <c r="AF37" s="1038"/>
      <c r="AG37" s="1038"/>
      <c r="AH37" s="1038"/>
      <c r="AI37" s="1038"/>
      <c r="AJ37" s="1038"/>
      <c r="AK37" s="1038"/>
      <c r="AL37" s="1038"/>
      <c r="AM37" s="1038"/>
      <c r="AN37" s="1038"/>
      <c r="AO37" s="1038"/>
      <c r="AP37" s="1038"/>
      <c r="AQ37" s="1038"/>
      <c r="AR37" s="1039"/>
    </row>
    <row r="38" spans="1:44" x14ac:dyDescent="0.15">
      <c r="A38" s="1036"/>
      <c r="B38" s="1036"/>
      <c r="C38" s="1036"/>
      <c r="D38" s="1036"/>
      <c r="E38" s="1036"/>
      <c r="F38" s="1036"/>
      <c r="G38" s="1036"/>
      <c r="H38" s="1036"/>
      <c r="I38" s="1036"/>
      <c r="J38" s="1036"/>
      <c r="K38" s="1036"/>
      <c r="L38" s="1036"/>
      <c r="M38" s="1036"/>
      <c r="N38" s="1036"/>
      <c r="O38" s="1040"/>
      <c r="P38" s="1041"/>
      <c r="Q38" s="1041"/>
      <c r="R38" s="1041"/>
      <c r="S38" s="1041"/>
      <c r="T38" s="1041"/>
      <c r="U38" s="1041"/>
      <c r="V38" s="1041"/>
      <c r="W38" s="1041"/>
      <c r="X38" s="1041"/>
      <c r="Y38" s="1041"/>
      <c r="Z38" s="1041"/>
      <c r="AA38" s="1041"/>
      <c r="AB38" s="1041"/>
      <c r="AC38" s="1041"/>
      <c r="AD38" s="1041"/>
      <c r="AE38" s="1041"/>
      <c r="AF38" s="1041"/>
      <c r="AG38" s="1041"/>
      <c r="AH38" s="1041"/>
      <c r="AI38" s="1041"/>
      <c r="AJ38" s="1041"/>
      <c r="AK38" s="1041"/>
      <c r="AL38" s="1041"/>
      <c r="AM38" s="1041"/>
      <c r="AN38" s="1041"/>
      <c r="AO38" s="1041"/>
      <c r="AP38" s="1041"/>
      <c r="AQ38" s="1041"/>
      <c r="AR38" s="1042"/>
    </row>
    <row r="39" spans="1:44" ht="13.5" customHeight="1" x14ac:dyDescent="0.15">
      <c r="A39" s="1035">
        <v>15</v>
      </c>
      <c r="B39" s="1036"/>
      <c r="C39" s="1036"/>
      <c r="D39" s="1036" t="s">
        <v>106</v>
      </c>
      <c r="E39" s="1036"/>
      <c r="F39" s="1036"/>
      <c r="G39" s="1036"/>
      <c r="H39" s="1036"/>
      <c r="I39" s="1036"/>
      <c r="J39" s="1036"/>
      <c r="K39" s="1036"/>
      <c r="L39" s="1036"/>
      <c r="M39" s="1036"/>
      <c r="N39" s="1036"/>
      <c r="O39" s="1037" t="s">
        <v>108</v>
      </c>
      <c r="P39" s="1038"/>
      <c r="Q39" s="1038"/>
      <c r="R39" s="1038"/>
      <c r="S39" s="1038"/>
      <c r="T39" s="1038"/>
      <c r="U39" s="1038"/>
      <c r="V39" s="1038"/>
      <c r="W39" s="1038"/>
      <c r="X39" s="1038"/>
      <c r="Y39" s="1038"/>
      <c r="Z39" s="1038"/>
      <c r="AA39" s="1038"/>
      <c r="AB39" s="1038"/>
      <c r="AC39" s="1038"/>
      <c r="AD39" s="1038"/>
      <c r="AE39" s="1038"/>
      <c r="AF39" s="1038"/>
      <c r="AG39" s="1038"/>
      <c r="AH39" s="1038"/>
      <c r="AI39" s="1038"/>
      <c r="AJ39" s="1038"/>
      <c r="AK39" s="1038"/>
      <c r="AL39" s="1038"/>
      <c r="AM39" s="1038"/>
      <c r="AN39" s="1038"/>
      <c r="AO39" s="1038"/>
      <c r="AP39" s="1038"/>
      <c r="AQ39" s="1038"/>
      <c r="AR39" s="1039"/>
    </row>
    <row r="40" spans="1:44" x14ac:dyDescent="0.15">
      <c r="A40" s="1036"/>
      <c r="B40" s="1036"/>
      <c r="C40" s="1036"/>
      <c r="D40" s="1036"/>
      <c r="E40" s="1036"/>
      <c r="F40" s="1036"/>
      <c r="G40" s="1036"/>
      <c r="H40" s="1036"/>
      <c r="I40" s="1036"/>
      <c r="J40" s="1036"/>
      <c r="K40" s="1036"/>
      <c r="L40" s="1036"/>
      <c r="M40" s="1036"/>
      <c r="N40" s="1036"/>
      <c r="O40" s="1040"/>
      <c r="P40" s="1041"/>
      <c r="Q40" s="1041"/>
      <c r="R40" s="1041"/>
      <c r="S40" s="1041"/>
      <c r="T40" s="1041"/>
      <c r="U40" s="1041"/>
      <c r="V40" s="1041"/>
      <c r="W40" s="1041"/>
      <c r="X40" s="1041"/>
      <c r="Y40" s="1041"/>
      <c r="Z40" s="1041"/>
      <c r="AA40" s="1041"/>
      <c r="AB40" s="1041"/>
      <c r="AC40" s="1041"/>
      <c r="AD40" s="1041"/>
      <c r="AE40" s="1041"/>
      <c r="AF40" s="1041"/>
      <c r="AG40" s="1041"/>
      <c r="AH40" s="1041"/>
      <c r="AI40" s="1041"/>
      <c r="AJ40" s="1041"/>
      <c r="AK40" s="1041"/>
      <c r="AL40" s="1041"/>
      <c r="AM40" s="1041"/>
      <c r="AN40" s="1041"/>
      <c r="AO40" s="1041"/>
      <c r="AP40" s="1041"/>
      <c r="AQ40" s="1041"/>
      <c r="AR40" s="1042"/>
    </row>
    <row r="41" spans="1:44" ht="13.5" customHeight="1" x14ac:dyDescent="0.15">
      <c r="A41" s="1035">
        <v>16</v>
      </c>
      <c r="B41" s="1036"/>
      <c r="C41" s="1036"/>
      <c r="D41" s="1036" t="s">
        <v>106</v>
      </c>
      <c r="E41" s="1036"/>
      <c r="F41" s="1036"/>
      <c r="G41" s="1036"/>
      <c r="H41" s="1036"/>
      <c r="I41" s="1036"/>
      <c r="J41" s="1036"/>
      <c r="K41" s="1036"/>
      <c r="L41" s="1036"/>
      <c r="M41" s="1036"/>
      <c r="N41" s="1036"/>
      <c r="O41" s="1037" t="s">
        <v>125</v>
      </c>
      <c r="P41" s="1038"/>
      <c r="Q41" s="1038"/>
      <c r="R41" s="1038"/>
      <c r="S41" s="1038"/>
      <c r="T41" s="1038"/>
      <c r="U41" s="1038"/>
      <c r="V41" s="1038"/>
      <c r="W41" s="1038"/>
      <c r="X41" s="1038"/>
      <c r="Y41" s="1038"/>
      <c r="Z41" s="1038"/>
      <c r="AA41" s="1038"/>
      <c r="AB41" s="1038"/>
      <c r="AC41" s="1038"/>
      <c r="AD41" s="1038"/>
      <c r="AE41" s="1038"/>
      <c r="AF41" s="1038"/>
      <c r="AG41" s="1038"/>
      <c r="AH41" s="1038"/>
      <c r="AI41" s="1038"/>
      <c r="AJ41" s="1038"/>
      <c r="AK41" s="1038"/>
      <c r="AL41" s="1038"/>
      <c r="AM41" s="1038"/>
      <c r="AN41" s="1038"/>
      <c r="AO41" s="1038"/>
      <c r="AP41" s="1038"/>
      <c r="AQ41" s="1038"/>
      <c r="AR41" s="1039"/>
    </row>
    <row r="42" spans="1:44" x14ac:dyDescent="0.15">
      <c r="A42" s="1036"/>
      <c r="B42" s="1036"/>
      <c r="C42" s="1036"/>
      <c r="D42" s="1036"/>
      <c r="E42" s="1036"/>
      <c r="F42" s="1036"/>
      <c r="G42" s="1036"/>
      <c r="H42" s="1036"/>
      <c r="I42" s="1036"/>
      <c r="J42" s="1036"/>
      <c r="K42" s="1036"/>
      <c r="L42" s="1036"/>
      <c r="M42" s="1036"/>
      <c r="N42" s="1036"/>
      <c r="O42" s="1040"/>
      <c r="P42" s="1041"/>
      <c r="Q42" s="1041"/>
      <c r="R42" s="1041"/>
      <c r="S42" s="1041"/>
      <c r="T42" s="1041"/>
      <c r="U42" s="1041"/>
      <c r="V42" s="1041"/>
      <c r="W42" s="1041"/>
      <c r="X42" s="1041"/>
      <c r="Y42" s="1041"/>
      <c r="Z42" s="1041"/>
      <c r="AA42" s="1041"/>
      <c r="AB42" s="1041"/>
      <c r="AC42" s="1041"/>
      <c r="AD42" s="1041"/>
      <c r="AE42" s="1041"/>
      <c r="AF42" s="1041"/>
      <c r="AG42" s="1041"/>
      <c r="AH42" s="1041"/>
      <c r="AI42" s="1041"/>
      <c r="AJ42" s="1041"/>
      <c r="AK42" s="1041"/>
      <c r="AL42" s="1041"/>
      <c r="AM42" s="1041"/>
      <c r="AN42" s="1041"/>
      <c r="AO42" s="1041"/>
      <c r="AP42" s="1041"/>
      <c r="AQ42" s="1041"/>
      <c r="AR42" s="1042"/>
    </row>
    <row r="43" spans="1:44" ht="13.5" customHeight="1" x14ac:dyDescent="0.15">
      <c r="A43" s="1035">
        <v>17</v>
      </c>
      <c r="B43" s="1036"/>
      <c r="C43" s="1036"/>
      <c r="D43" s="1036" t="s">
        <v>106</v>
      </c>
      <c r="E43" s="1036"/>
      <c r="F43" s="1036"/>
      <c r="G43" s="1036"/>
      <c r="H43" s="1036"/>
      <c r="I43" s="1036"/>
      <c r="J43" s="1036"/>
      <c r="K43" s="1036"/>
      <c r="L43" s="1036"/>
      <c r="M43" s="1036"/>
      <c r="N43" s="1036"/>
      <c r="O43" s="1037" t="s">
        <v>111</v>
      </c>
      <c r="P43" s="1038"/>
      <c r="Q43" s="1038"/>
      <c r="R43" s="1038"/>
      <c r="S43" s="1038"/>
      <c r="T43" s="1038"/>
      <c r="U43" s="1038"/>
      <c r="V43" s="1038"/>
      <c r="W43" s="1038"/>
      <c r="X43" s="1038"/>
      <c r="Y43" s="1038"/>
      <c r="Z43" s="1038"/>
      <c r="AA43" s="1038"/>
      <c r="AB43" s="1038"/>
      <c r="AC43" s="1038"/>
      <c r="AD43" s="1038"/>
      <c r="AE43" s="1038"/>
      <c r="AF43" s="1038"/>
      <c r="AG43" s="1038"/>
      <c r="AH43" s="1038"/>
      <c r="AI43" s="1038"/>
      <c r="AJ43" s="1038"/>
      <c r="AK43" s="1038"/>
      <c r="AL43" s="1038"/>
      <c r="AM43" s="1038"/>
      <c r="AN43" s="1038"/>
      <c r="AO43" s="1038"/>
      <c r="AP43" s="1038"/>
      <c r="AQ43" s="1038"/>
      <c r="AR43" s="1039"/>
    </row>
    <row r="44" spans="1:44" x14ac:dyDescent="0.15">
      <c r="A44" s="1036"/>
      <c r="B44" s="1036"/>
      <c r="C44" s="1036"/>
      <c r="D44" s="1036"/>
      <c r="E44" s="1036"/>
      <c r="F44" s="1036"/>
      <c r="G44" s="1036"/>
      <c r="H44" s="1036"/>
      <c r="I44" s="1036"/>
      <c r="J44" s="1036"/>
      <c r="K44" s="1036"/>
      <c r="L44" s="1036"/>
      <c r="M44" s="1036"/>
      <c r="N44" s="1036"/>
      <c r="O44" s="1040"/>
      <c r="P44" s="1041"/>
      <c r="Q44" s="1041"/>
      <c r="R44" s="1041"/>
      <c r="S44" s="1041"/>
      <c r="T44" s="1041"/>
      <c r="U44" s="1041"/>
      <c r="V44" s="1041"/>
      <c r="W44" s="1041"/>
      <c r="X44" s="1041"/>
      <c r="Y44" s="1041"/>
      <c r="Z44" s="1041"/>
      <c r="AA44" s="1041"/>
      <c r="AB44" s="1041"/>
      <c r="AC44" s="1041"/>
      <c r="AD44" s="1041"/>
      <c r="AE44" s="1041"/>
      <c r="AF44" s="1041"/>
      <c r="AG44" s="1041"/>
      <c r="AH44" s="1041"/>
      <c r="AI44" s="1041"/>
      <c r="AJ44" s="1041"/>
      <c r="AK44" s="1041"/>
      <c r="AL44" s="1041"/>
      <c r="AM44" s="1041"/>
      <c r="AN44" s="1041"/>
      <c r="AO44" s="1041"/>
      <c r="AP44" s="1041"/>
      <c r="AQ44" s="1041"/>
      <c r="AR44" s="1042"/>
    </row>
    <row r="45" spans="1:44" ht="13.5" customHeight="1" x14ac:dyDescent="0.15">
      <c r="A45" s="1035">
        <v>18</v>
      </c>
      <c r="B45" s="1036"/>
      <c r="C45" s="1036"/>
      <c r="D45" s="1036" t="s">
        <v>106</v>
      </c>
      <c r="E45" s="1036"/>
      <c r="F45" s="1036"/>
      <c r="G45" s="1036"/>
      <c r="H45" s="1036"/>
      <c r="I45" s="1036"/>
      <c r="J45" s="1036"/>
      <c r="K45" s="1036"/>
      <c r="L45" s="1036"/>
      <c r="M45" s="1036"/>
      <c r="N45" s="1036"/>
      <c r="O45" s="1037" t="s">
        <v>112</v>
      </c>
      <c r="P45" s="1038"/>
      <c r="Q45" s="1038"/>
      <c r="R45" s="1038"/>
      <c r="S45" s="1038"/>
      <c r="T45" s="1038"/>
      <c r="U45" s="1038"/>
      <c r="V45" s="1038"/>
      <c r="W45" s="1038"/>
      <c r="X45" s="1038"/>
      <c r="Y45" s="1038"/>
      <c r="Z45" s="1038"/>
      <c r="AA45" s="1038"/>
      <c r="AB45" s="1038"/>
      <c r="AC45" s="1038"/>
      <c r="AD45" s="1038"/>
      <c r="AE45" s="1038"/>
      <c r="AF45" s="1038"/>
      <c r="AG45" s="1038"/>
      <c r="AH45" s="1038"/>
      <c r="AI45" s="1038"/>
      <c r="AJ45" s="1038"/>
      <c r="AK45" s="1038"/>
      <c r="AL45" s="1038"/>
      <c r="AM45" s="1038"/>
      <c r="AN45" s="1038"/>
      <c r="AO45" s="1038"/>
      <c r="AP45" s="1038"/>
      <c r="AQ45" s="1038"/>
      <c r="AR45" s="1039"/>
    </row>
    <row r="46" spans="1:44" x14ac:dyDescent="0.15">
      <c r="A46" s="1036"/>
      <c r="B46" s="1036"/>
      <c r="C46" s="1036"/>
      <c r="D46" s="1036"/>
      <c r="E46" s="1036"/>
      <c r="F46" s="1036"/>
      <c r="G46" s="1036"/>
      <c r="H46" s="1036"/>
      <c r="I46" s="1036"/>
      <c r="J46" s="1036"/>
      <c r="K46" s="1036"/>
      <c r="L46" s="1036"/>
      <c r="M46" s="1036"/>
      <c r="N46" s="1036"/>
      <c r="O46" s="1040"/>
      <c r="P46" s="1041"/>
      <c r="Q46" s="1041"/>
      <c r="R46" s="1041"/>
      <c r="S46" s="1041"/>
      <c r="T46" s="1041"/>
      <c r="U46" s="1041"/>
      <c r="V46" s="1041"/>
      <c r="W46" s="1041"/>
      <c r="X46" s="1041"/>
      <c r="Y46" s="1041"/>
      <c r="Z46" s="1041"/>
      <c r="AA46" s="1041"/>
      <c r="AB46" s="1041"/>
      <c r="AC46" s="1041"/>
      <c r="AD46" s="1041"/>
      <c r="AE46" s="1041"/>
      <c r="AF46" s="1041"/>
      <c r="AG46" s="1041"/>
      <c r="AH46" s="1041"/>
      <c r="AI46" s="1041"/>
      <c r="AJ46" s="1041"/>
      <c r="AK46" s="1041"/>
      <c r="AL46" s="1041"/>
      <c r="AM46" s="1041"/>
      <c r="AN46" s="1041"/>
      <c r="AO46" s="1041"/>
      <c r="AP46" s="1041"/>
      <c r="AQ46" s="1041"/>
      <c r="AR46" s="1042"/>
    </row>
    <row r="47" spans="1:44" ht="13.5" customHeight="1" x14ac:dyDescent="0.15">
      <c r="A47" s="1035">
        <v>19</v>
      </c>
      <c r="B47" s="1036"/>
      <c r="C47" s="1036"/>
      <c r="D47" s="1036" t="s">
        <v>106</v>
      </c>
      <c r="E47" s="1036"/>
      <c r="F47" s="1036"/>
      <c r="G47" s="1036"/>
      <c r="H47" s="1036"/>
      <c r="I47" s="1036"/>
      <c r="J47" s="1036"/>
      <c r="K47" s="1036"/>
      <c r="L47" s="1036"/>
      <c r="M47" s="1036"/>
      <c r="N47" s="1036"/>
      <c r="O47" s="1037" t="s">
        <v>114</v>
      </c>
      <c r="P47" s="1038"/>
      <c r="Q47" s="1038"/>
      <c r="R47" s="1038"/>
      <c r="S47" s="1038"/>
      <c r="T47" s="1038"/>
      <c r="U47" s="1038"/>
      <c r="V47" s="1038"/>
      <c r="W47" s="1038"/>
      <c r="X47" s="1038"/>
      <c r="Y47" s="1038"/>
      <c r="Z47" s="1038"/>
      <c r="AA47" s="1038"/>
      <c r="AB47" s="1038"/>
      <c r="AC47" s="1038"/>
      <c r="AD47" s="1038"/>
      <c r="AE47" s="1038"/>
      <c r="AF47" s="1038"/>
      <c r="AG47" s="1038"/>
      <c r="AH47" s="1038"/>
      <c r="AI47" s="1038"/>
      <c r="AJ47" s="1038"/>
      <c r="AK47" s="1038"/>
      <c r="AL47" s="1038"/>
      <c r="AM47" s="1038"/>
      <c r="AN47" s="1038"/>
      <c r="AO47" s="1038"/>
      <c r="AP47" s="1038"/>
      <c r="AQ47" s="1038"/>
      <c r="AR47" s="1039"/>
    </row>
    <row r="48" spans="1:44" x14ac:dyDescent="0.15">
      <c r="A48" s="1036"/>
      <c r="B48" s="1036"/>
      <c r="C48" s="1036"/>
      <c r="D48" s="1036"/>
      <c r="E48" s="1036"/>
      <c r="F48" s="1036"/>
      <c r="G48" s="1036"/>
      <c r="H48" s="1036"/>
      <c r="I48" s="1036"/>
      <c r="J48" s="1036"/>
      <c r="K48" s="1036"/>
      <c r="L48" s="1036"/>
      <c r="M48" s="1036"/>
      <c r="N48" s="1036"/>
      <c r="O48" s="1040"/>
      <c r="P48" s="1041"/>
      <c r="Q48" s="1041"/>
      <c r="R48" s="1041"/>
      <c r="S48" s="1041"/>
      <c r="T48" s="1041"/>
      <c r="U48" s="1041"/>
      <c r="V48" s="1041"/>
      <c r="W48" s="1041"/>
      <c r="X48" s="1041"/>
      <c r="Y48" s="1041"/>
      <c r="Z48" s="1041"/>
      <c r="AA48" s="1041"/>
      <c r="AB48" s="1041"/>
      <c r="AC48" s="1041"/>
      <c r="AD48" s="1041"/>
      <c r="AE48" s="1041"/>
      <c r="AF48" s="1041"/>
      <c r="AG48" s="1041"/>
      <c r="AH48" s="1041"/>
      <c r="AI48" s="1041"/>
      <c r="AJ48" s="1041"/>
      <c r="AK48" s="1041"/>
      <c r="AL48" s="1041"/>
      <c r="AM48" s="1041"/>
      <c r="AN48" s="1041"/>
      <c r="AO48" s="1041"/>
      <c r="AP48" s="1041"/>
      <c r="AQ48" s="1041"/>
      <c r="AR48" s="1042"/>
    </row>
    <row r="49" spans="1:45" ht="13.5" customHeight="1" x14ac:dyDescent="0.15">
      <c r="A49" s="1035">
        <v>20</v>
      </c>
      <c r="B49" s="1036"/>
      <c r="C49" s="1036"/>
      <c r="D49" s="1036" t="s">
        <v>106</v>
      </c>
      <c r="E49" s="1036"/>
      <c r="F49" s="1036"/>
      <c r="G49" s="1036"/>
      <c r="H49" s="1036"/>
      <c r="I49" s="1036"/>
      <c r="J49" s="1036"/>
      <c r="K49" s="1036"/>
      <c r="L49" s="1036"/>
      <c r="M49" s="1036"/>
      <c r="N49" s="1036"/>
      <c r="O49" s="1037" t="s">
        <v>113</v>
      </c>
      <c r="P49" s="1038"/>
      <c r="Q49" s="1038"/>
      <c r="R49" s="1038"/>
      <c r="S49" s="1038"/>
      <c r="T49" s="1038"/>
      <c r="U49" s="1038"/>
      <c r="V49" s="1038"/>
      <c r="W49" s="1038"/>
      <c r="X49" s="1038"/>
      <c r="Y49" s="1038"/>
      <c r="Z49" s="1038"/>
      <c r="AA49" s="1038"/>
      <c r="AB49" s="1038"/>
      <c r="AC49" s="1038"/>
      <c r="AD49" s="1038"/>
      <c r="AE49" s="1038"/>
      <c r="AF49" s="1038"/>
      <c r="AG49" s="1038"/>
      <c r="AH49" s="1038"/>
      <c r="AI49" s="1038"/>
      <c r="AJ49" s="1038"/>
      <c r="AK49" s="1038"/>
      <c r="AL49" s="1038"/>
      <c r="AM49" s="1038"/>
      <c r="AN49" s="1038"/>
      <c r="AO49" s="1038"/>
      <c r="AP49" s="1038"/>
      <c r="AQ49" s="1038"/>
      <c r="AR49" s="1039"/>
    </row>
    <row r="50" spans="1:45" x14ac:dyDescent="0.15">
      <c r="A50" s="1036"/>
      <c r="B50" s="1036"/>
      <c r="C50" s="1036"/>
      <c r="D50" s="1036"/>
      <c r="E50" s="1036"/>
      <c r="F50" s="1036"/>
      <c r="G50" s="1036"/>
      <c r="H50" s="1036"/>
      <c r="I50" s="1036"/>
      <c r="J50" s="1036"/>
      <c r="K50" s="1036"/>
      <c r="L50" s="1036"/>
      <c r="M50" s="1036"/>
      <c r="N50" s="1036"/>
      <c r="O50" s="1040"/>
      <c r="P50" s="1041"/>
      <c r="Q50" s="1041"/>
      <c r="R50" s="1041"/>
      <c r="S50" s="1041"/>
      <c r="T50" s="1041"/>
      <c r="U50" s="1041"/>
      <c r="V50" s="1041"/>
      <c r="W50" s="1041"/>
      <c r="X50" s="1041"/>
      <c r="Y50" s="1041"/>
      <c r="Z50" s="1041"/>
      <c r="AA50" s="1041"/>
      <c r="AB50" s="1041"/>
      <c r="AC50" s="1041"/>
      <c r="AD50" s="1041"/>
      <c r="AE50" s="1041"/>
      <c r="AF50" s="1041"/>
      <c r="AG50" s="1041"/>
      <c r="AH50" s="1041"/>
      <c r="AI50" s="1041"/>
      <c r="AJ50" s="1041"/>
      <c r="AK50" s="1041"/>
      <c r="AL50" s="1041"/>
      <c r="AM50" s="1041"/>
      <c r="AN50" s="1041"/>
      <c r="AO50" s="1041"/>
      <c r="AP50" s="1041"/>
      <c r="AQ50" s="1041"/>
      <c r="AR50" s="1042"/>
    </row>
    <row r="51" spans="1:45" ht="13.5" customHeight="1" x14ac:dyDescent="0.15">
      <c r="A51" s="1035">
        <v>21</v>
      </c>
      <c r="B51" s="1036"/>
      <c r="C51" s="1036"/>
      <c r="D51" s="1036" t="s">
        <v>106</v>
      </c>
      <c r="E51" s="1036"/>
      <c r="F51" s="1036"/>
      <c r="G51" s="1036"/>
      <c r="H51" s="1036"/>
      <c r="I51" s="1036"/>
      <c r="J51" s="1036"/>
      <c r="K51" s="1036"/>
      <c r="L51" s="1036"/>
      <c r="M51" s="1036"/>
      <c r="N51" s="1036"/>
      <c r="O51" s="1037" t="s">
        <v>115</v>
      </c>
      <c r="P51" s="1038"/>
      <c r="Q51" s="1038"/>
      <c r="R51" s="1038"/>
      <c r="S51" s="1038"/>
      <c r="T51" s="1038"/>
      <c r="U51" s="1038"/>
      <c r="V51" s="1038"/>
      <c r="W51" s="1038"/>
      <c r="X51" s="1038"/>
      <c r="Y51" s="1038"/>
      <c r="Z51" s="1038"/>
      <c r="AA51" s="1038"/>
      <c r="AB51" s="1038"/>
      <c r="AC51" s="1038"/>
      <c r="AD51" s="1038"/>
      <c r="AE51" s="1038"/>
      <c r="AF51" s="1038"/>
      <c r="AG51" s="1038"/>
      <c r="AH51" s="1038"/>
      <c r="AI51" s="1038"/>
      <c r="AJ51" s="1038"/>
      <c r="AK51" s="1038"/>
      <c r="AL51" s="1038"/>
      <c r="AM51" s="1038"/>
      <c r="AN51" s="1038"/>
      <c r="AO51" s="1038"/>
      <c r="AP51" s="1038"/>
      <c r="AQ51" s="1038"/>
      <c r="AR51" s="1039"/>
    </row>
    <row r="52" spans="1:45" ht="13.5" customHeight="1" x14ac:dyDescent="0.15">
      <c r="A52" s="1036"/>
      <c r="B52" s="1036"/>
      <c r="C52" s="1036"/>
      <c r="D52" s="1036"/>
      <c r="E52" s="1036"/>
      <c r="F52" s="1036"/>
      <c r="G52" s="1036"/>
      <c r="H52" s="1036"/>
      <c r="I52" s="1036"/>
      <c r="J52" s="1036"/>
      <c r="K52" s="1036"/>
      <c r="L52" s="1036"/>
      <c r="M52" s="1036"/>
      <c r="N52" s="1036"/>
      <c r="O52" s="1040"/>
      <c r="P52" s="1041"/>
      <c r="Q52" s="1041"/>
      <c r="R52" s="1041"/>
      <c r="S52" s="1041"/>
      <c r="T52" s="1041"/>
      <c r="U52" s="1041"/>
      <c r="V52" s="1041"/>
      <c r="W52" s="1041"/>
      <c r="X52" s="1041"/>
      <c r="Y52" s="1041"/>
      <c r="Z52" s="1041"/>
      <c r="AA52" s="1041"/>
      <c r="AB52" s="1041"/>
      <c r="AC52" s="1041"/>
      <c r="AD52" s="1041"/>
      <c r="AE52" s="1041"/>
      <c r="AF52" s="1041"/>
      <c r="AG52" s="1041"/>
      <c r="AH52" s="1041"/>
      <c r="AI52" s="1041"/>
      <c r="AJ52" s="1041"/>
      <c r="AK52" s="1041"/>
      <c r="AL52" s="1041"/>
      <c r="AM52" s="1041"/>
      <c r="AN52" s="1041"/>
      <c r="AO52" s="1041"/>
      <c r="AP52" s="1041"/>
      <c r="AQ52" s="1041"/>
      <c r="AR52" s="1042"/>
    </row>
    <row r="53" spans="1:45" ht="13.5" customHeight="1" x14ac:dyDescent="0.15">
      <c r="A53" s="1035">
        <v>22</v>
      </c>
      <c r="B53" s="1036"/>
      <c r="C53" s="1036"/>
      <c r="D53" s="1036" t="s">
        <v>106</v>
      </c>
      <c r="E53" s="1036"/>
      <c r="F53" s="1036"/>
      <c r="G53" s="1036"/>
      <c r="H53" s="1036"/>
      <c r="I53" s="1036"/>
      <c r="J53" s="1036"/>
      <c r="K53" s="1036"/>
      <c r="L53" s="1036"/>
      <c r="M53" s="1036"/>
      <c r="N53" s="1036"/>
      <c r="O53" s="1037" t="s">
        <v>116</v>
      </c>
      <c r="P53" s="1038"/>
      <c r="Q53" s="1038"/>
      <c r="R53" s="1038"/>
      <c r="S53" s="1038"/>
      <c r="T53" s="1038"/>
      <c r="U53" s="1038"/>
      <c r="V53" s="1038"/>
      <c r="W53" s="1038"/>
      <c r="X53" s="1038"/>
      <c r="Y53" s="1038"/>
      <c r="Z53" s="1038"/>
      <c r="AA53" s="1038"/>
      <c r="AB53" s="1038"/>
      <c r="AC53" s="1038"/>
      <c r="AD53" s="1038"/>
      <c r="AE53" s="1038"/>
      <c r="AF53" s="1038"/>
      <c r="AG53" s="1038"/>
      <c r="AH53" s="1038"/>
      <c r="AI53" s="1038"/>
      <c r="AJ53" s="1038"/>
      <c r="AK53" s="1038"/>
      <c r="AL53" s="1038"/>
      <c r="AM53" s="1038"/>
      <c r="AN53" s="1038"/>
      <c r="AO53" s="1038"/>
      <c r="AP53" s="1038"/>
      <c r="AQ53" s="1038"/>
      <c r="AR53" s="1039"/>
    </row>
    <row r="54" spans="1:45" x14ac:dyDescent="0.15">
      <c r="A54" s="1036"/>
      <c r="B54" s="1036"/>
      <c r="C54" s="1036"/>
      <c r="D54" s="1036"/>
      <c r="E54" s="1036"/>
      <c r="F54" s="1036"/>
      <c r="G54" s="1036"/>
      <c r="H54" s="1036"/>
      <c r="I54" s="1036"/>
      <c r="J54" s="1036"/>
      <c r="K54" s="1036"/>
      <c r="L54" s="1036"/>
      <c r="M54" s="1036"/>
      <c r="N54" s="1036"/>
      <c r="O54" s="1040"/>
      <c r="P54" s="1041"/>
      <c r="Q54" s="1041"/>
      <c r="R54" s="1041"/>
      <c r="S54" s="1041"/>
      <c r="T54" s="1041"/>
      <c r="U54" s="1041"/>
      <c r="V54" s="1041"/>
      <c r="W54" s="1041"/>
      <c r="X54" s="1041"/>
      <c r="Y54" s="1041"/>
      <c r="Z54" s="1041"/>
      <c r="AA54" s="1041"/>
      <c r="AB54" s="1041"/>
      <c r="AC54" s="1041"/>
      <c r="AD54" s="1041"/>
      <c r="AE54" s="1041"/>
      <c r="AF54" s="1041"/>
      <c r="AG54" s="1041"/>
      <c r="AH54" s="1041"/>
      <c r="AI54" s="1041"/>
      <c r="AJ54" s="1041"/>
      <c r="AK54" s="1041"/>
      <c r="AL54" s="1041"/>
      <c r="AM54" s="1041"/>
      <c r="AN54" s="1041"/>
      <c r="AO54" s="1041"/>
      <c r="AP54" s="1041"/>
      <c r="AQ54" s="1041"/>
      <c r="AR54" s="1042"/>
    </row>
    <row r="55" spans="1:45" ht="13.5" customHeight="1" x14ac:dyDescent="0.15">
      <c r="A55" s="1035">
        <v>23</v>
      </c>
      <c r="B55" s="1036"/>
      <c r="C55" s="1036"/>
      <c r="D55" s="1036" t="s">
        <v>106</v>
      </c>
      <c r="E55" s="1036"/>
      <c r="F55" s="1036"/>
      <c r="G55" s="1036"/>
      <c r="H55" s="1036"/>
      <c r="I55" s="1036"/>
      <c r="J55" s="1036"/>
      <c r="K55" s="1036"/>
      <c r="L55" s="1036"/>
      <c r="M55" s="1036"/>
      <c r="N55" s="1036"/>
      <c r="O55" s="1037" t="s">
        <v>117</v>
      </c>
      <c r="P55" s="1038"/>
      <c r="Q55" s="1038"/>
      <c r="R55" s="1038"/>
      <c r="S55" s="1038"/>
      <c r="T55" s="1038"/>
      <c r="U55" s="1038"/>
      <c r="V55" s="1038"/>
      <c r="W55" s="1038"/>
      <c r="X55" s="1038"/>
      <c r="Y55" s="1038"/>
      <c r="Z55" s="1038"/>
      <c r="AA55" s="1038"/>
      <c r="AB55" s="1038"/>
      <c r="AC55" s="1038"/>
      <c r="AD55" s="1038"/>
      <c r="AE55" s="1038"/>
      <c r="AF55" s="1038"/>
      <c r="AG55" s="1038"/>
      <c r="AH55" s="1038"/>
      <c r="AI55" s="1038"/>
      <c r="AJ55" s="1038"/>
      <c r="AK55" s="1038"/>
      <c r="AL55" s="1038"/>
      <c r="AM55" s="1038"/>
      <c r="AN55" s="1038"/>
      <c r="AO55" s="1038"/>
      <c r="AP55" s="1038"/>
      <c r="AQ55" s="1038"/>
      <c r="AR55" s="1039"/>
    </row>
    <row r="56" spans="1:45" x14ac:dyDescent="0.15">
      <c r="A56" s="1036"/>
      <c r="B56" s="1036"/>
      <c r="C56" s="1036"/>
      <c r="D56" s="1036"/>
      <c r="E56" s="1036"/>
      <c r="F56" s="1036"/>
      <c r="G56" s="1036"/>
      <c r="H56" s="1036"/>
      <c r="I56" s="1036"/>
      <c r="J56" s="1036"/>
      <c r="K56" s="1036"/>
      <c r="L56" s="1036"/>
      <c r="M56" s="1036"/>
      <c r="N56" s="1036"/>
      <c r="O56" s="1040"/>
      <c r="P56" s="1041"/>
      <c r="Q56" s="1041"/>
      <c r="R56" s="1041"/>
      <c r="S56" s="1041"/>
      <c r="T56" s="1041"/>
      <c r="U56" s="1041"/>
      <c r="V56" s="1041"/>
      <c r="W56" s="1041"/>
      <c r="X56" s="1041"/>
      <c r="Y56" s="1041"/>
      <c r="Z56" s="1041"/>
      <c r="AA56" s="1041"/>
      <c r="AB56" s="1041"/>
      <c r="AC56" s="1041"/>
      <c r="AD56" s="1041"/>
      <c r="AE56" s="1041"/>
      <c r="AF56" s="1041"/>
      <c r="AG56" s="1041"/>
      <c r="AH56" s="1041"/>
      <c r="AI56" s="1041"/>
      <c r="AJ56" s="1041"/>
      <c r="AK56" s="1041"/>
      <c r="AL56" s="1041"/>
      <c r="AM56" s="1041"/>
      <c r="AN56" s="1041"/>
      <c r="AO56" s="1041"/>
      <c r="AP56" s="1041"/>
      <c r="AQ56" s="1041"/>
      <c r="AR56" s="1042"/>
      <c r="AS56" s="104"/>
    </row>
    <row r="57" spans="1:45" x14ac:dyDescent="0.15">
      <c r="A57" s="1035">
        <v>24</v>
      </c>
      <c r="B57" s="1036"/>
      <c r="C57" s="1036"/>
      <c r="D57" s="1036" t="s">
        <v>106</v>
      </c>
      <c r="E57" s="1036"/>
      <c r="F57" s="1036"/>
      <c r="G57" s="1036"/>
      <c r="H57" s="1036"/>
      <c r="I57" s="1036"/>
      <c r="J57" s="1036"/>
      <c r="K57" s="1036"/>
      <c r="L57" s="1036"/>
      <c r="M57" s="1036"/>
      <c r="N57" s="1036"/>
      <c r="O57" s="1037" t="s">
        <v>118</v>
      </c>
      <c r="P57" s="1038"/>
      <c r="Q57" s="1038"/>
      <c r="R57" s="1038"/>
      <c r="S57" s="1038"/>
      <c r="T57" s="1038"/>
      <c r="U57" s="1038"/>
      <c r="V57" s="1038"/>
      <c r="W57" s="1038"/>
      <c r="X57" s="1038"/>
      <c r="Y57" s="1038"/>
      <c r="Z57" s="1038"/>
      <c r="AA57" s="1038"/>
      <c r="AB57" s="1038"/>
      <c r="AC57" s="1038"/>
      <c r="AD57" s="1038"/>
      <c r="AE57" s="1038"/>
      <c r="AF57" s="1038"/>
      <c r="AG57" s="1038"/>
      <c r="AH57" s="1038"/>
      <c r="AI57" s="1038"/>
      <c r="AJ57" s="1038"/>
      <c r="AK57" s="1038"/>
      <c r="AL57" s="1038"/>
      <c r="AM57" s="1038"/>
      <c r="AN57" s="1038"/>
      <c r="AO57" s="1038"/>
      <c r="AP57" s="1038"/>
      <c r="AQ57" s="1038"/>
      <c r="AR57" s="1039"/>
    </row>
    <row r="58" spans="1:45" x14ac:dyDescent="0.15">
      <c r="A58" s="1036"/>
      <c r="B58" s="1036"/>
      <c r="C58" s="1036"/>
      <c r="D58" s="1036"/>
      <c r="E58" s="1036"/>
      <c r="F58" s="1036"/>
      <c r="G58" s="1036"/>
      <c r="H58" s="1036"/>
      <c r="I58" s="1036"/>
      <c r="J58" s="1036"/>
      <c r="K58" s="1036"/>
      <c r="L58" s="1036"/>
      <c r="M58" s="1036"/>
      <c r="N58" s="1036"/>
      <c r="O58" s="1040"/>
      <c r="P58" s="1041"/>
      <c r="Q58" s="1041"/>
      <c r="R58" s="1041"/>
      <c r="S58" s="1041"/>
      <c r="T58" s="1041"/>
      <c r="U58" s="1041"/>
      <c r="V58" s="1041"/>
      <c r="W58" s="1041"/>
      <c r="X58" s="1041"/>
      <c r="Y58" s="1041"/>
      <c r="Z58" s="1041"/>
      <c r="AA58" s="1041"/>
      <c r="AB58" s="1041"/>
      <c r="AC58" s="1041"/>
      <c r="AD58" s="1041"/>
      <c r="AE58" s="1041"/>
      <c r="AF58" s="1041"/>
      <c r="AG58" s="1041"/>
      <c r="AH58" s="1041"/>
      <c r="AI58" s="1041"/>
      <c r="AJ58" s="1041"/>
      <c r="AK58" s="1041"/>
      <c r="AL58" s="1041"/>
      <c r="AM58" s="1041"/>
      <c r="AN58" s="1041"/>
      <c r="AO58" s="1041"/>
      <c r="AP58" s="1041"/>
      <c r="AQ58" s="1041"/>
      <c r="AR58" s="1042"/>
    </row>
    <row r="59" spans="1:45" x14ac:dyDescent="0.15">
      <c r="A59" s="1032"/>
      <c r="B59" s="1033"/>
      <c r="C59" s="1033"/>
      <c r="D59" s="1033"/>
      <c r="E59" s="1033"/>
      <c r="F59" s="1033"/>
      <c r="G59" s="1033"/>
      <c r="H59" s="1033"/>
      <c r="I59" s="1033"/>
      <c r="J59" s="1033"/>
      <c r="K59" s="1033"/>
      <c r="L59" s="1033"/>
      <c r="M59" s="1033"/>
      <c r="N59" s="1033"/>
      <c r="O59" s="1034"/>
      <c r="P59" s="1034"/>
      <c r="Q59" s="1034"/>
      <c r="R59" s="1034"/>
      <c r="S59" s="1034"/>
      <c r="T59" s="1034"/>
      <c r="U59" s="1034"/>
      <c r="V59" s="1034"/>
      <c r="W59" s="1034"/>
      <c r="X59" s="1034"/>
      <c r="Y59" s="1034"/>
      <c r="Z59" s="1034"/>
      <c r="AA59" s="1034"/>
      <c r="AB59" s="1034"/>
      <c r="AC59" s="1034"/>
      <c r="AD59" s="1034"/>
      <c r="AE59" s="1034"/>
      <c r="AF59" s="1034"/>
      <c r="AG59" s="1034"/>
      <c r="AH59" s="1034"/>
      <c r="AI59" s="1034"/>
      <c r="AJ59" s="1034"/>
      <c r="AK59" s="1034"/>
      <c r="AL59" s="1034"/>
      <c r="AM59" s="1034"/>
      <c r="AN59" s="1034"/>
      <c r="AO59" s="1034"/>
      <c r="AP59" s="1034"/>
      <c r="AQ59" s="1034"/>
      <c r="AR59" s="1034"/>
    </row>
    <row r="60" spans="1:45" x14ac:dyDescent="0.15">
      <c r="A60" s="1033"/>
      <c r="B60" s="1033"/>
      <c r="C60" s="1033"/>
      <c r="D60" s="1033"/>
      <c r="E60" s="1033"/>
      <c r="F60" s="1033"/>
      <c r="G60" s="1033"/>
      <c r="H60" s="1033"/>
      <c r="I60" s="1033"/>
      <c r="J60" s="1033"/>
      <c r="K60" s="1033"/>
      <c r="L60" s="1033"/>
      <c r="M60" s="1033"/>
      <c r="N60" s="1033"/>
      <c r="O60" s="1034"/>
      <c r="P60" s="1034"/>
      <c r="Q60" s="1034"/>
      <c r="R60" s="1034"/>
      <c r="S60" s="1034"/>
      <c r="T60" s="1034"/>
      <c r="U60" s="1034"/>
      <c r="V60" s="1034"/>
      <c r="W60" s="1034"/>
      <c r="X60" s="1034"/>
      <c r="Y60" s="1034"/>
      <c r="Z60" s="1034"/>
      <c r="AA60" s="1034"/>
      <c r="AB60" s="1034"/>
      <c r="AC60" s="1034"/>
      <c r="AD60" s="1034"/>
      <c r="AE60" s="1034"/>
      <c r="AF60" s="1034"/>
      <c r="AG60" s="1034"/>
      <c r="AH60" s="1034"/>
      <c r="AI60" s="1034"/>
      <c r="AJ60" s="1034"/>
      <c r="AK60" s="1034"/>
      <c r="AL60" s="1034"/>
      <c r="AM60" s="1034"/>
      <c r="AN60" s="1034"/>
      <c r="AO60" s="1034"/>
      <c r="AP60" s="1034"/>
      <c r="AQ60" s="1034"/>
      <c r="AR60" s="1034"/>
    </row>
    <row r="61" spans="1:45" x14ac:dyDescent="0.15">
      <c r="A61" s="1032"/>
      <c r="B61" s="1033"/>
      <c r="C61" s="1033"/>
      <c r="D61" s="1033"/>
      <c r="E61" s="1033"/>
      <c r="F61" s="1033"/>
      <c r="G61" s="1033"/>
      <c r="H61" s="1033"/>
      <c r="I61" s="1033"/>
      <c r="J61" s="1033"/>
      <c r="K61" s="1033"/>
      <c r="L61" s="1033"/>
      <c r="M61" s="1033"/>
      <c r="N61" s="1033"/>
      <c r="O61" s="1034"/>
      <c r="P61" s="1034"/>
      <c r="Q61" s="1034"/>
      <c r="R61" s="1034"/>
      <c r="S61" s="1034"/>
      <c r="T61" s="1034"/>
      <c r="U61" s="1034"/>
      <c r="V61" s="1034"/>
      <c r="W61" s="1034"/>
      <c r="X61" s="1034"/>
      <c r="Y61" s="1034"/>
      <c r="Z61" s="1034"/>
      <c r="AA61" s="1034"/>
      <c r="AB61" s="1034"/>
      <c r="AC61" s="1034"/>
      <c r="AD61" s="1034"/>
      <c r="AE61" s="1034"/>
      <c r="AF61" s="1034"/>
      <c r="AG61" s="1034"/>
      <c r="AH61" s="1034"/>
      <c r="AI61" s="1034"/>
      <c r="AJ61" s="1034"/>
      <c r="AK61" s="1034"/>
      <c r="AL61" s="1034"/>
      <c r="AM61" s="1034"/>
      <c r="AN61" s="1034"/>
      <c r="AO61" s="1034"/>
      <c r="AP61" s="1034"/>
      <c r="AQ61" s="1034"/>
      <c r="AR61" s="1034"/>
    </row>
    <row r="62" spans="1:45" x14ac:dyDescent="0.15">
      <c r="A62" s="1033"/>
      <c r="B62" s="1033"/>
      <c r="C62" s="1033"/>
      <c r="D62" s="1033"/>
      <c r="E62" s="1033"/>
      <c r="F62" s="1033"/>
      <c r="G62" s="1033"/>
      <c r="H62" s="1033"/>
      <c r="I62" s="1033"/>
      <c r="J62" s="1033"/>
      <c r="K62" s="1033"/>
      <c r="L62" s="1033"/>
      <c r="M62" s="1033"/>
      <c r="N62" s="1033"/>
      <c r="O62" s="1034"/>
      <c r="P62" s="1034"/>
      <c r="Q62" s="1034"/>
      <c r="R62" s="1034"/>
      <c r="S62" s="1034"/>
      <c r="T62" s="1034"/>
      <c r="U62" s="1034"/>
      <c r="V62" s="1034"/>
      <c r="W62" s="1034"/>
      <c r="X62" s="1034"/>
      <c r="Y62" s="1034"/>
      <c r="Z62" s="1034"/>
      <c r="AA62" s="1034"/>
      <c r="AB62" s="1034"/>
      <c r="AC62" s="1034"/>
      <c r="AD62" s="1034"/>
      <c r="AE62" s="1034"/>
      <c r="AF62" s="1034"/>
      <c r="AG62" s="1034"/>
      <c r="AH62" s="1034"/>
      <c r="AI62" s="1034"/>
      <c r="AJ62" s="1034"/>
      <c r="AK62" s="1034"/>
      <c r="AL62" s="1034"/>
      <c r="AM62" s="1034"/>
      <c r="AN62" s="1034"/>
      <c r="AO62" s="1034"/>
      <c r="AP62" s="1034"/>
      <c r="AQ62" s="1034"/>
      <c r="AR62" s="1034"/>
    </row>
  </sheetData>
  <mergeCells count="83">
    <mergeCell ref="A11:C12"/>
    <mergeCell ref="D11:N12"/>
    <mergeCell ref="O11:AR12"/>
    <mergeCell ref="A3:AR3"/>
    <mergeCell ref="A4:AR4"/>
    <mergeCell ref="A9:C10"/>
    <mergeCell ref="D9:N10"/>
    <mergeCell ref="O9:AR10"/>
    <mergeCell ref="A13:C14"/>
    <mergeCell ref="D13:N14"/>
    <mergeCell ref="O13:AR14"/>
    <mergeCell ref="A15:C16"/>
    <mergeCell ref="D15:N16"/>
    <mergeCell ref="O15:AR16"/>
    <mergeCell ref="A17:C18"/>
    <mergeCell ref="D17:N18"/>
    <mergeCell ref="O17:AR18"/>
    <mergeCell ref="A19:C20"/>
    <mergeCell ref="D19:N20"/>
    <mergeCell ref="O19:AR20"/>
    <mergeCell ref="A21:C22"/>
    <mergeCell ref="D21:N22"/>
    <mergeCell ref="O21:AR22"/>
    <mergeCell ref="A23:C24"/>
    <mergeCell ref="D23:N24"/>
    <mergeCell ref="O23:AR24"/>
    <mergeCell ref="A25:C26"/>
    <mergeCell ref="D25:N26"/>
    <mergeCell ref="O25:AR26"/>
    <mergeCell ref="A27:C28"/>
    <mergeCell ref="D27:N28"/>
    <mergeCell ref="O27:AR28"/>
    <mergeCell ref="A29:C30"/>
    <mergeCell ref="D29:N30"/>
    <mergeCell ref="O29:AR30"/>
    <mergeCell ref="A31:C32"/>
    <mergeCell ref="D31:N32"/>
    <mergeCell ref="O31:AR32"/>
    <mergeCell ref="A33:C34"/>
    <mergeCell ref="D33:N34"/>
    <mergeCell ref="O33:AR34"/>
    <mergeCell ref="A35:C36"/>
    <mergeCell ref="D35:N36"/>
    <mergeCell ref="O35:AR36"/>
    <mergeCell ref="A37:C38"/>
    <mergeCell ref="D37:N38"/>
    <mergeCell ref="O37:AR38"/>
    <mergeCell ref="A39:C40"/>
    <mergeCell ref="D39:N40"/>
    <mergeCell ref="O39:AR40"/>
    <mergeCell ref="A41:C42"/>
    <mergeCell ref="D41:N42"/>
    <mergeCell ref="O41:AR42"/>
    <mergeCell ref="A43:C44"/>
    <mergeCell ref="D43:N44"/>
    <mergeCell ref="O43:AR44"/>
    <mergeCell ref="A45:C46"/>
    <mergeCell ref="D45:N46"/>
    <mergeCell ref="O45:AR46"/>
    <mergeCell ref="A47:C48"/>
    <mergeCell ref="D47:N48"/>
    <mergeCell ref="O47:AR48"/>
    <mergeCell ref="A49:C50"/>
    <mergeCell ref="D49:N50"/>
    <mergeCell ref="O49:AR50"/>
    <mergeCell ref="A51:C52"/>
    <mergeCell ref="D51:N52"/>
    <mergeCell ref="O51:AR52"/>
    <mergeCell ref="A53:C54"/>
    <mergeCell ref="D53:N54"/>
    <mergeCell ref="O53:AR54"/>
    <mergeCell ref="A55:C56"/>
    <mergeCell ref="D55:N56"/>
    <mergeCell ref="O55:AR56"/>
    <mergeCell ref="A61:C62"/>
    <mergeCell ref="D61:N62"/>
    <mergeCell ref="O61:AR62"/>
    <mergeCell ref="A57:C58"/>
    <mergeCell ref="D57:N58"/>
    <mergeCell ref="O57:AR58"/>
    <mergeCell ref="A59:C60"/>
    <mergeCell ref="D59:N60"/>
    <mergeCell ref="O59:AR60"/>
  </mergeCells>
  <phoneticPr fontId="4"/>
  <printOptions horizontalCentered="1"/>
  <pageMargins left="0.62992125984251968" right="0.23622047244094491" top="0.55118110236220474" bottom="0.35433070866141736" header="0.31496062992125984" footer="0.31496062992125984"/>
  <pageSetup paperSize="9" firstPageNumber="56" fitToHeight="0" orientation="portrait" useFirstPageNumber="1"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IV46"/>
  <sheetViews>
    <sheetView view="pageBreakPreview" zoomScaleNormal="100" zoomScaleSheetLayoutView="100" workbookViewId="0">
      <selection activeCell="M16" sqref="M16:AA16"/>
    </sheetView>
  </sheetViews>
  <sheetFormatPr defaultRowHeight="15.75" x14ac:dyDescent="0.15"/>
  <cols>
    <col min="1" max="32" width="2" style="240" customWidth="1"/>
    <col min="33" max="38" width="2" style="241" customWidth="1"/>
    <col min="39" max="39" width="2.75" style="241" customWidth="1"/>
    <col min="40" max="41" width="2" style="241" customWidth="1"/>
    <col min="42" max="43" width="2" style="240" customWidth="1"/>
    <col min="44" max="44" width="5.875" style="241" customWidth="1"/>
    <col min="45" max="45" width="10.625" style="241" customWidth="1"/>
    <col min="46" max="16384" width="9" style="241"/>
  </cols>
  <sheetData>
    <row r="1" spans="1:45" x14ac:dyDescent="0.15">
      <c r="A1" s="240" t="s">
        <v>1858</v>
      </c>
    </row>
    <row r="2" spans="1:45" s="244" customFormat="1" ht="19.5" customHeight="1" x14ac:dyDescent="0.15">
      <c r="A2" s="242" t="s">
        <v>1859</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3"/>
      <c r="AH2" s="243"/>
      <c r="AI2" s="243"/>
      <c r="AJ2" s="243"/>
      <c r="AK2" s="243"/>
      <c r="AL2" s="243"/>
      <c r="AM2" s="243"/>
      <c r="AN2" s="243"/>
      <c r="AO2" s="243"/>
      <c r="AP2" s="242"/>
      <c r="AQ2" s="242"/>
    </row>
    <row r="3" spans="1:45" s="244" customFormat="1" ht="19.5" customHeight="1" x14ac:dyDescent="0.15">
      <c r="A3" s="242"/>
      <c r="B3" s="245" t="s">
        <v>1860</v>
      </c>
      <c r="C3" s="246"/>
      <c r="D3" s="242"/>
      <c r="E3" s="242"/>
      <c r="F3" s="242"/>
      <c r="G3" s="242"/>
      <c r="H3" s="242"/>
      <c r="I3" s="247" t="s">
        <v>1861</v>
      </c>
      <c r="J3" s="248"/>
      <c r="K3" s="248"/>
      <c r="L3" s="248"/>
      <c r="M3" s="248"/>
      <c r="N3" s="248"/>
      <c r="O3" s="248"/>
      <c r="P3" s="242"/>
      <c r="Q3" s="242"/>
      <c r="R3" s="242"/>
      <c r="S3" s="242"/>
      <c r="T3" s="242"/>
      <c r="U3" s="242"/>
      <c r="V3" s="242"/>
      <c r="W3" s="242"/>
      <c r="X3" s="242"/>
      <c r="Y3" s="242"/>
      <c r="Z3" s="242"/>
      <c r="AA3" s="242"/>
      <c r="AB3" s="242"/>
      <c r="AC3" s="242"/>
      <c r="AD3" s="242"/>
      <c r="AE3" s="242"/>
      <c r="AF3" s="242"/>
      <c r="AG3" s="243"/>
      <c r="AH3" s="243"/>
      <c r="AI3" s="243"/>
      <c r="AJ3" s="243"/>
      <c r="AK3" s="243"/>
      <c r="AL3" s="243"/>
      <c r="AM3" s="243"/>
      <c r="AN3" s="243"/>
      <c r="AO3" s="243"/>
      <c r="AP3" s="242"/>
      <c r="AQ3" s="242"/>
    </row>
    <row r="4" spans="1:45" s="244" customFormat="1" ht="19.5" customHeight="1" x14ac:dyDescent="0.15">
      <c r="A4" s="1075" t="s">
        <v>1862</v>
      </c>
      <c r="B4" s="1075"/>
      <c r="C4" s="1072" t="s">
        <v>1863</v>
      </c>
      <c r="D4" s="1073"/>
      <c r="E4" s="1073"/>
      <c r="F4" s="1073"/>
      <c r="G4" s="1073"/>
      <c r="H4" s="1073"/>
      <c r="I4" s="1073"/>
      <c r="J4" s="1073"/>
      <c r="K4" s="1073"/>
      <c r="L4" s="1073"/>
      <c r="M4" s="1073"/>
      <c r="N4" s="1073"/>
      <c r="O4" s="1073"/>
      <c r="P4" s="1073"/>
      <c r="Q4" s="1073"/>
      <c r="R4" s="1073"/>
      <c r="S4" s="1073"/>
      <c r="T4" s="1073"/>
      <c r="U4" s="1073"/>
      <c r="V4" s="1073"/>
      <c r="W4" s="1073"/>
      <c r="X4" s="1073"/>
      <c r="Y4" s="1073"/>
      <c r="Z4" s="1073"/>
      <c r="AA4" s="1074"/>
      <c r="AB4" s="1064" t="s">
        <v>1864</v>
      </c>
      <c r="AC4" s="1065"/>
      <c r="AD4" s="1065"/>
      <c r="AE4" s="1065"/>
      <c r="AF4" s="1066"/>
      <c r="AG4" s="1067"/>
      <c r="AH4" s="1068"/>
      <c r="AI4" s="1068"/>
      <c r="AJ4" s="1068"/>
      <c r="AK4" s="1068"/>
      <c r="AL4" s="1068"/>
      <c r="AM4" s="1068"/>
      <c r="AN4" s="1068"/>
      <c r="AO4" s="1069"/>
      <c r="AP4" s="1070" t="s">
        <v>1865</v>
      </c>
      <c r="AQ4" s="1071"/>
    </row>
    <row r="5" spans="1:45" s="244" customFormat="1" ht="19.5" customHeight="1" x14ac:dyDescent="0.15">
      <c r="A5" s="1075"/>
      <c r="B5" s="1075"/>
      <c r="C5" s="1072" t="s">
        <v>1866</v>
      </c>
      <c r="D5" s="1073"/>
      <c r="E5" s="1073"/>
      <c r="F5" s="1073"/>
      <c r="G5" s="1073"/>
      <c r="H5" s="1073"/>
      <c r="I5" s="1073"/>
      <c r="J5" s="1073"/>
      <c r="K5" s="1073"/>
      <c r="L5" s="1073"/>
      <c r="M5" s="1073"/>
      <c r="N5" s="1073"/>
      <c r="O5" s="1073"/>
      <c r="P5" s="1073"/>
      <c r="Q5" s="1073"/>
      <c r="R5" s="1073"/>
      <c r="S5" s="1073"/>
      <c r="T5" s="1073"/>
      <c r="U5" s="1073"/>
      <c r="V5" s="1073"/>
      <c r="W5" s="1073"/>
      <c r="X5" s="1073"/>
      <c r="Y5" s="1073"/>
      <c r="Z5" s="1073"/>
      <c r="AA5" s="1074"/>
      <c r="AB5" s="1064" t="s">
        <v>1867</v>
      </c>
      <c r="AC5" s="1065"/>
      <c r="AD5" s="1065"/>
      <c r="AE5" s="1065"/>
      <c r="AF5" s="1066"/>
      <c r="AG5" s="1067"/>
      <c r="AH5" s="1068"/>
      <c r="AI5" s="1068"/>
      <c r="AJ5" s="1068"/>
      <c r="AK5" s="1068"/>
      <c r="AL5" s="1068"/>
      <c r="AM5" s="1068"/>
      <c r="AN5" s="1068"/>
      <c r="AO5" s="1069"/>
      <c r="AP5" s="1070" t="s">
        <v>1868</v>
      </c>
      <c r="AQ5" s="1071"/>
      <c r="AR5" s="241"/>
      <c r="AS5" s="241"/>
    </row>
    <row r="6" spans="1:45" ht="18" customHeight="1" x14ac:dyDescent="0.15">
      <c r="A6" s="1075"/>
      <c r="B6" s="1075"/>
      <c r="C6" s="1072" t="s">
        <v>1869</v>
      </c>
      <c r="D6" s="1073"/>
      <c r="E6" s="1073"/>
      <c r="F6" s="1073"/>
      <c r="G6" s="1073"/>
      <c r="H6" s="1073"/>
      <c r="I6" s="1073"/>
      <c r="J6" s="1073"/>
      <c r="K6" s="1073"/>
      <c r="L6" s="1073"/>
      <c r="M6" s="1073"/>
      <c r="N6" s="1073"/>
      <c r="O6" s="1073"/>
      <c r="P6" s="1073"/>
      <c r="Q6" s="1073"/>
      <c r="R6" s="1073"/>
      <c r="S6" s="1073"/>
      <c r="T6" s="1073"/>
      <c r="U6" s="1073"/>
      <c r="V6" s="1073"/>
      <c r="W6" s="1073"/>
      <c r="X6" s="1073"/>
      <c r="Y6" s="1073"/>
      <c r="Z6" s="1073"/>
      <c r="AA6" s="1074"/>
      <c r="AB6" s="1064" t="s">
        <v>1870</v>
      </c>
      <c r="AC6" s="1065"/>
      <c r="AD6" s="1065"/>
      <c r="AE6" s="1065"/>
      <c r="AF6" s="1066"/>
      <c r="AG6" s="1067"/>
      <c r="AH6" s="1068"/>
      <c r="AI6" s="1068"/>
      <c r="AJ6" s="1068"/>
      <c r="AK6" s="1068"/>
      <c r="AL6" s="1068"/>
      <c r="AM6" s="1068"/>
      <c r="AN6" s="1068"/>
      <c r="AO6" s="1069"/>
      <c r="AP6" s="1070" t="s">
        <v>1871</v>
      </c>
      <c r="AQ6" s="1071"/>
    </row>
    <row r="7" spans="1:45" ht="18" customHeight="1" x14ac:dyDescent="0.15">
      <c r="A7" s="1075"/>
      <c r="B7" s="1075"/>
      <c r="C7" s="1072" t="s">
        <v>1872</v>
      </c>
      <c r="D7" s="1073"/>
      <c r="E7" s="1073"/>
      <c r="F7" s="1073"/>
      <c r="G7" s="1073"/>
      <c r="H7" s="1073"/>
      <c r="I7" s="1073"/>
      <c r="J7" s="1073"/>
      <c r="K7" s="1073"/>
      <c r="L7" s="1073"/>
      <c r="M7" s="1073"/>
      <c r="N7" s="1073"/>
      <c r="O7" s="1073"/>
      <c r="P7" s="1073"/>
      <c r="Q7" s="1073"/>
      <c r="R7" s="1073"/>
      <c r="S7" s="1073"/>
      <c r="T7" s="1073"/>
      <c r="U7" s="1073"/>
      <c r="V7" s="1073"/>
      <c r="W7" s="1073"/>
      <c r="X7" s="1073"/>
      <c r="Y7" s="1073"/>
      <c r="Z7" s="1073"/>
      <c r="AA7" s="1074"/>
      <c r="AB7" s="1064" t="s">
        <v>1867</v>
      </c>
      <c r="AC7" s="1065"/>
      <c r="AD7" s="1065"/>
      <c r="AE7" s="1065"/>
      <c r="AF7" s="1066"/>
      <c r="AG7" s="1067"/>
      <c r="AH7" s="1068"/>
      <c r="AI7" s="1068"/>
      <c r="AJ7" s="1068"/>
      <c r="AK7" s="1068"/>
      <c r="AL7" s="1068"/>
      <c r="AM7" s="1068"/>
      <c r="AN7" s="1068"/>
      <c r="AO7" s="1069"/>
      <c r="AP7" s="1070" t="s">
        <v>1873</v>
      </c>
      <c r="AQ7" s="1071"/>
    </row>
    <row r="8" spans="1:45" ht="18" customHeight="1" x14ac:dyDescent="0.15">
      <c r="A8" s="1075"/>
      <c r="B8" s="1075"/>
      <c r="C8" s="1072" t="s">
        <v>1874</v>
      </c>
      <c r="D8" s="1073"/>
      <c r="E8" s="1073"/>
      <c r="F8" s="1073"/>
      <c r="G8" s="1073"/>
      <c r="H8" s="1073"/>
      <c r="I8" s="1073"/>
      <c r="J8" s="1073"/>
      <c r="K8" s="1073"/>
      <c r="L8" s="1073"/>
      <c r="M8" s="1073"/>
      <c r="N8" s="1073"/>
      <c r="O8" s="1073"/>
      <c r="P8" s="1073"/>
      <c r="Q8" s="1073"/>
      <c r="R8" s="1073"/>
      <c r="S8" s="1073"/>
      <c r="T8" s="1073"/>
      <c r="U8" s="1073"/>
      <c r="V8" s="1073"/>
      <c r="W8" s="1073"/>
      <c r="X8" s="1073"/>
      <c r="Y8" s="1073"/>
      <c r="Z8" s="1073"/>
      <c r="AA8" s="1074"/>
      <c r="AB8" s="1064" t="s">
        <v>1864</v>
      </c>
      <c r="AC8" s="1065"/>
      <c r="AD8" s="1065"/>
      <c r="AE8" s="1065"/>
      <c r="AF8" s="1066"/>
      <c r="AG8" s="1067"/>
      <c r="AH8" s="1068"/>
      <c r="AI8" s="1068"/>
      <c r="AJ8" s="1068"/>
      <c r="AK8" s="1068"/>
      <c r="AL8" s="1068"/>
      <c r="AM8" s="1068"/>
      <c r="AN8" s="1068"/>
      <c r="AO8" s="1069"/>
      <c r="AP8" s="1070" t="s">
        <v>1875</v>
      </c>
      <c r="AQ8" s="1071"/>
    </row>
    <row r="9" spans="1:45" ht="18" customHeight="1" x14ac:dyDescent="0.15">
      <c r="A9" s="1076" t="s">
        <v>1876</v>
      </c>
      <c r="B9" s="1077"/>
      <c r="C9" s="1082" t="s">
        <v>1877</v>
      </c>
      <c r="D9" s="1083"/>
      <c r="E9" s="1072" t="s">
        <v>18</v>
      </c>
      <c r="F9" s="1086"/>
      <c r="G9" s="1086"/>
      <c r="H9" s="1086"/>
      <c r="I9" s="1086"/>
      <c r="J9" s="1086"/>
      <c r="K9" s="1086"/>
      <c r="L9" s="1086"/>
      <c r="M9" s="1086"/>
      <c r="N9" s="1086"/>
      <c r="O9" s="1086"/>
      <c r="P9" s="1086"/>
      <c r="Q9" s="1086"/>
      <c r="R9" s="1086"/>
      <c r="S9" s="1086"/>
      <c r="T9" s="1086"/>
      <c r="U9" s="1086"/>
      <c r="V9" s="1086"/>
      <c r="W9" s="1086"/>
      <c r="X9" s="1086"/>
      <c r="Y9" s="1086"/>
      <c r="Z9" s="1086"/>
      <c r="AA9" s="1087"/>
      <c r="AB9" s="1088" t="s">
        <v>1878</v>
      </c>
      <c r="AC9" s="1089"/>
      <c r="AD9" s="1089"/>
      <c r="AE9" s="1089"/>
      <c r="AF9" s="1090"/>
      <c r="AG9" s="1091">
        <f>AG10+AG11+AG12</f>
        <v>0</v>
      </c>
      <c r="AH9" s="1092"/>
      <c r="AI9" s="1092"/>
      <c r="AJ9" s="1092"/>
      <c r="AK9" s="1092"/>
      <c r="AL9" s="1092"/>
      <c r="AM9" s="1092"/>
      <c r="AN9" s="1092"/>
      <c r="AO9" s="1093"/>
      <c r="AP9" s="1094" t="s">
        <v>1879</v>
      </c>
      <c r="AQ9" s="1095"/>
      <c r="AR9" s="240"/>
      <c r="AS9" s="240"/>
    </row>
    <row r="10" spans="1:45" s="240" customFormat="1" ht="18" customHeight="1" x14ac:dyDescent="0.15">
      <c r="A10" s="1078"/>
      <c r="B10" s="1079"/>
      <c r="C10" s="1084"/>
      <c r="D10" s="1085"/>
      <c r="E10" s="1102" t="s">
        <v>1877</v>
      </c>
      <c r="F10" s="1103"/>
      <c r="G10" s="1103"/>
      <c r="H10" s="1103"/>
      <c r="I10" s="1103"/>
      <c r="J10" s="1103"/>
      <c r="K10" s="1103"/>
      <c r="L10" s="1104"/>
      <c r="M10" s="1099" t="s">
        <v>1880</v>
      </c>
      <c r="N10" s="1100"/>
      <c r="O10" s="1100"/>
      <c r="P10" s="1100"/>
      <c r="Q10" s="1100"/>
      <c r="R10" s="1100"/>
      <c r="S10" s="1100"/>
      <c r="T10" s="1100"/>
      <c r="U10" s="1100"/>
      <c r="V10" s="1100"/>
      <c r="W10" s="1100"/>
      <c r="X10" s="1100"/>
      <c r="Y10" s="1100"/>
      <c r="Z10" s="1100"/>
      <c r="AA10" s="1101"/>
      <c r="AB10" s="1064" t="s">
        <v>1878</v>
      </c>
      <c r="AC10" s="1065"/>
      <c r="AD10" s="1065"/>
      <c r="AE10" s="1065"/>
      <c r="AF10" s="1066"/>
      <c r="AG10" s="1067"/>
      <c r="AH10" s="1068"/>
      <c r="AI10" s="1068"/>
      <c r="AJ10" s="1068"/>
      <c r="AK10" s="1068"/>
      <c r="AL10" s="1068"/>
      <c r="AM10" s="1068"/>
      <c r="AN10" s="1068"/>
      <c r="AO10" s="1069"/>
      <c r="AP10" s="1070" t="s">
        <v>1881</v>
      </c>
      <c r="AQ10" s="1071"/>
      <c r="AR10" s="241"/>
      <c r="AS10" s="241"/>
    </row>
    <row r="11" spans="1:45" ht="18" customHeight="1" x14ac:dyDescent="0.15">
      <c r="A11" s="1078"/>
      <c r="B11" s="1079"/>
      <c r="C11" s="1084"/>
      <c r="D11" s="1085"/>
      <c r="E11" s="1105"/>
      <c r="F11" s="1106"/>
      <c r="G11" s="1106"/>
      <c r="H11" s="1106"/>
      <c r="I11" s="1106"/>
      <c r="J11" s="1106"/>
      <c r="K11" s="1106"/>
      <c r="L11" s="1107"/>
      <c r="M11" s="1099" t="s">
        <v>1882</v>
      </c>
      <c r="N11" s="1100"/>
      <c r="O11" s="1100"/>
      <c r="P11" s="1100"/>
      <c r="Q11" s="1100"/>
      <c r="R11" s="1100"/>
      <c r="S11" s="1100"/>
      <c r="T11" s="1100"/>
      <c r="U11" s="1100"/>
      <c r="V11" s="1100"/>
      <c r="W11" s="1100"/>
      <c r="X11" s="1100"/>
      <c r="Y11" s="1100"/>
      <c r="Z11" s="1100"/>
      <c r="AA11" s="1101"/>
      <c r="AB11" s="1064" t="s">
        <v>1878</v>
      </c>
      <c r="AC11" s="1065"/>
      <c r="AD11" s="1065"/>
      <c r="AE11" s="1065"/>
      <c r="AF11" s="1066"/>
      <c r="AG11" s="1067"/>
      <c r="AH11" s="1068"/>
      <c r="AI11" s="1068"/>
      <c r="AJ11" s="1068"/>
      <c r="AK11" s="1068"/>
      <c r="AL11" s="1068"/>
      <c r="AM11" s="1068"/>
      <c r="AN11" s="1068"/>
      <c r="AO11" s="1069"/>
      <c r="AP11" s="1070" t="s">
        <v>1883</v>
      </c>
      <c r="AQ11" s="1071"/>
    </row>
    <row r="12" spans="1:45" ht="18" customHeight="1" x14ac:dyDescent="0.15">
      <c r="A12" s="1078"/>
      <c r="B12" s="1079"/>
      <c r="C12" s="1084"/>
      <c r="D12" s="1085"/>
      <c r="E12" s="1108"/>
      <c r="F12" s="1109"/>
      <c r="G12" s="1109"/>
      <c r="H12" s="1109"/>
      <c r="I12" s="1109"/>
      <c r="J12" s="1109"/>
      <c r="K12" s="1109"/>
      <c r="L12" s="1110"/>
      <c r="M12" s="1099" t="s">
        <v>1884</v>
      </c>
      <c r="N12" s="1100"/>
      <c r="O12" s="1100"/>
      <c r="P12" s="1100"/>
      <c r="Q12" s="1100"/>
      <c r="R12" s="1100"/>
      <c r="S12" s="1100"/>
      <c r="T12" s="1100"/>
      <c r="U12" s="1100"/>
      <c r="V12" s="1100"/>
      <c r="W12" s="1100"/>
      <c r="X12" s="1100"/>
      <c r="Y12" s="1100"/>
      <c r="Z12" s="1100"/>
      <c r="AA12" s="1101"/>
      <c r="AB12" s="1064" t="s">
        <v>1878</v>
      </c>
      <c r="AC12" s="1065"/>
      <c r="AD12" s="1065"/>
      <c r="AE12" s="1065"/>
      <c r="AF12" s="1066"/>
      <c r="AG12" s="1067"/>
      <c r="AH12" s="1068"/>
      <c r="AI12" s="1068"/>
      <c r="AJ12" s="1068"/>
      <c r="AK12" s="1068"/>
      <c r="AL12" s="1068"/>
      <c r="AM12" s="1068"/>
      <c r="AN12" s="1068"/>
      <c r="AO12" s="1069"/>
      <c r="AP12" s="1070" t="s">
        <v>1885</v>
      </c>
      <c r="AQ12" s="1071"/>
    </row>
    <row r="13" spans="1:45" ht="18" customHeight="1" x14ac:dyDescent="0.15">
      <c r="A13" s="1078"/>
      <c r="B13" s="1079"/>
      <c r="C13" s="1082" t="s">
        <v>1886</v>
      </c>
      <c r="D13" s="1083"/>
      <c r="E13" s="1086" t="s">
        <v>18</v>
      </c>
      <c r="F13" s="1073"/>
      <c r="G13" s="1073"/>
      <c r="H13" s="1073"/>
      <c r="I13" s="1073"/>
      <c r="J13" s="1073"/>
      <c r="K13" s="1073"/>
      <c r="L13" s="1073"/>
      <c r="M13" s="1073"/>
      <c r="N13" s="1073"/>
      <c r="O13" s="1073"/>
      <c r="P13" s="1073"/>
      <c r="Q13" s="1073"/>
      <c r="R13" s="1073"/>
      <c r="S13" s="1073"/>
      <c r="T13" s="1073"/>
      <c r="U13" s="1073"/>
      <c r="V13" s="1073"/>
      <c r="W13" s="1073"/>
      <c r="X13" s="1073"/>
      <c r="Y13" s="1073"/>
      <c r="Z13" s="1073"/>
      <c r="AA13" s="1074"/>
      <c r="AB13" s="1064" t="s">
        <v>1887</v>
      </c>
      <c r="AC13" s="1065"/>
      <c r="AD13" s="1065"/>
      <c r="AE13" s="1065"/>
      <c r="AF13" s="1066"/>
      <c r="AG13" s="1096">
        <f>SUM(AG14:AO17)</f>
        <v>0</v>
      </c>
      <c r="AH13" s="1097"/>
      <c r="AI13" s="1097"/>
      <c r="AJ13" s="1097"/>
      <c r="AK13" s="1097"/>
      <c r="AL13" s="1097"/>
      <c r="AM13" s="1097"/>
      <c r="AN13" s="1097"/>
      <c r="AO13" s="1098"/>
      <c r="AP13" s="1070" t="s">
        <v>1888</v>
      </c>
      <c r="AQ13" s="1071"/>
    </row>
    <row r="14" spans="1:45" ht="18" customHeight="1" x14ac:dyDescent="0.15">
      <c r="A14" s="1078"/>
      <c r="B14" s="1079"/>
      <c r="C14" s="1084"/>
      <c r="D14" s="1085"/>
      <c r="E14" s="1102" t="s">
        <v>1889</v>
      </c>
      <c r="F14" s="1103"/>
      <c r="G14" s="1103"/>
      <c r="H14" s="1103"/>
      <c r="I14" s="1103"/>
      <c r="J14" s="1103"/>
      <c r="K14" s="1103"/>
      <c r="L14" s="1104"/>
      <c r="M14" s="1099" t="s">
        <v>1880</v>
      </c>
      <c r="N14" s="1100"/>
      <c r="O14" s="1100"/>
      <c r="P14" s="1100"/>
      <c r="Q14" s="1100"/>
      <c r="R14" s="1100"/>
      <c r="S14" s="1100"/>
      <c r="T14" s="1100"/>
      <c r="U14" s="1100"/>
      <c r="V14" s="1100"/>
      <c r="W14" s="1100"/>
      <c r="X14" s="1100"/>
      <c r="Y14" s="1100"/>
      <c r="Z14" s="1100"/>
      <c r="AA14" s="1101"/>
      <c r="AB14" s="1064" t="s">
        <v>1887</v>
      </c>
      <c r="AC14" s="1065"/>
      <c r="AD14" s="1065"/>
      <c r="AE14" s="1065"/>
      <c r="AF14" s="1066"/>
      <c r="AG14" s="1096">
        <f>ROUND(AG5*AG10/1000,1)</f>
        <v>0</v>
      </c>
      <c r="AH14" s="1097"/>
      <c r="AI14" s="1097"/>
      <c r="AJ14" s="1097"/>
      <c r="AK14" s="1097"/>
      <c r="AL14" s="1097"/>
      <c r="AM14" s="1097"/>
      <c r="AN14" s="1097"/>
      <c r="AO14" s="1098"/>
      <c r="AP14" s="1070" t="s">
        <v>1890</v>
      </c>
      <c r="AQ14" s="1071"/>
    </row>
    <row r="15" spans="1:45" ht="18" customHeight="1" x14ac:dyDescent="0.15">
      <c r="A15" s="1078"/>
      <c r="B15" s="1079"/>
      <c r="C15" s="1084"/>
      <c r="D15" s="1085"/>
      <c r="E15" s="1105"/>
      <c r="F15" s="1106"/>
      <c r="G15" s="1106"/>
      <c r="H15" s="1106"/>
      <c r="I15" s="1106"/>
      <c r="J15" s="1106"/>
      <c r="K15" s="1106"/>
      <c r="L15" s="1107"/>
      <c r="M15" s="1099" t="s">
        <v>1882</v>
      </c>
      <c r="N15" s="1100"/>
      <c r="O15" s="1100"/>
      <c r="P15" s="1100"/>
      <c r="Q15" s="1100"/>
      <c r="R15" s="1100"/>
      <c r="S15" s="1100"/>
      <c r="T15" s="1100"/>
      <c r="U15" s="1100"/>
      <c r="V15" s="1100"/>
      <c r="W15" s="1100"/>
      <c r="X15" s="1100"/>
      <c r="Y15" s="1100"/>
      <c r="Z15" s="1100"/>
      <c r="AA15" s="1101"/>
      <c r="AB15" s="1064" t="s">
        <v>1887</v>
      </c>
      <c r="AC15" s="1065"/>
      <c r="AD15" s="1065"/>
      <c r="AE15" s="1065"/>
      <c r="AF15" s="1066"/>
      <c r="AG15" s="1096">
        <f>ROUND(AG5*AG11/1000,1)</f>
        <v>0</v>
      </c>
      <c r="AH15" s="1097"/>
      <c r="AI15" s="1097"/>
      <c r="AJ15" s="1097"/>
      <c r="AK15" s="1097"/>
      <c r="AL15" s="1097"/>
      <c r="AM15" s="1097"/>
      <c r="AN15" s="1097"/>
      <c r="AO15" s="1098"/>
      <c r="AP15" s="1070" t="s">
        <v>1891</v>
      </c>
      <c r="AQ15" s="1071"/>
    </row>
    <row r="16" spans="1:45" ht="18" customHeight="1" x14ac:dyDescent="0.15">
      <c r="A16" s="1078"/>
      <c r="B16" s="1079"/>
      <c r="C16" s="1084"/>
      <c r="D16" s="1085"/>
      <c r="E16" s="1108"/>
      <c r="F16" s="1109"/>
      <c r="G16" s="1109"/>
      <c r="H16" s="1109"/>
      <c r="I16" s="1109"/>
      <c r="J16" s="1109"/>
      <c r="K16" s="1109"/>
      <c r="L16" s="1110"/>
      <c r="M16" s="1099" t="s">
        <v>1884</v>
      </c>
      <c r="N16" s="1100"/>
      <c r="O16" s="1100"/>
      <c r="P16" s="1100"/>
      <c r="Q16" s="1100"/>
      <c r="R16" s="1100"/>
      <c r="S16" s="1100"/>
      <c r="T16" s="1100"/>
      <c r="U16" s="1100"/>
      <c r="V16" s="1100"/>
      <c r="W16" s="1100"/>
      <c r="X16" s="1100"/>
      <c r="Y16" s="1100"/>
      <c r="Z16" s="1100"/>
      <c r="AA16" s="1101"/>
      <c r="AB16" s="1064" t="s">
        <v>1887</v>
      </c>
      <c r="AC16" s="1065"/>
      <c r="AD16" s="1065"/>
      <c r="AE16" s="1065"/>
      <c r="AF16" s="1066"/>
      <c r="AG16" s="1096">
        <f>ROUND(AG5*AG12/1000,1)</f>
        <v>0</v>
      </c>
      <c r="AH16" s="1097"/>
      <c r="AI16" s="1097"/>
      <c r="AJ16" s="1097"/>
      <c r="AK16" s="1097"/>
      <c r="AL16" s="1097"/>
      <c r="AM16" s="1097"/>
      <c r="AN16" s="1097"/>
      <c r="AO16" s="1098"/>
      <c r="AP16" s="1070" t="s">
        <v>1892</v>
      </c>
      <c r="AQ16" s="1071"/>
    </row>
    <row r="17" spans="1:256" s="250" customFormat="1" ht="18" customHeight="1" x14ac:dyDescent="0.15">
      <c r="A17" s="1078"/>
      <c r="B17" s="1079"/>
      <c r="C17" s="1122"/>
      <c r="D17" s="1123"/>
      <c r="E17" s="1114" t="s">
        <v>1893</v>
      </c>
      <c r="F17" s="1115"/>
      <c r="G17" s="1115"/>
      <c r="H17" s="1115"/>
      <c r="I17" s="1115"/>
      <c r="J17" s="1115"/>
      <c r="K17" s="1115"/>
      <c r="L17" s="1115"/>
      <c r="M17" s="1115"/>
      <c r="N17" s="1115"/>
      <c r="O17" s="1115"/>
      <c r="P17" s="1115"/>
      <c r="Q17" s="1115"/>
      <c r="R17" s="1115"/>
      <c r="S17" s="1115"/>
      <c r="T17" s="1115"/>
      <c r="U17" s="1115"/>
      <c r="V17" s="1115"/>
      <c r="W17" s="1115"/>
      <c r="X17" s="1115"/>
      <c r="Y17" s="1115"/>
      <c r="Z17" s="1115"/>
      <c r="AA17" s="1116"/>
      <c r="AB17" s="1117" t="s">
        <v>1887</v>
      </c>
      <c r="AC17" s="1118"/>
      <c r="AD17" s="1118"/>
      <c r="AE17" s="1118"/>
      <c r="AF17" s="1071"/>
      <c r="AG17" s="1119">
        <v>0</v>
      </c>
      <c r="AH17" s="1120"/>
      <c r="AI17" s="1120"/>
      <c r="AJ17" s="1120"/>
      <c r="AK17" s="1120"/>
      <c r="AL17" s="1120"/>
      <c r="AM17" s="1120"/>
      <c r="AN17" s="1120"/>
      <c r="AO17" s="1121"/>
      <c r="AP17" s="1070" t="s">
        <v>1894</v>
      </c>
      <c r="AQ17" s="1071"/>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c r="FL17" s="249"/>
      <c r="FM17" s="249"/>
      <c r="FN17" s="249"/>
      <c r="FO17" s="249"/>
      <c r="FP17" s="249"/>
      <c r="FQ17" s="249"/>
      <c r="FR17" s="249"/>
      <c r="FS17" s="249"/>
      <c r="FT17" s="249"/>
      <c r="FU17" s="249"/>
      <c r="FV17" s="249"/>
      <c r="FW17" s="249"/>
      <c r="FX17" s="249"/>
      <c r="FY17" s="249"/>
      <c r="FZ17" s="249"/>
      <c r="GA17" s="249"/>
      <c r="GB17" s="249"/>
      <c r="GC17" s="249"/>
      <c r="GD17" s="249"/>
      <c r="GE17" s="249"/>
      <c r="GF17" s="249"/>
      <c r="GG17" s="249"/>
      <c r="GH17" s="249"/>
      <c r="GI17" s="249"/>
      <c r="GJ17" s="249"/>
      <c r="GK17" s="249"/>
      <c r="GL17" s="249"/>
      <c r="GM17" s="249"/>
      <c r="GN17" s="249"/>
      <c r="GO17" s="249"/>
      <c r="GP17" s="249"/>
      <c r="GQ17" s="249"/>
      <c r="GR17" s="249"/>
      <c r="GS17" s="249"/>
      <c r="GT17" s="249"/>
      <c r="GU17" s="249"/>
      <c r="GV17" s="249"/>
      <c r="GW17" s="249"/>
      <c r="GX17" s="249"/>
      <c r="GY17" s="249"/>
      <c r="GZ17" s="249"/>
      <c r="HA17" s="249"/>
      <c r="HB17" s="249"/>
      <c r="HC17" s="249"/>
      <c r="HD17" s="249"/>
      <c r="HE17" s="249"/>
      <c r="HF17" s="249"/>
      <c r="HG17" s="249"/>
      <c r="HH17" s="249"/>
      <c r="HI17" s="249"/>
      <c r="HJ17" s="249"/>
      <c r="HK17" s="249"/>
      <c r="HL17" s="249"/>
      <c r="HM17" s="249"/>
      <c r="HN17" s="249"/>
      <c r="HO17" s="249"/>
      <c r="HP17" s="249"/>
      <c r="HQ17" s="249"/>
      <c r="HR17" s="249"/>
      <c r="HS17" s="249"/>
      <c r="HT17" s="249"/>
      <c r="HU17" s="249"/>
      <c r="HV17" s="249"/>
      <c r="HW17" s="249"/>
      <c r="HX17" s="249"/>
      <c r="HY17" s="249"/>
      <c r="HZ17" s="249"/>
      <c r="IA17" s="249"/>
      <c r="IB17" s="249"/>
      <c r="IC17" s="249"/>
      <c r="ID17" s="249"/>
      <c r="IE17" s="249"/>
      <c r="IF17" s="249"/>
      <c r="IG17" s="249"/>
      <c r="IH17" s="249"/>
      <c r="II17" s="249"/>
      <c r="IJ17" s="249"/>
      <c r="IK17" s="249"/>
      <c r="IL17" s="249"/>
      <c r="IM17" s="249"/>
      <c r="IN17" s="249"/>
      <c r="IO17" s="249"/>
      <c r="IP17" s="249"/>
      <c r="IQ17" s="249"/>
      <c r="IR17" s="249"/>
      <c r="IS17" s="249"/>
      <c r="IT17" s="249"/>
      <c r="IU17" s="249"/>
      <c r="IV17" s="249"/>
    </row>
    <row r="18" spans="1:256" ht="18" customHeight="1" x14ac:dyDescent="0.15">
      <c r="A18" s="1078"/>
      <c r="B18" s="1079"/>
      <c r="C18" s="1111" t="s">
        <v>1895</v>
      </c>
      <c r="D18" s="1112"/>
      <c r="E18" s="1112"/>
      <c r="F18" s="1112"/>
      <c r="G18" s="1112"/>
      <c r="H18" s="1112"/>
      <c r="I18" s="1112"/>
      <c r="J18" s="1112"/>
      <c r="K18" s="1112"/>
      <c r="L18" s="1112"/>
      <c r="M18" s="1112"/>
      <c r="N18" s="1112"/>
      <c r="O18" s="1112"/>
      <c r="P18" s="1112"/>
      <c r="Q18" s="1112"/>
      <c r="R18" s="1112"/>
      <c r="S18" s="1112"/>
      <c r="T18" s="1112"/>
      <c r="U18" s="1112"/>
      <c r="V18" s="1112"/>
      <c r="W18" s="1112"/>
      <c r="X18" s="1112"/>
      <c r="Y18" s="1112"/>
      <c r="Z18" s="1112"/>
      <c r="AA18" s="1113"/>
      <c r="AB18" s="1088" t="s">
        <v>1896</v>
      </c>
      <c r="AC18" s="1089"/>
      <c r="AD18" s="1089"/>
      <c r="AE18" s="1089"/>
      <c r="AF18" s="1090"/>
      <c r="AG18" s="1091">
        <f>ROUND(AG6*AG9*0.0036,1)</f>
        <v>0</v>
      </c>
      <c r="AH18" s="1092"/>
      <c r="AI18" s="1092"/>
      <c r="AJ18" s="1092"/>
      <c r="AK18" s="1092"/>
      <c r="AL18" s="1092"/>
      <c r="AM18" s="1092"/>
      <c r="AN18" s="1092"/>
      <c r="AO18" s="1093"/>
      <c r="AP18" s="1094" t="s">
        <v>1897</v>
      </c>
      <c r="AQ18" s="1095"/>
    </row>
    <row r="19" spans="1:256" ht="18" customHeight="1" x14ac:dyDescent="0.15">
      <c r="A19" s="1078"/>
      <c r="B19" s="1079"/>
      <c r="C19" s="1111" t="s">
        <v>1898</v>
      </c>
      <c r="D19" s="1112"/>
      <c r="E19" s="1112"/>
      <c r="F19" s="1112"/>
      <c r="G19" s="1112"/>
      <c r="H19" s="1112"/>
      <c r="I19" s="1112"/>
      <c r="J19" s="1112"/>
      <c r="K19" s="1112"/>
      <c r="L19" s="1112"/>
      <c r="M19" s="1112"/>
      <c r="N19" s="1112"/>
      <c r="O19" s="1112"/>
      <c r="P19" s="1112"/>
      <c r="Q19" s="1112"/>
      <c r="R19" s="1112"/>
      <c r="S19" s="1112"/>
      <c r="T19" s="1112"/>
      <c r="U19" s="1112"/>
      <c r="V19" s="1112"/>
      <c r="W19" s="1112"/>
      <c r="X19" s="1112"/>
      <c r="Y19" s="1112"/>
      <c r="Z19" s="1112"/>
      <c r="AA19" s="1113"/>
      <c r="AB19" s="1088" t="s">
        <v>1896</v>
      </c>
      <c r="AC19" s="1089"/>
      <c r="AD19" s="1089"/>
      <c r="AE19" s="1089"/>
      <c r="AF19" s="1090"/>
      <c r="AG19" s="1091">
        <f>ROUND(AG7*AG9*0.0036,1)</f>
        <v>0</v>
      </c>
      <c r="AH19" s="1092"/>
      <c r="AI19" s="1092"/>
      <c r="AJ19" s="1092"/>
      <c r="AK19" s="1092"/>
      <c r="AL19" s="1092"/>
      <c r="AM19" s="1092"/>
      <c r="AN19" s="1092"/>
      <c r="AO19" s="1093"/>
      <c r="AP19" s="1094" t="s">
        <v>1899</v>
      </c>
      <c r="AQ19" s="1095"/>
    </row>
    <row r="20" spans="1:256" ht="18" customHeight="1" x14ac:dyDescent="0.15">
      <c r="A20" s="1078"/>
      <c r="B20" s="1079"/>
      <c r="C20" s="1126" t="s">
        <v>1874</v>
      </c>
      <c r="D20" s="1127"/>
      <c r="E20" s="1127"/>
      <c r="F20" s="1127"/>
      <c r="G20" s="1127"/>
      <c r="H20" s="1127"/>
      <c r="I20" s="1132" t="s">
        <v>1900</v>
      </c>
      <c r="J20" s="1132"/>
      <c r="K20" s="1132"/>
      <c r="L20" s="1132"/>
      <c r="M20" s="1132"/>
      <c r="N20" s="1125" t="s">
        <v>1901</v>
      </c>
      <c r="O20" s="1125"/>
      <c r="P20" s="1125"/>
      <c r="Q20" s="1125"/>
      <c r="R20" s="1125"/>
      <c r="S20" s="1125"/>
      <c r="T20" s="1125"/>
      <c r="U20" s="1125"/>
      <c r="V20" s="1125"/>
      <c r="W20" s="1125"/>
      <c r="X20" s="1125"/>
      <c r="Y20" s="1125"/>
      <c r="Z20" s="1125"/>
      <c r="AA20" s="1125"/>
      <c r="AB20" s="1088" t="s">
        <v>1896</v>
      </c>
      <c r="AC20" s="1089"/>
      <c r="AD20" s="1089"/>
      <c r="AE20" s="1089"/>
      <c r="AF20" s="1090"/>
      <c r="AG20" s="1091">
        <f>ROUND(AG8*AG9*0.0036,1)</f>
        <v>0</v>
      </c>
      <c r="AH20" s="1092"/>
      <c r="AI20" s="1092"/>
      <c r="AJ20" s="1092"/>
      <c r="AK20" s="1092"/>
      <c r="AL20" s="1092"/>
      <c r="AM20" s="1092"/>
      <c r="AN20" s="1092"/>
      <c r="AO20" s="1093"/>
      <c r="AP20" s="1094" t="s">
        <v>1902</v>
      </c>
      <c r="AQ20" s="1095"/>
    </row>
    <row r="21" spans="1:256" ht="18" customHeight="1" x14ac:dyDescent="0.15">
      <c r="A21" s="1078"/>
      <c r="B21" s="1079"/>
      <c r="C21" s="1128"/>
      <c r="D21" s="1129"/>
      <c r="E21" s="1129"/>
      <c r="F21" s="1129"/>
      <c r="G21" s="1129"/>
      <c r="H21" s="1129"/>
      <c r="I21" s="1133">
        <v>45</v>
      </c>
      <c r="J21" s="1133"/>
      <c r="K21" s="1133"/>
      <c r="L21" s="1133"/>
      <c r="M21" s="1133"/>
      <c r="N21" s="1125" t="s">
        <v>1903</v>
      </c>
      <c r="O21" s="1125"/>
      <c r="P21" s="1125"/>
      <c r="Q21" s="1125"/>
      <c r="R21" s="1125"/>
      <c r="S21" s="1125"/>
      <c r="T21" s="1125"/>
      <c r="U21" s="1125"/>
      <c r="V21" s="1125"/>
      <c r="W21" s="1125"/>
      <c r="X21" s="1125"/>
      <c r="Y21" s="1125"/>
      <c r="Z21" s="1125"/>
      <c r="AA21" s="1125"/>
      <c r="AB21" s="1088" t="s">
        <v>1904</v>
      </c>
      <c r="AC21" s="1089"/>
      <c r="AD21" s="1089"/>
      <c r="AE21" s="1089"/>
      <c r="AF21" s="1090"/>
      <c r="AG21" s="1091">
        <f>ROUND(AG20*0.0258,1)</f>
        <v>0</v>
      </c>
      <c r="AH21" s="1092"/>
      <c r="AI21" s="1092"/>
      <c r="AJ21" s="1092"/>
      <c r="AK21" s="1092"/>
      <c r="AL21" s="1092"/>
      <c r="AM21" s="1092"/>
      <c r="AN21" s="1092"/>
      <c r="AO21" s="1093"/>
      <c r="AP21" s="1094" t="s">
        <v>1905</v>
      </c>
      <c r="AQ21" s="1095"/>
    </row>
    <row r="22" spans="1:256" ht="18" customHeight="1" x14ac:dyDescent="0.15">
      <c r="A22" s="1078"/>
      <c r="B22" s="1079"/>
      <c r="C22" s="1130"/>
      <c r="D22" s="1131"/>
      <c r="E22" s="1131"/>
      <c r="F22" s="1131"/>
      <c r="G22" s="1131"/>
      <c r="H22" s="1131"/>
      <c r="I22" s="1124" t="s">
        <v>1906</v>
      </c>
      <c r="J22" s="1124"/>
      <c r="K22" s="1124"/>
      <c r="L22" s="1124"/>
      <c r="M22" s="1124"/>
      <c r="N22" s="1125" t="s">
        <v>1907</v>
      </c>
      <c r="O22" s="1125"/>
      <c r="P22" s="1125"/>
      <c r="Q22" s="1125"/>
      <c r="R22" s="1125"/>
      <c r="S22" s="1125"/>
      <c r="T22" s="1125"/>
      <c r="U22" s="1125"/>
      <c r="V22" s="1125"/>
      <c r="W22" s="1125"/>
      <c r="X22" s="1125"/>
      <c r="Y22" s="1125"/>
      <c r="Z22" s="1125"/>
      <c r="AA22" s="1125"/>
      <c r="AB22" s="1088" t="s">
        <v>1908</v>
      </c>
      <c r="AC22" s="1089"/>
      <c r="AD22" s="1089"/>
      <c r="AE22" s="1089"/>
      <c r="AF22" s="1090"/>
      <c r="AG22" s="1091">
        <f>ROUND(AG20/$I$21,1)</f>
        <v>0</v>
      </c>
      <c r="AH22" s="1092"/>
      <c r="AI22" s="1092"/>
      <c r="AJ22" s="1092"/>
      <c r="AK22" s="1092"/>
      <c r="AL22" s="1092"/>
      <c r="AM22" s="1092"/>
      <c r="AN22" s="1092"/>
      <c r="AO22" s="1093"/>
      <c r="AP22" s="1094" t="s">
        <v>1909</v>
      </c>
      <c r="AQ22" s="1095"/>
    </row>
    <row r="23" spans="1:256" ht="18" customHeight="1" x14ac:dyDescent="0.15">
      <c r="A23" s="1080"/>
      <c r="B23" s="1081"/>
      <c r="C23" s="1134" t="s">
        <v>1910</v>
      </c>
      <c r="D23" s="1135"/>
      <c r="E23" s="1135"/>
      <c r="F23" s="1135"/>
      <c r="G23" s="1135"/>
      <c r="H23" s="1135"/>
      <c r="I23" s="1135"/>
      <c r="J23" s="1135"/>
      <c r="K23" s="1135"/>
      <c r="L23" s="1135"/>
      <c r="M23" s="1135"/>
      <c r="N23" s="1135"/>
      <c r="O23" s="1135"/>
      <c r="P23" s="1135"/>
      <c r="Q23" s="1135"/>
      <c r="R23" s="1135"/>
      <c r="S23" s="1135"/>
      <c r="T23" s="1135"/>
      <c r="U23" s="1135"/>
      <c r="V23" s="1135"/>
      <c r="W23" s="1135"/>
      <c r="X23" s="1135"/>
      <c r="Y23" s="1135"/>
      <c r="Z23" s="1135"/>
      <c r="AA23" s="1136"/>
      <c r="AB23" s="1088" t="s">
        <v>1911</v>
      </c>
      <c r="AC23" s="1137"/>
      <c r="AD23" s="1137"/>
      <c r="AE23" s="1137"/>
      <c r="AF23" s="1138"/>
      <c r="AG23" s="1091">
        <f>ROUND(AG22*I21*0.0136*44/12,1)</f>
        <v>0</v>
      </c>
      <c r="AH23" s="1092"/>
      <c r="AI23" s="1092"/>
      <c r="AJ23" s="1092"/>
      <c r="AK23" s="1092"/>
      <c r="AL23" s="1092"/>
      <c r="AM23" s="1092"/>
      <c r="AN23" s="1092"/>
      <c r="AO23" s="1093"/>
      <c r="AP23" s="1070" t="s">
        <v>1912</v>
      </c>
      <c r="AQ23" s="1071"/>
      <c r="AR23" s="240"/>
      <c r="AS23" s="240"/>
    </row>
    <row r="24" spans="1:256" s="240" customFormat="1" ht="18" customHeight="1" x14ac:dyDescent="0.15">
      <c r="A24" s="1076" t="s">
        <v>1913</v>
      </c>
      <c r="B24" s="1077"/>
      <c r="C24" s="1072" t="s">
        <v>1914</v>
      </c>
      <c r="D24" s="1073"/>
      <c r="E24" s="1073"/>
      <c r="F24" s="1073"/>
      <c r="G24" s="1073"/>
      <c r="H24" s="1073"/>
      <c r="I24" s="1073"/>
      <c r="J24" s="1073"/>
      <c r="K24" s="1073"/>
      <c r="L24" s="1073"/>
      <c r="M24" s="1073"/>
      <c r="N24" s="1073"/>
      <c r="O24" s="1073"/>
      <c r="P24" s="1073"/>
      <c r="Q24" s="1073"/>
      <c r="R24" s="1073"/>
      <c r="S24" s="1073"/>
      <c r="T24" s="1073"/>
      <c r="U24" s="1073"/>
      <c r="V24" s="1073"/>
      <c r="W24" s="1073"/>
      <c r="X24" s="1073"/>
      <c r="Y24" s="1073"/>
      <c r="Z24" s="1073"/>
      <c r="AA24" s="1074"/>
      <c r="AB24" s="1064" t="s">
        <v>1896</v>
      </c>
      <c r="AC24" s="1065"/>
      <c r="AD24" s="1065"/>
      <c r="AE24" s="1065"/>
      <c r="AF24" s="1066"/>
      <c r="AG24" s="1067"/>
      <c r="AH24" s="1068"/>
      <c r="AI24" s="1068"/>
      <c r="AJ24" s="1068"/>
      <c r="AK24" s="1068"/>
      <c r="AL24" s="1068"/>
      <c r="AM24" s="1068"/>
      <c r="AN24" s="1068"/>
      <c r="AO24" s="1069"/>
      <c r="AP24" s="1070" t="s">
        <v>1915</v>
      </c>
      <c r="AQ24" s="1071"/>
      <c r="AR24" s="241" t="s">
        <v>1916</v>
      </c>
      <c r="AS24" s="241"/>
    </row>
    <row r="25" spans="1:256" ht="18" customHeight="1" x14ac:dyDescent="0.15">
      <c r="A25" s="1078"/>
      <c r="B25" s="1079"/>
      <c r="C25" s="1072" t="s">
        <v>1917</v>
      </c>
      <c r="D25" s="1073"/>
      <c r="E25" s="1073"/>
      <c r="F25" s="1073"/>
      <c r="G25" s="1073"/>
      <c r="H25" s="1073"/>
      <c r="I25" s="1073"/>
      <c r="J25" s="1073"/>
      <c r="K25" s="1073"/>
      <c r="L25" s="1073"/>
      <c r="M25" s="1073"/>
      <c r="N25" s="1073"/>
      <c r="O25" s="1073"/>
      <c r="P25" s="1073"/>
      <c r="Q25" s="1073"/>
      <c r="R25" s="1073"/>
      <c r="S25" s="1073"/>
      <c r="T25" s="1073"/>
      <c r="U25" s="1073"/>
      <c r="V25" s="1073"/>
      <c r="W25" s="1073"/>
      <c r="X25" s="1073"/>
      <c r="Y25" s="1073"/>
      <c r="Z25" s="1073"/>
      <c r="AA25" s="1074"/>
      <c r="AB25" s="1064" t="s">
        <v>1896</v>
      </c>
      <c r="AC25" s="1065"/>
      <c r="AD25" s="1065"/>
      <c r="AE25" s="1065"/>
      <c r="AF25" s="1066"/>
      <c r="AG25" s="1067"/>
      <c r="AH25" s="1068"/>
      <c r="AI25" s="1068"/>
      <c r="AJ25" s="1068"/>
      <c r="AK25" s="1068"/>
      <c r="AL25" s="1068"/>
      <c r="AM25" s="1068"/>
      <c r="AN25" s="1068"/>
      <c r="AO25" s="1069"/>
      <c r="AP25" s="1070" t="s">
        <v>1918</v>
      </c>
      <c r="AQ25" s="1071"/>
      <c r="AR25" s="241" t="s">
        <v>1919</v>
      </c>
    </row>
    <row r="26" spans="1:256" ht="18" customHeight="1" x14ac:dyDescent="0.15">
      <c r="A26" s="1080"/>
      <c r="B26" s="1081"/>
      <c r="C26" s="1072" t="s">
        <v>1920</v>
      </c>
      <c r="D26" s="1073"/>
      <c r="E26" s="1073"/>
      <c r="F26" s="1073"/>
      <c r="G26" s="1073"/>
      <c r="H26" s="1073"/>
      <c r="I26" s="1073"/>
      <c r="J26" s="1073"/>
      <c r="K26" s="1073"/>
      <c r="L26" s="1073"/>
      <c r="M26" s="1073"/>
      <c r="N26" s="1073"/>
      <c r="O26" s="1073"/>
      <c r="P26" s="1073"/>
      <c r="Q26" s="1073"/>
      <c r="R26" s="1073"/>
      <c r="S26" s="1073"/>
      <c r="T26" s="1073"/>
      <c r="U26" s="1073"/>
      <c r="V26" s="1073"/>
      <c r="W26" s="1073"/>
      <c r="X26" s="1073"/>
      <c r="Y26" s="1073"/>
      <c r="Z26" s="1073"/>
      <c r="AA26" s="1074"/>
      <c r="AB26" s="1064" t="s">
        <v>1896</v>
      </c>
      <c r="AC26" s="1065"/>
      <c r="AD26" s="1065"/>
      <c r="AE26" s="1065"/>
      <c r="AF26" s="1066"/>
      <c r="AG26" s="1067"/>
      <c r="AH26" s="1068"/>
      <c r="AI26" s="1068"/>
      <c r="AJ26" s="1068"/>
      <c r="AK26" s="1068"/>
      <c r="AL26" s="1068"/>
      <c r="AM26" s="1068"/>
      <c r="AN26" s="1068"/>
      <c r="AO26" s="1069"/>
      <c r="AP26" s="1070" t="s">
        <v>1921</v>
      </c>
      <c r="AQ26" s="1071"/>
      <c r="AR26" s="241" t="s">
        <v>1919</v>
      </c>
    </row>
    <row r="27" spans="1:256" ht="18" customHeight="1" x14ac:dyDescent="0.15">
      <c r="A27" s="1076" t="s">
        <v>1922</v>
      </c>
      <c r="B27" s="1077"/>
      <c r="C27" s="1082" t="s">
        <v>1886</v>
      </c>
      <c r="D27" s="1083"/>
      <c r="E27" s="1102" t="s">
        <v>1923</v>
      </c>
      <c r="F27" s="1142"/>
      <c r="G27" s="1142"/>
      <c r="H27" s="1142"/>
      <c r="I27" s="1142"/>
      <c r="J27" s="1142"/>
      <c r="K27" s="1142"/>
      <c r="L27" s="1143"/>
      <c r="M27" s="1162" t="s">
        <v>1880</v>
      </c>
      <c r="N27" s="1163"/>
      <c r="O27" s="1163"/>
      <c r="P27" s="1163"/>
      <c r="Q27" s="1163"/>
      <c r="R27" s="1163"/>
      <c r="S27" s="1163"/>
      <c r="T27" s="1163"/>
      <c r="U27" s="1163"/>
      <c r="V27" s="1163"/>
      <c r="W27" s="1163"/>
      <c r="X27" s="1163"/>
      <c r="Y27" s="1163"/>
      <c r="Z27" s="1163"/>
      <c r="AA27" s="1164"/>
      <c r="AB27" s="1064" t="s">
        <v>1924</v>
      </c>
      <c r="AC27" s="1065"/>
      <c r="AD27" s="1065"/>
      <c r="AE27" s="1065"/>
      <c r="AF27" s="1066"/>
      <c r="AG27" s="1159">
        <v>9.9700000000000006</v>
      </c>
      <c r="AH27" s="1160"/>
      <c r="AI27" s="1160"/>
      <c r="AJ27" s="1160"/>
      <c r="AK27" s="1160"/>
      <c r="AL27" s="1160"/>
      <c r="AM27" s="1160"/>
      <c r="AN27" s="1160"/>
      <c r="AO27" s="1161"/>
      <c r="AP27" s="1070" t="s">
        <v>1925</v>
      </c>
      <c r="AQ27" s="1071"/>
    </row>
    <row r="28" spans="1:256" ht="18" customHeight="1" x14ac:dyDescent="0.15">
      <c r="A28" s="1078"/>
      <c r="B28" s="1079"/>
      <c r="C28" s="1084"/>
      <c r="D28" s="1085"/>
      <c r="E28" s="1144"/>
      <c r="F28" s="1145"/>
      <c r="G28" s="1145"/>
      <c r="H28" s="1145"/>
      <c r="I28" s="1145"/>
      <c r="J28" s="1145"/>
      <c r="K28" s="1145"/>
      <c r="L28" s="1146"/>
      <c r="M28" s="1156" t="s">
        <v>1926</v>
      </c>
      <c r="N28" s="1157"/>
      <c r="O28" s="1157"/>
      <c r="P28" s="1157"/>
      <c r="Q28" s="1157"/>
      <c r="R28" s="1157"/>
      <c r="S28" s="1157"/>
      <c r="T28" s="1157"/>
      <c r="U28" s="1157"/>
      <c r="V28" s="1157"/>
      <c r="W28" s="1157"/>
      <c r="X28" s="1157"/>
      <c r="Y28" s="1157"/>
      <c r="Z28" s="1157"/>
      <c r="AA28" s="1158"/>
      <c r="AB28" s="1064" t="s">
        <v>1924</v>
      </c>
      <c r="AC28" s="1065"/>
      <c r="AD28" s="1065"/>
      <c r="AE28" s="1065"/>
      <c r="AF28" s="1066"/>
      <c r="AG28" s="1159">
        <f>AG27*1.3</f>
        <v>12.961000000000002</v>
      </c>
      <c r="AH28" s="1160"/>
      <c r="AI28" s="1160"/>
      <c r="AJ28" s="1160"/>
      <c r="AK28" s="1160"/>
      <c r="AL28" s="1160"/>
      <c r="AM28" s="1160"/>
      <c r="AN28" s="1160"/>
      <c r="AO28" s="1161"/>
      <c r="AP28" s="1070" t="s">
        <v>1927</v>
      </c>
      <c r="AQ28" s="1071"/>
    </row>
    <row r="29" spans="1:256" ht="18" customHeight="1" x14ac:dyDescent="0.15">
      <c r="A29" s="1078"/>
      <c r="B29" s="1079"/>
      <c r="C29" s="1084"/>
      <c r="D29" s="1085"/>
      <c r="E29" s="1147"/>
      <c r="F29" s="1148"/>
      <c r="G29" s="1148"/>
      <c r="H29" s="1148"/>
      <c r="I29" s="1148"/>
      <c r="J29" s="1148"/>
      <c r="K29" s="1148"/>
      <c r="L29" s="1149"/>
      <c r="M29" s="1072" t="s">
        <v>1928</v>
      </c>
      <c r="N29" s="1073"/>
      <c r="O29" s="1073"/>
      <c r="P29" s="1073"/>
      <c r="Q29" s="1073"/>
      <c r="R29" s="1073"/>
      <c r="S29" s="1073"/>
      <c r="T29" s="1073"/>
      <c r="U29" s="1073"/>
      <c r="V29" s="1073"/>
      <c r="W29" s="1073"/>
      <c r="X29" s="1073"/>
      <c r="Y29" s="1073"/>
      <c r="Z29" s="1073"/>
      <c r="AA29" s="1074"/>
      <c r="AB29" s="1064" t="s">
        <v>1929</v>
      </c>
      <c r="AC29" s="1065"/>
      <c r="AD29" s="1065"/>
      <c r="AE29" s="1065"/>
      <c r="AF29" s="1066"/>
      <c r="AG29" s="1159">
        <v>9.2799999999999994</v>
      </c>
      <c r="AH29" s="1160"/>
      <c r="AI29" s="1160"/>
      <c r="AJ29" s="1160"/>
      <c r="AK29" s="1160"/>
      <c r="AL29" s="1160"/>
      <c r="AM29" s="1160"/>
      <c r="AN29" s="1160"/>
      <c r="AO29" s="1161"/>
      <c r="AP29" s="1070" t="s">
        <v>1930</v>
      </c>
      <c r="AQ29" s="1071"/>
    </row>
    <row r="30" spans="1:256" s="250" customFormat="1" ht="18" customHeight="1" x14ac:dyDescent="0.15">
      <c r="A30" s="1078"/>
      <c r="B30" s="1079"/>
      <c r="C30" s="1122"/>
      <c r="D30" s="1123"/>
      <c r="E30" s="1150" t="s">
        <v>1931</v>
      </c>
      <c r="F30" s="1151"/>
      <c r="G30" s="1151"/>
      <c r="H30" s="1151"/>
      <c r="I30" s="1151"/>
      <c r="J30" s="1151"/>
      <c r="K30" s="1151"/>
      <c r="L30" s="1151"/>
      <c r="M30" s="1151"/>
      <c r="N30" s="1151"/>
      <c r="O30" s="1151"/>
      <c r="P30" s="1151"/>
      <c r="Q30" s="1151"/>
      <c r="R30" s="1151"/>
      <c r="S30" s="1151"/>
      <c r="T30" s="1151"/>
      <c r="U30" s="1151"/>
      <c r="V30" s="1151"/>
      <c r="W30" s="1151"/>
      <c r="X30" s="1151"/>
      <c r="Y30" s="1151"/>
      <c r="Z30" s="1151"/>
      <c r="AA30" s="1152"/>
      <c r="AB30" s="1117" t="s">
        <v>1929</v>
      </c>
      <c r="AC30" s="1118"/>
      <c r="AD30" s="1118"/>
      <c r="AE30" s="1118"/>
      <c r="AF30" s="1071"/>
      <c r="AG30" s="1153">
        <v>9.76</v>
      </c>
      <c r="AH30" s="1154"/>
      <c r="AI30" s="1154"/>
      <c r="AJ30" s="1154"/>
      <c r="AK30" s="1154"/>
      <c r="AL30" s="1154"/>
      <c r="AM30" s="1154"/>
      <c r="AN30" s="1154"/>
      <c r="AO30" s="1155"/>
      <c r="AP30" s="1070" t="s">
        <v>1932</v>
      </c>
      <c r="AQ30" s="1071"/>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c r="FL30" s="249"/>
      <c r="FM30" s="249"/>
      <c r="FN30" s="249"/>
      <c r="FO30" s="249"/>
      <c r="FP30" s="249"/>
      <c r="FQ30" s="249"/>
      <c r="FR30" s="249"/>
      <c r="FS30" s="249"/>
      <c r="FT30" s="249"/>
      <c r="FU30" s="249"/>
      <c r="FV30" s="249"/>
      <c r="FW30" s="249"/>
      <c r="FX30" s="249"/>
      <c r="FY30" s="249"/>
      <c r="FZ30" s="249"/>
      <c r="GA30" s="249"/>
      <c r="GB30" s="249"/>
      <c r="GC30" s="249"/>
      <c r="GD30" s="249"/>
      <c r="GE30" s="249"/>
      <c r="GF30" s="249"/>
      <c r="GG30" s="249"/>
      <c r="GH30" s="249"/>
      <c r="GI30" s="249"/>
      <c r="GJ30" s="249"/>
      <c r="GK30" s="249"/>
      <c r="GL30" s="249"/>
      <c r="GM30" s="249"/>
      <c r="GN30" s="249"/>
      <c r="GO30" s="249"/>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row>
    <row r="31" spans="1:256" ht="18" customHeight="1" x14ac:dyDescent="0.15">
      <c r="A31" s="1078"/>
      <c r="B31" s="1079"/>
      <c r="C31" s="1072" t="s">
        <v>1933</v>
      </c>
      <c r="D31" s="1073"/>
      <c r="E31" s="1073"/>
      <c r="F31" s="1073"/>
      <c r="G31" s="1073"/>
      <c r="H31" s="1073"/>
      <c r="I31" s="1073"/>
      <c r="J31" s="1073"/>
      <c r="K31" s="1073"/>
      <c r="L31" s="1073"/>
      <c r="M31" s="1073"/>
      <c r="N31" s="1073"/>
      <c r="O31" s="1073"/>
      <c r="P31" s="1073"/>
      <c r="Q31" s="1073"/>
      <c r="R31" s="1073"/>
      <c r="S31" s="1073"/>
      <c r="T31" s="1073"/>
      <c r="U31" s="1073"/>
      <c r="V31" s="1073"/>
      <c r="W31" s="1073"/>
      <c r="X31" s="1073"/>
      <c r="Y31" s="1073"/>
      <c r="Z31" s="1073"/>
      <c r="AA31" s="1074"/>
      <c r="AB31" s="1064" t="s">
        <v>1934</v>
      </c>
      <c r="AC31" s="1065"/>
      <c r="AD31" s="1065"/>
      <c r="AE31" s="1065"/>
      <c r="AF31" s="1066"/>
      <c r="AG31" s="1139"/>
      <c r="AH31" s="1140"/>
      <c r="AI31" s="1140"/>
      <c r="AJ31" s="1140"/>
      <c r="AK31" s="1140"/>
      <c r="AL31" s="1140"/>
      <c r="AM31" s="1140"/>
      <c r="AN31" s="1140"/>
      <c r="AO31" s="1141"/>
      <c r="AP31" s="1070" t="s">
        <v>1935</v>
      </c>
      <c r="AQ31" s="1071"/>
    </row>
    <row r="32" spans="1:256" ht="18" customHeight="1" x14ac:dyDescent="0.15">
      <c r="A32" s="1078"/>
      <c r="B32" s="1079"/>
      <c r="C32" s="1072" t="s">
        <v>1936</v>
      </c>
      <c r="D32" s="1073"/>
      <c r="E32" s="1073"/>
      <c r="F32" s="1073"/>
      <c r="G32" s="1073"/>
      <c r="H32" s="1073"/>
      <c r="I32" s="1073"/>
      <c r="J32" s="1073"/>
      <c r="K32" s="1073"/>
      <c r="L32" s="1073"/>
      <c r="M32" s="1073"/>
      <c r="N32" s="1073"/>
      <c r="O32" s="1073"/>
      <c r="P32" s="1073"/>
      <c r="Q32" s="1073"/>
      <c r="R32" s="1073"/>
      <c r="S32" s="1073"/>
      <c r="T32" s="1073"/>
      <c r="U32" s="1073"/>
      <c r="V32" s="1073"/>
      <c r="W32" s="1073"/>
      <c r="X32" s="1073"/>
      <c r="Y32" s="1073"/>
      <c r="Z32" s="1073"/>
      <c r="AA32" s="1074"/>
      <c r="AB32" s="1064" t="s">
        <v>1937</v>
      </c>
      <c r="AC32" s="1065"/>
      <c r="AD32" s="1065"/>
      <c r="AE32" s="1065"/>
      <c r="AF32" s="1066"/>
      <c r="AG32" s="1139"/>
      <c r="AH32" s="1140"/>
      <c r="AI32" s="1140"/>
      <c r="AJ32" s="1140"/>
      <c r="AK32" s="1140"/>
      <c r="AL32" s="1140"/>
      <c r="AM32" s="1140"/>
      <c r="AN32" s="1140"/>
      <c r="AO32" s="1141"/>
      <c r="AP32" s="1070" t="s">
        <v>1938</v>
      </c>
      <c r="AQ32" s="1071"/>
    </row>
    <row r="33" spans="1:48" ht="18" customHeight="1" x14ac:dyDescent="0.15">
      <c r="A33" s="1080"/>
      <c r="B33" s="1081"/>
      <c r="C33" s="1072" t="s">
        <v>1939</v>
      </c>
      <c r="D33" s="1073"/>
      <c r="E33" s="1073"/>
      <c r="F33" s="1073"/>
      <c r="G33" s="1073"/>
      <c r="H33" s="1073"/>
      <c r="I33" s="1073"/>
      <c r="J33" s="1073"/>
      <c r="K33" s="1073"/>
      <c r="L33" s="1073"/>
      <c r="M33" s="1073"/>
      <c r="N33" s="1073"/>
      <c r="O33" s="1073"/>
      <c r="P33" s="1073"/>
      <c r="Q33" s="1073"/>
      <c r="R33" s="1073"/>
      <c r="S33" s="1073"/>
      <c r="T33" s="1073"/>
      <c r="U33" s="1073"/>
      <c r="V33" s="1073"/>
      <c r="W33" s="1073"/>
      <c r="X33" s="1073"/>
      <c r="Y33" s="1073"/>
      <c r="Z33" s="1073"/>
      <c r="AA33" s="1074"/>
      <c r="AB33" s="1064" t="s">
        <v>1940</v>
      </c>
      <c r="AC33" s="1065"/>
      <c r="AD33" s="1065"/>
      <c r="AE33" s="1065"/>
      <c r="AF33" s="1066"/>
      <c r="AG33" s="1139"/>
      <c r="AH33" s="1140"/>
      <c r="AI33" s="1140"/>
      <c r="AJ33" s="1140"/>
      <c r="AK33" s="1140"/>
      <c r="AL33" s="1140"/>
      <c r="AM33" s="1140"/>
      <c r="AN33" s="1140"/>
      <c r="AO33" s="1141"/>
      <c r="AP33" s="1070" t="s">
        <v>1941</v>
      </c>
      <c r="AQ33" s="1071"/>
    </row>
    <row r="34" spans="1:48" ht="18" customHeight="1" x14ac:dyDescent="0.15">
      <c r="A34" s="1102" t="s">
        <v>1942</v>
      </c>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c r="Z34" s="1103"/>
      <c r="AA34" s="1104"/>
      <c r="AB34" s="1064" t="s">
        <v>1896</v>
      </c>
      <c r="AC34" s="1065"/>
      <c r="AD34" s="1065"/>
      <c r="AE34" s="1065"/>
      <c r="AF34" s="1066"/>
      <c r="AG34" s="1096">
        <f>ROUND(AG14*AG27+AG15*AG28+AG16*AG29+AG17*AG30+AG24*AG31+AG25*AG32+AG26*AG33,1)</f>
        <v>0</v>
      </c>
      <c r="AH34" s="1097"/>
      <c r="AI34" s="1097"/>
      <c r="AJ34" s="1097"/>
      <c r="AK34" s="1097"/>
      <c r="AL34" s="1097"/>
      <c r="AM34" s="1097"/>
      <c r="AN34" s="1097"/>
      <c r="AO34" s="1098"/>
      <c r="AP34" s="1070" t="s">
        <v>1943</v>
      </c>
      <c r="AQ34" s="1071"/>
    </row>
    <row r="35" spans="1:48" ht="18" customHeight="1" x14ac:dyDescent="0.15">
      <c r="A35" s="1108"/>
      <c r="B35" s="1109"/>
      <c r="C35" s="1109"/>
      <c r="D35" s="1109"/>
      <c r="E35" s="1109"/>
      <c r="F35" s="1109"/>
      <c r="G35" s="1109"/>
      <c r="H35" s="1109"/>
      <c r="I35" s="1109"/>
      <c r="J35" s="1109"/>
      <c r="K35" s="1109"/>
      <c r="L35" s="1109"/>
      <c r="M35" s="1109"/>
      <c r="N35" s="1109"/>
      <c r="O35" s="1109"/>
      <c r="P35" s="1109"/>
      <c r="Q35" s="1109"/>
      <c r="R35" s="1109"/>
      <c r="S35" s="1109"/>
      <c r="T35" s="1109"/>
      <c r="U35" s="1109"/>
      <c r="V35" s="1109"/>
      <c r="W35" s="1109"/>
      <c r="X35" s="1109"/>
      <c r="Y35" s="1109"/>
      <c r="Z35" s="1109"/>
      <c r="AA35" s="1110"/>
      <c r="AB35" s="1064" t="s">
        <v>1904</v>
      </c>
      <c r="AC35" s="1065"/>
      <c r="AD35" s="1065"/>
      <c r="AE35" s="1065"/>
      <c r="AF35" s="1066"/>
      <c r="AG35" s="1096">
        <f>ROUND(AG34*0.0258,1)</f>
        <v>0</v>
      </c>
      <c r="AH35" s="1097"/>
      <c r="AI35" s="1097"/>
      <c r="AJ35" s="1097"/>
      <c r="AK35" s="1097"/>
      <c r="AL35" s="1097"/>
      <c r="AM35" s="1097"/>
      <c r="AN35" s="1097"/>
      <c r="AO35" s="1098"/>
      <c r="AP35" s="1070" t="s">
        <v>1944</v>
      </c>
      <c r="AQ35" s="1071"/>
    </row>
    <row r="36" spans="1:48" ht="18" customHeight="1" x14ac:dyDescent="0.15">
      <c r="A36" s="1165" t="s">
        <v>1945</v>
      </c>
      <c r="B36" s="1166"/>
      <c r="C36" s="1166"/>
      <c r="D36" s="1166"/>
      <c r="E36" s="1166"/>
      <c r="F36" s="1166"/>
      <c r="G36" s="1166"/>
      <c r="H36" s="1166"/>
      <c r="I36" s="1166"/>
      <c r="J36" s="1166"/>
      <c r="K36" s="1166"/>
      <c r="L36" s="1166"/>
      <c r="M36" s="1166"/>
      <c r="N36" s="1166"/>
      <c r="O36" s="1166"/>
      <c r="P36" s="1166"/>
      <c r="Q36" s="1166"/>
      <c r="R36" s="1166"/>
      <c r="S36" s="1166"/>
      <c r="T36" s="1166"/>
      <c r="U36" s="1166"/>
      <c r="V36" s="1166"/>
      <c r="W36" s="1166"/>
      <c r="X36" s="1166"/>
      <c r="Y36" s="1166"/>
      <c r="Z36" s="1166"/>
      <c r="AA36" s="1167"/>
      <c r="AB36" s="1064" t="s">
        <v>1896</v>
      </c>
      <c r="AC36" s="1065"/>
      <c r="AD36" s="1065"/>
      <c r="AE36" s="1065"/>
      <c r="AF36" s="1066"/>
      <c r="AG36" s="1096">
        <f>AG34-AG20</f>
        <v>0</v>
      </c>
      <c r="AH36" s="1097"/>
      <c r="AI36" s="1097"/>
      <c r="AJ36" s="1097"/>
      <c r="AK36" s="1097"/>
      <c r="AL36" s="1097"/>
      <c r="AM36" s="1097"/>
      <c r="AN36" s="1097"/>
      <c r="AO36" s="1098"/>
      <c r="AP36" s="1070" t="s">
        <v>1946</v>
      </c>
      <c r="AQ36" s="1071"/>
    </row>
    <row r="37" spans="1:48" ht="18" customHeight="1" x14ac:dyDescent="0.15">
      <c r="A37" s="1168"/>
      <c r="B37" s="1169"/>
      <c r="C37" s="1169"/>
      <c r="D37" s="1169"/>
      <c r="E37" s="1169"/>
      <c r="F37" s="1169"/>
      <c r="G37" s="1169"/>
      <c r="H37" s="1169"/>
      <c r="I37" s="1169"/>
      <c r="J37" s="1169"/>
      <c r="K37" s="1169"/>
      <c r="L37" s="1169"/>
      <c r="M37" s="1169"/>
      <c r="N37" s="1169"/>
      <c r="O37" s="1169"/>
      <c r="P37" s="1169"/>
      <c r="Q37" s="1169"/>
      <c r="R37" s="1169"/>
      <c r="S37" s="1169"/>
      <c r="T37" s="1169"/>
      <c r="U37" s="1169"/>
      <c r="V37" s="1169"/>
      <c r="W37" s="1169"/>
      <c r="X37" s="1169"/>
      <c r="Y37" s="1169"/>
      <c r="Z37" s="1169"/>
      <c r="AA37" s="1170"/>
      <c r="AB37" s="1064" t="s">
        <v>1904</v>
      </c>
      <c r="AC37" s="1065"/>
      <c r="AD37" s="1065"/>
      <c r="AE37" s="1065"/>
      <c r="AF37" s="1066"/>
      <c r="AG37" s="1096">
        <f>AG35-AG21</f>
        <v>0</v>
      </c>
      <c r="AH37" s="1097"/>
      <c r="AI37" s="1097"/>
      <c r="AJ37" s="1097"/>
      <c r="AK37" s="1097"/>
      <c r="AL37" s="1097"/>
      <c r="AM37" s="1097"/>
      <c r="AN37" s="1097"/>
      <c r="AO37" s="1098"/>
      <c r="AP37" s="1070" t="s">
        <v>1947</v>
      </c>
      <c r="AQ37" s="1071"/>
      <c r="AR37" s="240"/>
      <c r="AS37" s="240"/>
    </row>
    <row r="38" spans="1:48" s="240" customFormat="1" ht="18" customHeight="1" x14ac:dyDescent="0.15">
      <c r="A38" s="1072" t="s">
        <v>1948</v>
      </c>
      <c r="B38" s="1073"/>
      <c r="C38" s="1073"/>
      <c r="D38" s="1073"/>
      <c r="E38" s="1073"/>
      <c r="F38" s="1073"/>
      <c r="G38" s="1073"/>
      <c r="H38" s="1073"/>
      <c r="I38" s="1073"/>
      <c r="J38" s="1073"/>
      <c r="K38" s="1073"/>
      <c r="L38" s="1073"/>
      <c r="M38" s="1073"/>
      <c r="N38" s="1073"/>
      <c r="O38" s="1073"/>
      <c r="P38" s="1073"/>
      <c r="Q38" s="1103"/>
      <c r="R38" s="1103"/>
      <c r="S38" s="1103"/>
      <c r="T38" s="1103"/>
      <c r="U38" s="1103"/>
      <c r="V38" s="1103"/>
      <c r="W38" s="1103"/>
      <c r="X38" s="1103"/>
      <c r="Y38" s="1103"/>
      <c r="Z38" s="1103"/>
      <c r="AA38" s="1104"/>
      <c r="AB38" s="1064" t="s">
        <v>1949</v>
      </c>
      <c r="AC38" s="1065"/>
      <c r="AD38" s="1065"/>
      <c r="AE38" s="1065"/>
      <c r="AF38" s="1066"/>
      <c r="AG38" s="1096">
        <f>IF(AG35=0,0,ROUNDDOWN(AG37/AG35*100,1))</f>
        <v>0</v>
      </c>
      <c r="AH38" s="1097"/>
      <c r="AI38" s="1097"/>
      <c r="AJ38" s="1097"/>
      <c r="AK38" s="1097"/>
      <c r="AL38" s="1097"/>
      <c r="AM38" s="1097"/>
      <c r="AN38" s="1097"/>
      <c r="AO38" s="1098"/>
      <c r="AP38" s="1070" t="s">
        <v>1950</v>
      </c>
      <c r="AQ38" s="1071"/>
      <c r="AR38" s="241"/>
      <c r="AS38" s="241"/>
    </row>
    <row r="39" spans="1:48" ht="18" customHeight="1" x14ac:dyDescent="0.15">
      <c r="A39" s="1171" t="s">
        <v>1951</v>
      </c>
      <c r="B39" s="1172"/>
      <c r="C39" s="1172"/>
      <c r="D39" s="1172"/>
      <c r="E39" s="1172"/>
      <c r="F39" s="1172"/>
      <c r="G39" s="1172"/>
      <c r="H39" s="1172"/>
      <c r="I39" s="1172"/>
      <c r="J39" s="1172"/>
      <c r="K39" s="1172"/>
      <c r="L39" s="1172"/>
      <c r="M39" s="1172"/>
      <c r="N39" s="1172"/>
      <c r="O39" s="1172"/>
      <c r="P39" s="1172"/>
      <c r="Q39" s="1172"/>
      <c r="R39" s="1172"/>
      <c r="S39" s="1172"/>
      <c r="T39" s="1172"/>
      <c r="U39" s="1172"/>
      <c r="V39" s="1172"/>
      <c r="W39" s="1172"/>
      <c r="X39" s="1172"/>
      <c r="Y39" s="1172"/>
      <c r="Z39" s="1172"/>
      <c r="AA39" s="1173"/>
      <c r="AB39" s="1137" t="s">
        <v>1911</v>
      </c>
      <c r="AC39" s="1137"/>
      <c r="AD39" s="1137"/>
      <c r="AE39" s="1137"/>
      <c r="AF39" s="1138"/>
      <c r="AG39" s="1096">
        <f>ROUND(AG13*0.65+(AG24*AG31+AG25*AG32+AG26*AG33)*0.0136*44/12,1)</f>
        <v>0</v>
      </c>
      <c r="AH39" s="1097"/>
      <c r="AI39" s="1097"/>
      <c r="AJ39" s="1097"/>
      <c r="AK39" s="1097"/>
      <c r="AL39" s="1097"/>
      <c r="AM39" s="1097"/>
      <c r="AN39" s="1097"/>
      <c r="AO39" s="1098"/>
      <c r="AP39" s="1070" t="s">
        <v>1952</v>
      </c>
      <c r="AQ39" s="1071"/>
    </row>
    <row r="40" spans="1:48" ht="18" customHeight="1" x14ac:dyDescent="0.15">
      <c r="A40" s="1171" t="s">
        <v>409</v>
      </c>
      <c r="B40" s="1172"/>
      <c r="C40" s="1172"/>
      <c r="D40" s="1172"/>
      <c r="E40" s="1172"/>
      <c r="F40" s="1172"/>
      <c r="G40" s="1172"/>
      <c r="H40" s="1172"/>
      <c r="I40" s="1172"/>
      <c r="J40" s="1172"/>
      <c r="K40" s="1172"/>
      <c r="L40" s="1172"/>
      <c r="M40" s="1172"/>
      <c r="N40" s="1172"/>
      <c r="O40" s="1172"/>
      <c r="P40" s="1172"/>
      <c r="Q40" s="1172"/>
      <c r="R40" s="1172"/>
      <c r="S40" s="1172"/>
      <c r="T40" s="1172"/>
      <c r="U40" s="1172"/>
      <c r="V40" s="1172"/>
      <c r="W40" s="1172"/>
      <c r="X40" s="1172"/>
      <c r="Y40" s="1172"/>
      <c r="Z40" s="1172"/>
      <c r="AA40" s="1173"/>
      <c r="AB40" s="1174" t="s">
        <v>1953</v>
      </c>
      <c r="AC40" s="1174"/>
      <c r="AD40" s="1174"/>
      <c r="AE40" s="1174"/>
      <c r="AF40" s="1175"/>
      <c r="AG40" s="1096">
        <f>AG39-AG23</f>
        <v>0</v>
      </c>
      <c r="AH40" s="1097"/>
      <c r="AI40" s="1097"/>
      <c r="AJ40" s="1097"/>
      <c r="AK40" s="1097"/>
      <c r="AL40" s="1097"/>
      <c r="AM40" s="1097"/>
      <c r="AN40" s="1097"/>
      <c r="AO40" s="1098"/>
      <c r="AP40" s="1070" t="s">
        <v>1954</v>
      </c>
      <c r="AQ40" s="1071"/>
    </row>
    <row r="41" spans="1:48" ht="18" customHeight="1" x14ac:dyDescent="0.15">
      <c r="A41" s="1171" t="s">
        <v>411</v>
      </c>
      <c r="B41" s="1172"/>
      <c r="C41" s="1172"/>
      <c r="D41" s="1172"/>
      <c r="E41" s="1172"/>
      <c r="F41" s="1172"/>
      <c r="G41" s="1172"/>
      <c r="H41" s="1172"/>
      <c r="I41" s="1172"/>
      <c r="J41" s="1172"/>
      <c r="K41" s="1172"/>
      <c r="L41" s="1172"/>
      <c r="M41" s="1172"/>
      <c r="N41" s="1172"/>
      <c r="O41" s="1172"/>
      <c r="P41" s="1172"/>
      <c r="Q41" s="1172"/>
      <c r="R41" s="1172"/>
      <c r="S41" s="1172"/>
      <c r="T41" s="1172"/>
      <c r="U41" s="1172"/>
      <c r="V41" s="1172"/>
      <c r="W41" s="1172"/>
      <c r="X41" s="1172"/>
      <c r="Y41" s="1172"/>
      <c r="Z41" s="1172"/>
      <c r="AA41" s="1173"/>
      <c r="AB41" s="1064" t="s">
        <v>1955</v>
      </c>
      <c r="AC41" s="1065"/>
      <c r="AD41" s="1065"/>
      <c r="AE41" s="1065"/>
      <c r="AF41" s="1066"/>
      <c r="AG41" s="1096">
        <f>IF(AG39=0,0,ROUNDDOWN(AG40/AG39*100,1))</f>
        <v>0</v>
      </c>
      <c r="AH41" s="1097"/>
      <c r="AI41" s="1097"/>
      <c r="AJ41" s="1097"/>
      <c r="AK41" s="1097"/>
      <c r="AL41" s="1097"/>
      <c r="AM41" s="1097"/>
      <c r="AN41" s="1097"/>
      <c r="AO41" s="1098"/>
      <c r="AP41" s="1070" t="s">
        <v>1956</v>
      </c>
      <c r="AQ41" s="1071"/>
    </row>
    <row r="42" spans="1:48" ht="18" customHeight="1" x14ac:dyDescent="0.15">
      <c r="A42" s="1171" t="s">
        <v>412</v>
      </c>
      <c r="B42" s="1172"/>
      <c r="C42" s="1172"/>
      <c r="D42" s="1172"/>
      <c r="E42" s="1172"/>
      <c r="F42" s="1172"/>
      <c r="G42" s="1172"/>
      <c r="H42" s="1172"/>
      <c r="I42" s="1172"/>
      <c r="J42" s="1172"/>
      <c r="K42" s="1172"/>
      <c r="L42" s="1172"/>
      <c r="M42" s="1172"/>
      <c r="N42" s="1172"/>
      <c r="O42" s="1172"/>
      <c r="P42" s="1172"/>
      <c r="Q42" s="1172"/>
      <c r="R42" s="1172"/>
      <c r="S42" s="1172"/>
      <c r="T42" s="1172"/>
      <c r="U42" s="1172"/>
      <c r="V42" s="1172"/>
      <c r="W42" s="1172"/>
      <c r="X42" s="1172"/>
      <c r="Y42" s="1172"/>
      <c r="Z42" s="1172"/>
      <c r="AA42" s="1173"/>
      <c r="AB42" s="1137" t="s">
        <v>1957</v>
      </c>
      <c r="AC42" s="1137"/>
      <c r="AD42" s="1137"/>
      <c r="AE42" s="1137"/>
      <c r="AF42" s="1138"/>
      <c r="AG42" s="1096">
        <f>IF(AG43="",0,ROUNDDOWN(AG43/1000/AG4,1))</f>
        <v>0</v>
      </c>
      <c r="AH42" s="1097"/>
      <c r="AI42" s="1097"/>
      <c r="AJ42" s="1097"/>
      <c r="AK42" s="1097"/>
      <c r="AL42" s="1097"/>
      <c r="AM42" s="1097"/>
      <c r="AN42" s="1097"/>
      <c r="AO42" s="1098"/>
      <c r="AP42" s="1070" t="s">
        <v>1958</v>
      </c>
      <c r="AQ42" s="1071"/>
    </row>
    <row r="43" spans="1:48" ht="18" customHeight="1" x14ac:dyDescent="0.15">
      <c r="A43" s="1171" t="s">
        <v>19</v>
      </c>
      <c r="B43" s="1172"/>
      <c r="C43" s="1172"/>
      <c r="D43" s="1172"/>
      <c r="E43" s="1172"/>
      <c r="F43" s="1172"/>
      <c r="G43" s="1172"/>
      <c r="H43" s="1172"/>
      <c r="I43" s="1172"/>
      <c r="J43" s="1172"/>
      <c r="K43" s="1172"/>
      <c r="L43" s="1172"/>
      <c r="M43" s="1172"/>
      <c r="N43" s="1172"/>
      <c r="O43" s="1172"/>
      <c r="P43" s="1172"/>
      <c r="Q43" s="1172"/>
      <c r="R43" s="1172"/>
      <c r="S43" s="1172"/>
      <c r="T43" s="1172"/>
      <c r="U43" s="1172"/>
      <c r="V43" s="1172"/>
      <c r="W43" s="1172"/>
      <c r="X43" s="1172"/>
      <c r="Y43" s="1172"/>
      <c r="Z43" s="1172"/>
      <c r="AA43" s="1173"/>
      <c r="AB43" s="1137" t="s">
        <v>10</v>
      </c>
      <c r="AC43" s="1137"/>
      <c r="AD43" s="1137"/>
      <c r="AE43" s="1137"/>
      <c r="AF43" s="1138"/>
      <c r="AG43" s="1177"/>
      <c r="AH43" s="1178"/>
      <c r="AI43" s="1178"/>
      <c r="AJ43" s="1178"/>
      <c r="AK43" s="1178"/>
      <c r="AL43" s="1178"/>
      <c r="AM43" s="1178"/>
      <c r="AN43" s="1178"/>
      <c r="AO43" s="1179"/>
      <c r="AP43" s="1070" t="s">
        <v>1959</v>
      </c>
      <c r="AQ43" s="1071"/>
    </row>
    <row r="44" spans="1:48" ht="18" customHeight="1" x14ac:dyDescent="0.15">
      <c r="A44" s="251"/>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2"/>
      <c r="AC44" s="252"/>
      <c r="AD44" s="252"/>
      <c r="AE44" s="252"/>
      <c r="AF44" s="252"/>
      <c r="AG44" s="253"/>
      <c r="AH44" s="253"/>
      <c r="AI44" s="253"/>
      <c r="AJ44" s="253"/>
      <c r="AK44" s="253"/>
      <c r="AL44" s="253"/>
      <c r="AM44" s="253"/>
      <c r="AN44" s="253"/>
      <c r="AO44" s="253"/>
      <c r="AP44" s="254"/>
      <c r="AQ44" s="254"/>
    </row>
    <row r="45" spans="1:48" ht="18" customHeight="1" x14ac:dyDescent="0.15">
      <c r="A45" s="1176" t="s">
        <v>1960</v>
      </c>
      <c r="B45" s="1176"/>
      <c r="C45" s="1176"/>
      <c r="D45" s="1176"/>
      <c r="E45" s="1176"/>
      <c r="F45" s="1176"/>
      <c r="G45" s="1176"/>
      <c r="H45" s="1176"/>
      <c r="I45" s="1176"/>
      <c r="J45" s="1176"/>
      <c r="K45" s="1176"/>
      <c r="L45" s="1176"/>
      <c r="M45" s="1176"/>
      <c r="N45" s="1176"/>
      <c r="O45" s="1176"/>
      <c r="P45" s="1176"/>
      <c r="Q45" s="1176"/>
      <c r="R45" s="1176"/>
      <c r="S45" s="1176"/>
      <c r="T45" s="1176"/>
      <c r="U45" s="1176"/>
      <c r="V45" s="1176"/>
      <c r="W45" s="1176"/>
      <c r="X45" s="1176"/>
      <c r="Y45" s="1176"/>
      <c r="Z45" s="1176"/>
      <c r="AA45" s="1176"/>
      <c r="AB45" s="1176"/>
      <c r="AC45" s="1176"/>
      <c r="AD45" s="1176"/>
      <c r="AE45" s="1176"/>
      <c r="AF45" s="1176"/>
      <c r="AG45" s="1176"/>
      <c r="AH45" s="1176"/>
      <c r="AI45" s="1176"/>
      <c r="AJ45" s="1176"/>
      <c r="AK45" s="1176"/>
      <c r="AL45" s="1176"/>
      <c r="AM45" s="1176"/>
      <c r="AN45" s="1176"/>
      <c r="AO45" s="1176"/>
      <c r="AP45" s="1176"/>
      <c r="AQ45" s="1176"/>
      <c r="AT45" s="255"/>
      <c r="AU45" s="255"/>
      <c r="AV45" s="255"/>
    </row>
    <row r="46" spans="1:48" ht="18" customHeight="1" x14ac:dyDescent="0.15">
      <c r="A46" s="1176" t="s">
        <v>1961</v>
      </c>
      <c r="B46" s="1176"/>
      <c r="C46" s="1176"/>
      <c r="D46" s="1176"/>
      <c r="E46" s="1176"/>
      <c r="F46" s="1176"/>
      <c r="G46" s="1176"/>
      <c r="H46" s="1176"/>
      <c r="I46" s="1176"/>
      <c r="J46" s="1176"/>
      <c r="K46" s="1176"/>
      <c r="L46" s="1176"/>
      <c r="M46" s="1176"/>
      <c r="N46" s="1176"/>
      <c r="O46" s="1176"/>
      <c r="P46" s="1176"/>
      <c r="Q46" s="1176"/>
      <c r="R46" s="1176"/>
      <c r="S46" s="1176"/>
      <c r="T46" s="1176"/>
      <c r="U46" s="1176"/>
      <c r="V46" s="1176"/>
      <c r="W46" s="1176"/>
      <c r="X46" s="1176"/>
      <c r="Y46" s="1176"/>
      <c r="Z46" s="1176"/>
      <c r="AA46" s="1176"/>
      <c r="AB46" s="1176"/>
      <c r="AC46" s="1176"/>
      <c r="AD46" s="1176"/>
      <c r="AE46" s="1176"/>
      <c r="AF46" s="1176"/>
      <c r="AG46" s="1176"/>
      <c r="AH46" s="1176"/>
      <c r="AI46" s="1176"/>
      <c r="AJ46" s="1176"/>
      <c r="AK46" s="1176"/>
      <c r="AL46" s="1176"/>
      <c r="AM46" s="1176"/>
      <c r="AN46" s="1176"/>
      <c r="AO46" s="1176"/>
      <c r="AP46" s="1176"/>
      <c r="AQ46" s="1176"/>
    </row>
  </sheetData>
  <mergeCells count="174">
    <mergeCell ref="A45:AQ45"/>
    <mergeCell ref="A46:AQ46"/>
    <mergeCell ref="A42:AA42"/>
    <mergeCell ref="AB42:AF42"/>
    <mergeCell ref="AG42:AO42"/>
    <mergeCell ref="AP42:AQ42"/>
    <mergeCell ref="A43:AA43"/>
    <mergeCell ref="AB43:AF43"/>
    <mergeCell ref="AG43:AO43"/>
    <mergeCell ref="AP43:AQ43"/>
    <mergeCell ref="A40:AA40"/>
    <mergeCell ref="AB40:AF40"/>
    <mergeCell ref="AG40:AO40"/>
    <mergeCell ref="AP40:AQ40"/>
    <mergeCell ref="A41:AA41"/>
    <mergeCell ref="AB41:AF41"/>
    <mergeCell ref="AG41:AO41"/>
    <mergeCell ref="AP41:AQ41"/>
    <mergeCell ref="A38:AA38"/>
    <mergeCell ref="AB38:AF38"/>
    <mergeCell ref="AG38:AO38"/>
    <mergeCell ref="AP38:AQ38"/>
    <mergeCell ref="A39:AA39"/>
    <mergeCell ref="AB39:AF39"/>
    <mergeCell ref="AG39:AO39"/>
    <mergeCell ref="AP39:AQ39"/>
    <mergeCell ref="A36:AA37"/>
    <mergeCell ref="AB36:AF36"/>
    <mergeCell ref="AG36:AO36"/>
    <mergeCell ref="AP36:AQ36"/>
    <mergeCell ref="AB37:AF37"/>
    <mergeCell ref="AG37:AO37"/>
    <mergeCell ref="AP37:AQ37"/>
    <mergeCell ref="AB33:AF33"/>
    <mergeCell ref="AG33:AO33"/>
    <mergeCell ref="AP33:AQ33"/>
    <mergeCell ref="A34:AA35"/>
    <mergeCell ref="AB34:AF34"/>
    <mergeCell ref="AG34:AO34"/>
    <mergeCell ref="AP34:AQ34"/>
    <mergeCell ref="AB35:AF35"/>
    <mergeCell ref="AG35:AO35"/>
    <mergeCell ref="AP35:AQ35"/>
    <mergeCell ref="A27:B33"/>
    <mergeCell ref="C33:AA33"/>
    <mergeCell ref="AP30:AQ30"/>
    <mergeCell ref="C31:AA31"/>
    <mergeCell ref="AB31:AF31"/>
    <mergeCell ref="AG31:AO31"/>
    <mergeCell ref="AP31:AQ31"/>
    <mergeCell ref="C32:AA32"/>
    <mergeCell ref="AB32:AF32"/>
    <mergeCell ref="AG32:AO32"/>
    <mergeCell ref="AP32:AQ32"/>
    <mergeCell ref="C27:D30"/>
    <mergeCell ref="E27:L29"/>
    <mergeCell ref="E30:AA30"/>
    <mergeCell ref="AB30:AF30"/>
    <mergeCell ref="AG30:AO30"/>
    <mergeCell ref="AP27:AQ27"/>
    <mergeCell ref="M28:AA28"/>
    <mergeCell ref="AB28:AF28"/>
    <mergeCell ref="AG28:AO28"/>
    <mergeCell ref="AP28:AQ28"/>
    <mergeCell ref="M29:AA29"/>
    <mergeCell ref="AB29:AF29"/>
    <mergeCell ref="AG29:AO29"/>
    <mergeCell ref="AP29:AQ29"/>
    <mergeCell ref="M27:AA27"/>
    <mergeCell ref="AB27:AF27"/>
    <mergeCell ref="AG27:AO27"/>
    <mergeCell ref="AG25:AO25"/>
    <mergeCell ref="AP25:AQ25"/>
    <mergeCell ref="C26:AA26"/>
    <mergeCell ref="AB26:AF26"/>
    <mergeCell ref="AG26:AO26"/>
    <mergeCell ref="AP26:AQ26"/>
    <mergeCell ref="C23:AA23"/>
    <mergeCell ref="AB23:AF23"/>
    <mergeCell ref="AG23:AO23"/>
    <mergeCell ref="AP23:AQ23"/>
    <mergeCell ref="M14:AA14"/>
    <mergeCell ref="A24:B26"/>
    <mergeCell ref="C24:AA24"/>
    <mergeCell ref="AB24:AF24"/>
    <mergeCell ref="AG24:AO24"/>
    <mergeCell ref="AP24:AQ24"/>
    <mergeCell ref="C25:AA25"/>
    <mergeCell ref="AP21:AQ21"/>
    <mergeCell ref="I22:M22"/>
    <mergeCell ref="N22:AA22"/>
    <mergeCell ref="AB22:AF22"/>
    <mergeCell ref="AG22:AO22"/>
    <mergeCell ref="AP22:AQ22"/>
    <mergeCell ref="C20:H22"/>
    <mergeCell ref="I20:M20"/>
    <mergeCell ref="N20:AA20"/>
    <mergeCell ref="AB20:AF20"/>
    <mergeCell ref="AG20:AO20"/>
    <mergeCell ref="AP20:AQ20"/>
    <mergeCell ref="I21:M21"/>
    <mergeCell ref="N21:AA21"/>
    <mergeCell ref="AB21:AF21"/>
    <mergeCell ref="AG21:AO21"/>
    <mergeCell ref="AB25:AF25"/>
    <mergeCell ref="AB11:AF11"/>
    <mergeCell ref="AG11:AO11"/>
    <mergeCell ref="AP11:AQ11"/>
    <mergeCell ref="M12:AA12"/>
    <mergeCell ref="C18:AA18"/>
    <mergeCell ref="AB18:AF18"/>
    <mergeCell ref="AG18:AO18"/>
    <mergeCell ref="AP18:AQ18"/>
    <mergeCell ref="C19:AA19"/>
    <mergeCell ref="AB19:AF19"/>
    <mergeCell ref="AG19:AO19"/>
    <mergeCell ref="AP19:AQ19"/>
    <mergeCell ref="M16:AA16"/>
    <mergeCell ref="AB16:AF16"/>
    <mergeCell ref="AG16:AO16"/>
    <mergeCell ref="AP16:AQ16"/>
    <mergeCell ref="E17:AA17"/>
    <mergeCell ref="AB17:AF17"/>
    <mergeCell ref="AG17:AO17"/>
    <mergeCell ref="AP17:AQ17"/>
    <mergeCell ref="C13:D17"/>
    <mergeCell ref="AG13:AO13"/>
    <mergeCell ref="AP13:AQ13"/>
    <mergeCell ref="E14:L16"/>
    <mergeCell ref="A9:B23"/>
    <mergeCell ref="C9:D12"/>
    <mergeCell ref="E9:AA9"/>
    <mergeCell ref="AB9:AF9"/>
    <mergeCell ref="AG9:AO9"/>
    <mergeCell ref="AP9:AQ9"/>
    <mergeCell ref="AB14:AF14"/>
    <mergeCell ref="AG14:AO14"/>
    <mergeCell ref="AP14:AQ14"/>
    <mergeCell ref="M15:AA15"/>
    <mergeCell ref="AB15:AF15"/>
    <mergeCell ref="AG15:AO15"/>
    <mergeCell ref="AP15:AQ15"/>
    <mergeCell ref="AB12:AF12"/>
    <mergeCell ref="AG12:AO12"/>
    <mergeCell ref="AP12:AQ12"/>
    <mergeCell ref="E13:AA13"/>
    <mergeCell ref="AB13:AF13"/>
    <mergeCell ref="E10:L12"/>
    <mergeCell ref="M10:AA10"/>
    <mergeCell ref="AB10:AF10"/>
    <mergeCell ref="AG10:AO10"/>
    <mergeCell ref="AP10:AQ10"/>
    <mergeCell ref="M11:AA11"/>
    <mergeCell ref="AB6:AF6"/>
    <mergeCell ref="AG6:AO6"/>
    <mergeCell ref="AP6:AQ6"/>
    <mergeCell ref="C7:AA7"/>
    <mergeCell ref="AB7:AF7"/>
    <mergeCell ref="AG7:AO7"/>
    <mergeCell ref="AP7:AQ7"/>
    <mergeCell ref="A4:B8"/>
    <mergeCell ref="C4:AA4"/>
    <mergeCell ref="AB4:AF4"/>
    <mergeCell ref="AG4:AO4"/>
    <mergeCell ref="AP4:AQ4"/>
    <mergeCell ref="C5:AA5"/>
    <mergeCell ref="AB5:AF5"/>
    <mergeCell ref="AG5:AO5"/>
    <mergeCell ref="AP5:AQ5"/>
    <mergeCell ref="C6:AA6"/>
    <mergeCell ref="C8:AA8"/>
    <mergeCell ref="AB8:AF8"/>
    <mergeCell ref="AG8:AO8"/>
    <mergeCell ref="AP8:AQ8"/>
  </mergeCells>
  <phoneticPr fontId="4"/>
  <pageMargins left="0.7" right="0.7" top="0.75" bottom="0.75" header="0.3" footer="0.3"/>
  <pageSetup paperSize="9" scale="9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R38"/>
  <sheetViews>
    <sheetView view="pageBreakPreview" zoomScaleNormal="100" zoomScaleSheetLayoutView="100" workbookViewId="0"/>
  </sheetViews>
  <sheetFormatPr defaultRowHeight="13.5" x14ac:dyDescent="0.15"/>
  <cols>
    <col min="1" max="44" width="2" style="1437" customWidth="1"/>
    <col min="45" max="16384" width="9" style="1437"/>
  </cols>
  <sheetData>
    <row r="1" spans="1:44" x14ac:dyDescent="0.15">
      <c r="A1" s="1437" t="s">
        <v>1962</v>
      </c>
    </row>
    <row r="2" spans="1:44" ht="18" customHeight="1" x14ac:dyDescent="0.15">
      <c r="AR2" s="1474" t="s">
        <v>2374</v>
      </c>
    </row>
    <row r="3" spans="1:44" ht="18" customHeight="1" x14ac:dyDescent="0.15">
      <c r="AR3" s="1474"/>
    </row>
    <row r="4" spans="1:44" ht="18" customHeight="1" x14ac:dyDescent="0.15">
      <c r="A4" s="1475" t="s">
        <v>2373</v>
      </c>
      <c r="B4" s="1476"/>
      <c r="C4" s="1476"/>
      <c r="D4" s="1476"/>
      <c r="E4" s="1476"/>
      <c r="F4" s="1476"/>
      <c r="G4" s="1476"/>
      <c r="H4" s="1476"/>
      <c r="I4" s="1476"/>
      <c r="J4" s="1476"/>
      <c r="K4" s="1476"/>
      <c r="L4" s="1476"/>
      <c r="M4" s="1476"/>
      <c r="N4" s="1476"/>
      <c r="O4" s="1477"/>
      <c r="AR4" s="1314"/>
    </row>
    <row r="5" spans="1:44" s="115" customFormat="1" ht="13.5" customHeight="1" x14ac:dyDescent="0.15">
      <c r="A5" s="1478"/>
      <c r="B5" s="1478"/>
      <c r="C5" s="1478"/>
      <c r="D5" s="1478"/>
      <c r="E5" s="1478"/>
      <c r="F5" s="1478"/>
      <c r="G5" s="1478"/>
      <c r="H5" s="1478"/>
      <c r="I5" s="1478"/>
      <c r="J5" s="1478"/>
      <c r="K5" s="1478"/>
      <c r="L5" s="1478"/>
      <c r="M5" s="1478"/>
      <c r="N5" s="1478"/>
      <c r="O5" s="1478"/>
      <c r="P5" s="1478"/>
      <c r="Q5" s="1477"/>
      <c r="R5" s="1476"/>
      <c r="S5" s="1476"/>
      <c r="T5" s="1476"/>
      <c r="U5" s="1476"/>
      <c r="V5" s="1476"/>
      <c r="W5" s="1476"/>
      <c r="X5" s="1476"/>
      <c r="Y5" s="1476"/>
      <c r="Z5" s="1476"/>
      <c r="AA5" s="1476"/>
      <c r="AB5" s="1476"/>
      <c r="AC5" s="1479"/>
      <c r="AD5" s="1479"/>
      <c r="AE5" s="1479"/>
      <c r="AF5" s="1479"/>
      <c r="AG5" s="1479"/>
      <c r="AH5" s="1479"/>
      <c r="AI5" s="1479"/>
      <c r="AJ5" s="1479"/>
      <c r="AK5" s="1479"/>
      <c r="AL5" s="1479"/>
      <c r="AM5" s="1479"/>
      <c r="AN5" s="1479"/>
      <c r="AO5" s="1479"/>
      <c r="AP5" s="1479"/>
      <c r="AQ5" s="1479"/>
      <c r="AR5" s="1479"/>
    </row>
    <row r="6" spans="1:44" s="1481" customFormat="1" ht="18" customHeight="1" x14ac:dyDescent="0.15">
      <c r="A6" s="1480" t="s">
        <v>2377</v>
      </c>
      <c r="B6" s="1480"/>
      <c r="C6" s="1480"/>
      <c r="D6" s="1480"/>
      <c r="E6" s="1480"/>
      <c r="F6" s="1480"/>
      <c r="G6" s="1480"/>
      <c r="H6" s="1480"/>
      <c r="I6" s="1480"/>
      <c r="J6" s="1480"/>
      <c r="K6" s="1480"/>
      <c r="L6" s="1480"/>
      <c r="M6" s="1480"/>
      <c r="N6" s="1480"/>
      <c r="O6" s="1480"/>
      <c r="P6" s="1480"/>
      <c r="Q6" s="1480"/>
      <c r="R6" s="1480"/>
      <c r="S6" s="1480"/>
      <c r="T6" s="1480"/>
      <c r="U6" s="1480"/>
      <c r="V6" s="1480"/>
      <c r="W6" s="1480"/>
      <c r="X6" s="1480"/>
      <c r="Y6" s="1480"/>
      <c r="Z6" s="1480"/>
      <c r="AA6" s="1480"/>
      <c r="AB6" s="1480"/>
      <c r="AC6" s="1480"/>
      <c r="AD6" s="1480"/>
      <c r="AE6" s="1480"/>
      <c r="AF6" s="1480"/>
      <c r="AG6" s="1480"/>
      <c r="AH6" s="1480"/>
      <c r="AI6" s="1480"/>
      <c r="AJ6" s="1480"/>
      <c r="AK6" s="1480"/>
      <c r="AL6" s="1480"/>
      <c r="AM6" s="1480"/>
      <c r="AN6" s="1480"/>
      <c r="AO6" s="1480"/>
      <c r="AP6" s="1480"/>
      <c r="AQ6" s="1480"/>
      <c r="AR6" s="1480"/>
    </row>
    <row r="7" spans="1:44" s="1481" customFormat="1" ht="18" customHeight="1" x14ac:dyDescent="0.15">
      <c r="A7" s="1482"/>
      <c r="B7" s="1482"/>
      <c r="C7" s="1482"/>
      <c r="D7" s="1482"/>
      <c r="E7" s="1482"/>
      <c r="F7" s="1482"/>
      <c r="G7" s="1482"/>
      <c r="H7" s="1482"/>
      <c r="I7" s="1482"/>
      <c r="J7" s="1482"/>
      <c r="K7" s="1482"/>
      <c r="L7" s="1482"/>
      <c r="M7" s="1482"/>
      <c r="N7" s="1482"/>
      <c r="O7" s="1482"/>
      <c r="P7" s="1482"/>
      <c r="Q7" s="1482"/>
      <c r="R7" s="1482"/>
      <c r="S7" s="1482"/>
      <c r="T7" s="1482"/>
      <c r="U7" s="1482"/>
      <c r="V7" s="1482"/>
      <c r="W7" s="1482"/>
      <c r="X7" s="1482"/>
      <c r="Y7" s="1482"/>
      <c r="Z7" s="1482"/>
      <c r="AA7" s="1482"/>
      <c r="AB7" s="1482"/>
      <c r="AC7" s="1482"/>
      <c r="AD7" s="1482"/>
      <c r="AE7" s="1482"/>
      <c r="AF7" s="1482"/>
      <c r="AG7" s="1482"/>
      <c r="AH7" s="1482"/>
      <c r="AI7" s="1482"/>
      <c r="AJ7" s="1482"/>
      <c r="AK7" s="1482"/>
      <c r="AL7" s="1482"/>
      <c r="AM7" s="1482"/>
      <c r="AN7" s="1482"/>
      <c r="AO7" s="1482"/>
      <c r="AP7" s="1482"/>
      <c r="AQ7" s="1482"/>
      <c r="AR7" s="1482"/>
    </row>
    <row r="8" spans="1:44" s="1481" customFormat="1" ht="18" customHeight="1" x14ac:dyDescent="0.15">
      <c r="A8" s="1483"/>
      <c r="B8" s="1483"/>
      <c r="C8" s="1483"/>
      <c r="D8" s="1483"/>
      <c r="E8" s="1483"/>
      <c r="F8" s="1483"/>
      <c r="G8" s="1483"/>
      <c r="H8" s="1483"/>
      <c r="I8" s="1483"/>
      <c r="J8" s="1483"/>
      <c r="K8" s="1483"/>
      <c r="L8" s="1483"/>
      <c r="M8" s="1483"/>
      <c r="N8" s="1483"/>
      <c r="O8" s="1483"/>
      <c r="P8" s="1483"/>
      <c r="Q8" s="1483"/>
      <c r="R8" s="1483"/>
      <c r="S8" s="1483"/>
      <c r="T8" s="1483"/>
      <c r="U8" s="1483"/>
      <c r="V8" s="1483"/>
      <c r="W8" s="1483"/>
      <c r="X8" s="1483"/>
      <c r="Y8" s="1483"/>
      <c r="Z8" s="1483"/>
      <c r="AA8" s="1483"/>
      <c r="AB8" s="1483"/>
      <c r="AC8" s="1483"/>
      <c r="AD8" s="1483"/>
      <c r="AE8" s="1484"/>
      <c r="AF8" s="1485"/>
      <c r="AG8" s="1486"/>
      <c r="AH8" s="1483"/>
      <c r="AI8" s="1483"/>
      <c r="AJ8" s="1483"/>
      <c r="AK8" s="1483"/>
      <c r="AL8" s="1483"/>
      <c r="AM8" s="1483"/>
      <c r="AN8" s="1483"/>
      <c r="AO8" s="1483"/>
      <c r="AP8" s="1483"/>
      <c r="AQ8" s="1483"/>
      <c r="AR8" s="1483"/>
    </row>
    <row r="9" spans="1:44" s="1481" customFormat="1" ht="18" customHeight="1" x14ac:dyDescent="0.15">
      <c r="A9" s="1483"/>
      <c r="B9" s="1483"/>
      <c r="C9" s="1483"/>
      <c r="D9" s="1483"/>
      <c r="E9" s="1483"/>
      <c r="F9" s="1483"/>
      <c r="G9" s="1483"/>
      <c r="H9" s="1483"/>
      <c r="I9" s="1483"/>
      <c r="J9" s="1483"/>
      <c r="K9" s="1483"/>
      <c r="L9" s="1483"/>
      <c r="M9" s="1483"/>
      <c r="N9" s="1483"/>
      <c r="O9" s="1483"/>
      <c r="P9" s="1483"/>
      <c r="Q9" s="1483"/>
      <c r="R9" s="1483"/>
      <c r="S9" s="1483"/>
      <c r="T9" s="1483"/>
      <c r="U9" s="1483"/>
      <c r="V9" s="1483"/>
      <c r="W9" s="1483"/>
      <c r="X9" s="1483"/>
      <c r="Y9" s="1483"/>
      <c r="Z9" s="1483"/>
      <c r="AA9" s="1483"/>
      <c r="AB9" s="1483"/>
      <c r="AC9" s="1483"/>
      <c r="AD9" s="1483"/>
      <c r="AE9" s="1484"/>
      <c r="AF9" s="1483"/>
      <c r="AG9" s="1486"/>
      <c r="AH9" s="1483"/>
      <c r="AI9" s="1483"/>
      <c r="AJ9" s="1483"/>
      <c r="AK9" s="1483"/>
      <c r="AL9" s="1483"/>
      <c r="AM9" s="1483"/>
      <c r="AN9" s="1483"/>
      <c r="AO9" s="1483"/>
      <c r="AP9" s="1483"/>
      <c r="AQ9" s="1483"/>
      <c r="AR9" s="1483"/>
    </row>
    <row r="10" spans="1:44" s="1481" customFormat="1" ht="18" customHeight="1" x14ac:dyDescent="0.15">
      <c r="A10" s="1483"/>
      <c r="B10" s="1483"/>
      <c r="C10" s="1483"/>
      <c r="D10" s="1483"/>
      <c r="E10" s="1483"/>
      <c r="F10" s="1483"/>
      <c r="G10" s="1483"/>
      <c r="H10" s="1483"/>
      <c r="I10" s="1483"/>
      <c r="J10" s="1483"/>
      <c r="K10" s="1483"/>
      <c r="L10" s="1483"/>
      <c r="M10" s="1483"/>
      <c r="N10" s="1483"/>
      <c r="O10" s="1483"/>
      <c r="P10" s="1483"/>
      <c r="Q10" s="1483"/>
      <c r="R10" s="1483"/>
      <c r="S10" s="1483"/>
      <c r="T10" s="1483"/>
      <c r="U10" s="1483"/>
      <c r="V10" s="1483"/>
      <c r="W10" s="1483"/>
      <c r="X10" s="1483"/>
      <c r="Y10" s="1483"/>
      <c r="Z10" s="1483"/>
      <c r="AA10" s="1483"/>
      <c r="AB10" s="1483"/>
      <c r="AC10" s="1483"/>
      <c r="AD10" s="1483"/>
      <c r="AE10" s="1487"/>
      <c r="AH10" s="1488"/>
      <c r="AI10" s="1483"/>
      <c r="AJ10" s="1483"/>
      <c r="AK10" s="1483"/>
      <c r="AL10" s="1483"/>
      <c r="AM10" s="1483"/>
      <c r="AN10" s="1483"/>
      <c r="AO10" s="1483"/>
      <c r="AP10" s="1483"/>
      <c r="AQ10" s="1489" t="s">
        <v>441</v>
      </c>
      <c r="AR10" s="1483"/>
    </row>
    <row r="11" spans="1:44" ht="18" customHeight="1" x14ac:dyDescent="0.15">
      <c r="A11" s="1490" t="s">
        <v>1963</v>
      </c>
      <c r="B11" s="1491"/>
      <c r="C11" s="1491"/>
      <c r="D11" s="1491"/>
      <c r="E11" s="1491"/>
      <c r="F11" s="1491"/>
      <c r="G11" s="1491"/>
      <c r="H11" s="1492"/>
      <c r="I11" s="1493"/>
      <c r="J11" s="1494"/>
      <c r="K11" s="1494"/>
      <c r="L11" s="1494"/>
      <c r="M11" s="1494"/>
      <c r="N11" s="1494"/>
      <c r="O11" s="1494"/>
      <c r="P11" s="1494"/>
      <c r="Q11" s="1494"/>
      <c r="R11" s="1494"/>
      <c r="S11" s="1494"/>
      <c r="T11" s="1494"/>
      <c r="U11" s="1494"/>
      <c r="V11" s="1494"/>
      <c r="W11" s="1494"/>
      <c r="X11" s="1494"/>
      <c r="Y11" s="1494"/>
      <c r="Z11" s="1494"/>
      <c r="AA11" s="1494"/>
      <c r="AB11" s="1494"/>
      <c r="AC11" s="1494"/>
      <c r="AD11" s="1494"/>
      <c r="AE11" s="1494"/>
      <c r="AF11" s="1494"/>
      <c r="AG11" s="1494"/>
      <c r="AH11" s="1494"/>
      <c r="AI11" s="1494"/>
      <c r="AJ11" s="1494"/>
      <c r="AK11" s="1494"/>
      <c r="AL11" s="1494"/>
      <c r="AM11" s="1494"/>
      <c r="AN11" s="1494"/>
      <c r="AO11" s="1494"/>
      <c r="AP11" s="1494"/>
      <c r="AQ11" s="1494"/>
      <c r="AR11" s="1495"/>
    </row>
    <row r="12" spans="1:44" ht="18" customHeight="1" x14ac:dyDescent="0.15">
      <c r="A12" s="1490" t="s">
        <v>1964</v>
      </c>
      <c r="B12" s="1491"/>
      <c r="C12" s="1491"/>
      <c r="D12" s="1491"/>
      <c r="E12" s="1491"/>
      <c r="F12" s="1491"/>
      <c r="G12" s="1491"/>
      <c r="H12" s="1492"/>
      <c r="I12" s="1493"/>
      <c r="J12" s="1494"/>
      <c r="K12" s="1494"/>
      <c r="L12" s="1494"/>
      <c r="M12" s="1494"/>
      <c r="N12" s="1494"/>
      <c r="O12" s="1494"/>
      <c r="P12" s="1494"/>
      <c r="Q12" s="1494"/>
      <c r="R12" s="1494"/>
      <c r="S12" s="1494"/>
      <c r="T12" s="1494"/>
      <c r="U12" s="1494"/>
      <c r="V12" s="1494"/>
      <c r="W12" s="1494"/>
      <c r="X12" s="1494"/>
      <c r="Y12" s="1494"/>
      <c r="Z12" s="1494"/>
      <c r="AA12" s="1494"/>
      <c r="AB12" s="1494"/>
      <c r="AC12" s="1494"/>
      <c r="AD12" s="1494"/>
      <c r="AE12" s="1494"/>
      <c r="AF12" s="1494"/>
      <c r="AG12" s="1494"/>
      <c r="AH12" s="1494"/>
      <c r="AI12" s="1494"/>
      <c r="AJ12" s="1494"/>
      <c r="AK12" s="1494"/>
      <c r="AL12" s="1494"/>
      <c r="AM12" s="1494"/>
      <c r="AN12" s="1494"/>
      <c r="AO12" s="1494"/>
      <c r="AP12" s="1494"/>
      <c r="AQ12" s="1494"/>
      <c r="AR12" s="1495"/>
    </row>
    <row r="13" spans="1:44" ht="18" customHeight="1" x14ac:dyDescent="0.15">
      <c r="A13" s="1490" t="s">
        <v>1965</v>
      </c>
      <c r="B13" s="1491"/>
      <c r="C13" s="1491"/>
      <c r="D13" s="1491"/>
      <c r="E13" s="1491"/>
      <c r="F13" s="1491"/>
      <c r="G13" s="1491"/>
      <c r="H13" s="1492"/>
      <c r="I13" s="1493" t="s">
        <v>2376</v>
      </c>
      <c r="J13" s="1494"/>
      <c r="K13" s="1494"/>
      <c r="L13" s="1494"/>
      <c r="M13" s="1494"/>
      <c r="N13" s="1494"/>
      <c r="O13" s="1494"/>
      <c r="P13" s="1494"/>
      <c r="Q13" s="1494"/>
      <c r="R13" s="1494"/>
      <c r="S13" s="1494"/>
      <c r="T13" s="1494"/>
      <c r="U13" s="1494"/>
      <c r="V13" s="1494"/>
      <c r="W13" s="1494"/>
      <c r="X13" s="1494"/>
      <c r="Y13" s="1494"/>
      <c r="Z13" s="1494"/>
      <c r="AA13" s="1494"/>
      <c r="AB13" s="1494"/>
      <c r="AC13" s="1494"/>
      <c r="AD13" s="1494"/>
      <c r="AE13" s="1494"/>
      <c r="AF13" s="1494"/>
      <c r="AG13" s="1494"/>
      <c r="AH13" s="1494"/>
      <c r="AI13" s="1494"/>
      <c r="AJ13" s="1494"/>
      <c r="AK13" s="1494"/>
      <c r="AL13" s="1494"/>
      <c r="AM13" s="1494"/>
      <c r="AN13" s="1494"/>
      <c r="AO13" s="1494"/>
      <c r="AP13" s="1494"/>
      <c r="AQ13" s="1494"/>
      <c r="AR13" s="1495"/>
    </row>
    <row r="14" spans="1:44" ht="18" customHeight="1" x14ac:dyDescent="0.15">
      <c r="A14" s="1490" t="s">
        <v>1966</v>
      </c>
      <c r="B14" s="1491"/>
      <c r="C14" s="1491"/>
      <c r="D14" s="1491"/>
      <c r="E14" s="1491"/>
      <c r="F14" s="1491"/>
      <c r="G14" s="1491"/>
      <c r="H14" s="1492"/>
      <c r="I14" s="1496" t="s">
        <v>2375</v>
      </c>
      <c r="J14" s="1497"/>
      <c r="K14" s="1497"/>
      <c r="L14" s="1497"/>
      <c r="M14" s="1497"/>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1497"/>
      <c r="AN14" s="1497"/>
      <c r="AO14" s="1497"/>
      <c r="AP14" s="1497"/>
      <c r="AQ14" s="1497"/>
      <c r="AR14" s="1498"/>
    </row>
    <row r="15" spans="1:44" ht="18" customHeight="1" x14ac:dyDescent="0.15">
      <c r="A15" s="1490" t="s">
        <v>1967</v>
      </c>
      <c r="B15" s="1491"/>
      <c r="C15" s="1491"/>
      <c r="D15" s="1491"/>
      <c r="E15" s="1491"/>
      <c r="F15" s="1491"/>
      <c r="G15" s="1491"/>
      <c r="H15" s="1492"/>
      <c r="I15" s="1490" t="s">
        <v>1968</v>
      </c>
      <c r="J15" s="1499"/>
      <c r="K15" s="1499"/>
      <c r="L15" s="1499"/>
      <c r="M15" s="1499"/>
      <c r="N15" s="1499"/>
      <c r="O15" s="1499"/>
      <c r="P15" s="1499"/>
      <c r="Q15" s="1499"/>
      <c r="R15" s="1499"/>
      <c r="S15" s="1499"/>
      <c r="T15" s="1499"/>
      <c r="U15" s="1499"/>
      <c r="V15" s="1499"/>
      <c r="W15" s="1499"/>
      <c r="X15" s="1499"/>
      <c r="Y15" s="1499"/>
      <c r="Z15" s="1499"/>
      <c r="AA15" s="1491" t="s">
        <v>1969</v>
      </c>
      <c r="AB15" s="1499"/>
      <c r="AC15" s="1499"/>
      <c r="AD15" s="1499"/>
      <c r="AE15" s="1499"/>
      <c r="AF15" s="1499"/>
      <c r="AG15" s="1499"/>
      <c r="AH15" s="1499"/>
      <c r="AI15" s="1499"/>
      <c r="AJ15" s="1499"/>
      <c r="AK15" s="1499"/>
      <c r="AL15" s="1499"/>
      <c r="AM15" s="1499"/>
      <c r="AN15" s="1499"/>
      <c r="AO15" s="1499"/>
      <c r="AP15" s="1499"/>
      <c r="AQ15" s="1499"/>
      <c r="AR15" s="1500"/>
    </row>
    <row r="16" spans="1:44" ht="18" customHeight="1" x14ac:dyDescent="0.15">
      <c r="A16" s="1490" t="s">
        <v>1970</v>
      </c>
      <c r="B16" s="1491"/>
      <c r="C16" s="1491"/>
      <c r="D16" s="1491"/>
      <c r="E16" s="1491"/>
      <c r="F16" s="1491"/>
      <c r="G16" s="1491"/>
      <c r="H16" s="1492"/>
      <c r="I16" s="1490" t="s">
        <v>1968</v>
      </c>
      <c r="J16" s="1499"/>
      <c r="K16" s="1499"/>
      <c r="L16" s="1499"/>
      <c r="M16" s="1499"/>
      <c r="N16" s="1499"/>
      <c r="O16" s="1499"/>
      <c r="P16" s="1499"/>
      <c r="Q16" s="1499"/>
      <c r="R16" s="1499"/>
      <c r="S16" s="1499"/>
      <c r="T16" s="1499"/>
      <c r="U16" s="1499"/>
      <c r="V16" s="1499"/>
      <c r="W16" s="1499"/>
      <c r="X16" s="1499"/>
      <c r="Y16" s="1499"/>
      <c r="Z16" s="1499"/>
      <c r="AA16" s="1491" t="s">
        <v>1969</v>
      </c>
      <c r="AB16" s="1499"/>
      <c r="AC16" s="1499"/>
      <c r="AD16" s="1499"/>
      <c r="AE16" s="1499"/>
      <c r="AF16" s="1499"/>
      <c r="AG16" s="1499"/>
      <c r="AH16" s="1499"/>
      <c r="AI16" s="1499"/>
      <c r="AJ16" s="1499"/>
      <c r="AK16" s="1499"/>
      <c r="AL16" s="1499"/>
      <c r="AM16" s="1499"/>
      <c r="AN16" s="1499"/>
      <c r="AO16" s="1499"/>
      <c r="AP16" s="1499"/>
      <c r="AQ16" s="1499"/>
      <c r="AR16" s="1500"/>
    </row>
    <row r="17" spans="1:44" ht="18" customHeight="1" x14ac:dyDescent="0.15">
      <c r="A17" s="1501" t="s">
        <v>1971</v>
      </c>
      <c r="B17" s="1502"/>
      <c r="C17" s="1502"/>
      <c r="D17" s="1502"/>
      <c r="E17" s="1502"/>
      <c r="F17" s="1502"/>
      <c r="G17" s="1502"/>
      <c r="H17" s="1502"/>
      <c r="I17" s="1502"/>
      <c r="J17" s="1502"/>
      <c r="K17" s="1502"/>
      <c r="L17" s="1502"/>
      <c r="M17" s="1502"/>
      <c r="N17" s="1502"/>
      <c r="O17" s="1502"/>
      <c r="P17" s="1502"/>
      <c r="Q17" s="1502"/>
      <c r="R17" s="1502"/>
      <c r="S17" s="1502"/>
      <c r="T17" s="1502"/>
      <c r="U17" s="1502"/>
      <c r="V17" s="1502"/>
      <c r="W17" s="1502"/>
      <c r="X17" s="1502"/>
      <c r="Y17" s="1502"/>
      <c r="Z17" s="1502"/>
      <c r="AA17" s="1502"/>
      <c r="AB17" s="1502"/>
      <c r="AC17" s="1502"/>
      <c r="AD17" s="1502"/>
      <c r="AE17" s="1502"/>
      <c r="AF17" s="1502"/>
      <c r="AG17" s="1502"/>
      <c r="AH17" s="1502"/>
      <c r="AI17" s="1502"/>
      <c r="AJ17" s="1502"/>
      <c r="AK17" s="1502"/>
      <c r="AL17" s="1502"/>
      <c r="AM17" s="1502"/>
      <c r="AN17" s="1502"/>
      <c r="AO17" s="1502"/>
      <c r="AP17" s="1502"/>
      <c r="AQ17" s="1502"/>
      <c r="AR17" s="1503"/>
    </row>
    <row r="18" spans="1:44" ht="18" customHeight="1" x14ac:dyDescent="0.15">
      <c r="A18" s="1504">
        <v>1</v>
      </c>
      <c r="B18" s="1505"/>
      <c r="C18" s="1506" t="s">
        <v>1972</v>
      </c>
      <c r="D18" s="1507"/>
      <c r="E18" s="1507"/>
      <c r="F18" s="1507"/>
      <c r="G18" s="1507"/>
      <c r="H18" s="1507"/>
      <c r="I18" s="1507"/>
      <c r="J18" s="1507"/>
      <c r="K18" s="1507"/>
      <c r="L18" s="1507"/>
      <c r="M18" s="1507"/>
      <c r="N18" s="1507"/>
      <c r="O18" s="1507"/>
      <c r="P18" s="1507"/>
      <c r="Q18" s="1507"/>
      <c r="R18" s="1507"/>
      <c r="S18" s="1507"/>
      <c r="T18" s="1507"/>
      <c r="U18" s="1507"/>
      <c r="V18" s="1507"/>
      <c r="W18" s="1507"/>
      <c r="X18" s="1507"/>
      <c r="Y18" s="1507"/>
      <c r="Z18" s="1507"/>
      <c r="AA18" s="1507"/>
      <c r="AB18" s="1507"/>
      <c r="AC18" s="1507"/>
      <c r="AD18" s="1507"/>
      <c r="AE18" s="1507"/>
      <c r="AF18" s="1507"/>
      <c r="AG18" s="1507"/>
      <c r="AH18" s="1507"/>
      <c r="AI18" s="1507"/>
      <c r="AJ18" s="1507"/>
      <c r="AK18" s="1507"/>
      <c r="AL18" s="1507"/>
      <c r="AM18" s="1507"/>
      <c r="AN18" s="1507"/>
      <c r="AO18" s="1507"/>
      <c r="AP18" s="1507"/>
      <c r="AQ18" s="1507"/>
      <c r="AR18" s="1508"/>
    </row>
    <row r="19" spans="1:44" ht="18" customHeight="1" x14ac:dyDescent="0.15">
      <c r="A19" s="1509">
        <v>2</v>
      </c>
      <c r="B19" s="1510"/>
      <c r="C19" s="407" t="s">
        <v>1973</v>
      </c>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9"/>
    </row>
    <row r="20" spans="1:44" ht="18" customHeight="1" x14ac:dyDescent="0.15">
      <c r="A20" s="1511"/>
      <c r="B20" s="1512"/>
      <c r="C20" s="256" t="s">
        <v>1974</v>
      </c>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8"/>
    </row>
    <row r="21" spans="1:44" ht="18" customHeight="1" x14ac:dyDescent="0.15">
      <c r="A21" s="1504">
        <v>3</v>
      </c>
      <c r="B21" s="1505"/>
      <c r="C21" s="1506" t="s">
        <v>1975</v>
      </c>
      <c r="D21" s="1507"/>
      <c r="E21" s="1507"/>
      <c r="F21" s="1507"/>
      <c r="G21" s="1507"/>
      <c r="H21" s="1507"/>
      <c r="I21" s="1507"/>
      <c r="J21" s="1507"/>
      <c r="K21" s="1507"/>
      <c r="L21" s="1507"/>
      <c r="M21" s="1507"/>
      <c r="N21" s="1507"/>
      <c r="O21" s="1507"/>
      <c r="P21" s="1507"/>
      <c r="Q21" s="1507"/>
      <c r="R21" s="1507"/>
      <c r="S21" s="1507"/>
      <c r="T21" s="1507"/>
      <c r="U21" s="1507"/>
      <c r="V21" s="1507"/>
      <c r="W21" s="1507"/>
      <c r="X21" s="1507"/>
      <c r="Y21" s="1507"/>
      <c r="Z21" s="1507"/>
      <c r="AA21" s="1507"/>
      <c r="AB21" s="1507"/>
      <c r="AC21" s="1507"/>
      <c r="AD21" s="1507"/>
      <c r="AE21" s="1507"/>
      <c r="AF21" s="1507"/>
      <c r="AG21" s="1507"/>
      <c r="AH21" s="1507"/>
      <c r="AI21" s="1507"/>
      <c r="AJ21" s="1507"/>
      <c r="AK21" s="1507"/>
      <c r="AL21" s="1507"/>
      <c r="AM21" s="1507"/>
      <c r="AN21" s="1507"/>
      <c r="AO21" s="1507"/>
      <c r="AP21" s="1507"/>
      <c r="AQ21" s="1507"/>
      <c r="AR21" s="1508"/>
    </row>
    <row r="22" spans="1:44" ht="18" customHeight="1" x14ac:dyDescent="0.15">
      <c r="A22" s="1509">
        <v>4</v>
      </c>
      <c r="B22" s="1510"/>
      <c r="C22" s="1180" t="s">
        <v>1976</v>
      </c>
      <c r="D22" s="1181"/>
      <c r="E22" s="1181"/>
      <c r="F22" s="1181"/>
      <c r="G22" s="1181"/>
      <c r="H22" s="1181"/>
      <c r="I22" s="1181"/>
      <c r="J22" s="1181"/>
      <c r="K22" s="1181"/>
      <c r="L22" s="1181"/>
      <c r="M22" s="1181"/>
      <c r="N22" s="1181"/>
      <c r="O22" s="1181"/>
      <c r="P22" s="1181"/>
      <c r="Q22" s="1181"/>
      <c r="R22" s="1181"/>
      <c r="S22" s="1181"/>
      <c r="T22" s="1181"/>
      <c r="U22" s="1181"/>
      <c r="V22" s="1181"/>
      <c r="W22" s="1181"/>
      <c r="X22" s="1181"/>
      <c r="Y22" s="1181"/>
      <c r="Z22" s="1181"/>
      <c r="AA22" s="1181"/>
      <c r="AB22" s="1181"/>
      <c r="AC22" s="1181"/>
      <c r="AD22" s="1181"/>
      <c r="AE22" s="1181"/>
      <c r="AF22" s="1181"/>
      <c r="AG22" s="1181"/>
      <c r="AH22" s="1181"/>
      <c r="AI22" s="1181"/>
      <c r="AJ22" s="1181"/>
      <c r="AK22" s="1181"/>
      <c r="AL22" s="1181"/>
      <c r="AM22" s="1181"/>
      <c r="AN22" s="1181"/>
      <c r="AO22" s="1181"/>
      <c r="AP22" s="1181"/>
      <c r="AQ22" s="1181"/>
      <c r="AR22" s="1182"/>
    </row>
    <row r="23" spans="1:44" ht="18" customHeight="1" x14ac:dyDescent="0.15">
      <c r="A23" s="1513"/>
      <c r="B23" s="1514"/>
      <c r="C23" s="259" t="s">
        <v>1977</v>
      </c>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1"/>
    </row>
    <row r="24" spans="1:44" ht="18" customHeight="1" x14ac:dyDescent="0.15">
      <c r="A24" s="1504">
        <v>5</v>
      </c>
      <c r="B24" s="1515"/>
      <c r="C24" s="1516" t="s">
        <v>1978</v>
      </c>
      <c r="D24" s="1517"/>
      <c r="E24" s="1517"/>
      <c r="F24" s="1517"/>
      <c r="G24" s="1517"/>
      <c r="H24" s="1517"/>
      <c r="I24" s="1517"/>
      <c r="J24" s="1517"/>
      <c r="K24" s="1517"/>
      <c r="L24" s="1517"/>
      <c r="M24" s="1517"/>
      <c r="N24" s="1517"/>
      <c r="O24" s="1517"/>
      <c r="P24" s="1517"/>
      <c r="Q24" s="1517"/>
      <c r="R24" s="1517"/>
      <c r="S24" s="1517"/>
      <c r="T24" s="1517"/>
      <c r="U24" s="1517"/>
      <c r="V24" s="1517"/>
      <c r="W24" s="1517"/>
      <c r="X24" s="1517"/>
      <c r="Y24" s="1517"/>
      <c r="Z24" s="1517"/>
      <c r="AA24" s="1517"/>
      <c r="AB24" s="1517"/>
      <c r="AC24" s="1517"/>
      <c r="AD24" s="1517"/>
      <c r="AE24" s="1517"/>
      <c r="AF24" s="1517"/>
      <c r="AG24" s="1517"/>
      <c r="AH24" s="1517"/>
      <c r="AI24" s="1517"/>
      <c r="AJ24" s="1517"/>
      <c r="AK24" s="1517"/>
      <c r="AL24" s="1517"/>
      <c r="AM24" s="1517"/>
      <c r="AN24" s="1517"/>
      <c r="AO24" s="1517"/>
      <c r="AP24" s="1517"/>
      <c r="AQ24" s="1517"/>
      <c r="AR24" s="1518"/>
    </row>
    <row r="25" spans="1:44" ht="18" customHeight="1" x14ac:dyDescent="0.15">
      <c r="A25" s="1504">
        <v>6</v>
      </c>
      <c r="B25" s="1515"/>
      <c r="C25" s="407" t="s">
        <v>1979</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408"/>
      <c r="AN25" s="408"/>
      <c r="AO25" s="408"/>
      <c r="AP25" s="408"/>
      <c r="AQ25" s="408"/>
      <c r="AR25" s="409"/>
    </row>
    <row r="26" spans="1:44" ht="18" customHeight="1" x14ac:dyDescent="0.15">
      <c r="A26" s="1504"/>
      <c r="B26" s="1515"/>
      <c r="C26" s="256" t="s">
        <v>1980</v>
      </c>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8"/>
    </row>
    <row r="27" spans="1:44" ht="18" customHeight="1" x14ac:dyDescent="0.15">
      <c r="A27" s="1504"/>
      <c r="B27" s="1515"/>
      <c r="C27" s="256" t="s">
        <v>1981</v>
      </c>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8"/>
    </row>
    <row r="28" spans="1:44" ht="18" customHeight="1" x14ac:dyDescent="0.15">
      <c r="A28" s="1519">
        <v>7</v>
      </c>
      <c r="B28" s="1520"/>
      <c r="C28" s="1516" t="s">
        <v>1982</v>
      </c>
      <c r="D28" s="1517"/>
      <c r="E28" s="1517"/>
      <c r="F28" s="1517"/>
      <c r="G28" s="1517"/>
      <c r="H28" s="1517"/>
      <c r="I28" s="1517"/>
      <c r="J28" s="1517"/>
      <c r="K28" s="1517"/>
      <c r="L28" s="1517"/>
      <c r="M28" s="1517"/>
      <c r="N28" s="1517"/>
      <c r="O28" s="1517"/>
      <c r="P28" s="1517"/>
      <c r="Q28" s="1517"/>
      <c r="R28" s="1517"/>
      <c r="S28" s="1517"/>
      <c r="T28" s="1517"/>
      <c r="U28" s="1517"/>
      <c r="V28" s="1517"/>
      <c r="W28" s="1517"/>
      <c r="X28" s="1517"/>
      <c r="Y28" s="1517"/>
      <c r="Z28" s="1517"/>
      <c r="AA28" s="1517"/>
      <c r="AB28" s="1517"/>
      <c r="AC28" s="1517"/>
      <c r="AD28" s="1517"/>
      <c r="AE28" s="1517"/>
      <c r="AF28" s="1517"/>
      <c r="AG28" s="1517"/>
      <c r="AH28" s="1517"/>
      <c r="AI28" s="1517"/>
      <c r="AJ28" s="1517"/>
      <c r="AK28" s="1517"/>
      <c r="AL28" s="1517"/>
      <c r="AM28" s="1517"/>
      <c r="AN28" s="1517"/>
      <c r="AO28" s="1517"/>
      <c r="AP28" s="1517"/>
      <c r="AQ28" s="1517"/>
      <c r="AR28" s="1518"/>
    </row>
    <row r="29" spans="1:44" ht="18" customHeight="1" x14ac:dyDescent="0.15">
      <c r="A29" s="1509">
        <v>8</v>
      </c>
      <c r="B29" s="1510"/>
      <c r="C29" s="1180" t="s">
        <v>1983</v>
      </c>
      <c r="D29" s="1181"/>
      <c r="E29" s="1181"/>
      <c r="F29" s="1181"/>
      <c r="G29" s="1181"/>
      <c r="H29" s="1181"/>
      <c r="I29" s="1181"/>
      <c r="J29" s="1181"/>
      <c r="K29" s="1181"/>
      <c r="L29" s="1181"/>
      <c r="M29" s="1181"/>
      <c r="N29" s="1181"/>
      <c r="O29" s="1181"/>
      <c r="P29" s="1181"/>
      <c r="Q29" s="1181"/>
      <c r="R29" s="1181"/>
      <c r="S29" s="1181"/>
      <c r="T29" s="1181"/>
      <c r="U29" s="1181"/>
      <c r="V29" s="1181"/>
      <c r="W29" s="1181"/>
      <c r="X29" s="1181"/>
      <c r="Y29" s="1181"/>
      <c r="Z29" s="1181"/>
      <c r="AA29" s="1181"/>
      <c r="AB29" s="1181"/>
      <c r="AC29" s="1181"/>
      <c r="AD29" s="1181"/>
      <c r="AE29" s="1181"/>
      <c r="AF29" s="1181"/>
      <c r="AG29" s="1181"/>
      <c r="AH29" s="1181"/>
      <c r="AI29" s="1181"/>
      <c r="AJ29" s="1181"/>
      <c r="AK29" s="1181"/>
      <c r="AL29" s="1181"/>
      <c r="AM29" s="1181"/>
      <c r="AN29" s="1181"/>
      <c r="AO29" s="1181"/>
      <c r="AP29" s="1181"/>
      <c r="AQ29" s="1181"/>
      <c r="AR29" s="1182"/>
    </row>
    <row r="30" spans="1:44" ht="18" customHeight="1" x14ac:dyDescent="0.15">
      <c r="A30" s="1511"/>
      <c r="B30" s="1512"/>
      <c r="C30" s="1521" t="s">
        <v>1984</v>
      </c>
      <c r="D30" s="1522"/>
      <c r="E30" s="1522"/>
      <c r="F30" s="1522"/>
      <c r="G30" s="1522"/>
      <c r="H30" s="1522"/>
      <c r="I30" s="1522"/>
      <c r="J30" s="1522"/>
      <c r="K30" s="1522"/>
      <c r="L30" s="1522"/>
      <c r="M30" s="1522"/>
      <c r="N30" s="1522"/>
      <c r="O30" s="1522"/>
      <c r="P30" s="1522"/>
      <c r="Q30" s="1522"/>
      <c r="R30" s="1522"/>
      <c r="S30" s="1522"/>
      <c r="T30" s="1522"/>
      <c r="U30" s="1522"/>
      <c r="V30" s="1522"/>
      <c r="W30" s="1522"/>
      <c r="X30" s="1522"/>
      <c r="Y30" s="1522"/>
      <c r="Z30" s="1522"/>
      <c r="AA30" s="1522"/>
      <c r="AB30" s="1522"/>
      <c r="AC30" s="1522"/>
      <c r="AD30" s="1522"/>
      <c r="AE30" s="1522"/>
      <c r="AF30" s="1522"/>
      <c r="AG30" s="1522"/>
      <c r="AH30" s="1522"/>
      <c r="AI30" s="1522"/>
      <c r="AJ30" s="1522"/>
      <c r="AK30" s="1522"/>
      <c r="AL30" s="1522"/>
      <c r="AM30" s="1522"/>
      <c r="AN30" s="1522"/>
      <c r="AO30" s="1522"/>
      <c r="AP30" s="1522"/>
      <c r="AQ30" s="1522"/>
      <c r="AR30" s="1523"/>
    </row>
    <row r="31" spans="1:44" ht="18" customHeight="1" x14ac:dyDescent="0.15">
      <c r="A31" s="1511"/>
      <c r="B31" s="1512"/>
      <c r="C31" s="1521" t="s">
        <v>1985</v>
      </c>
      <c r="D31" s="1522"/>
      <c r="E31" s="1522"/>
      <c r="F31" s="1522"/>
      <c r="G31" s="1522"/>
      <c r="H31" s="1522"/>
      <c r="I31" s="1522"/>
      <c r="J31" s="1522"/>
      <c r="K31" s="1522"/>
      <c r="L31" s="1522"/>
      <c r="M31" s="1522"/>
      <c r="N31" s="1522"/>
      <c r="O31" s="1522"/>
      <c r="P31" s="1522"/>
      <c r="Q31" s="1522"/>
      <c r="R31" s="1522"/>
      <c r="S31" s="1522"/>
      <c r="T31" s="1522"/>
      <c r="U31" s="1522"/>
      <c r="V31" s="1522"/>
      <c r="W31" s="1522"/>
      <c r="X31" s="1522"/>
      <c r="Y31" s="1522"/>
      <c r="Z31" s="1522"/>
      <c r="AA31" s="1522"/>
      <c r="AB31" s="1522"/>
      <c r="AC31" s="1522"/>
      <c r="AD31" s="1522"/>
      <c r="AE31" s="1522"/>
      <c r="AF31" s="1522"/>
      <c r="AG31" s="1522"/>
      <c r="AH31" s="1522"/>
      <c r="AI31" s="1522"/>
      <c r="AJ31" s="1522"/>
      <c r="AK31" s="1522"/>
      <c r="AL31" s="1522"/>
      <c r="AM31" s="1522"/>
      <c r="AN31" s="1522"/>
      <c r="AO31" s="1522"/>
      <c r="AP31" s="1522"/>
      <c r="AQ31" s="1522"/>
      <c r="AR31" s="1523"/>
    </row>
    <row r="32" spans="1:44" ht="18" customHeight="1" x14ac:dyDescent="0.15">
      <c r="A32" s="1511"/>
      <c r="B32" s="1512"/>
      <c r="C32" s="1521" t="s">
        <v>1986</v>
      </c>
      <c r="D32" s="1522"/>
      <c r="E32" s="1522"/>
      <c r="F32" s="1522"/>
      <c r="G32" s="1522"/>
      <c r="H32" s="1522"/>
      <c r="I32" s="1522"/>
      <c r="J32" s="1522"/>
      <c r="K32" s="1522"/>
      <c r="L32" s="1522"/>
      <c r="M32" s="1522"/>
      <c r="N32" s="1522"/>
      <c r="O32" s="1522"/>
      <c r="P32" s="1522"/>
      <c r="Q32" s="1522"/>
      <c r="R32" s="1522"/>
      <c r="S32" s="1522"/>
      <c r="T32" s="1522"/>
      <c r="U32" s="1522"/>
      <c r="V32" s="1522"/>
      <c r="W32" s="1522"/>
      <c r="X32" s="1522"/>
      <c r="Y32" s="1522"/>
      <c r="Z32" s="1522"/>
      <c r="AA32" s="1522"/>
      <c r="AB32" s="1522"/>
      <c r="AC32" s="1522"/>
      <c r="AD32" s="1522"/>
      <c r="AE32" s="1522"/>
      <c r="AF32" s="1522"/>
      <c r="AG32" s="1522"/>
      <c r="AH32" s="1522"/>
      <c r="AI32" s="1522"/>
      <c r="AJ32" s="1522"/>
      <c r="AK32" s="1522"/>
      <c r="AL32" s="1522"/>
      <c r="AM32" s="1522"/>
      <c r="AN32" s="1522"/>
      <c r="AO32" s="1522"/>
      <c r="AP32" s="1522"/>
      <c r="AQ32" s="1522"/>
      <c r="AR32" s="1523"/>
    </row>
    <row r="33" spans="1:44" ht="18" customHeight="1" x14ac:dyDescent="0.15">
      <c r="A33" s="1513"/>
      <c r="B33" s="1514"/>
      <c r="C33" s="1521" t="s">
        <v>1987</v>
      </c>
      <c r="D33" s="1522"/>
      <c r="E33" s="1522"/>
      <c r="F33" s="1522"/>
      <c r="G33" s="1522"/>
      <c r="H33" s="1522"/>
      <c r="I33" s="1522"/>
      <c r="J33" s="1522"/>
      <c r="K33" s="1522"/>
      <c r="L33" s="1522"/>
      <c r="M33" s="1522"/>
      <c r="N33" s="1522"/>
      <c r="O33" s="1522"/>
      <c r="P33" s="1522"/>
      <c r="Q33" s="1522"/>
      <c r="R33" s="1522"/>
      <c r="S33" s="1522"/>
      <c r="T33" s="1522"/>
      <c r="U33" s="1522"/>
      <c r="V33" s="1522"/>
      <c r="W33" s="1522"/>
      <c r="X33" s="1522"/>
      <c r="Y33" s="1522"/>
      <c r="Z33" s="1522"/>
      <c r="AA33" s="1522"/>
      <c r="AB33" s="1522"/>
      <c r="AC33" s="1522"/>
      <c r="AD33" s="1522"/>
      <c r="AE33" s="1522"/>
      <c r="AF33" s="1522"/>
      <c r="AG33" s="1522"/>
      <c r="AH33" s="1522"/>
      <c r="AI33" s="1522"/>
      <c r="AJ33" s="1522"/>
      <c r="AK33" s="1522"/>
      <c r="AL33" s="1522"/>
      <c r="AM33" s="1522"/>
      <c r="AN33" s="1522"/>
      <c r="AO33" s="1522"/>
      <c r="AP33" s="1522"/>
      <c r="AQ33" s="1522"/>
      <c r="AR33" s="1523"/>
    </row>
    <row r="34" spans="1:44" ht="18" customHeight="1" x14ac:dyDescent="0.15">
      <c r="A34" s="1504">
        <v>9</v>
      </c>
      <c r="B34" s="1515"/>
      <c r="C34" s="1506" t="s">
        <v>1988</v>
      </c>
      <c r="D34" s="1507"/>
      <c r="E34" s="1507"/>
      <c r="F34" s="1507"/>
      <c r="G34" s="1507"/>
      <c r="H34" s="1507"/>
      <c r="I34" s="1507"/>
      <c r="J34" s="1507"/>
      <c r="K34" s="1507"/>
      <c r="L34" s="1507"/>
      <c r="M34" s="1507"/>
      <c r="N34" s="1507"/>
      <c r="O34" s="1507"/>
      <c r="P34" s="1507"/>
      <c r="Q34" s="1507"/>
      <c r="R34" s="1507"/>
      <c r="S34" s="1507"/>
      <c r="T34" s="1507"/>
      <c r="U34" s="1507"/>
      <c r="V34" s="1507"/>
      <c r="W34" s="1507"/>
      <c r="X34" s="1507"/>
      <c r="Y34" s="1507"/>
      <c r="Z34" s="1507"/>
      <c r="AA34" s="1507"/>
      <c r="AB34" s="1507"/>
      <c r="AC34" s="1507"/>
      <c r="AD34" s="1507"/>
      <c r="AE34" s="1507"/>
      <c r="AF34" s="1507"/>
      <c r="AG34" s="1507"/>
      <c r="AH34" s="1507"/>
      <c r="AI34" s="1507"/>
      <c r="AJ34" s="1507"/>
      <c r="AK34" s="1507"/>
      <c r="AL34" s="1507"/>
      <c r="AM34" s="1507"/>
      <c r="AN34" s="1507"/>
      <c r="AO34" s="1507"/>
      <c r="AP34" s="1507"/>
      <c r="AQ34" s="1507"/>
      <c r="AR34" s="1508"/>
    </row>
    <row r="35" spans="1:44" ht="18" customHeight="1" x14ac:dyDescent="0.15">
      <c r="A35" s="1511">
        <v>10</v>
      </c>
      <c r="B35" s="1512"/>
      <c r="C35" s="1506" t="s">
        <v>1989</v>
      </c>
      <c r="D35" s="1507"/>
      <c r="E35" s="1507"/>
      <c r="F35" s="1507"/>
      <c r="G35" s="1507"/>
      <c r="H35" s="1507"/>
      <c r="I35" s="1507"/>
      <c r="J35" s="1507"/>
      <c r="K35" s="1507"/>
      <c r="L35" s="1507"/>
      <c r="M35" s="1507"/>
      <c r="N35" s="1507"/>
      <c r="O35" s="1507"/>
      <c r="P35" s="1507"/>
      <c r="Q35" s="1507"/>
      <c r="R35" s="1507"/>
      <c r="S35" s="1507"/>
      <c r="T35" s="1507"/>
      <c r="U35" s="1507"/>
      <c r="V35" s="1507"/>
      <c r="W35" s="1507"/>
      <c r="X35" s="1507"/>
      <c r="Y35" s="1507"/>
      <c r="Z35" s="1507"/>
      <c r="AA35" s="1507"/>
      <c r="AB35" s="1507"/>
      <c r="AC35" s="1507"/>
      <c r="AD35" s="1507"/>
      <c r="AE35" s="1507"/>
      <c r="AF35" s="1507"/>
      <c r="AG35" s="1507"/>
      <c r="AH35" s="1507"/>
      <c r="AI35" s="1507"/>
      <c r="AJ35" s="1507"/>
      <c r="AK35" s="1507"/>
      <c r="AL35" s="1507"/>
      <c r="AM35" s="1507"/>
      <c r="AN35" s="1507"/>
      <c r="AO35" s="1507"/>
      <c r="AP35" s="1507"/>
      <c r="AQ35" s="1507"/>
      <c r="AR35" s="1508"/>
    </row>
    <row r="36" spans="1:44" ht="18" customHeight="1" x14ac:dyDescent="0.15">
      <c r="A36" s="1504">
        <v>11</v>
      </c>
      <c r="B36" s="1515"/>
      <c r="C36" s="1506" t="s">
        <v>1990</v>
      </c>
      <c r="D36" s="1507"/>
      <c r="E36" s="1507"/>
      <c r="F36" s="1507"/>
      <c r="G36" s="1507"/>
      <c r="H36" s="1507"/>
      <c r="I36" s="1507"/>
      <c r="J36" s="1507"/>
      <c r="K36" s="1507"/>
      <c r="L36" s="1507"/>
      <c r="M36" s="1507"/>
      <c r="N36" s="1507"/>
      <c r="O36" s="1507"/>
      <c r="P36" s="1507"/>
      <c r="Q36" s="1507"/>
      <c r="R36" s="1507"/>
      <c r="S36" s="1507"/>
      <c r="T36" s="1507"/>
      <c r="U36" s="1507"/>
      <c r="V36" s="1507"/>
      <c r="W36" s="1507"/>
      <c r="X36" s="1507"/>
      <c r="Y36" s="1507"/>
      <c r="Z36" s="1507"/>
      <c r="AA36" s="1507"/>
      <c r="AB36" s="1507"/>
      <c r="AC36" s="1507"/>
      <c r="AD36" s="1507"/>
      <c r="AE36" s="1507"/>
      <c r="AF36" s="1507"/>
      <c r="AG36" s="1507"/>
      <c r="AH36" s="1507"/>
      <c r="AI36" s="1507"/>
      <c r="AJ36" s="1507"/>
      <c r="AK36" s="1507"/>
      <c r="AL36" s="1507"/>
      <c r="AM36" s="1507"/>
      <c r="AN36" s="1507"/>
      <c r="AO36" s="1507"/>
      <c r="AP36" s="1507"/>
      <c r="AQ36" s="1507"/>
      <c r="AR36" s="1508"/>
    </row>
    <row r="37" spans="1:44" ht="18" customHeight="1" x14ac:dyDescent="0.15">
      <c r="A37" s="1504">
        <v>12</v>
      </c>
      <c r="B37" s="1515"/>
      <c r="C37" s="1516" t="s">
        <v>1991</v>
      </c>
      <c r="D37" s="1517"/>
      <c r="E37" s="1517"/>
      <c r="F37" s="1517"/>
      <c r="G37" s="1517"/>
      <c r="H37" s="1517"/>
      <c r="I37" s="1517"/>
      <c r="J37" s="1517"/>
      <c r="K37" s="1517"/>
      <c r="L37" s="1517"/>
      <c r="M37" s="1517"/>
      <c r="N37" s="1517"/>
      <c r="O37" s="1517"/>
      <c r="P37" s="1517"/>
      <c r="Q37" s="1517"/>
      <c r="R37" s="1517"/>
      <c r="S37" s="1517"/>
      <c r="T37" s="1517"/>
      <c r="U37" s="1517"/>
      <c r="V37" s="1517"/>
      <c r="W37" s="1517"/>
      <c r="X37" s="1517"/>
      <c r="Y37" s="1517"/>
      <c r="Z37" s="1517"/>
      <c r="AA37" s="1517"/>
      <c r="AB37" s="1517"/>
      <c r="AC37" s="1517"/>
      <c r="AD37" s="1517"/>
      <c r="AE37" s="1517"/>
      <c r="AF37" s="1517"/>
      <c r="AG37" s="1517"/>
      <c r="AH37" s="1517"/>
      <c r="AI37" s="1517"/>
      <c r="AJ37" s="1517"/>
      <c r="AK37" s="1517"/>
      <c r="AL37" s="1517"/>
      <c r="AM37" s="1517"/>
      <c r="AN37" s="1517"/>
      <c r="AO37" s="1517"/>
      <c r="AP37" s="1517"/>
      <c r="AQ37" s="1517"/>
      <c r="AR37" s="1518"/>
    </row>
    <row r="38" spans="1:44" ht="18" customHeight="1" x14ac:dyDescent="0.15">
      <c r="A38" s="1513"/>
      <c r="B38" s="1514"/>
      <c r="C38" s="1524"/>
      <c r="D38" s="1525"/>
      <c r="E38" s="1525"/>
      <c r="F38" s="1525"/>
      <c r="G38" s="1525"/>
      <c r="H38" s="1525"/>
      <c r="I38" s="1525"/>
      <c r="J38" s="1525"/>
      <c r="K38" s="1525"/>
      <c r="L38" s="1525"/>
      <c r="M38" s="1525"/>
      <c r="N38" s="1525"/>
      <c r="O38" s="1525"/>
      <c r="P38" s="1525"/>
      <c r="Q38" s="1525"/>
      <c r="R38" s="1525"/>
      <c r="S38" s="1525"/>
      <c r="T38" s="1525"/>
      <c r="U38" s="1525"/>
      <c r="V38" s="1525"/>
      <c r="W38" s="1525"/>
      <c r="X38" s="1525"/>
      <c r="Y38" s="1525"/>
      <c r="Z38" s="1525"/>
      <c r="AA38" s="1525"/>
      <c r="AB38" s="1525"/>
      <c r="AC38" s="1525"/>
      <c r="AD38" s="1525"/>
      <c r="AE38" s="1525"/>
      <c r="AF38" s="1525"/>
      <c r="AG38" s="1525"/>
      <c r="AH38" s="1525"/>
      <c r="AI38" s="1525"/>
      <c r="AJ38" s="1525"/>
      <c r="AK38" s="1525"/>
      <c r="AL38" s="1525"/>
      <c r="AM38" s="1525"/>
      <c r="AN38" s="1525"/>
      <c r="AO38" s="1525"/>
      <c r="AP38" s="1525"/>
      <c r="AQ38" s="1525"/>
      <c r="AR38" s="1526"/>
    </row>
  </sheetData>
  <mergeCells count="42">
    <mergeCell ref="A37:B37"/>
    <mergeCell ref="A38:B38"/>
    <mergeCell ref="C38:AR38"/>
    <mergeCell ref="A34:B34"/>
    <mergeCell ref="C34:AR34"/>
    <mergeCell ref="A35:B35"/>
    <mergeCell ref="C35:AR35"/>
    <mergeCell ref="A36:B36"/>
    <mergeCell ref="C36:AR36"/>
    <mergeCell ref="A25:B27"/>
    <mergeCell ref="A28:B28"/>
    <mergeCell ref="A29:B33"/>
    <mergeCell ref="C29:AR29"/>
    <mergeCell ref="C30:AR30"/>
    <mergeCell ref="C31:AR31"/>
    <mergeCell ref="C32:AR32"/>
    <mergeCell ref="C33:AR33"/>
    <mergeCell ref="A24:B24"/>
    <mergeCell ref="A16:H16"/>
    <mergeCell ref="I16:Z16"/>
    <mergeCell ref="AA16:AR16"/>
    <mergeCell ref="A17:AR17"/>
    <mergeCell ref="A18:B18"/>
    <mergeCell ref="C18:AR18"/>
    <mergeCell ref="A19:B20"/>
    <mergeCell ref="A21:B21"/>
    <mergeCell ref="C21:AR21"/>
    <mergeCell ref="A22:B23"/>
    <mergeCell ref="C22:AR22"/>
    <mergeCell ref="A13:H13"/>
    <mergeCell ref="I13:AR13"/>
    <mergeCell ref="A14:H14"/>
    <mergeCell ref="I14:AR14"/>
    <mergeCell ref="A15:H15"/>
    <mergeCell ref="I15:Z15"/>
    <mergeCell ref="AA15:AR15"/>
    <mergeCell ref="A6:AR6"/>
    <mergeCell ref="A7:AR7"/>
    <mergeCell ref="A11:H11"/>
    <mergeCell ref="I11:AR11"/>
    <mergeCell ref="A12:H12"/>
    <mergeCell ref="I12:AR12"/>
  </mergeCells>
  <phoneticPr fontId="4"/>
  <pageMargins left="0.70866141732283472" right="0.70866141732283472" top="0.55118110236220474"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G52"/>
  <sheetViews>
    <sheetView view="pageBreakPreview" zoomScaleNormal="100" zoomScaleSheetLayoutView="100" workbookViewId="0">
      <selection activeCell="U17" sqref="U17"/>
    </sheetView>
  </sheetViews>
  <sheetFormatPr defaultColWidth="2.625" defaultRowHeight="13.5" x14ac:dyDescent="0.15"/>
  <cols>
    <col min="1" max="15" width="2.875" style="1405" customWidth="1"/>
    <col min="16" max="16" width="1.875" style="1405" customWidth="1"/>
    <col min="17" max="36" width="2.875" style="1405" customWidth="1"/>
    <col min="37" max="16384" width="2.625" style="1405"/>
  </cols>
  <sheetData>
    <row r="1" spans="1:33" ht="18" customHeight="1" x14ac:dyDescent="0.15">
      <c r="A1" s="1437" t="s">
        <v>1992</v>
      </c>
      <c r="AC1" s="1438" t="s">
        <v>1993</v>
      </c>
      <c r="AD1" s="1438"/>
      <c r="AE1" s="1438"/>
      <c r="AF1" s="1439"/>
    </row>
    <row r="2" spans="1:33" ht="18" customHeight="1" x14ac:dyDescent="0.15"/>
    <row r="3" spans="1:33" s="1410" customFormat="1" ht="18" customHeight="1" x14ac:dyDescent="0.15">
      <c r="A3" s="1440" t="s">
        <v>1994</v>
      </c>
      <c r="B3" s="1440"/>
      <c r="C3" s="1440"/>
      <c r="D3" s="1440"/>
      <c r="E3" s="1440"/>
      <c r="F3" s="1440"/>
      <c r="G3" s="1440"/>
      <c r="H3" s="1440"/>
      <c r="I3" s="1440"/>
      <c r="J3" s="1440"/>
      <c r="K3" s="1440"/>
      <c r="L3" s="1440"/>
      <c r="M3" s="1440"/>
      <c r="N3" s="1440"/>
      <c r="O3" s="1440"/>
      <c r="P3" s="1441"/>
      <c r="Q3" s="1441"/>
      <c r="R3" s="1441"/>
      <c r="S3" s="1441"/>
      <c r="T3" s="1441"/>
      <c r="U3" s="1441"/>
      <c r="V3" s="1441"/>
      <c r="W3" s="1441"/>
      <c r="X3" s="1441"/>
      <c r="Y3" s="1441"/>
      <c r="Z3" s="1441"/>
      <c r="AA3" s="1441"/>
      <c r="AB3" s="1441"/>
      <c r="AC3" s="1441"/>
      <c r="AD3" s="1441"/>
      <c r="AE3" s="1441"/>
      <c r="AF3" s="1441"/>
      <c r="AG3" s="1441"/>
    </row>
    <row r="4" spans="1:33" ht="18" customHeight="1" x14ac:dyDescent="0.15">
      <c r="A4" s="1473" t="s">
        <v>1995</v>
      </c>
      <c r="B4" s="1473"/>
      <c r="C4" s="1473"/>
      <c r="D4" s="1473"/>
      <c r="E4" s="1473"/>
      <c r="F4" s="1473"/>
      <c r="G4" s="1473" t="s">
        <v>1996</v>
      </c>
      <c r="H4" s="1473"/>
      <c r="I4" s="1473"/>
      <c r="J4" s="1473"/>
      <c r="K4" s="1473"/>
      <c r="L4" s="1473"/>
      <c r="M4" s="1473"/>
      <c r="N4" s="1473"/>
      <c r="O4" s="1473"/>
      <c r="P4" s="1404"/>
      <c r="Q4" s="1443" t="s">
        <v>1997</v>
      </c>
      <c r="R4" s="1443"/>
      <c r="S4" s="1443"/>
      <c r="T4" s="1443"/>
      <c r="U4" s="1443"/>
      <c r="V4" s="1443"/>
      <c r="W4" s="1443"/>
      <c r="X4" s="1443"/>
      <c r="Y4" s="1443"/>
      <c r="Z4" s="1443"/>
      <c r="AA4" s="1443"/>
      <c r="AB4" s="1443"/>
      <c r="AC4" s="1443"/>
      <c r="AD4" s="1443"/>
      <c r="AE4" s="1443"/>
      <c r="AF4" s="1444"/>
      <c r="AG4" s="1404"/>
    </row>
    <row r="5" spans="1:33" ht="13.5" customHeight="1" x14ac:dyDescent="0.15">
      <c r="A5" s="1445" t="s">
        <v>1998</v>
      </c>
      <c r="B5" s="1446"/>
      <c r="C5" s="1446"/>
      <c r="D5" s="1446"/>
      <c r="E5" s="1446"/>
      <c r="F5" s="1447"/>
      <c r="G5" s="1448" t="s">
        <v>1999</v>
      </c>
      <c r="H5" s="1448"/>
      <c r="I5" s="1448"/>
      <c r="J5" s="1448"/>
      <c r="K5" s="1448"/>
      <c r="L5" s="1448"/>
      <c r="M5" s="1448"/>
      <c r="N5" s="1448"/>
      <c r="O5" s="1448"/>
      <c r="P5" s="1404"/>
      <c r="Q5" s="1449" t="s">
        <v>509</v>
      </c>
      <c r="R5" s="1450" t="s">
        <v>2000</v>
      </c>
      <c r="S5" s="1451"/>
      <c r="T5" s="1451"/>
      <c r="U5" s="1451"/>
      <c r="V5" s="1451"/>
      <c r="W5" s="1451"/>
      <c r="X5" s="1451"/>
      <c r="Y5" s="1451"/>
      <c r="Z5" s="1451"/>
      <c r="AA5" s="1451"/>
      <c r="AB5" s="1451"/>
      <c r="AC5" s="1451"/>
      <c r="AD5" s="1451"/>
      <c r="AE5" s="1451"/>
      <c r="AF5" s="1451"/>
      <c r="AG5" s="1452"/>
    </row>
    <row r="6" spans="1:33" x14ac:dyDescent="0.15">
      <c r="A6" s="1453"/>
      <c r="B6" s="1410"/>
      <c r="C6" s="1410"/>
      <c r="D6" s="1410"/>
      <c r="E6" s="1410"/>
      <c r="F6" s="1454"/>
      <c r="G6" s="1448" t="s">
        <v>2001</v>
      </c>
      <c r="H6" s="1448"/>
      <c r="I6" s="1448"/>
      <c r="J6" s="1448"/>
      <c r="K6" s="1448"/>
      <c r="L6" s="1448"/>
      <c r="M6" s="1448"/>
      <c r="N6" s="1448"/>
      <c r="O6" s="1448"/>
      <c r="P6" s="1404"/>
      <c r="Q6" s="1449"/>
      <c r="R6" s="1455" t="s">
        <v>2002</v>
      </c>
      <c r="S6" s="1441"/>
      <c r="T6" s="1441"/>
      <c r="U6" s="1441"/>
      <c r="V6" s="1441"/>
      <c r="W6" s="1441"/>
      <c r="X6" s="1441"/>
      <c r="Y6" s="1441"/>
      <c r="Z6" s="1441"/>
      <c r="AA6" s="1441"/>
      <c r="AB6" s="1441"/>
      <c r="AC6" s="1441"/>
      <c r="AD6" s="1441"/>
      <c r="AE6" s="1441"/>
      <c r="AF6" s="1441"/>
      <c r="AG6" s="1456"/>
    </row>
    <row r="7" spans="1:33" ht="13.5" customHeight="1" x14ac:dyDescent="0.15">
      <c r="A7" s="1453"/>
      <c r="B7" s="1410"/>
      <c r="C7" s="1410"/>
      <c r="D7" s="1410"/>
      <c r="E7" s="1410"/>
      <c r="F7" s="1454"/>
      <c r="G7" s="1448" t="s">
        <v>2003</v>
      </c>
      <c r="H7" s="1448"/>
      <c r="I7" s="1448"/>
      <c r="J7" s="1448"/>
      <c r="K7" s="1448"/>
      <c r="L7" s="1448"/>
      <c r="M7" s="1448"/>
      <c r="N7" s="1448"/>
      <c r="O7" s="1448"/>
      <c r="P7" s="1404"/>
      <c r="Q7" s="1449"/>
      <c r="R7" s="1457" t="s">
        <v>2004</v>
      </c>
      <c r="S7" s="1458"/>
      <c r="T7" s="1458"/>
      <c r="U7" s="1458"/>
      <c r="V7" s="1458"/>
      <c r="W7" s="1458"/>
      <c r="X7" s="1458"/>
      <c r="Y7" s="1458"/>
      <c r="Z7" s="1458"/>
      <c r="AA7" s="1458"/>
      <c r="AB7" s="1458"/>
      <c r="AC7" s="1458"/>
      <c r="AD7" s="1458"/>
      <c r="AE7" s="1458"/>
      <c r="AF7" s="1458"/>
      <c r="AG7" s="1459"/>
    </row>
    <row r="8" spans="1:33" x14ac:dyDescent="0.15">
      <c r="A8" s="1453"/>
      <c r="B8" s="1410"/>
      <c r="C8" s="1410"/>
      <c r="D8" s="1410"/>
      <c r="E8" s="1410"/>
      <c r="F8" s="1454"/>
      <c r="G8" s="1448" t="s">
        <v>2005</v>
      </c>
      <c r="H8" s="1448"/>
      <c r="I8" s="1448"/>
      <c r="J8" s="1448"/>
      <c r="K8" s="1448"/>
      <c r="L8" s="1448"/>
      <c r="M8" s="1448"/>
      <c r="N8" s="1448"/>
      <c r="O8" s="1448"/>
      <c r="P8" s="1404"/>
      <c r="Q8" s="1449" t="s">
        <v>510</v>
      </c>
      <c r="R8" s="1450" t="s">
        <v>2006</v>
      </c>
      <c r="S8" s="1451"/>
      <c r="T8" s="1451"/>
      <c r="U8" s="1451"/>
      <c r="V8" s="1451"/>
      <c r="W8" s="1451"/>
      <c r="X8" s="1451"/>
      <c r="Y8" s="1451"/>
      <c r="Z8" s="1451"/>
      <c r="AA8" s="1451"/>
      <c r="AB8" s="1451"/>
      <c r="AC8" s="1451"/>
      <c r="AD8" s="1451"/>
      <c r="AE8" s="1451"/>
      <c r="AF8" s="1451"/>
      <c r="AG8" s="1452"/>
    </row>
    <row r="9" spans="1:33" x14ac:dyDescent="0.15">
      <c r="A9" s="1460"/>
      <c r="B9" s="1408"/>
      <c r="C9" s="1408"/>
      <c r="D9" s="1408"/>
      <c r="E9" s="1408"/>
      <c r="F9" s="1461"/>
      <c r="G9" s="1448" t="s">
        <v>2007</v>
      </c>
      <c r="H9" s="1448"/>
      <c r="I9" s="1448"/>
      <c r="J9" s="1448"/>
      <c r="K9" s="1448"/>
      <c r="L9" s="1448"/>
      <c r="M9" s="1448"/>
      <c r="N9" s="1448"/>
      <c r="O9" s="1448"/>
      <c r="P9" s="1404"/>
      <c r="Q9" s="1449"/>
      <c r="R9" s="1455" t="s">
        <v>2008</v>
      </c>
      <c r="S9" s="1441"/>
      <c r="T9" s="1441"/>
      <c r="U9" s="1441"/>
      <c r="V9" s="1441"/>
      <c r="W9" s="1441"/>
      <c r="X9" s="1441"/>
      <c r="Y9" s="1441"/>
      <c r="Z9" s="1441"/>
      <c r="AA9" s="1441"/>
      <c r="AB9" s="1441"/>
      <c r="AC9" s="1441"/>
      <c r="AD9" s="1441"/>
      <c r="AE9" s="1441"/>
      <c r="AF9" s="1441"/>
      <c r="AG9" s="1456"/>
    </row>
    <row r="10" spans="1:33" x14ac:dyDescent="0.15">
      <c r="A10" s="1462" t="s">
        <v>2009</v>
      </c>
      <c r="B10" s="1463"/>
      <c r="C10" s="1463"/>
      <c r="D10" s="1463"/>
      <c r="E10" s="1463"/>
      <c r="F10" s="1463"/>
      <c r="G10" s="1463"/>
      <c r="H10" s="1463"/>
      <c r="I10" s="1463"/>
      <c r="J10" s="1463"/>
      <c r="K10" s="1463"/>
      <c r="L10" s="1463"/>
      <c r="M10" s="1463"/>
      <c r="N10" s="1463"/>
      <c r="O10" s="1464"/>
      <c r="P10" s="1404"/>
      <c r="Q10" s="1449"/>
      <c r="R10" s="1457" t="s">
        <v>2010</v>
      </c>
      <c r="S10" s="1458"/>
      <c r="T10" s="1458"/>
      <c r="U10" s="1458"/>
      <c r="V10" s="1458"/>
      <c r="W10" s="1458"/>
      <c r="X10" s="1458"/>
      <c r="Y10" s="1458"/>
      <c r="Z10" s="1458"/>
      <c r="AA10" s="1458"/>
      <c r="AB10" s="1458"/>
      <c r="AC10" s="1458"/>
      <c r="AD10" s="1458"/>
      <c r="AE10" s="1458"/>
      <c r="AF10" s="1458"/>
      <c r="AG10" s="1459"/>
    </row>
    <row r="11" spans="1:33" x14ac:dyDescent="0.15">
      <c r="A11" s="1462" t="s">
        <v>2011</v>
      </c>
      <c r="B11" s="1463"/>
      <c r="C11" s="1463"/>
      <c r="D11" s="1463"/>
      <c r="E11" s="1463"/>
      <c r="F11" s="1463"/>
      <c r="G11" s="1463"/>
      <c r="H11" s="1463"/>
      <c r="I11" s="1463"/>
      <c r="J11" s="1463"/>
      <c r="K11" s="1463"/>
      <c r="L11" s="1463"/>
      <c r="M11" s="1463"/>
      <c r="N11" s="1463"/>
      <c r="O11" s="1464"/>
      <c r="P11" s="1404"/>
      <c r="Q11" s="1465"/>
      <c r="R11" s="1465"/>
      <c r="S11" s="1466"/>
      <c r="T11" s="1467"/>
      <c r="U11" s="1467"/>
      <c r="V11" s="1466"/>
      <c r="W11" s="1466"/>
      <c r="X11" s="1466"/>
      <c r="Y11" s="1466"/>
      <c r="Z11" s="1466"/>
      <c r="AA11" s="1466"/>
      <c r="AB11" s="1466"/>
      <c r="AC11" s="1466"/>
      <c r="AD11" s="1466"/>
      <c r="AE11" s="1466"/>
      <c r="AF11" s="1466"/>
      <c r="AG11" s="1466"/>
    </row>
    <row r="12" spans="1:33" x14ac:dyDescent="0.15">
      <c r="A12" s="1445" t="s">
        <v>2012</v>
      </c>
      <c r="B12" s="1446"/>
      <c r="C12" s="1446"/>
      <c r="D12" s="1446"/>
      <c r="E12" s="1446"/>
      <c r="F12" s="1447"/>
      <c r="G12" s="1442" t="s">
        <v>2013</v>
      </c>
      <c r="H12" s="1442"/>
      <c r="I12" s="1442"/>
      <c r="J12" s="1442"/>
      <c r="K12" s="1442"/>
      <c r="L12" s="1442"/>
      <c r="M12" s="1442"/>
      <c r="N12" s="1442"/>
      <c r="O12" s="1442"/>
      <c r="P12" s="1404"/>
      <c r="Q12" s="1465"/>
      <c r="R12" s="1465"/>
      <c r="S12" s="1466"/>
      <c r="T12" s="1467"/>
      <c r="U12" s="1467"/>
      <c r="V12" s="1466"/>
      <c r="W12" s="1466"/>
      <c r="X12" s="1466"/>
      <c r="Y12" s="1466"/>
      <c r="Z12" s="1466"/>
      <c r="AA12" s="1466"/>
      <c r="AB12" s="1466"/>
      <c r="AC12" s="1466"/>
      <c r="AD12" s="1466"/>
      <c r="AE12" s="1466"/>
      <c r="AF12" s="1466"/>
      <c r="AG12" s="1466"/>
    </row>
    <row r="13" spans="1:33" ht="13.5" customHeight="1" x14ac:dyDescent="0.15">
      <c r="A13" s="1453"/>
      <c r="B13" s="1410"/>
      <c r="C13" s="1410"/>
      <c r="D13" s="1410"/>
      <c r="E13" s="1410"/>
      <c r="F13" s="1454"/>
      <c r="G13" s="1442" t="s">
        <v>2014</v>
      </c>
      <c r="H13" s="1442"/>
      <c r="I13" s="1442"/>
      <c r="J13" s="1442"/>
      <c r="K13" s="1442"/>
      <c r="L13" s="1442"/>
      <c r="M13" s="1442"/>
      <c r="N13" s="1442"/>
      <c r="O13" s="1442"/>
      <c r="P13" s="1404"/>
      <c r="Q13" s="1465"/>
      <c r="R13" s="1465"/>
      <c r="S13" s="1441"/>
      <c r="T13" s="1441"/>
      <c r="U13" s="1441"/>
      <c r="V13" s="1441"/>
      <c r="W13" s="1441"/>
      <c r="X13" s="1441"/>
      <c r="Y13" s="1441"/>
      <c r="Z13" s="1441"/>
      <c r="AA13" s="1441"/>
      <c r="AB13" s="1441"/>
      <c r="AC13" s="1441"/>
      <c r="AD13" s="1441"/>
      <c r="AE13" s="1441"/>
      <c r="AF13" s="1441"/>
      <c r="AG13" s="1441"/>
    </row>
    <row r="14" spans="1:33" x14ac:dyDescent="0.15">
      <c r="A14" s="1453"/>
      <c r="B14" s="1410"/>
      <c r="C14" s="1410"/>
      <c r="D14" s="1410"/>
      <c r="E14" s="1410"/>
      <c r="F14" s="1454"/>
      <c r="G14" s="1442" t="s">
        <v>2015</v>
      </c>
      <c r="H14" s="1442"/>
      <c r="I14" s="1442"/>
      <c r="J14" s="1442"/>
      <c r="K14" s="1442"/>
      <c r="L14" s="1442"/>
      <c r="M14" s="1442"/>
      <c r="N14" s="1442"/>
      <c r="O14" s="1442"/>
      <c r="P14" s="1404"/>
      <c r="Q14" s="1465"/>
      <c r="R14" s="1465"/>
      <c r="S14" s="1466"/>
      <c r="T14" s="1466"/>
      <c r="U14" s="1466"/>
      <c r="V14" s="1466"/>
      <c r="W14" s="1466"/>
      <c r="X14" s="1466"/>
      <c r="Y14" s="1466"/>
      <c r="Z14" s="1466"/>
      <c r="AA14" s="1466"/>
      <c r="AB14" s="1466"/>
      <c r="AC14" s="1466"/>
      <c r="AD14" s="1466"/>
      <c r="AE14" s="1466"/>
      <c r="AF14" s="1466"/>
      <c r="AG14" s="1466"/>
    </row>
    <row r="15" spans="1:33" x14ac:dyDescent="0.15">
      <c r="A15" s="1453"/>
      <c r="B15" s="1410"/>
      <c r="C15" s="1410"/>
      <c r="D15" s="1410"/>
      <c r="E15" s="1410"/>
      <c r="F15" s="1454"/>
      <c r="G15" s="1442" t="s">
        <v>2016</v>
      </c>
      <c r="H15" s="1442"/>
      <c r="I15" s="1442"/>
      <c r="J15" s="1442"/>
      <c r="K15" s="1442"/>
      <c r="L15" s="1442"/>
      <c r="M15" s="1442"/>
      <c r="N15" s="1442"/>
      <c r="O15" s="1442"/>
      <c r="P15" s="1404"/>
      <c r="Q15" s="1465"/>
      <c r="R15" s="1465"/>
      <c r="S15" s="1466"/>
      <c r="T15" s="1466"/>
      <c r="U15" s="1466"/>
      <c r="V15" s="1466"/>
      <c r="W15" s="1466"/>
      <c r="X15" s="1466"/>
      <c r="Y15" s="1466"/>
      <c r="Z15" s="1466"/>
      <c r="AA15" s="1466"/>
      <c r="AB15" s="1466"/>
      <c r="AC15" s="1466"/>
      <c r="AD15" s="1466"/>
      <c r="AE15" s="1466"/>
      <c r="AF15" s="1466"/>
      <c r="AG15" s="1466"/>
    </row>
    <row r="16" spans="1:33" x14ac:dyDescent="0.15">
      <c r="A16" s="1453"/>
      <c r="B16" s="1410"/>
      <c r="C16" s="1410"/>
      <c r="D16" s="1410"/>
      <c r="E16" s="1410"/>
      <c r="F16" s="1454"/>
      <c r="G16" s="1442" t="s">
        <v>2017</v>
      </c>
      <c r="H16" s="1442"/>
      <c r="I16" s="1442"/>
      <c r="J16" s="1442"/>
      <c r="K16" s="1442"/>
      <c r="L16" s="1442"/>
      <c r="M16" s="1442"/>
      <c r="N16" s="1442"/>
      <c r="O16" s="1442"/>
      <c r="P16" s="1404"/>
      <c r="Q16" s="1465"/>
      <c r="R16" s="1465"/>
      <c r="S16" s="1466"/>
      <c r="T16" s="1466"/>
      <c r="U16" s="1466"/>
      <c r="V16" s="1466"/>
      <c r="W16" s="1466"/>
      <c r="X16" s="1466"/>
      <c r="Y16" s="1466"/>
      <c r="Z16" s="1466"/>
      <c r="AA16" s="1466"/>
      <c r="AB16" s="1466"/>
      <c r="AC16" s="1466"/>
      <c r="AD16" s="1466"/>
      <c r="AE16" s="1466"/>
      <c r="AF16" s="1466"/>
      <c r="AG16" s="1466"/>
    </row>
    <row r="17" spans="1:33" x14ac:dyDescent="0.15">
      <c r="A17" s="1453"/>
      <c r="B17" s="1410"/>
      <c r="C17" s="1410"/>
      <c r="D17" s="1410"/>
      <c r="E17" s="1410"/>
      <c r="F17" s="1454"/>
      <c r="G17" s="1442" t="s">
        <v>2018</v>
      </c>
      <c r="H17" s="1442"/>
      <c r="I17" s="1442"/>
      <c r="J17" s="1442"/>
      <c r="K17" s="1442"/>
      <c r="L17" s="1442"/>
      <c r="M17" s="1442"/>
      <c r="N17" s="1442"/>
      <c r="O17" s="1442"/>
      <c r="P17" s="1404"/>
      <c r="Q17" s="1404"/>
      <c r="R17" s="1404"/>
      <c r="S17" s="1404"/>
      <c r="T17" s="1404"/>
      <c r="U17" s="1404"/>
      <c r="V17" s="1404"/>
      <c r="W17" s="1404"/>
      <c r="X17" s="1404"/>
      <c r="Y17" s="1404"/>
      <c r="Z17" s="1404"/>
      <c r="AA17" s="1404"/>
      <c r="AB17" s="1404"/>
      <c r="AC17" s="1404"/>
      <c r="AD17" s="1404"/>
      <c r="AE17" s="1404"/>
      <c r="AF17" s="1404"/>
      <c r="AG17" s="1404"/>
    </row>
    <row r="18" spans="1:33" x14ac:dyDescent="0.15">
      <c r="A18" s="1460"/>
      <c r="B18" s="1408"/>
      <c r="C18" s="1408"/>
      <c r="D18" s="1408"/>
      <c r="E18" s="1408"/>
      <c r="F18" s="1461"/>
      <c r="G18" s="1442" t="s">
        <v>2019</v>
      </c>
      <c r="H18" s="1442"/>
      <c r="I18" s="1442"/>
      <c r="J18" s="1442"/>
      <c r="K18" s="1442"/>
      <c r="L18" s="1442"/>
      <c r="M18" s="1442"/>
      <c r="N18" s="1442"/>
      <c r="O18" s="1442"/>
      <c r="P18" s="1404"/>
      <c r="Q18" s="1404"/>
      <c r="R18" s="1404"/>
      <c r="S18" s="1404"/>
      <c r="T18" s="1404"/>
      <c r="U18" s="1404"/>
      <c r="V18" s="1404"/>
      <c r="W18" s="1404"/>
      <c r="X18" s="1404"/>
      <c r="Y18" s="1404"/>
      <c r="Z18" s="1404"/>
      <c r="AA18" s="1404"/>
      <c r="AB18" s="1404"/>
      <c r="AC18" s="1404"/>
      <c r="AD18" s="1404"/>
      <c r="AE18" s="1404"/>
      <c r="AF18" s="1404"/>
      <c r="AG18" s="1404"/>
    </row>
    <row r="19" spans="1:33" x14ac:dyDescent="0.15">
      <c r="A19" s="1445" t="s">
        <v>2020</v>
      </c>
      <c r="B19" s="1446"/>
      <c r="C19" s="1446"/>
      <c r="D19" s="1446"/>
      <c r="E19" s="1446"/>
      <c r="F19" s="1447"/>
      <c r="G19" s="1442" t="s">
        <v>2021</v>
      </c>
      <c r="H19" s="1442"/>
      <c r="I19" s="1442"/>
      <c r="J19" s="1442"/>
      <c r="K19" s="1442"/>
      <c r="L19" s="1442"/>
      <c r="M19" s="1442"/>
      <c r="N19" s="1442"/>
      <c r="O19" s="1442"/>
      <c r="P19" s="1404"/>
    </row>
    <row r="20" spans="1:33" x14ac:dyDescent="0.15">
      <c r="A20" s="1460"/>
      <c r="B20" s="1408"/>
      <c r="C20" s="1408"/>
      <c r="D20" s="1408"/>
      <c r="E20" s="1408"/>
      <c r="F20" s="1461"/>
      <c r="G20" s="1442" t="s">
        <v>2022</v>
      </c>
      <c r="H20" s="1442"/>
      <c r="I20" s="1442"/>
      <c r="J20" s="1442"/>
      <c r="K20" s="1442"/>
      <c r="L20" s="1442"/>
      <c r="M20" s="1442"/>
      <c r="N20" s="1442"/>
      <c r="O20" s="1442"/>
      <c r="P20" s="1404"/>
    </row>
    <row r="21" spans="1:33" x14ac:dyDescent="0.15">
      <c r="A21" s="1445" t="s">
        <v>2023</v>
      </c>
      <c r="B21" s="1446"/>
      <c r="C21" s="1446"/>
      <c r="D21" s="1446"/>
      <c r="E21" s="1446"/>
      <c r="F21" s="1447"/>
      <c r="G21" s="1442" t="s">
        <v>2024</v>
      </c>
      <c r="H21" s="1442"/>
      <c r="I21" s="1442"/>
      <c r="J21" s="1442"/>
      <c r="K21" s="1442"/>
      <c r="L21" s="1442"/>
      <c r="M21" s="1442"/>
      <c r="N21" s="1442"/>
      <c r="O21" s="1442"/>
      <c r="P21" s="1404"/>
    </row>
    <row r="22" spans="1:33" x14ac:dyDescent="0.15">
      <c r="A22" s="1453" t="s">
        <v>2025</v>
      </c>
      <c r="B22" s="1410"/>
      <c r="C22" s="1410"/>
      <c r="D22" s="1410"/>
      <c r="E22" s="1410"/>
      <c r="F22" s="1454"/>
      <c r="G22" s="1468" t="s">
        <v>2026</v>
      </c>
      <c r="H22" s="1469"/>
      <c r="I22" s="1469"/>
      <c r="J22" s="1469"/>
      <c r="K22" s="1469"/>
      <c r="L22" s="1469"/>
      <c r="M22" s="1469"/>
      <c r="N22" s="1469"/>
      <c r="O22" s="1470"/>
      <c r="P22" s="1404"/>
    </row>
    <row r="23" spans="1:33" x14ac:dyDescent="0.15">
      <c r="A23" s="1453"/>
      <c r="B23" s="1410"/>
      <c r="C23" s="1410"/>
      <c r="D23" s="1410"/>
      <c r="E23" s="1410"/>
      <c r="F23" s="1454"/>
      <c r="G23" s="1468" t="s">
        <v>2027</v>
      </c>
      <c r="H23" s="1469"/>
      <c r="I23" s="1469"/>
      <c r="J23" s="1469"/>
      <c r="K23" s="1469"/>
      <c r="L23" s="1469"/>
      <c r="M23" s="1469"/>
      <c r="N23" s="1469"/>
      <c r="O23" s="1470"/>
      <c r="P23" s="1404"/>
    </row>
    <row r="24" spans="1:33" x14ac:dyDescent="0.15">
      <c r="A24" s="1460"/>
      <c r="B24" s="1408"/>
      <c r="C24" s="1408"/>
      <c r="D24" s="1408"/>
      <c r="E24" s="1408"/>
      <c r="F24" s="1461"/>
      <c r="G24" s="1468" t="s">
        <v>2028</v>
      </c>
      <c r="H24" s="1469"/>
      <c r="I24" s="1469"/>
      <c r="J24" s="1469"/>
      <c r="K24" s="1469"/>
      <c r="L24" s="1469"/>
      <c r="M24" s="1469"/>
      <c r="N24" s="1469"/>
      <c r="O24" s="1470"/>
      <c r="P24" s="1404"/>
    </row>
    <row r="25" spans="1:33" x14ac:dyDescent="0.15">
      <c r="A25" s="1462" t="s">
        <v>2029</v>
      </c>
      <c r="B25" s="1463"/>
      <c r="C25" s="1463"/>
      <c r="D25" s="1463"/>
      <c r="E25" s="1463"/>
      <c r="F25" s="1463"/>
      <c r="G25" s="1463"/>
      <c r="H25" s="1463"/>
      <c r="I25" s="1463"/>
      <c r="J25" s="1463"/>
      <c r="K25" s="1463"/>
      <c r="L25" s="1463"/>
      <c r="M25" s="1463"/>
      <c r="N25" s="1463"/>
      <c r="O25" s="1464"/>
      <c r="P25" s="1404"/>
    </row>
    <row r="26" spans="1:33" x14ac:dyDescent="0.15">
      <c r="A26" s="1404" t="s">
        <v>2030</v>
      </c>
      <c r="B26" s="1471"/>
      <c r="C26" s="1471"/>
      <c r="D26" s="1471"/>
      <c r="E26" s="1471"/>
      <c r="F26" s="1471"/>
      <c r="G26" s="1471"/>
      <c r="H26" s="1471"/>
      <c r="I26" s="1471"/>
      <c r="J26" s="1471"/>
      <c r="K26" s="1471"/>
      <c r="L26" s="1471"/>
      <c r="M26" s="1471"/>
      <c r="N26" s="1471"/>
      <c r="O26" s="1471"/>
    </row>
    <row r="27" spans="1:33" x14ac:dyDescent="0.15">
      <c r="A27" s="1404" t="s">
        <v>2031</v>
      </c>
      <c r="B27" s="1471"/>
      <c r="C27" s="1471"/>
      <c r="D27" s="1471"/>
      <c r="E27" s="1471"/>
      <c r="F27" s="1471"/>
      <c r="G27" s="1471"/>
      <c r="H27" s="1471"/>
      <c r="I27" s="1471"/>
      <c r="J27" s="1471"/>
      <c r="K27" s="1471"/>
      <c r="L27" s="1471"/>
      <c r="M27" s="1471"/>
      <c r="N27" s="1471"/>
      <c r="O27" s="1471"/>
    </row>
    <row r="28" spans="1:33" x14ac:dyDescent="0.15">
      <c r="A28" s="1404"/>
      <c r="B28" s="1471"/>
      <c r="C28" s="1471"/>
      <c r="D28" s="1471"/>
      <c r="E28" s="1471"/>
      <c r="F28" s="1471"/>
      <c r="G28" s="1471"/>
      <c r="H28" s="1471"/>
      <c r="I28" s="1471"/>
      <c r="J28" s="1471"/>
      <c r="K28" s="1471"/>
      <c r="L28" s="1471"/>
      <c r="M28" s="1471"/>
      <c r="N28" s="1471"/>
      <c r="O28" s="1471"/>
    </row>
    <row r="29" spans="1:33" x14ac:dyDescent="0.15">
      <c r="A29" s="1404"/>
    </row>
    <row r="30" spans="1:33" x14ac:dyDescent="0.15">
      <c r="A30" s="1472" t="s">
        <v>2032</v>
      </c>
      <c r="B30" s="1472"/>
      <c r="C30" s="1472"/>
      <c r="D30" s="1472"/>
      <c r="E30" s="1472"/>
      <c r="F30" s="1472"/>
      <c r="G30" s="1472"/>
      <c r="H30" s="1472"/>
      <c r="I30" s="1472"/>
      <c r="J30" s="1472"/>
      <c r="K30" s="1472"/>
      <c r="L30" s="1472"/>
      <c r="M30" s="1472"/>
      <c r="N30" s="1472"/>
      <c r="O30" s="1472"/>
      <c r="P30" s="1472"/>
      <c r="Q30" s="1472"/>
      <c r="R30" s="1472"/>
      <c r="S30" s="1472"/>
      <c r="T30" s="1472"/>
      <c r="U30" s="1472"/>
      <c r="V30" s="1472"/>
      <c r="W30" s="1472"/>
      <c r="X30" s="1472"/>
      <c r="Y30" s="1472"/>
      <c r="Z30" s="1472"/>
      <c r="AA30" s="1472"/>
    </row>
    <row r="31" spans="1:33" x14ac:dyDescent="0.15">
      <c r="A31" s="1472" t="s">
        <v>2033</v>
      </c>
      <c r="B31" s="1472"/>
      <c r="C31" s="1472"/>
      <c r="D31" s="1472"/>
      <c r="E31" s="1472"/>
      <c r="F31" s="1472"/>
      <c r="G31" s="1472"/>
      <c r="H31" s="1472"/>
      <c r="I31" s="1472"/>
      <c r="J31" s="1472"/>
      <c r="K31" s="1472"/>
      <c r="L31" s="1472"/>
      <c r="M31" s="1472"/>
      <c r="N31" s="1472"/>
      <c r="O31" s="1472"/>
      <c r="P31" s="1472"/>
      <c r="Q31" s="1472"/>
      <c r="R31" s="1472"/>
      <c r="S31" s="1472"/>
      <c r="T31" s="1472"/>
      <c r="U31" s="1472"/>
      <c r="V31" s="1472"/>
      <c r="W31" s="1472"/>
      <c r="X31" s="1472"/>
      <c r="Y31" s="1472"/>
      <c r="Z31" s="1472"/>
      <c r="AA31" s="1472"/>
    </row>
    <row r="32" spans="1:33" x14ac:dyDescent="0.15">
      <c r="A32" s="1472" t="s">
        <v>2034</v>
      </c>
      <c r="B32" s="1472"/>
      <c r="C32" s="1472"/>
      <c r="D32" s="1472"/>
      <c r="E32" s="1472"/>
      <c r="F32" s="1472"/>
      <c r="G32" s="1472"/>
      <c r="H32" s="1472"/>
      <c r="I32" s="1472"/>
      <c r="J32" s="1472"/>
      <c r="K32" s="1472"/>
      <c r="L32" s="1472"/>
      <c r="M32" s="1472"/>
      <c r="N32" s="1472"/>
      <c r="O32" s="1472"/>
      <c r="P32" s="1472"/>
      <c r="Q32" s="1472"/>
      <c r="R32" s="1472"/>
      <c r="S32" s="1472"/>
      <c r="T32" s="1472"/>
      <c r="U32" s="1472"/>
      <c r="V32" s="1472"/>
      <c r="W32" s="1472"/>
      <c r="X32" s="1472"/>
      <c r="Y32" s="1472"/>
      <c r="Z32" s="1472"/>
      <c r="AA32" s="1472"/>
    </row>
    <row r="33" spans="1:27" x14ac:dyDescent="0.15">
      <c r="A33" s="1472" t="s">
        <v>2035</v>
      </c>
      <c r="B33" s="1472"/>
      <c r="C33" s="1472"/>
      <c r="D33" s="1472"/>
      <c r="E33" s="1472"/>
      <c r="F33" s="1472"/>
      <c r="G33" s="1472"/>
      <c r="H33" s="1472"/>
      <c r="I33" s="1472"/>
      <c r="J33" s="1472"/>
      <c r="K33" s="1472"/>
      <c r="L33" s="1472"/>
      <c r="M33" s="1472"/>
      <c r="N33" s="1472"/>
      <c r="O33" s="1472"/>
      <c r="P33" s="1472"/>
      <c r="Q33" s="1472"/>
      <c r="R33" s="1472"/>
      <c r="S33" s="1472"/>
      <c r="T33" s="1472"/>
      <c r="U33" s="1472"/>
      <c r="V33" s="1472"/>
      <c r="W33" s="1472"/>
      <c r="X33" s="1472"/>
      <c r="Y33" s="1472"/>
      <c r="Z33" s="1472"/>
      <c r="AA33" s="1472"/>
    </row>
    <row r="34" spans="1:27" x14ac:dyDescent="0.15">
      <c r="A34" s="1472" t="s">
        <v>2036</v>
      </c>
      <c r="B34" s="1472"/>
      <c r="C34" s="1472"/>
      <c r="D34" s="1472"/>
      <c r="E34" s="1472"/>
      <c r="F34" s="1472"/>
      <c r="G34" s="1472"/>
      <c r="H34" s="1472"/>
      <c r="I34" s="1472"/>
      <c r="J34" s="1472"/>
      <c r="K34" s="1472"/>
      <c r="L34" s="1472"/>
      <c r="M34" s="1472"/>
      <c r="N34" s="1472"/>
      <c r="O34" s="1472"/>
      <c r="P34" s="1472"/>
      <c r="Q34" s="1472"/>
      <c r="R34" s="1472"/>
      <c r="S34" s="1472"/>
      <c r="T34" s="1472"/>
      <c r="U34" s="1472"/>
      <c r="V34" s="1472"/>
      <c r="W34" s="1472"/>
      <c r="X34" s="1472"/>
      <c r="Y34" s="1472"/>
      <c r="Z34" s="1472"/>
      <c r="AA34" s="1472"/>
    </row>
    <row r="35" spans="1:27" x14ac:dyDescent="0.15">
      <c r="A35" s="1472" t="s">
        <v>2037</v>
      </c>
      <c r="B35" s="1472"/>
      <c r="C35" s="1472"/>
      <c r="D35" s="1472"/>
      <c r="E35" s="1472"/>
      <c r="F35" s="1472"/>
      <c r="G35" s="1472"/>
      <c r="H35" s="1472"/>
      <c r="I35" s="1472"/>
      <c r="J35" s="1472"/>
      <c r="K35" s="1472"/>
      <c r="L35" s="1472"/>
      <c r="M35" s="1472"/>
      <c r="N35" s="1472"/>
      <c r="O35" s="1472"/>
      <c r="P35" s="1472"/>
      <c r="Q35" s="1472"/>
      <c r="R35" s="1472"/>
      <c r="S35" s="1472"/>
      <c r="T35" s="1472"/>
      <c r="U35" s="1472"/>
      <c r="V35" s="1472"/>
      <c r="W35" s="1472"/>
      <c r="X35" s="1472"/>
      <c r="Y35" s="1472"/>
      <c r="Z35" s="1472"/>
      <c r="AA35" s="1472"/>
    </row>
    <row r="36" spans="1:27" x14ac:dyDescent="0.15">
      <c r="A36" s="1472" t="s">
        <v>2038</v>
      </c>
      <c r="B36" s="1472"/>
      <c r="C36" s="1472"/>
      <c r="D36" s="1472"/>
      <c r="E36" s="1472"/>
      <c r="F36" s="1472"/>
      <c r="G36" s="1472"/>
      <c r="H36" s="1472"/>
      <c r="I36" s="1472"/>
      <c r="J36" s="1472"/>
      <c r="K36" s="1472"/>
      <c r="L36" s="1472"/>
      <c r="M36" s="1472"/>
      <c r="N36" s="1472"/>
      <c r="O36" s="1472"/>
      <c r="P36" s="1472"/>
      <c r="Q36" s="1472"/>
      <c r="R36" s="1472"/>
      <c r="S36" s="1472"/>
      <c r="T36" s="1472"/>
      <c r="U36" s="1472"/>
      <c r="V36" s="1472"/>
      <c r="W36" s="1472"/>
      <c r="X36" s="1472"/>
      <c r="Y36" s="1472"/>
      <c r="Z36" s="1472"/>
      <c r="AA36" s="1472"/>
    </row>
    <row r="37" spans="1:27" x14ac:dyDescent="0.15">
      <c r="A37" s="1472" t="s">
        <v>2039</v>
      </c>
      <c r="B37" s="1472"/>
      <c r="C37" s="1472"/>
      <c r="D37" s="1472"/>
      <c r="E37" s="1472"/>
      <c r="F37" s="1472"/>
      <c r="G37" s="1472"/>
      <c r="H37" s="1472"/>
      <c r="I37" s="1472"/>
      <c r="J37" s="1472"/>
      <c r="K37" s="1472"/>
      <c r="L37" s="1472"/>
      <c r="M37" s="1472"/>
      <c r="N37" s="1472"/>
      <c r="O37" s="1472"/>
      <c r="P37" s="1472"/>
      <c r="Q37" s="1472"/>
      <c r="R37" s="1472"/>
      <c r="S37" s="1472"/>
      <c r="T37" s="1472"/>
      <c r="U37" s="1472"/>
      <c r="V37" s="1472"/>
      <c r="W37" s="1472"/>
      <c r="X37" s="1472"/>
      <c r="Y37" s="1472"/>
      <c r="Z37" s="1472"/>
      <c r="AA37" s="1472"/>
    </row>
    <row r="38" spans="1:27" x14ac:dyDescent="0.15">
      <c r="A38" s="1472" t="s">
        <v>2040</v>
      </c>
      <c r="B38" s="1472"/>
      <c r="C38" s="1472"/>
      <c r="D38" s="1472"/>
      <c r="E38" s="1472"/>
      <c r="F38" s="1472"/>
      <c r="G38" s="1472"/>
      <c r="H38" s="1472"/>
      <c r="I38" s="1472"/>
      <c r="J38" s="1472"/>
      <c r="K38" s="1472"/>
      <c r="L38" s="1472"/>
      <c r="M38" s="1472"/>
      <c r="N38" s="1472"/>
      <c r="O38" s="1472"/>
      <c r="P38" s="1472"/>
      <c r="Q38" s="1472"/>
      <c r="R38" s="1472"/>
      <c r="S38" s="1472"/>
      <c r="T38" s="1472"/>
      <c r="U38" s="1472"/>
      <c r="V38" s="1472"/>
      <c r="W38" s="1472"/>
      <c r="X38" s="1472"/>
      <c r="Y38" s="1472"/>
      <c r="Z38" s="1472"/>
      <c r="AA38" s="1472"/>
    </row>
    <row r="39" spans="1:27" x14ac:dyDescent="0.15">
      <c r="A39" s="1472" t="s">
        <v>2041</v>
      </c>
      <c r="B39" s="1472"/>
      <c r="C39" s="1472"/>
      <c r="D39" s="1472"/>
      <c r="E39" s="1472"/>
      <c r="F39" s="1472"/>
      <c r="G39" s="1472"/>
      <c r="H39" s="1472"/>
      <c r="I39" s="1472"/>
      <c r="J39" s="1472"/>
      <c r="K39" s="1472"/>
      <c r="L39" s="1472"/>
      <c r="M39" s="1472"/>
      <c r="N39" s="1472"/>
      <c r="O39" s="1472"/>
      <c r="P39" s="1472"/>
      <c r="Q39" s="1472"/>
      <c r="R39" s="1472"/>
      <c r="S39" s="1472"/>
      <c r="T39" s="1472"/>
      <c r="U39" s="1472"/>
      <c r="V39" s="1472"/>
      <c r="W39" s="1472"/>
      <c r="X39" s="1472"/>
      <c r="Y39" s="1472"/>
      <c r="Z39" s="1472"/>
      <c r="AA39" s="1472"/>
    </row>
    <row r="40" spans="1:27" x14ac:dyDescent="0.15">
      <c r="A40" s="1472" t="s">
        <v>2042</v>
      </c>
      <c r="B40" s="1472"/>
      <c r="C40" s="1472"/>
      <c r="D40" s="1472"/>
      <c r="E40" s="1472"/>
      <c r="F40" s="1472"/>
      <c r="G40" s="1472"/>
      <c r="H40" s="1472"/>
      <c r="I40" s="1472"/>
      <c r="J40" s="1472"/>
      <c r="K40" s="1472"/>
      <c r="L40" s="1472"/>
      <c r="M40" s="1472"/>
      <c r="N40" s="1472"/>
      <c r="O40" s="1472"/>
      <c r="P40" s="1472"/>
      <c r="Q40" s="1472"/>
      <c r="R40" s="1472"/>
      <c r="S40" s="1472"/>
      <c r="T40" s="1472"/>
      <c r="U40" s="1472"/>
      <c r="V40" s="1472"/>
      <c r="W40" s="1472"/>
      <c r="X40" s="1472"/>
      <c r="Y40" s="1472"/>
      <c r="Z40" s="1472"/>
      <c r="AA40" s="1472"/>
    </row>
    <row r="41" spans="1:27" x14ac:dyDescent="0.15">
      <c r="A41" s="1472" t="s">
        <v>2043</v>
      </c>
      <c r="B41" s="1472"/>
      <c r="C41" s="1472"/>
      <c r="D41" s="1472"/>
      <c r="E41" s="1472"/>
      <c r="F41" s="1472"/>
      <c r="G41" s="1472"/>
      <c r="H41" s="1472"/>
      <c r="I41" s="1472"/>
      <c r="J41" s="1472"/>
      <c r="K41" s="1472"/>
      <c r="L41" s="1472"/>
      <c r="M41" s="1472"/>
      <c r="N41" s="1472"/>
      <c r="O41" s="1472"/>
      <c r="P41" s="1472"/>
      <c r="Q41" s="1472"/>
      <c r="R41" s="1472"/>
      <c r="S41" s="1472"/>
      <c r="T41" s="1472"/>
      <c r="U41" s="1472"/>
      <c r="V41" s="1472"/>
      <c r="W41" s="1472"/>
      <c r="X41" s="1472"/>
      <c r="Y41" s="1472"/>
      <c r="Z41" s="1472"/>
      <c r="AA41" s="1472"/>
    </row>
    <row r="42" spans="1:27" x14ac:dyDescent="0.15">
      <c r="A42" s="1472" t="s">
        <v>2044</v>
      </c>
      <c r="B42" s="1472"/>
      <c r="C42" s="1472"/>
      <c r="D42" s="1472"/>
      <c r="E42" s="1472"/>
      <c r="F42" s="1472"/>
      <c r="G42" s="1472"/>
      <c r="H42" s="1472"/>
      <c r="I42" s="1472"/>
      <c r="J42" s="1472"/>
      <c r="K42" s="1472"/>
      <c r="L42" s="1472"/>
      <c r="M42" s="1472"/>
      <c r="N42" s="1472"/>
      <c r="O42" s="1472"/>
      <c r="P42" s="1472"/>
      <c r="Q42" s="1472"/>
      <c r="R42" s="1472"/>
      <c r="S42" s="1472"/>
      <c r="T42" s="1472"/>
      <c r="U42" s="1472"/>
      <c r="V42" s="1472"/>
      <c r="W42" s="1472"/>
      <c r="X42" s="1472"/>
      <c r="Y42" s="1472"/>
      <c r="Z42" s="1472"/>
      <c r="AA42" s="1472"/>
    </row>
    <row r="43" spans="1:27" x14ac:dyDescent="0.15">
      <c r="A43" s="1472"/>
      <c r="B43" s="1472"/>
      <c r="C43" s="1472"/>
      <c r="D43" s="1472"/>
      <c r="E43" s="1472"/>
      <c r="F43" s="1472"/>
      <c r="G43" s="1472"/>
      <c r="H43" s="1472"/>
      <c r="I43" s="1472"/>
      <c r="J43" s="1472"/>
      <c r="K43" s="1472"/>
      <c r="L43" s="1472"/>
      <c r="M43" s="1472"/>
      <c r="N43" s="1472"/>
      <c r="O43" s="1472"/>
      <c r="P43" s="1472"/>
      <c r="Q43" s="1472"/>
      <c r="R43" s="1472"/>
      <c r="S43" s="1472"/>
      <c r="T43" s="1472"/>
      <c r="U43" s="1472"/>
      <c r="V43" s="1472"/>
      <c r="W43" s="1472"/>
      <c r="X43" s="1472"/>
      <c r="Y43" s="1472"/>
      <c r="Z43" s="1472"/>
      <c r="AA43" s="1472"/>
    </row>
    <row r="44" spans="1:27" x14ac:dyDescent="0.15">
      <c r="B44" s="1472"/>
      <c r="C44" s="1472"/>
      <c r="D44" s="1472"/>
      <c r="E44" s="1472"/>
      <c r="F44" s="1472"/>
      <c r="G44" s="1472"/>
      <c r="H44" s="1472"/>
      <c r="I44" s="1472"/>
      <c r="J44" s="1472"/>
      <c r="K44" s="1472"/>
      <c r="L44" s="1472"/>
      <c r="M44" s="1472"/>
      <c r="N44" s="1472"/>
      <c r="O44" s="1472"/>
      <c r="P44" s="1472"/>
      <c r="Q44" s="1472"/>
      <c r="R44" s="1472"/>
      <c r="S44" s="1472"/>
      <c r="T44" s="1472"/>
      <c r="U44" s="1472"/>
      <c r="V44" s="1472"/>
      <c r="W44" s="1472"/>
      <c r="X44" s="1472"/>
      <c r="Y44" s="1472"/>
      <c r="Z44" s="1472"/>
      <c r="AA44" s="1472"/>
    </row>
    <row r="45" spans="1:27" x14ac:dyDescent="0.15">
      <c r="B45" s="1472"/>
      <c r="C45" s="1472"/>
      <c r="D45" s="1472"/>
      <c r="E45" s="1472"/>
      <c r="F45" s="1472"/>
      <c r="G45" s="1472"/>
      <c r="H45" s="1472"/>
      <c r="I45" s="1472"/>
      <c r="J45" s="1472"/>
      <c r="K45" s="1472"/>
      <c r="L45" s="1472"/>
      <c r="M45" s="1472"/>
      <c r="N45" s="1472"/>
      <c r="O45" s="1472"/>
      <c r="P45" s="1472"/>
      <c r="Q45" s="1472"/>
      <c r="R45" s="1472"/>
      <c r="S45" s="1472"/>
      <c r="T45" s="1472"/>
      <c r="U45" s="1472"/>
      <c r="V45" s="1472"/>
      <c r="W45" s="1472"/>
      <c r="X45" s="1472"/>
      <c r="Y45" s="1472"/>
      <c r="Z45" s="1472"/>
      <c r="AA45" s="1472"/>
    </row>
    <row r="46" spans="1:27" x14ac:dyDescent="0.15">
      <c r="B46" s="1472"/>
      <c r="C46" s="1472"/>
      <c r="D46" s="1472"/>
      <c r="E46" s="1472"/>
      <c r="F46" s="1472"/>
      <c r="G46" s="1472"/>
      <c r="H46" s="1472"/>
      <c r="I46" s="1472"/>
      <c r="J46" s="1472"/>
      <c r="K46" s="1472"/>
      <c r="L46" s="1472"/>
      <c r="M46" s="1472"/>
      <c r="N46" s="1472"/>
      <c r="O46" s="1472"/>
      <c r="P46" s="1472"/>
      <c r="Q46" s="1472"/>
      <c r="R46" s="1472"/>
      <c r="S46" s="1472"/>
      <c r="T46" s="1472"/>
      <c r="U46" s="1472"/>
      <c r="V46" s="1472"/>
      <c r="W46" s="1472"/>
      <c r="X46" s="1472"/>
      <c r="Y46" s="1472"/>
      <c r="Z46" s="1472"/>
      <c r="AA46" s="1472"/>
    </row>
    <row r="47" spans="1:27" x14ac:dyDescent="0.15">
      <c r="B47" s="1472"/>
      <c r="C47" s="1472"/>
      <c r="D47" s="1472"/>
      <c r="E47" s="1472"/>
      <c r="F47" s="1472"/>
      <c r="G47" s="1472"/>
      <c r="H47" s="1472"/>
      <c r="I47" s="1472"/>
      <c r="J47" s="1472"/>
      <c r="K47" s="1472"/>
      <c r="L47" s="1472"/>
      <c r="M47" s="1472"/>
      <c r="N47" s="1472"/>
      <c r="O47" s="1472"/>
      <c r="P47" s="1472"/>
      <c r="Q47" s="1472"/>
      <c r="R47" s="1472"/>
      <c r="S47" s="1472"/>
      <c r="T47" s="1472"/>
      <c r="U47" s="1472"/>
      <c r="V47" s="1472"/>
      <c r="W47" s="1472"/>
      <c r="X47" s="1472"/>
      <c r="Y47" s="1472"/>
      <c r="Z47" s="1472"/>
      <c r="AA47" s="1472"/>
    </row>
    <row r="48" spans="1:27" x14ac:dyDescent="0.15">
      <c r="B48" s="1472"/>
      <c r="C48" s="1472"/>
      <c r="D48" s="1472"/>
      <c r="E48" s="1472"/>
      <c r="F48" s="1472"/>
      <c r="G48" s="1472"/>
      <c r="H48" s="1472"/>
      <c r="I48" s="1472"/>
      <c r="J48" s="1472"/>
      <c r="K48" s="1472"/>
      <c r="L48" s="1472"/>
      <c r="M48" s="1472"/>
      <c r="N48" s="1472"/>
      <c r="O48" s="1472"/>
      <c r="P48" s="1472"/>
      <c r="Q48" s="1472"/>
      <c r="R48" s="1472"/>
      <c r="S48" s="1472"/>
      <c r="T48" s="1472"/>
      <c r="U48" s="1472"/>
      <c r="V48" s="1472"/>
      <c r="W48" s="1472"/>
      <c r="X48" s="1472"/>
      <c r="Y48" s="1472"/>
      <c r="Z48" s="1472"/>
      <c r="AA48" s="1472"/>
    </row>
    <row r="49" spans="1:27" x14ac:dyDescent="0.15">
      <c r="B49" s="1472"/>
      <c r="C49" s="1472"/>
      <c r="D49" s="1472"/>
      <c r="E49" s="1472"/>
      <c r="F49" s="1472"/>
      <c r="G49" s="1472"/>
      <c r="H49" s="1472"/>
      <c r="I49" s="1472"/>
      <c r="J49" s="1472"/>
      <c r="K49" s="1472"/>
      <c r="L49" s="1472"/>
      <c r="M49" s="1472"/>
      <c r="N49" s="1472"/>
      <c r="O49" s="1472"/>
      <c r="P49" s="1472"/>
      <c r="Q49" s="1472"/>
      <c r="R49" s="1472"/>
      <c r="S49" s="1472"/>
      <c r="T49" s="1472"/>
      <c r="U49" s="1472"/>
      <c r="V49" s="1472"/>
      <c r="W49" s="1472"/>
      <c r="X49" s="1472"/>
      <c r="Y49" s="1472"/>
      <c r="Z49" s="1472"/>
      <c r="AA49" s="1472"/>
    </row>
    <row r="50" spans="1:27" x14ac:dyDescent="0.15">
      <c r="A50" s="1472"/>
    </row>
    <row r="51" spans="1:27" x14ac:dyDescent="0.15">
      <c r="A51" s="1472"/>
    </row>
    <row r="52" spans="1:27" x14ac:dyDescent="0.15">
      <c r="A52" s="1472"/>
    </row>
  </sheetData>
  <mergeCells count="28">
    <mergeCell ref="A25:O25"/>
    <mergeCell ref="G19:O19"/>
    <mergeCell ref="G20:O20"/>
    <mergeCell ref="G21:O21"/>
    <mergeCell ref="G22:O22"/>
    <mergeCell ref="G23:O23"/>
    <mergeCell ref="G24:O24"/>
    <mergeCell ref="G18:O18"/>
    <mergeCell ref="G8:O8"/>
    <mergeCell ref="Q8:Q10"/>
    <mergeCell ref="G9:O9"/>
    <mergeCell ref="A10:O10"/>
    <mergeCell ref="A11:O11"/>
    <mergeCell ref="G12:O12"/>
    <mergeCell ref="G13:O13"/>
    <mergeCell ref="G14:O14"/>
    <mergeCell ref="G15:O15"/>
    <mergeCell ref="G16:O16"/>
    <mergeCell ref="G17:O17"/>
    <mergeCell ref="G5:O5"/>
    <mergeCell ref="Q5:Q7"/>
    <mergeCell ref="G6:O6"/>
    <mergeCell ref="G7:O7"/>
    <mergeCell ref="AC1:AE1"/>
    <mergeCell ref="A3:O3"/>
    <mergeCell ref="A4:F4"/>
    <mergeCell ref="G4:O4"/>
    <mergeCell ref="Q4:AE4"/>
  </mergeCells>
  <phoneticPr fontId="4"/>
  <pageMargins left="0.51181102362204722" right="0.5118110236220472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F64"/>
  <sheetViews>
    <sheetView view="pageBreakPreview" zoomScaleNormal="100" zoomScaleSheetLayoutView="100" workbookViewId="0"/>
  </sheetViews>
  <sheetFormatPr defaultRowHeight="13.5" x14ac:dyDescent="0.15"/>
  <cols>
    <col min="1" max="1" width="6.5" style="1405" customWidth="1"/>
    <col min="2" max="2" width="36.625" style="1405" customWidth="1"/>
    <col min="3" max="3" width="8.75" style="1405" customWidth="1"/>
    <col min="4" max="4" width="9" style="1405"/>
    <col min="5" max="5" width="13.125" style="1405" customWidth="1"/>
    <col min="6" max="6" width="13.875" style="1405" customWidth="1"/>
    <col min="7" max="16384" width="9" style="1405"/>
  </cols>
  <sheetData>
    <row r="1" spans="1:6" x14ac:dyDescent="0.15">
      <c r="A1" s="1404" t="s">
        <v>2045</v>
      </c>
    </row>
    <row r="2" spans="1:6" x14ac:dyDescent="0.15">
      <c r="E2" s="1405" t="s">
        <v>2046</v>
      </c>
    </row>
    <row r="3" spans="1:6" x14ac:dyDescent="0.15">
      <c r="E3" s="1406" t="s">
        <v>2047</v>
      </c>
    </row>
    <row r="4" spans="1:6" ht="17.25" x14ac:dyDescent="0.15">
      <c r="A4" s="1407" t="s">
        <v>2048</v>
      </c>
    </row>
    <row r="5" spans="1:6" x14ac:dyDescent="0.15">
      <c r="A5" s="1408" t="s">
        <v>2049</v>
      </c>
      <c r="B5" s="1409"/>
      <c r="C5" s="1410"/>
      <c r="D5" s="1405" t="s">
        <v>2050</v>
      </c>
    </row>
    <row r="6" spans="1:6" x14ac:dyDescent="0.15">
      <c r="A6" s="1411" t="s">
        <v>2051</v>
      </c>
      <c r="B6" s="1411"/>
      <c r="C6" s="1410"/>
      <c r="D6" s="1405" t="s">
        <v>2052</v>
      </c>
    </row>
    <row r="7" spans="1:6" x14ac:dyDescent="0.15">
      <c r="A7" s="1411" t="s">
        <v>2053</v>
      </c>
      <c r="B7" s="1411"/>
      <c r="C7" s="1410"/>
    </row>
    <row r="8" spans="1:6" x14ac:dyDescent="0.15">
      <c r="A8" s="1411" t="s">
        <v>2054</v>
      </c>
      <c r="B8" s="1411"/>
      <c r="C8" s="1410"/>
    </row>
    <row r="9" spans="1:6" x14ac:dyDescent="0.15">
      <c r="A9" s="1411" t="s">
        <v>2055</v>
      </c>
      <c r="B9" s="1411"/>
      <c r="C9" s="1410"/>
      <c r="D9" s="1405" t="s">
        <v>2056</v>
      </c>
    </row>
    <row r="10" spans="1:6" x14ac:dyDescent="0.15">
      <c r="A10" s="1411" t="s">
        <v>2057</v>
      </c>
      <c r="B10" s="1411"/>
      <c r="C10" s="1410"/>
      <c r="D10" s="1405" t="s">
        <v>2058</v>
      </c>
    </row>
    <row r="11" spans="1:6" ht="23.25" customHeight="1" x14ac:dyDescent="0.15">
      <c r="C11" s="1410"/>
      <c r="D11" s="1412"/>
      <c r="E11" s="1412"/>
      <c r="F11" s="1412"/>
    </row>
    <row r="12" spans="1:6" ht="17.25" x14ac:dyDescent="0.15">
      <c r="A12" s="1413" t="s">
        <v>2059</v>
      </c>
      <c r="B12" s="1414"/>
      <c r="C12" s="1415"/>
      <c r="D12" s="1416"/>
      <c r="E12" s="1416"/>
      <c r="F12" s="1416"/>
    </row>
    <row r="13" spans="1:6" ht="18" thickBot="1" x14ac:dyDescent="0.2">
      <c r="A13" s="1407"/>
      <c r="B13" s="1417" t="s">
        <v>2060</v>
      </c>
    </row>
    <row r="14" spans="1:6" ht="12" customHeight="1" thickTop="1" thickBot="1" x14ac:dyDescent="0.2">
      <c r="A14" s="1418" t="s">
        <v>2061</v>
      </c>
      <c r="B14" s="1418" t="s">
        <v>2062</v>
      </c>
      <c r="C14" s="1418" t="s">
        <v>2063</v>
      </c>
      <c r="D14" s="1418" t="s">
        <v>2064</v>
      </c>
      <c r="E14" s="1418" t="s">
        <v>2065</v>
      </c>
      <c r="F14" s="1418" t="s">
        <v>2066</v>
      </c>
    </row>
    <row r="15" spans="1:6" ht="12" customHeight="1" thickTop="1" x14ac:dyDescent="0.15">
      <c r="A15" s="1419" t="s">
        <v>2067</v>
      </c>
      <c r="B15" s="1420" t="s">
        <v>2068</v>
      </c>
      <c r="C15" s="1420"/>
      <c r="D15" s="1420"/>
      <c r="E15" s="1421"/>
      <c r="F15" s="1421"/>
    </row>
    <row r="16" spans="1:6" ht="12" customHeight="1" x14ac:dyDescent="0.15">
      <c r="A16" s="1422" t="s">
        <v>2069</v>
      </c>
      <c r="B16" s="1423" t="s">
        <v>2070</v>
      </c>
      <c r="C16" s="1423"/>
      <c r="D16" s="1423"/>
      <c r="E16" s="1424"/>
      <c r="F16" s="1424"/>
    </row>
    <row r="17" spans="1:6" ht="12" customHeight="1" x14ac:dyDescent="0.15">
      <c r="A17" s="1423"/>
      <c r="B17" s="1423" t="s">
        <v>2071</v>
      </c>
      <c r="C17" s="1423"/>
      <c r="D17" s="1423"/>
      <c r="E17" s="1424"/>
      <c r="F17" s="1424"/>
    </row>
    <row r="18" spans="1:6" ht="12" customHeight="1" x14ac:dyDescent="0.15">
      <c r="A18" s="1423"/>
      <c r="B18" s="1423" t="s">
        <v>2072</v>
      </c>
      <c r="C18" s="1423"/>
      <c r="D18" s="1423"/>
      <c r="E18" s="1424"/>
      <c r="F18" s="1424"/>
    </row>
    <row r="19" spans="1:6" ht="12" customHeight="1" x14ac:dyDescent="0.15">
      <c r="A19" s="1425" t="s">
        <v>2073</v>
      </c>
      <c r="B19" s="1423" t="s">
        <v>2074</v>
      </c>
      <c r="C19" s="1423"/>
      <c r="D19" s="1423"/>
      <c r="E19" s="1424"/>
      <c r="F19" s="1424"/>
    </row>
    <row r="20" spans="1:6" ht="12" customHeight="1" x14ac:dyDescent="0.15">
      <c r="A20" s="1423"/>
      <c r="B20" s="1423" t="s">
        <v>2075</v>
      </c>
      <c r="C20" s="1423"/>
      <c r="D20" s="1423"/>
      <c r="E20" s="1424"/>
      <c r="F20" s="1424"/>
    </row>
    <row r="21" spans="1:6" ht="12" customHeight="1" thickBot="1" x14ac:dyDescent="0.2">
      <c r="A21" s="1426"/>
      <c r="B21" s="1427" t="s">
        <v>2076</v>
      </c>
      <c r="C21" s="1427"/>
      <c r="D21" s="1427"/>
      <c r="E21" s="1428"/>
      <c r="F21" s="1428"/>
    </row>
    <row r="22" spans="1:6" ht="12" customHeight="1" thickTop="1" x14ac:dyDescent="0.15">
      <c r="A22" s="1426"/>
      <c r="B22" s="1429" t="s">
        <v>18</v>
      </c>
      <c r="C22" s="1429"/>
      <c r="D22" s="1429"/>
      <c r="E22" s="1430"/>
      <c r="F22" s="1430"/>
    </row>
    <row r="23" spans="1:6" ht="12" customHeight="1" thickBot="1" x14ac:dyDescent="0.2">
      <c r="A23" s="1427"/>
      <c r="B23" s="1427" t="s">
        <v>2077</v>
      </c>
      <c r="C23" s="1427"/>
      <c r="D23" s="1427"/>
      <c r="E23" s="1428"/>
      <c r="F23" s="1428"/>
    </row>
    <row r="24" spans="1:6" ht="12" customHeight="1" thickTop="1" x14ac:dyDescent="0.15">
      <c r="A24" s="1431" t="s">
        <v>2078</v>
      </c>
      <c r="B24" s="1432" t="s">
        <v>2079</v>
      </c>
      <c r="C24" s="1432"/>
      <c r="D24" s="1432"/>
      <c r="E24" s="1433"/>
      <c r="F24" s="1433"/>
    </row>
    <row r="25" spans="1:6" ht="12" customHeight="1" x14ac:dyDescent="0.15">
      <c r="A25" s="1422" t="s">
        <v>2080</v>
      </c>
      <c r="B25" s="1423" t="s">
        <v>2070</v>
      </c>
      <c r="C25" s="1423"/>
      <c r="D25" s="1423"/>
      <c r="E25" s="1424"/>
      <c r="F25" s="1424"/>
    </row>
    <row r="26" spans="1:6" ht="12" customHeight="1" x14ac:dyDescent="0.15">
      <c r="A26" s="1423"/>
      <c r="B26" s="1423" t="s">
        <v>2081</v>
      </c>
      <c r="C26" s="1423"/>
      <c r="D26" s="1423"/>
      <c r="E26" s="1424"/>
      <c r="F26" s="1424"/>
    </row>
    <row r="27" spans="1:6" ht="12" customHeight="1" x14ac:dyDescent="0.15">
      <c r="A27" s="1423"/>
      <c r="B27" s="1423" t="s">
        <v>2082</v>
      </c>
      <c r="C27" s="1423"/>
      <c r="D27" s="1423"/>
      <c r="E27" s="1424"/>
      <c r="F27" s="1424"/>
    </row>
    <row r="28" spans="1:6" ht="12" customHeight="1" x14ac:dyDescent="0.15">
      <c r="A28" s="1423"/>
      <c r="B28" s="1423" t="s">
        <v>2074</v>
      </c>
      <c r="C28" s="1423"/>
      <c r="D28" s="1423"/>
      <c r="E28" s="1424"/>
      <c r="F28" s="1424"/>
    </row>
    <row r="29" spans="1:6" ht="12" customHeight="1" x14ac:dyDescent="0.15">
      <c r="A29" s="1422" t="s">
        <v>2083</v>
      </c>
      <c r="B29" s="1423" t="s">
        <v>2075</v>
      </c>
      <c r="C29" s="1423"/>
      <c r="D29" s="1423"/>
      <c r="E29" s="1424"/>
      <c r="F29" s="1424"/>
    </row>
    <row r="30" spans="1:6" ht="12" customHeight="1" thickBot="1" x14ac:dyDescent="0.2">
      <c r="A30" s="1426"/>
      <c r="B30" s="1427" t="s">
        <v>2076</v>
      </c>
      <c r="C30" s="1427"/>
      <c r="D30" s="1427"/>
      <c r="E30" s="1428"/>
      <c r="F30" s="1428"/>
    </row>
    <row r="31" spans="1:6" ht="12" customHeight="1" thickTop="1" x14ac:dyDescent="0.15">
      <c r="A31" s="1426"/>
      <c r="B31" s="1429" t="s">
        <v>18</v>
      </c>
      <c r="C31" s="1429"/>
      <c r="D31" s="1429"/>
      <c r="E31" s="1430"/>
      <c r="F31" s="1430"/>
    </row>
    <row r="32" spans="1:6" ht="12" customHeight="1" thickBot="1" x14ac:dyDescent="0.2">
      <c r="A32" s="1427"/>
      <c r="B32" s="1427" t="s">
        <v>2077</v>
      </c>
      <c r="C32" s="1427"/>
      <c r="D32" s="1427"/>
      <c r="E32" s="1428"/>
      <c r="F32" s="1428"/>
    </row>
    <row r="33" spans="1:6" ht="12" customHeight="1" thickTop="1" x14ac:dyDescent="0.15">
      <c r="A33" s="1419" t="s">
        <v>2084</v>
      </c>
      <c r="B33" s="1420" t="s">
        <v>465</v>
      </c>
      <c r="C33" s="1420"/>
      <c r="D33" s="1420"/>
      <c r="E33" s="1421"/>
      <c r="F33" s="1421"/>
    </row>
    <row r="34" spans="1:6" ht="12" customHeight="1" x14ac:dyDescent="0.15">
      <c r="A34" s="1422" t="s">
        <v>2085</v>
      </c>
      <c r="B34" s="1423" t="s">
        <v>2070</v>
      </c>
      <c r="C34" s="1423"/>
      <c r="D34" s="1423"/>
      <c r="E34" s="1424"/>
      <c r="F34" s="1424"/>
    </row>
    <row r="35" spans="1:6" ht="12" customHeight="1" x14ac:dyDescent="0.15">
      <c r="A35" s="1423"/>
      <c r="B35" s="1423" t="s">
        <v>2086</v>
      </c>
      <c r="C35" s="1423"/>
      <c r="D35" s="1423"/>
      <c r="E35" s="1424"/>
      <c r="F35" s="1424"/>
    </row>
    <row r="36" spans="1:6" ht="12" customHeight="1" x14ac:dyDescent="0.15">
      <c r="A36" s="1423"/>
      <c r="B36" s="1423" t="s">
        <v>2087</v>
      </c>
      <c r="C36" s="1423"/>
      <c r="D36" s="1423"/>
      <c r="E36" s="1424"/>
      <c r="F36" s="1424"/>
    </row>
    <row r="37" spans="1:6" ht="12" customHeight="1" x14ac:dyDescent="0.15">
      <c r="A37" s="1422" t="s">
        <v>2088</v>
      </c>
      <c r="B37" s="1423" t="s">
        <v>2074</v>
      </c>
      <c r="C37" s="1423"/>
      <c r="D37" s="1423"/>
      <c r="E37" s="1424"/>
      <c r="F37" s="1424"/>
    </row>
    <row r="38" spans="1:6" ht="12" customHeight="1" x14ac:dyDescent="0.15">
      <c r="A38" s="1423"/>
      <c r="B38" s="1423" t="s">
        <v>2089</v>
      </c>
      <c r="C38" s="1423"/>
      <c r="D38" s="1423"/>
      <c r="E38" s="1424"/>
      <c r="F38" s="1424"/>
    </row>
    <row r="39" spans="1:6" ht="12" customHeight="1" thickBot="1" x14ac:dyDescent="0.2">
      <c r="A39" s="1426"/>
      <c r="B39" s="1427" t="s">
        <v>2090</v>
      </c>
      <c r="C39" s="1427"/>
      <c r="D39" s="1427"/>
      <c r="E39" s="1428"/>
      <c r="F39" s="1428"/>
    </row>
    <row r="40" spans="1:6" ht="12" customHeight="1" thickTop="1" x14ac:dyDescent="0.15">
      <c r="A40" s="1426"/>
      <c r="B40" s="1429" t="s">
        <v>18</v>
      </c>
      <c r="C40" s="1429"/>
      <c r="D40" s="1429"/>
      <c r="E40" s="1430"/>
      <c r="F40" s="1430"/>
    </row>
    <row r="41" spans="1:6" ht="12" customHeight="1" thickBot="1" x14ac:dyDescent="0.2">
      <c r="A41" s="1427"/>
      <c r="B41" s="1427" t="s">
        <v>2077</v>
      </c>
      <c r="C41" s="1427"/>
      <c r="D41" s="1427"/>
      <c r="E41" s="1428"/>
      <c r="F41" s="1428"/>
    </row>
    <row r="42" spans="1:6" ht="12" customHeight="1" thickTop="1" x14ac:dyDescent="0.15">
      <c r="A42" s="1434">
        <v>4</v>
      </c>
      <c r="B42" s="1432" t="s">
        <v>2091</v>
      </c>
      <c r="C42" s="1432"/>
      <c r="D42" s="1432"/>
      <c r="E42" s="1433"/>
      <c r="F42" s="1433"/>
    </row>
    <row r="43" spans="1:6" ht="12" customHeight="1" x14ac:dyDescent="0.15">
      <c r="A43" s="1422" t="s">
        <v>2092</v>
      </c>
      <c r="B43" s="1423" t="s">
        <v>2070</v>
      </c>
      <c r="C43" s="1423"/>
      <c r="D43" s="1423"/>
      <c r="E43" s="1424"/>
      <c r="F43" s="1424"/>
    </row>
    <row r="44" spans="1:6" ht="12" customHeight="1" x14ac:dyDescent="0.15">
      <c r="A44" s="1423"/>
      <c r="B44" s="1423" t="s">
        <v>2081</v>
      </c>
      <c r="C44" s="1423"/>
      <c r="D44" s="1423"/>
      <c r="E44" s="1424"/>
      <c r="F44" s="1424"/>
    </row>
    <row r="45" spans="1:6" ht="12" customHeight="1" x14ac:dyDescent="0.15">
      <c r="A45" s="1423"/>
      <c r="B45" s="1423" t="s">
        <v>2093</v>
      </c>
      <c r="C45" s="1423"/>
      <c r="D45" s="1423"/>
      <c r="E45" s="1424"/>
      <c r="F45" s="1424"/>
    </row>
    <row r="46" spans="1:6" ht="12" customHeight="1" x14ac:dyDescent="0.15">
      <c r="A46" s="1422" t="s">
        <v>2094</v>
      </c>
      <c r="B46" s="1423" t="s">
        <v>2074</v>
      </c>
      <c r="C46" s="1423"/>
      <c r="D46" s="1423"/>
      <c r="E46" s="1424"/>
      <c r="F46" s="1424"/>
    </row>
    <row r="47" spans="1:6" ht="12" customHeight="1" x14ac:dyDescent="0.15">
      <c r="A47" s="1423"/>
      <c r="B47" s="1423" t="s">
        <v>2095</v>
      </c>
      <c r="C47" s="1423"/>
      <c r="D47" s="1423"/>
      <c r="E47" s="1424"/>
      <c r="F47" s="1424"/>
    </row>
    <row r="48" spans="1:6" ht="12" customHeight="1" thickBot="1" x14ac:dyDescent="0.2">
      <c r="A48" s="1426"/>
      <c r="B48" s="1427" t="s">
        <v>2096</v>
      </c>
      <c r="C48" s="1427"/>
      <c r="D48" s="1427"/>
      <c r="E48" s="1428"/>
      <c r="F48" s="1428"/>
    </row>
    <row r="49" spans="1:6" ht="12" customHeight="1" thickTop="1" x14ac:dyDescent="0.15">
      <c r="A49" s="1426"/>
      <c r="B49" s="1429" t="s">
        <v>18</v>
      </c>
      <c r="C49" s="1429"/>
      <c r="D49" s="1429"/>
      <c r="E49" s="1430"/>
      <c r="F49" s="1430"/>
    </row>
    <row r="50" spans="1:6" ht="12" customHeight="1" thickBot="1" x14ac:dyDescent="0.2">
      <c r="A50" s="1427"/>
      <c r="B50" s="1427" t="s">
        <v>2077</v>
      </c>
      <c r="C50" s="1427"/>
      <c r="D50" s="1427"/>
      <c r="E50" s="1428"/>
      <c r="F50" s="1428"/>
    </row>
    <row r="51" spans="1:6" ht="12" customHeight="1" thickTop="1" x14ac:dyDescent="0.15">
      <c r="A51" s="1434">
        <v>5</v>
      </c>
      <c r="B51" s="1432" t="s">
        <v>469</v>
      </c>
      <c r="C51" s="1432"/>
      <c r="D51" s="1432"/>
      <c r="E51" s="1433"/>
      <c r="F51" s="1433"/>
    </row>
    <row r="52" spans="1:6" ht="12" customHeight="1" x14ac:dyDescent="0.15">
      <c r="A52" s="1422" t="s">
        <v>2097</v>
      </c>
      <c r="B52" s="1423" t="s">
        <v>2070</v>
      </c>
      <c r="C52" s="1423"/>
      <c r="D52" s="1423"/>
      <c r="E52" s="1424"/>
      <c r="F52" s="1424"/>
    </row>
    <row r="53" spans="1:6" ht="12" customHeight="1" x14ac:dyDescent="0.15">
      <c r="A53" s="1423"/>
      <c r="B53" s="1423" t="s">
        <v>2081</v>
      </c>
      <c r="C53" s="1423"/>
      <c r="D53" s="1423"/>
      <c r="E53" s="1424"/>
      <c r="F53" s="1424"/>
    </row>
    <row r="54" spans="1:6" ht="12" customHeight="1" x14ac:dyDescent="0.15">
      <c r="A54" s="1423"/>
      <c r="B54" s="1423" t="s">
        <v>2098</v>
      </c>
      <c r="C54" s="1423"/>
      <c r="D54" s="1423"/>
      <c r="E54" s="1424"/>
      <c r="F54" s="1424"/>
    </row>
    <row r="55" spans="1:6" ht="12" customHeight="1" x14ac:dyDescent="0.15">
      <c r="A55" s="1422" t="s">
        <v>2099</v>
      </c>
      <c r="B55" s="1423" t="s">
        <v>2074</v>
      </c>
      <c r="C55" s="1423"/>
      <c r="D55" s="1423"/>
      <c r="E55" s="1424"/>
      <c r="F55" s="1424"/>
    </row>
    <row r="56" spans="1:6" ht="12" customHeight="1" x14ac:dyDescent="0.15">
      <c r="A56" s="1423"/>
      <c r="B56" s="1423" t="s">
        <v>2095</v>
      </c>
      <c r="C56" s="1423"/>
      <c r="D56" s="1423"/>
      <c r="E56" s="1424"/>
      <c r="F56" s="1424"/>
    </row>
    <row r="57" spans="1:6" ht="12" customHeight="1" thickBot="1" x14ac:dyDescent="0.2">
      <c r="A57" s="1426"/>
      <c r="B57" s="1427" t="s">
        <v>2100</v>
      </c>
      <c r="C57" s="1427"/>
      <c r="D57" s="1427"/>
      <c r="E57" s="1428"/>
      <c r="F57" s="1428"/>
    </row>
    <row r="58" spans="1:6" ht="12" customHeight="1" thickTop="1" x14ac:dyDescent="0.15">
      <c r="A58" s="1426"/>
      <c r="B58" s="1429" t="s">
        <v>18</v>
      </c>
      <c r="C58" s="1429"/>
      <c r="D58" s="1429"/>
      <c r="E58" s="1430"/>
      <c r="F58" s="1430"/>
    </row>
    <row r="59" spans="1:6" ht="12" customHeight="1" thickBot="1" x14ac:dyDescent="0.2">
      <c r="A59" s="1427"/>
      <c r="B59" s="1427" t="s">
        <v>2077</v>
      </c>
      <c r="C59" s="1427"/>
      <c r="D59" s="1427"/>
      <c r="E59" s="1428"/>
      <c r="F59" s="1428"/>
    </row>
    <row r="60" spans="1:6" ht="12" customHeight="1" thickTop="1" x14ac:dyDescent="0.15">
      <c r="A60" s="1426"/>
      <c r="B60" s="1426" t="s">
        <v>2101</v>
      </c>
      <c r="C60" s="1426"/>
      <c r="D60" s="1426"/>
      <c r="E60" s="1435"/>
      <c r="F60" s="1435"/>
    </row>
    <row r="61" spans="1:6" ht="12" customHeight="1" x14ac:dyDescent="0.15">
      <c r="A61" s="1423"/>
      <c r="B61" s="1423" t="s">
        <v>2102</v>
      </c>
      <c r="C61" s="1423"/>
      <c r="D61" s="1423"/>
      <c r="E61" s="1424"/>
      <c r="F61" s="1424"/>
    </row>
    <row r="62" spans="1:6" ht="12.75" customHeight="1" x14ac:dyDescent="0.15">
      <c r="A62" s="1436"/>
      <c r="B62" s="1436"/>
      <c r="C62" s="1436"/>
      <c r="D62" s="1436"/>
      <c r="E62" s="1420" t="s">
        <v>2101</v>
      </c>
      <c r="F62" s="1421"/>
    </row>
    <row r="63" spans="1:6" ht="12.75" customHeight="1" x14ac:dyDescent="0.15">
      <c r="A63" s="1436"/>
      <c r="B63" s="1436"/>
      <c r="C63" s="1436"/>
      <c r="D63" s="1436"/>
      <c r="E63" s="1423" t="s">
        <v>2103</v>
      </c>
      <c r="F63" s="1424"/>
    </row>
    <row r="64" spans="1:6" x14ac:dyDescent="0.15">
      <c r="A64" s="1436"/>
      <c r="B64" s="1436"/>
      <c r="C64" s="1436"/>
      <c r="D64" s="1436"/>
      <c r="E64" s="1436"/>
      <c r="F64" s="1436"/>
    </row>
  </sheetData>
  <phoneticPr fontId="4"/>
  <pageMargins left="0.70866141732283472" right="0.70866141732283472" top="0.74803149606299213" bottom="0.8267716535433071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B230"/>
  <sheetViews>
    <sheetView view="pageBreakPreview" zoomScaleNormal="100" zoomScaleSheetLayoutView="100" workbookViewId="0"/>
  </sheetViews>
  <sheetFormatPr defaultColWidth="9" defaultRowHeight="13.5" x14ac:dyDescent="0.15"/>
  <cols>
    <col min="1" max="45" width="2.125" style="72" customWidth="1"/>
    <col min="46" max="49" width="2.125" style="128" customWidth="1"/>
    <col min="50" max="56" width="10.25" style="128" customWidth="1"/>
    <col min="57" max="80" width="2.125" style="128" customWidth="1"/>
    <col min="81" max="16384" width="9" style="128"/>
  </cols>
  <sheetData>
    <row r="2" spans="1:46" x14ac:dyDescent="0.15">
      <c r="A2" s="127"/>
      <c r="B2" s="72" t="s">
        <v>359</v>
      </c>
    </row>
    <row r="4" spans="1:46" s="130" customFormat="1" ht="14.25" x14ac:dyDescent="0.15">
      <c r="A4" s="467" t="s">
        <v>2371</v>
      </c>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129"/>
    </row>
    <row r="5" spans="1:46" s="130" customFormat="1" ht="14.25" x14ac:dyDescent="0.15">
      <c r="A5" s="507" t="s">
        <v>360</v>
      </c>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131"/>
      <c r="AT5" s="108"/>
    </row>
    <row r="7" spans="1:46" x14ac:dyDescent="0.15">
      <c r="B7" s="72" t="s">
        <v>361</v>
      </c>
      <c r="P7" s="132"/>
      <c r="Q7" s="132"/>
      <c r="R7" s="132"/>
      <c r="S7" s="132"/>
      <c r="T7" s="132"/>
      <c r="U7" s="132"/>
      <c r="V7" s="132"/>
      <c r="W7" s="132"/>
      <c r="X7" s="132"/>
      <c r="Y7" s="132"/>
      <c r="Z7" s="132"/>
      <c r="AA7" s="132"/>
      <c r="AB7" s="132"/>
      <c r="AC7" s="132"/>
      <c r="AD7" s="132"/>
      <c r="AE7" s="132"/>
      <c r="AF7" s="132"/>
      <c r="AG7" s="132"/>
    </row>
    <row r="8" spans="1:46" x14ac:dyDescent="0.15">
      <c r="C8" s="72" t="s">
        <v>362</v>
      </c>
      <c r="P8" s="132"/>
      <c r="Q8" s="132"/>
      <c r="R8" s="132"/>
      <c r="S8" s="132"/>
      <c r="T8" s="132"/>
      <c r="U8" s="132"/>
      <c r="V8" s="132"/>
      <c r="W8" s="132"/>
      <c r="X8" s="132"/>
      <c r="Y8" s="132"/>
      <c r="Z8" s="132"/>
      <c r="AA8" s="132"/>
      <c r="AB8" s="132"/>
      <c r="AC8" s="132"/>
      <c r="AD8" s="132"/>
      <c r="AE8" s="132"/>
      <c r="AF8" s="132"/>
      <c r="AG8" s="132"/>
    </row>
    <row r="9" spans="1:46" s="141" customFormat="1" ht="18" customHeight="1" x14ac:dyDescent="0.15">
      <c r="A9" s="133"/>
      <c r="B9" s="134"/>
      <c r="C9" s="134"/>
      <c r="D9" s="508" t="s">
        <v>363</v>
      </c>
      <c r="E9" s="509"/>
      <c r="F9" s="509"/>
      <c r="G9" s="509"/>
      <c r="H9" s="509"/>
      <c r="I9" s="509"/>
      <c r="J9" s="510"/>
      <c r="K9" s="135" t="s">
        <v>505</v>
      </c>
      <c r="L9" s="517"/>
      <c r="M9" s="517"/>
      <c r="N9" s="517"/>
      <c r="O9" s="517"/>
      <c r="P9" s="136" t="s">
        <v>506</v>
      </c>
      <c r="Q9" s="517"/>
      <c r="R9" s="517"/>
      <c r="S9" s="517"/>
      <c r="T9" s="517"/>
      <c r="U9" s="517"/>
      <c r="V9" s="137" t="s">
        <v>507</v>
      </c>
      <c r="W9" s="138"/>
      <c r="X9" s="138"/>
      <c r="Y9" s="138"/>
      <c r="Z9" s="138"/>
      <c r="AA9" s="138"/>
      <c r="AB9" s="138"/>
      <c r="AC9" s="138"/>
      <c r="AD9" s="138"/>
      <c r="AE9" s="138"/>
      <c r="AF9" s="138"/>
      <c r="AG9" s="138"/>
      <c r="AH9" s="138"/>
      <c r="AI9" s="138"/>
      <c r="AJ9" s="138"/>
      <c r="AK9" s="138"/>
      <c r="AL9" s="138"/>
      <c r="AM9" s="138"/>
      <c r="AN9" s="138"/>
      <c r="AO9" s="139"/>
      <c r="AP9" s="140"/>
      <c r="AQ9" s="133"/>
      <c r="AR9" s="133"/>
      <c r="AS9" s="134"/>
    </row>
    <row r="10" spans="1:46" s="141" customFormat="1" ht="18" customHeight="1" x14ac:dyDescent="0.15">
      <c r="A10" s="133"/>
      <c r="B10" s="134"/>
      <c r="C10" s="134"/>
      <c r="D10" s="511"/>
      <c r="E10" s="512"/>
      <c r="F10" s="512"/>
      <c r="G10" s="512"/>
      <c r="H10" s="512"/>
      <c r="I10" s="512"/>
      <c r="J10" s="513"/>
      <c r="K10" s="518"/>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20"/>
      <c r="AP10" s="140"/>
      <c r="AQ10" s="133"/>
      <c r="AR10" s="133"/>
      <c r="AS10" s="134"/>
    </row>
    <row r="11" spans="1:46" s="141" customFormat="1" ht="18" customHeight="1" x14ac:dyDescent="0.15">
      <c r="A11" s="133"/>
      <c r="B11" s="134"/>
      <c r="C11" s="134"/>
      <c r="D11" s="514"/>
      <c r="E11" s="515"/>
      <c r="F11" s="515"/>
      <c r="G11" s="515"/>
      <c r="H11" s="515"/>
      <c r="I11" s="515"/>
      <c r="J11" s="516"/>
      <c r="K11" s="521"/>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3"/>
      <c r="AP11" s="140"/>
      <c r="AQ11" s="133"/>
      <c r="AR11" s="133"/>
      <c r="AS11" s="134"/>
    </row>
    <row r="12" spans="1:46" s="141" customFormat="1" ht="15" customHeight="1" x14ac:dyDescent="0.15">
      <c r="A12" s="133"/>
      <c r="B12" s="134"/>
      <c r="C12" s="134"/>
      <c r="D12" s="508" t="s">
        <v>364</v>
      </c>
      <c r="E12" s="509"/>
      <c r="F12" s="509"/>
      <c r="G12" s="509"/>
      <c r="H12" s="509"/>
      <c r="I12" s="509"/>
      <c r="J12" s="510"/>
      <c r="K12" s="550"/>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2"/>
      <c r="AP12" s="140"/>
      <c r="AQ12" s="133"/>
      <c r="AR12" s="133"/>
      <c r="AS12" s="134"/>
    </row>
    <row r="13" spans="1:46" s="141" customFormat="1" ht="15" customHeight="1" x14ac:dyDescent="0.15">
      <c r="A13" s="133"/>
      <c r="B13" s="134"/>
      <c r="C13" s="134"/>
      <c r="D13" s="514"/>
      <c r="E13" s="515"/>
      <c r="F13" s="515"/>
      <c r="G13" s="515"/>
      <c r="H13" s="515"/>
      <c r="I13" s="515"/>
      <c r="J13" s="516"/>
      <c r="K13" s="521"/>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3"/>
      <c r="AP13" s="140"/>
      <c r="AQ13" s="133"/>
      <c r="AR13" s="133"/>
      <c r="AS13" s="134"/>
    </row>
    <row r="14" spans="1:46" s="141" customFormat="1" ht="15" customHeight="1" x14ac:dyDescent="0.15">
      <c r="A14" s="133"/>
      <c r="B14" s="134"/>
      <c r="C14" s="134"/>
      <c r="D14" s="508" t="s">
        <v>365</v>
      </c>
      <c r="E14" s="509"/>
      <c r="F14" s="509"/>
      <c r="G14" s="509"/>
      <c r="H14" s="509"/>
      <c r="I14" s="509"/>
      <c r="J14" s="510"/>
      <c r="K14" s="550"/>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2"/>
      <c r="AP14" s="140"/>
      <c r="AQ14" s="133"/>
      <c r="AR14" s="133"/>
      <c r="AS14" s="134"/>
    </row>
    <row r="15" spans="1:46" s="141" customFormat="1" ht="15" customHeight="1" x14ac:dyDescent="0.15">
      <c r="A15" s="133"/>
      <c r="B15" s="134"/>
      <c r="C15" s="134"/>
      <c r="D15" s="514"/>
      <c r="E15" s="515"/>
      <c r="F15" s="515"/>
      <c r="G15" s="515"/>
      <c r="H15" s="515"/>
      <c r="I15" s="515"/>
      <c r="J15" s="516"/>
      <c r="K15" s="521"/>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3"/>
      <c r="AP15" s="140"/>
      <c r="AQ15" s="133"/>
      <c r="AR15" s="133"/>
      <c r="AS15" s="134"/>
    </row>
    <row r="16" spans="1:46" s="141" customFormat="1" ht="18" customHeight="1" x14ac:dyDescent="0.15">
      <c r="A16" s="133"/>
      <c r="B16" s="134"/>
      <c r="C16" s="134"/>
      <c r="D16" s="553" t="s">
        <v>366</v>
      </c>
      <c r="E16" s="512"/>
      <c r="F16" s="512"/>
      <c r="G16" s="512"/>
      <c r="H16" s="512"/>
      <c r="I16" s="512"/>
      <c r="J16" s="513"/>
      <c r="K16" s="554"/>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6"/>
      <c r="AP16" s="140"/>
      <c r="AQ16" s="133"/>
      <c r="AR16" s="133"/>
      <c r="AS16" s="134"/>
    </row>
    <row r="17" spans="1:46" s="141" customFormat="1" ht="18" customHeight="1" x14ac:dyDescent="0.15">
      <c r="A17" s="133"/>
      <c r="B17" s="134"/>
      <c r="C17" s="134"/>
      <c r="D17" s="514"/>
      <c r="E17" s="515"/>
      <c r="F17" s="515"/>
      <c r="G17" s="515"/>
      <c r="H17" s="515"/>
      <c r="I17" s="515"/>
      <c r="J17" s="516"/>
      <c r="K17" s="557"/>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9"/>
      <c r="AP17" s="140"/>
      <c r="AQ17" s="133"/>
      <c r="AR17" s="133"/>
      <c r="AS17" s="134"/>
    </row>
    <row r="18" spans="1:46" s="141" customFormat="1" x14ac:dyDescent="0.15">
      <c r="A18" s="134"/>
      <c r="B18" s="142"/>
      <c r="C18" s="134"/>
      <c r="D18" s="143" t="s">
        <v>367</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3"/>
      <c r="AS18" s="134"/>
    </row>
    <row r="19" spans="1:46" x14ac:dyDescent="0.15">
      <c r="A19" s="132"/>
      <c r="B19" s="132"/>
      <c r="C19" s="132"/>
      <c r="D19" s="132"/>
      <c r="E19" s="132"/>
      <c r="F19" s="132"/>
      <c r="G19" s="132"/>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row>
    <row r="20" spans="1:46" s="101" customFormat="1" x14ac:dyDescent="0.15">
      <c r="A20" s="73"/>
      <c r="B20" s="73"/>
      <c r="C20" s="74" t="s">
        <v>368</v>
      </c>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3"/>
    </row>
    <row r="21" spans="1:46" s="148" customFormat="1" ht="13.5" customHeight="1" x14ac:dyDescent="0.15">
      <c r="A21" s="145"/>
      <c r="B21" s="145"/>
      <c r="C21" s="145"/>
      <c r="D21" s="524" t="s">
        <v>369</v>
      </c>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5"/>
      <c r="AN21" s="525"/>
      <c r="AO21" s="526"/>
      <c r="AP21" s="145"/>
      <c r="AQ21" s="145"/>
      <c r="AR21" s="146"/>
      <c r="AS21" s="147"/>
    </row>
    <row r="22" spans="1:46" s="148" customFormat="1" ht="13.5" customHeight="1" x14ac:dyDescent="0.15">
      <c r="A22" s="145"/>
      <c r="B22" s="145"/>
      <c r="C22" s="145"/>
      <c r="D22" s="527"/>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9"/>
      <c r="AP22" s="145"/>
      <c r="AR22" s="146"/>
      <c r="AS22" s="147"/>
      <c r="AT22" s="145"/>
    </row>
    <row r="23" spans="1:46" s="148" customFormat="1" ht="13.5" customHeight="1" x14ac:dyDescent="0.15">
      <c r="A23" s="145"/>
      <c r="B23" s="145"/>
      <c r="C23" s="145"/>
      <c r="D23" s="530"/>
      <c r="E23" s="532" t="s">
        <v>370</v>
      </c>
      <c r="F23" s="533"/>
      <c r="G23" s="533"/>
      <c r="H23" s="533"/>
      <c r="I23" s="533"/>
      <c r="J23" s="533"/>
      <c r="K23" s="533"/>
      <c r="L23" s="534"/>
      <c r="M23" s="541"/>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3"/>
      <c r="AP23" s="145"/>
      <c r="AQ23" s="145"/>
      <c r="AR23" s="146"/>
      <c r="AS23" s="147"/>
    </row>
    <row r="24" spans="1:46" s="148" customFormat="1" ht="13.5" customHeight="1" x14ac:dyDescent="0.15">
      <c r="A24" s="145"/>
      <c r="B24" s="145"/>
      <c r="C24" s="145"/>
      <c r="D24" s="530"/>
      <c r="E24" s="535"/>
      <c r="F24" s="536"/>
      <c r="G24" s="536"/>
      <c r="H24" s="536"/>
      <c r="I24" s="536"/>
      <c r="J24" s="536"/>
      <c r="K24" s="536"/>
      <c r="L24" s="537"/>
      <c r="M24" s="544"/>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6"/>
      <c r="AP24" s="145"/>
      <c r="AQ24" s="145"/>
      <c r="AR24" s="146"/>
      <c r="AS24" s="147"/>
    </row>
    <row r="25" spans="1:46" s="148" customFormat="1" ht="13.5" customHeight="1" x14ac:dyDescent="0.15">
      <c r="A25" s="145"/>
      <c r="B25" s="145"/>
      <c r="C25" s="145"/>
      <c r="D25" s="530"/>
      <c r="E25" s="538"/>
      <c r="F25" s="539"/>
      <c r="G25" s="539"/>
      <c r="H25" s="539"/>
      <c r="I25" s="539"/>
      <c r="J25" s="539"/>
      <c r="K25" s="539"/>
      <c r="L25" s="540"/>
      <c r="M25" s="547"/>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9"/>
      <c r="AP25" s="145"/>
      <c r="AQ25" s="145"/>
      <c r="AR25" s="146"/>
      <c r="AS25" s="147"/>
    </row>
    <row r="26" spans="1:46" s="148" customFormat="1" ht="13.5" customHeight="1" x14ac:dyDescent="0.15">
      <c r="A26" s="145"/>
      <c r="B26" s="145"/>
      <c r="C26" s="145"/>
      <c r="D26" s="530"/>
      <c r="E26" s="532" t="s">
        <v>371</v>
      </c>
      <c r="F26" s="533"/>
      <c r="G26" s="533"/>
      <c r="H26" s="533"/>
      <c r="I26" s="533"/>
      <c r="J26" s="533"/>
      <c r="K26" s="533"/>
      <c r="L26" s="534"/>
      <c r="M26" s="541"/>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3"/>
      <c r="AP26" s="145"/>
      <c r="AQ26" s="145"/>
      <c r="AR26" s="146"/>
      <c r="AS26" s="147"/>
    </row>
    <row r="27" spans="1:46" s="148" customFormat="1" ht="13.5" customHeight="1" x14ac:dyDescent="0.15">
      <c r="A27" s="145"/>
      <c r="B27" s="145"/>
      <c r="C27" s="145"/>
      <c r="D27" s="530"/>
      <c r="E27" s="535"/>
      <c r="F27" s="536"/>
      <c r="G27" s="536"/>
      <c r="H27" s="536"/>
      <c r="I27" s="536"/>
      <c r="J27" s="536"/>
      <c r="K27" s="536"/>
      <c r="L27" s="537"/>
      <c r="M27" s="544"/>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6"/>
      <c r="AP27" s="145"/>
      <c r="AQ27" s="145"/>
      <c r="AR27" s="146"/>
      <c r="AS27" s="147"/>
    </row>
    <row r="28" spans="1:46" s="148" customFormat="1" ht="13.5" customHeight="1" x14ac:dyDescent="0.15">
      <c r="A28" s="145"/>
      <c r="B28" s="145"/>
      <c r="C28" s="145"/>
      <c r="D28" s="531"/>
      <c r="E28" s="538"/>
      <c r="F28" s="539"/>
      <c r="G28" s="539"/>
      <c r="H28" s="539"/>
      <c r="I28" s="539"/>
      <c r="J28" s="539"/>
      <c r="K28" s="539"/>
      <c r="L28" s="540"/>
      <c r="M28" s="547"/>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9"/>
      <c r="AP28" s="145"/>
      <c r="AQ28" s="145"/>
      <c r="AR28" s="146"/>
      <c r="AS28" s="147"/>
    </row>
    <row r="29" spans="1:46" s="148" customFormat="1" ht="13.5" customHeight="1" x14ac:dyDescent="0.15">
      <c r="A29" s="145"/>
      <c r="B29" s="145"/>
      <c r="C29" s="145"/>
      <c r="D29" s="524" t="s">
        <v>372</v>
      </c>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6"/>
      <c r="AP29" s="145"/>
      <c r="AQ29" s="145"/>
      <c r="AR29" s="146"/>
      <c r="AS29" s="147"/>
    </row>
    <row r="30" spans="1:46" s="148" customFormat="1" ht="13.5" customHeight="1" x14ac:dyDescent="0.15">
      <c r="A30" s="145"/>
      <c r="B30" s="145"/>
      <c r="C30" s="145"/>
      <c r="D30" s="527"/>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9"/>
      <c r="AP30" s="145"/>
      <c r="AQ30" s="145"/>
      <c r="AR30" s="146"/>
      <c r="AS30" s="147"/>
    </row>
    <row r="31" spans="1:46" s="148" customFormat="1" ht="13.5" customHeight="1" x14ac:dyDescent="0.15">
      <c r="A31" s="145"/>
      <c r="B31" s="145"/>
      <c r="C31" s="145"/>
      <c r="D31" s="530"/>
      <c r="E31" s="532" t="s">
        <v>373</v>
      </c>
      <c r="F31" s="533"/>
      <c r="G31" s="533"/>
      <c r="H31" s="533"/>
      <c r="I31" s="533"/>
      <c r="J31" s="533"/>
      <c r="K31" s="533"/>
      <c r="L31" s="534"/>
      <c r="M31" s="541"/>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c r="AN31" s="542"/>
      <c r="AO31" s="543"/>
      <c r="AP31" s="145"/>
      <c r="AQ31" s="145"/>
      <c r="AR31" s="146"/>
      <c r="AS31" s="147"/>
    </row>
    <row r="32" spans="1:46" s="148" customFormat="1" ht="13.5" customHeight="1" x14ac:dyDescent="0.15">
      <c r="A32" s="145"/>
      <c r="B32" s="145"/>
      <c r="C32" s="145"/>
      <c r="D32" s="530"/>
      <c r="E32" s="538"/>
      <c r="F32" s="539"/>
      <c r="G32" s="539"/>
      <c r="H32" s="539"/>
      <c r="I32" s="539"/>
      <c r="J32" s="539"/>
      <c r="K32" s="539"/>
      <c r="L32" s="540"/>
      <c r="M32" s="547"/>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9"/>
      <c r="AP32" s="145"/>
      <c r="AQ32" s="145"/>
      <c r="AR32" s="146"/>
      <c r="AS32" s="147"/>
    </row>
    <row r="33" spans="1:45" s="148" customFormat="1" ht="13.5" customHeight="1" x14ac:dyDescent="0.15">
      <c r="A33" s="145"/>
      <c r="B33" s="145"/>
      <c r="C33" s="145"/>
      <c r="D33" s="530"/>
      <c r="E33" s="532" t="s">
        <v>374</v>
      </c>
      <c r="F33" s="533"/>
      <c r="G33" s="533"/>
      <c r="H33" s="533"/>
      <c r="I33" s="533"/>
      <c r="J33" s="533"/>
      <c r="K33" s="533"/>
      <c r="L33" s="534"/>
      <c r="M33" s="541"/>
      <c r="N33" s="542"/>
      <c r="O33" s="542"/>
      <c r="P33" s="542"/>
      <c r="Q33" s="542"/>
      <c r="R33" s="542"/>
      <c r="S33" s="542"/>
      <c r="T33" s="542"/>
      <c r="U33" s="542"/>
      <c r="V33" s="542"/>
      <c r="W33" s="542"/>
      <c r="X33" s="542"/>
      <c r="Y33" s="542"/>
      <c r="Z33" s="542"/>
      <c r="AA33" s="542"/>
      <c r="AB33" s="542"/>
      <c r="AC33" s="542"/>
      <c r="AD33" s="542"/>
      <c r="AE33" s="542"/>
      <c r="AF33" s="542"/>
      <c r="AG33" s="542"/>
      <c r="AH33" s="542"/>
      <c r="AI33" s="542"/>
      <c r="AJ33" s="542"/>
      <c r="AK33" s="542"/>
      <c r="AL33" s="542"/>
      <c r="AM33" s="542"/>
      <c r="AN33" s="542"/>
      <c r="AO33" s="543"/>
      <c r="AP33" s="145"/>
      <c r="AQ33" s="145"/>
      <c r="AR33" s="146"/>
      <c r="AS33" s="147"/>
    </row>
    <row r="34" spans="1:45" s="148" customFormat="1" ht="13.5" customHeight="1" x14ac:dyDescent="0.15">
      <c r="A34" s="145"/>
      <c r="B34" s="145"/>
      <c r="C34" s="145"/>
      <c r="D34" s="530"/>
      <c r="E34" s="538"/>
      <c r="F34" s="539"/>
      <c r="G34" s="539"/>
      <c r="H34" s="539"/>
      <c r="I34" s="539"/>
      <c r="J34" s="539"/>
      <c r="K34" s="539"/>
      <c r="L34" s="540"/>
      <c r="M34" s="547"/>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c r="AN34" s="548"/>
      <c r="AO34" s="549"/>
      <c r="AP34" s="145"/>
      <c r="AQ34" s="145"/>
      <c r="AR34" s="146"/>
      <c r="AS34" s="147"/>
    </row>
    <row r="35" spans="1:45" s="148" customFormat="1" ht="13.5" customHeight="1" x14ac:dyDescent="0.15">
      <c r="A35" s="145"/>
      <c r="B35" s="145"/>
      <c r="C35" s="145"/>
      <c r="D35" s="530"/>
      <c r="E35" s="532" t="s">
        <v>375</v>
      </c>
      <c r="F35" s="533"/>
      <c r="G35" s="533"/>
      <c r="H35" s="533"/>
      <c r="I35" s="533"/>
      <c r="J35" s="533"/>
      <c r="K35" s="533"/>
      <c r="L35" s="534"/>
      <c r="M35" s="541"/>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3"/>
      <c r="AP35" s="145"/>
      <c r="AQ35" s="145"/>
      <c r="AR35" s="146"/>
      <c r="AS35" s="147"/>
    </row>
    <row r="36" spans="1:45" s="148" customFormat="1" ht="13.5" customHeight="1" x14ac:dyDescent="0.15">
      <c r="A36" s="145"/>
      <c r="B36" s="145"/>
      <c r="C36" s="145"/>
      <c r="D36" s="531"/>
      <c r="E36" s="538"/>
      <c r="F36" s="539"/>
      <c r="G36" s="539"/>
      <c r="H36" s="539"/>
      <c r="I36" s="539"/>
      <c r="J36" s="539"/>
      <c r="K36" s="539"/>
      <c r="L36" s="540"/>
      <c r="M36" s="547"/>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9"/>
      <c r="AP36" s="145"/>
      <c r="AQ36" s="145"/>
      <c r="AR36" s="146"/>
      <c r="AS36" s="147"/>
    </row>
    <row r="37" spans="1:45" s="148" customFormat="1" ht="13.5" customHeight="1" x14ac:dyDescent="0.15">
      <c r="A37" s="145"/>
      <c r="B37" s="145"/>
      <c r="C37" s="145"/>
      <c r="D37" s="532" t="s">
        <v>376</v>
      </c>
      <c r="E37" s="533"/>
      <c r="F37" s="533"/>
      <c r="G37" s="533"/>
      <c r="H37" s="533"/>
      <c r="I37" s="533"/>
      <c r="J37" s="533"/>
      <c r="K37" s="533"/>
      <c r="L37" s="534"/>
      <c r="M37" s="541"/>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c r="AO37" s="543"/>
      <c r="AP37" s="145"/>
      <c r="AQ37" s="145"/>
      <c r="AR37" s="146"/>
      <c r="AS37" s="147"/>
    </row>
    <row r="38" spans="1:45" s="148" customFormat="1" ht="13.5" customHeight="1" x14ac:dyDescent="0.15">
      <c r="A38" s="145"/>
      <c r="B38" s="145"/>
      <c r="C38" s="145"/>
      <c r="D38" s="538"/>
      <c r="E38" s="539"/>
      <c r="F38" s="539"/>
      <c r="G38" s="539"/>
      <c r="H38" s="539"/>
      <c r="I38" s="539"/>
      <c r="J38" s="539"/>
      <c r="K38" s="539"/>
      <c r="L38" s="540"/>
      <c r="M38" s="547"/>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9"/>
      <c r="AP38" s="145"/>
      <c r="AQ38" s="145"/>
      <c r="AR38" s="146"/>
      <c r="AS38" s="147"/>
    </row>
    <row r="39" spans="1:45" s="148" customFormat="1" ht="13.5" customHeight="1" x14ac:dyDescent="0.15">
      <c r="A39" s="145"/>
      <c r="B39" s="145"/>
      <c r="C39" s="145"/>
      <c r="D39" s="524" t="s">
        <v>377</v>
      </c>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6"/>
      <c r="AP39" s="145"/>
      <c r="AQ39" s="145"/>
      <c r="AR39" s="146"/>
      <c r="AS39" s="147"/>
    </row>
    <row r="40" spans="1:45" s="148" customFormat="1" ht="13.5" customHeight="1" x14ac:dyDescent="0.15">
      <c r="A40" s="145"/>
      <c r="B40" s="145"/>
      <c r="C40" s="145"/>
      <c r="D40" s="527"/>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9"/>
      <c r="AP40" s="145"/>
      <c r="AQ40" s="145"/>
      <c r="AR40" s="146"/>
      <c r="AS40" s="147"/>
    </row>
    <row r="41" spans="1:45" s="148" customFormat="1" ht="13.5" customHeight="1" x14ac:dyDescent="0.15">
      <c r="A41" s="145"/>
      <c r="B41" s="145"/>
      <c r="C41" s="145"/>
      <c r="D41" s="530"/>
      <c r="E41" s="532" t="s">
        <v>378</v>
      </c>
      <c r="F41" s="533"/>
      <c r="G41" s="533"/>
      <c r="H41" s="533"/>
      <c r="I41" s="533"/>
      <c r="J41" s="533"/>
      <c r="K41" s="533"/>
      <c r="L41" s="534"/>
      <c r="M41" s="560" t="s">
        <v>508</v>
      </c>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2"/>
      <c r="AP41" s="145"/>
      <c r="AQ41" s="145"/>
      <c r="AR41" s="146"/>
      <c r="AS41" s="147"/>
    </row>
    <row r="42" spans="1:45" s="148" customFormat="1" ht="13.5" customHeight="1" x14ac:dyDescent="0.15">
      <c r="A42" s="145"/>
      <c r="B42" s="145"/>
      <c r="C42" s="145"/>
      <c r="D42" s="530"/>
      <c r="E42" s="535"/>
      <c r="F42" s="536"/>
      <c r="G42" s="536"/>
      <c r="H42" s="536"/>
      <c r="I42" s="536"/>
      <c r="J42" s="536"/>
      <c r="K42" s="536"/>
      <c r="L42" s="537"/>
      <c r="M42" s="563"/>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5"/>
      <c r="AP42" s="145"/>
      <c r="AQ42" s="145"/>
      <c r="AR42" s="146"/>
      <c r="AS42" s="147"/>
    </row>
    <row r="43" spans="1:45" s="148" customFormat="1" ht="13.5" customHeight="1" x14ac:dyDescent="0.15">
      <c r="A43" s="145"/>
      <c r="B43" s="145"/>
      <c r="C43" s="145"/>
      <c r="D43" s="530"/>
      <c r="E43" s="535"/>
      <c r="F43" s="536"/>
      <c r="G43" s="536"/>
      <c r="H43" s="536"/>
      <c r="I43" s="536"/>
      <c r="J43" s="536"/>
      <c r="K43" s="536"/>
      <c r="L43" s="537"/>
      <c r="M43" s="563"/>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5"/>
      <c r="AP43" s="145"/>
      <c r="AQ43" s="145"/>
      <c r="AR43" s="146"/>
      <c r="AS43" s="147"/>
    </row>
    <row r="44" spans="1:45" s="148" customFormat="1" ht="13.5" customHeight="1" x14ac:dyDescent="0.15">
      <c r="A44" s="145"/>
      <c r="B44" s="145"/>
      <c r="C44" s="145"/>
      <c r="D44" s="530"/>
      <c r="E44" s="538"/>
      <c r="F44" s="539"/>
      <c r="G44" s="539"/>
      <c r="H44" s="539"/>
      <c r="I44" s="539"/>
      <c r="J44" s="539"/>
      <c r="K44" s="539"/>
      <c r="L44" s="540"/>
      <c r="M44" s="566"/>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7"/>
      <c r="AM44" s="567"/>
      <c r="AN44" s="567"/>
      <c r="AO44" s="568"/>
      <c r="AP44" s="145"/>
      <c r="AQ44" s="145"/>
      <c r="AR44" s="146"/>
      <c r="AS44" s="147"/>
    </row>
    <row r="45" spans="1:45" s="148" customFormat="1" ht="13.5" customHeight="1" x14ac:dyDescent="0.15">
      <c r="A45" s="145"/>
      <c r="B45" s="145"/>
      <c r="C45" s="145"/>
      <c r="D45" s="530"/>
      <c r="E45" s="532" t="s">
        <v>379</v>
      </c>
      <c r="F45" s="533"/>
      <c r="G45" s="533"/>
      <c r="H45" s="533"/>
      <c r="I45" s="533"/>
      <c r="J45" s="533"/>
      <c r="K45" s="533"/>
      <c r="L45" s="534"/>
      <c r="M45" s="532"/>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3"/>
      <c r="AK45" s="533"/>
      <c r="AL45" s="533"/>
      <c r="AM45" s="533"/>
      <c r="AN45" s="533"/>
      <c r="AO45" s="534"/>
      <c r="AP45" s="145"/>
      <c r="AQ45" s="145"/>
      <c r="AR45" s="146"/>
      <c r="AS45" s="147"/>
    </row>
    <row r="46" spans="1:45" s="148" customFormat="1" ht="13.5" customHeight="1" x14ac:dyDescent="0.15">
      <c r="A46" s="145"/>
      <c r="B46" s="145"/>
      <c r="C46" s="145"/>
      <c r="D46" s="531"/>
      <c r="E46" s="538"/>
      <c r="F46" s="539"/>
      <c r="G46" s="539"/>
      <c r="H46" s="539"/>
      <c r="I46" s="539"/>
      <c r="J46" s="539"/>
      <c r="K46" s="539"/>
      <c r="L46" s="540"/>
      <c r="M46" s="538"/>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40"/>
      <c r="AP46" s="145"/>
      <c r="AQ46" s="145"/>
      <c r="AR46" s="146"/>
      <c r="AS46" s="147"/>
    </row>
    <row r="47" spans="1:45" s="148" customFormat="1" ht="13.5" customHeight="1" x14ac:dyDescent="0.15">
      <c r="A47" s="145"/>
      <c r="B47" s="145"/>
      <c r="C47" s="145"/>
      <c r="D47" s="532" t="s">
        <v>380</v>
      </c>
      <c r="E47" s="533"/>
      <c r="F47" s="533"/>
      <c r="G47" s="533"/>
      <c r="H47" s="533"/>
      <c r="I47" s="533"/>
      <c r="J47" s="533"/>
      <c r="K47" s="533"/>
      <c r="L47" s="534"/>
      <c r="M47" s="532"/>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3"/>
      <c r="AO47" s="534"/>
      <c r="AP47" s="145"/>
      <c r="AQ47" s="145"/>
      <c r="AR47" s="146"/>
      <c r="AS47" s="147"/>
    </row>
    <row r="48" spans="1:45" s="148" customFormat="1" ht="13.5" customHeight="1" x14ac:dyDescent="0.15">
      <c r="A48" s="145"/>
      <c r="B48" s="145"/>
      <c r="C48" s="145"/>
      <c r="D48" s="538"/>
      <c r="E48" s="539"/>
      <c r="F48" s="539"/>
      <c r="G48" s="539"/>
      <c r="H48" s="539"/>
      <c r="I48" s="539"/>
      <c r="J48" s="539"/>
      <c r="K48" s="539"/>
      <c r="L48" s="540"/>
      <c r="M48" s="538"/>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40"/>
      <c r="AP48" s="145"/>
      <c r="AQ48" s="145"/>
      <c r="AR48" s="146"/>
      <c r="AS48" s="147"/>
    </row>
    <row r="49" spans="1:49" s="148" customFormat="1" ht="13.5" customHeight="1" x14ac:dyDescent="0.15">
      <c r="A49" s="145"/>
      <c r="B49" s="145"/>
      <c r="C49" s="145"/>
      <c r="D49" s="560" t="s">
        <v>381</v>
      </c>
      <c r="E49" s="561"/>
      <c r="F49" s="561"/>
      <c r="G49" s="561"/>
      <c r="H49" s="561"/>
      <c r="I49" s="561"/>
      <c r="J49" s="561"/>
      <c r="K49" s="561"/>
      <c r="L49" s="561"/>
      <c r="M49" s="561"/>
      <c r="N49" s="561"/>
      <c r="O49" s="561"/>
      <c r="P49" s="561"/>
      <c r="Q49" s="562"/>
      <c r="R49" s="560" t="s">
        <v>382</v>
      </c>
      <c r="S49" s="561"/>
      <c r="T49" s="561"/>
      <c r="U49" s="561"/>
      <c r="V49" s="561"/>
      <c r="W49" s="561"/>
      <c r="X49" s="561"/>
      <c r="Y49" s="561"/>
      <c r="Z49" s="561"/>
      <c r="AA49" s="561"/>
      <c r="AB49" s="561"/>
      <c r="AC49" s="561"/>
      <c r="AD49" s="561"/>
      <c r="AE49" s="561"/>
      <c r="AF49" s="561"/>
      <c r="AG49" s="561"/>
      <c r="AH49" s="561"/>
      <c r="AI49" s="561"/>
      <c r="AJ49" s="561"/>
      <c r="AK49" s="561"/>
      <c r="AL49" s="561"/>
      <c r="AM49" s="561"/>
      <c r="AN49" s="561"/>
      <c r="AO49" s="562"/>
      <c r="AP49" s="145"/>
      <c r="AQ49" s="145"/>
      <c r="AR49" s="146"/>
      <c r="AS49" s="147"/>
    </row>
    <row r="50" spans="1:49" s="148" customFormat="1" ht="13.5" customHeight="1" x14ac:dyDescent="0.15">
      <c r="A50" s="145"/>
      <c r="B50" s="145"/>
      <c r="C50" s="145"/>
      <c r="D50" s="566"/>
      <c r="E50" s="567"/>
      <c r="F50" s="567"/>
      <c r="G50" s="567"/>
      <c r="H50" s="567"/>
      <c r="I50" s="567"/>
      <c r="J50" s="567"/>
      <c r="K50" s="567"/>
      <c r="L50" s="567"/>
      <c r="M50" s="567"/>
      <c r="N50" s="567"/>
      <c r="O50" s="567"/>
      <c r="P50" s="567"/>
      <c r="Q50" s="568"/>
      <c r="R50" s="566"/>
      <c r="S50" s="567"/>
      <c r="T50" s="567"/>
      <c r="U50" s="567"/>
      <c r="V50" s="567"/>
      <c r="W50" s="567"/>
      <c r="X50" s="567"/>
      <c r="Y50" s="567"/>
      <c r="Z50" s="567"/>
      <c r="AA50" s="567"/>
      <c r="AB50" s="567"/>
      <c r="AC50" s="567"/>
      <c r="AD50" s="567"/>
      <c r="AE50" s="567"/>
      <c r="AF50" s="567"/>
      <c r="AG50" s="567"/>
      <c r="AH50" s="567"/>
      <c r="AI50" s="567"/>
      <c r="AJ50" s="567"/>
      <c r="AK50" s="567"/>
      <c r="AL50" s="567"/>
      <c r="AM50" s="567"/>
      <c r="AN50" s="567"/>
      <c r="AO50" s="568"/>
      <c r="AP50" s="145"/>
      <c r="AQ50" s="145"/>
      <c r="AR50" s="146"/>
      <c r="AS50" s="147"/>
    </row>
    <row r="51" spans="1:49" s="148" customFormat="1" ht="13.5" customHeight="1" x14ac:dyDescent="0.15">
      <c r="A51" s="149"/>
      <c r="B51" s="149"/>
      <c r="C51" s="149"/>
      <c r="D51" s="150" t="s">
        <v>383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6"/>
      <c r="AS51" s="147"/>
    </row>
    <row r="52" spans="1:49" s="148" customFormat="1" ht="13.5" customHeight="1" x14ac:dyDescent="0.15">
      <c r="A52" s="149"/>
      <c r="B52" s="149"/>
      <c r="C52" s="149"/>
      <c r="D52" s="150"/>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6"/>
      <c r="AS52" s="147"/>
    </row>
    <row r="53" spans="1:49" x14ac:dyDescent="0.15">
      <c r="B53" s="74" t="s">
        <v>384</v>
      </c>
      <c r="C53" s="132"/>
      <c r="D53" s="132"/>
      <c r="E53" s="132"/>
      <c r="F53" s="132"/>
      <c r="G53" s="132"/>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row>
    <row r="54" spans="1:49" s="101" customFormat="1" x14ac:dyDescent="0.15">
      <c r="A54" s="73"/>
      <c r="B54" s="74"/>
      <c r="C54" s="74" t="s">
        <v>385</v>
      </c>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3"/>
    </row>
    <row r="55" spans="1:49" s="101" customFormat="1" x14ac:dyDescent="0.15">
      <c r="A55" s="73"/>
      <c r="B55" s="74"/>
      <c r="C55" s="74"/>
      <c r="D55" s="74" t="s">
        <v>386</v>
      </c>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3"/>
      <c r="AQ55" s="73"/>
      <c r="AR55" s="73"/>
      <c r="AS55" s="73"/>
    </row>
    <row r="56" spans="1:49" s="101" customFormat="1" ht="18" customHeight="1" x14ac:dyDescent="0.15">
      <c r="A56" s="73"/>
      <c r="B56" s="73"/>
      <c r="C56" s="73"/>
      <c r="D56" s="596" t="s">
        <v>387</v>
      </c>
      <c r="E56" s="597"/>
      <c r="F56" s="597"/>
      <c r="G56" s="597"/>
      <c r="H56" s="597"/>
      <c r="I56" s="597"/>
      <c r="J56" s="598"/>
      <c r="K56" s="569" t="s">
        <v>388</v>
      </c>
      <c r="L56" s="605"/>
      <c r="M56" s="605"/>
      <c r="N56" s="606"/>
      <c r="O56" s="610" t="s">
        <v>389</v>
      </c>
      <c r="P56" s="611"/>
      <c r="Q56" s="611"/>
      <c r="R56" s="612"/>
      <c r="S56" s="569" t="s">
        <v>390</v>
      </c>
      <c r="T56" s="605"/>
      <c r="U56" s="605"/>
      <c r="V56" s="606"/>
      <c r="W56" s="569" t="s">
        <v>391</v>
      </c>
      <c r="X56" s="605"/>
      <c r="Y56" s="605"/>
      <c r="Z56" s="605"/>
      <c r="AA56" s="606"/>
      <c r="AB56" s="569" t="s">
        <v>392</v>
      </c>
      <c r="AC56" s="605"/>
      <c r="AD56" s="605"/>
      <c r="AE56" s="605"/>
      <c r="AF56" s="606"/>
      <c r="AG56" s="569" t="s">
        <v>393</v>
      </c>
      <c r="AH56" s="570"/>
      <c r="AI56" s="570"/>
      <c r="AJ56" s="571"/>
      <c r="AK56" s="578" t="s">
        <v>394</v>
      </c>
      <c r="AL56" s="579"/>
      <c r="AM56" s="579"/>
      <c r="AN56" s="580"/>
      <c r="AO56" s="569" t="s">
        <v>395</v>
      </c>
      <c r="AP56" s="571"/>
      <c r="AQ56" s="151"/>
      <c r="AR56" s="73"/>
      <c r="AS56" s="73"/>
    </row>
    <row r="57" spans="1:49" s="101" customFormat="1" ht="18" customHeight="1" x14ac:dyDescent="0.15">
      <c r="A57" s="73"/>
      <c r="B57" s="73"/>
      <c r="C57" s="73"/>
      <c r="D57" s="599"/>
      <c r="E57" s="600"/>
      <c r="F57" s="600"/>
      <c r="G57" s="600"/>
      <c r="H57" s="600"/>
      <c r="I57" s="600"/>
      <c r="J57" s="601"/>
      <c r="K57" s="607"/>
      <c r="L57" s="608"/>
      <c r="M57" s="608"/>
      <c r="N57" s="609"/>
      <c r="O57" s="613"/>
      <c r="P57" s="614"/>
      <c r="Q57" s="614"/>
      <c r="R57" s="615"/>
      <c r="S57" s="607"/>
      <c r="T57" s="608"/>
      <c r="U57" s="608"/>
      <c r="V57" s="609"/>
      <c r="W57" s="607"/>
      <c r="X57" s="608"/>
      <c r="Y57" s="608"/>
      <c r="Z57" s="608"/>
      <c r="AA57" s="609"/>
      <c r="AB57" s="607"/>
      <c r="AC57" s="608"/>
      <c r="AD57" s="608"/>
      <c r="AE57" s="608"/>
      <c r="AF57" s="609"/>
      <c r="AG57" s="572"/>
      <c r="AH57" s="573"/>
      <c r="AI57" s="573"/>
      <c r="AJ57" s="574"/>
      <c r="AK57" s="581"/>
      <c r="AL57" s="582"/>
      <c r="AM57" s="582"/>
      <c r="AN57" s="583"/>
      <c r="AO57" s="572"/>
      <c r="AP57" s="574"/>
      <c r="AQ57" s="151"/>
      <c r="AR57" s="73"/>
      <c r="AS57" s="73"/>
    </row>
    <row r="58" spans="1:49" s="101" customFormat="1" ht="18" customHeight="1" x14ac:dyDescent="0.15">
      <c r="A58" s="73"/>
      <c r="B58" s="73"/>
      <c r="C58" s="73"/>
      <c r="D58" s="602"/>
      <c r="E58" s="603"/>
      <c r="F58" s="603"/>
      <c r="G58" s="603"/>
      <c r="H58" s="603"/>
      <c r="I58" s="603"/>
      <c r="J58" s="604"/>
      <c r="K58" s="587" t="s">
        <v>509</v>
      </c>
      <c r="L58" s="588"/>
      <c r="M58" s="588"/>
      <c r="N58" s="589"/>
      <c r="O58" s="590" t="s">
        <v>510</v>
      </c>
      <c r="P58" s="591"/>
      <c r="Q58" s="591"/>
      <c r="R58" s="592"/>
      <c r="S58" s="590" t="s">
        <v>511</v>
      </c>
      <c r="T58" s="591"/>
      <c r="U58" s="591"/>
      <c r="V58" s="592"/>
      <c r="W58" s="587" t="s">
        <v>512</v>
      </c>
      <c r="X58" s="588"/>
      <c r="Y58" s="588"/>
      <c r="Z58" s="588"/>
      <c r="AA58" s="589"/>
      <c r="AB58" s="593" t="s">
        <v>513</v>
      </c>
      <c r="AC58" s="594"/>
      <c r="AD58" s="594"/>
      <c r="AE58" s="594"/>
      <c r="AF58" s="595"/>
      <c r="AG58" s="575"/>
      <c r="AH58" s="576"/>
      <c r="AI58" s="576"/>
      <c r="AJ58" s="577"/>
      <c r="AK58" s="584"/>
      <c r="AL58" s="585"/>
      <c r="AM58" s="585"/>
      <c r="AN58" s="586"/>
      <c r="AO58" s="575"/>
      <c r="AP58" s="577"/>
      <c r="AQ58" s="151"/>
      <c r="AR58" s="73"/>
      <c r="AS58" s="73"/>
    </row>
    <row r="59" spans="1:49" s="101" customFormat="1" ht="18" customHeight="1" x14ac:dyDescent="0.15">
      <c r="A59" s="73"/>
      <c r="B59" s="73"/>
      <c r="C59" s="73"/>
      <c r="D59" s="593"/>
      <c r="E59" s="594"/>
      <c r="F59" s="594"/>
      <c r="G59" s="594"/>
      <c r="H59" s="594"/>
      <c r="I59" s="594"/>
      <c r="J59" s="595"/>
      <c r="K59" s="625"/>
      <c r="L59" s="626"/>
      <c r="M59" s="626"/>
      <c r="N59" s="627"/>
      <c r="O59" s="625" t="s">
        <v>396</v>
      </c>
      <c r="P59" s="626"/>
      <c r="Q59" s="626"/>
      <c r="R59" s="627"/>
      <c r="S59" s="625"/>
      <c r="T59" s="626"/>
      <c r="U59" s="626"/>
      <c r="V59" s="627"/>
      <c r="W59" s="625"/>
      <c r="X59" s="626"/>
      <c r="Y59" s="626"/>
      <c r="Z59" s="626"/>
      <c r="AA59" s="627"/>
      <c r="AB59" s="618"/>
      <c r="AC59" s="620"/>
      <c r="AD59" s="620"/>
      <c r="AE59" s="620"/>
      <c r="AF59" s="621"/>
      <c r="AG59" s="618"/>
      <c r="AH59" s="619"/>
      <c r="AI59" s="620"/>
      <c r="AJ59" s="621"/>
      <c r="AK59" s="622"/>
      <c r="AL59" s="623"/>
      <c r="AM59" s="623"/>
      <c r="AN59" s="624"/>
      <c r="AO59" s="587"/>
      <c r="AP59" s="589"/>
      <c r="AQ59" s="152"/>
      <c r="AR59" s="73"/>
      <c r="AS59" s="73"/>
    </row>
    <row r="60" spans="1:49" s="101" customFormat="1" ht="18" customHeight="1" x14ac:dyDescent="0.15">
      <c r="A60" s="73"/>
      <c r="B60" s="73"/>
      <c r="C60" s="73"/>
      <c r="D60" s="593"/>
      <c r="E60" s="594"/>
      <c r="F60" s="594"/>
      <c r="G60" s="594"/>
      <c r="H60" s="594"/>
      <c r="I60" s="594"/>
      <c r="J60" s="595"/>
      <c r="K60" s="625"/>
      <c r="L60" s="626"/>
      <c r="M60" s="626"/>
      <c r="N60" s="627"/>
      <c r="O60" s="625" t="s">
        <v>396</v>
      </c>
      <c r="P60" s="626"/>
      <c r="Q60" s="626"/>
      <c r="R60" s="627"/>
      <c r="S60" s="625"/>
      <c r="T60" s="626"/>
      <c r="U60" s="626"/>
      <c r="V60" s="627"/>
      <c r="W60" s="625"/>
      <c r="X60" s="626"/>
      <c r="Y60" s="626"/>
      <c r="Z60" s="626"/>
      <c r="AA60" s="627"/>
      <c r="AB60" s="618"/>
      <c r="AC60" s="620"/>
      <c r="AD60" s="620"/>
      <c r="AE60" s="620"/>
      <c r="AF60" s="621"/>
      <c r="AG60" s="618"/>
      <c r="AH60" s="619"/>
      <c r="AI60" s="620"/>
      <c r="AJ60" s="621"/>
      <c r="AK60" s="622"/>
      <c r="AL60" s="623"/>
      <c r="AM60" s="623"/>
      <c r="AN60" s="624"/>
      <c r="AO60" s="587"/>
      <c r="AP60" s="589"/>
      <c r="AQ60" s="152"/>
      <c r="AR60" s="73"/>
      <c r="AS60" s="73"/>
    </row>
    <row r="61" spans="1:49" s="101" customFormat="1" ht="18" customHeight="1" thickBot="1" x14ac:dyDescent="0.2">
      <c r="A61" s="73"/>
      <c r="B61" s="73"/>
      <c r="C61" s="73"/>
      <c r="D61" s="642"/>
      <c r="E61" s="643"/>
      <c r="F61" s="643"/>
      <c r="G61" s="643"/>
      <c r="H61" s="643"/>
      <c r="I61" s="643"/>
      <c r="J61" s="644"/>
      <c r="K61" s="645"/>
      <c r="L61" s="551"/>
      <c r="M61" s="551"/>
      <c r="N61" s="552"/>
      <c r="O61" s="625" t="s">
        <v>396</v>
      </c>
      <c r="P61" s="626"/>
      <c r="Q61" s="626"/>
      <c r="R61" s="627"/>
      <c r="S61" s="645"/>
      <c r="T61" s="551"/>
      <c r="U61" s="551"/>
      <c r="V61" s="552"/>
      <c r="W61" s="645"/>
      <c r="X61" s="551"/>
      <c r="Y61" s="551"/>
      <c r="Z61" s="551"/>
      <c r="AA61" s="552"/>
      <c r="AB61" s="646"/>
      <c r="AC61" s="647"/>
      <c r="AD61" s="647"/>
      <c r="AE61" s="647"/>
      <c r="AF61" s="648"/>
      <c r="AG61" s="646"/>
      <c r="AH61" s="649"/>
      <c r="AI61" s="647"/>
      <c r="AJ61" s="648"/>
      <c r="AK61" s="650"/>
      <c r="AL61" s="651"/>
      <c r="AM61" s="651"/>
      <c r="AN61" s="652"/>
      <c r="AO61" s="629"/>
      <c r="AP61" s="630"/>
      <c r="AQ61" s="152"/>
      <c r="AR61" s="73"/>
      <c r="AS61" s="73"/>
    </row>
    <row r="62" spans="1:49" s="101" customFormat="1" ht="13.15" customHeight="1" thickTop="1" x14ac:dyDescent="0.15">
      <c r="A62" s="74"/>
      <c r="B62" s="74"/>
      <c r="C62" s="74"/>
      <c r="D62" s="631" t="s">
        <v>18</v>
      </c>
      <c r="E62" s="632"/>
      <c r="F62" s="632"/>
      <c r="G62" s="632"/>
      <c r="H62" s="632"/>
      <c r="I62" s="632"/>
      <c r="J62" s="633"/>
      <c r="K62" s="631"/>
      <c r="L62" s="634"/>
      <c r="M62" s="634"/>
      <c r="N62" s="635"/>
      <c r="O62" s="631"/>
      <c r="P62" s="634"/>
      <c r="Q62" s="634"/>
      <c r="R62" s="635"/>
      <c r="S62" s="631"/>
      <c r="T62" s="634"/>
      <c r="U62" s="634"/>
      <c r="V62" s="635"/>
      <c r="W62" s="631"/>
      <c r="X62" s="634"/>
      <c r="Y62" s="634"/>
      <c r="Z62" s="634"/>
      <c r="AA62" s="635"/>
      <c r="AB62" s="636"/>
      <c r="AC62" s="637"/>
      <c r="AD62" s="637"/>
      <c r="AE62" s="637"/>
      <c r="AF62" s="638"/>
      <c r="AG62" s="631"/>
      <c r="AH62" s="632"/>
      <c r="AI62" s="634"/>
      <c r="AJ62" s="635"/>
      <c r="AK62" s="639"/>
      <c r="AL62" s="640"/>
      <c r="AM62" s="640"/>
      <c r="AN62" s="641"/>
      <c r="AO62" s="631"/>
      <c r="AP62" s="635"/>
      <c r="AQ62" s="153"/>
      <c r="AR62" s="73"/>
      <c r="AS62" s="73"/>
    </row>
    <row r="63" spans="1:49" s="157" customFormat="1" ht="13.5" customHeight="1" x14ac:dyDescent="0.15">
      <c r="A63" s="154"/>
      <c r="B63" s="154"/>
      <c r="C63" s="154"/>
      <c r="D63" s="150" t="s">
        <v>397</v>
      </c>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6"/>
      <c r="AU63" s="156"/>
      <c r="AV63" s="156"/>
      <c r="AW63" s="156"/>
    </row>
    <row r="64" spans="1:49" s="157" customFormat="1" ht="13.5" customHeight="1" x14ac:dyDescent="0.15">
      <c r="A64" s="154"/>
      <c r="B64" s="154"/>
      <c r="C64" s="154"/>
      <c r="D64" s="150" t="s">
        <v>398</v>
      </c>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8"/>
      <c r="AU64" s="156"/>
      <c r="AV64" s="156"/>
      <c r="AW64" s="156"/>
    </row>
    <row r="65" spans="1:56" s="157" customFormat="1" ht="13.5" customHeight="1" x14ac:dyDescent="0.15">
      <c r="A65" s="154"/>
      <c r="B65" s="154"/>
      <c r="C65" s="154"/>
      <c r="D65" s="150" t="s">
        <v>399</v>
      </c>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6"/>
      <c r="AU65" s="156"/>
      <c r="AV65" s="156"/>
      <c r="AW65" s="156"/>
    </row>
    <row r="66" spans="1:56" s="101" customFormat="1" ht="13.5" customHeight="1" x14ac:dyDescent="0.15">
      <c r="A66" s="74"/>
      <c r="B66" s="74"/>
      <c r="C66" s="74"/>
      <c r="D66" s="74"/>
      <c r="E66" s="74"/>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4"/>
      <c r="AK66" s="74"/>
      <c r="AL66" s="74"/>
      <c r="AM66" s="74"/>
      <c r="AN66" s="74"/>
      <c r="AO66" s="74"/>
      <c r="AP66" s="74"/>
      <c r="AQ66" s="74"/>
      <c r="AR66" s="73"/>
      <c r="AS66" s="73"/>
    </row>
    <row r="67" spans="1:56" s="101" customFormat="1" ht="13.5" customHeight="1" x14ac:dyDescent="0.15">
      <c r="A67" s="74"/>
      <c r="B67" s="74"/>
      <c r="C67" s="74" t="s">
        <v>400</v>
      </c>
      <c r="D67" s="73"/>
      <c r="E67" s="74"/>
      <c r="F67" s="74"/>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4"/>
      <c r="AL67" s="74"/>
      <c r="AM67" s="74"/>
      <c r="AN67" s="74"/>
      <c r="AO67" s="74"/>
      <c r="AP67" s="74"/>
      <c r="AQ67" s="74"/>
      <c r="AR67" s="74"/>
      <c r="AS67" s="73"/>
    </row>
    <row r="68" spans="1:56" s="101" customFormat="1" ht="13.5" customHeight="1" x14ac:dyDescent="0.15">
      <c r="A68" s="74"/>
      <c r="B68" s="74"/>
      <c r="C68" s="74"/>
      <c r="D68" s="74" t="s">
        <v>401</v>
      </c>
      <c r="E68" s="74"/>
      <c r="F68" s="74"/>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4"/>
      <c r="AL68" s="74"/>
      <c r="AM68" s="74"/>
      <c r="AN68" s="74"/>
      <c r="AO68" s="74"/>
      <c r="AP68" s="74"/>
      <c r="AQ68" s="74"/>
      <c r="AR68" s="74"/>
      <c r="AS68" s="73"/>
    </row>
    <row r="69" spans="1:56" s="101" customFormat="1" ht="22.5" customHeight="1" x14ac:dyDescent="0.15">
      <c r="A69" s="74"/>
      <c r="B69" s="74"/>
      <c r="C69" s="74"/>
      <c r="D69" s="628" t="s">
        <v>402</v>
      </c>
      <c r="E69" s="628"/>
      <c r="F69" s="628"/>
      <c r="G69" s="628"/>
      <c r="H69" s="628"/>
      <c r="I69" s="628"/>
      <c r="J69" s="628"/>
      <c r="K69" s="628" t="s">
        <v>403</v>
      </c>
      <c r="L69" s="628"/>
      <c r="M69" s="628"/>
      <c r="N69" s="628"/>
      <c r="O69" s="628"/>
      <c r="P69" s="628"/>
      <c r="Q69" s="628"/>
      <c r="R69" s="628"/>
      <c r="S69" s="628"/>
      <c r="T69" s="628"/>
      <c r="U69" s="616" t="s">
        <v>404</v>
      </c>
      <c r="V69" s="617"/>
      <c r="W69" s="617"/>
      <c r="X69" s="73"/>
      <c r="Y69" s="616" t="s">
        <v>405</v>
      </c>
      <c r="Z69" s="617"/>
      <c r="AA69" s="617"/>
      <c r="AB69" s="73"/>
      <c r="AC69" s="73"/>
      <c r="AD69" s="73"/>
      <c r="AE69" s="73"/>
      <c r="AF69" s="73"/>
      <c r="AG69" s="73"/>
      <c r="AH69" s="73"/>
      <c r="AI69" s="73"/>
      <c r="AJ69" s="73"/>
      <c r="AK69" s="74"/>
      <c r="AL69" s="74"/>
      <c r="AM69" s="74"/>
      <c r="AN69" s="74"/>
      <c r="AO69" s="74"/>
      <c r="AP69" s="74"/>
      <c r="AQ69" s="74"/>
      <c r="AR69" s="74"/>
      <c r="AS69" s="73"/>
    </row>
    <row r="70" spans="1:56" s="101" customFormat="1" ht="27.75" customHeight="1" x14ac:dyDescent="0.15">
      <c r="A70" s="74"/>
      <c r="B70" s="74"/>
      <c r="C70" s="74"/>
      <c r="D70" s="628"/>
      <c r="E70" s="628"/>
      <c r="F70" s="628"/>
      <c r="G70" s="628"/>
      <c r="H70" s="628"/>
      <c r="I70" s="628"/>
      <c r="J70" s="628"/>
      <c r="K70" s="628"/>
      <c r="L70" s="628"/>
      <c r="M70" s="628"/>
      <c r="N70" s="628"/>
      <c r="O70" s="628"/>
      <c r="P70" s="628"/>
      <c r="Q70" s="628"/>
      <c r="R70" s="628"/>
      <c r="S70" s="628"/>
      <c r="T70" s="628"/>
      <c r="U70" s="628" t="str">
        <f>IF(D70="","",VLOOKUP(CONCATENATE(D70,K70),対象自治体リスト!E:G,3,FALSE))</f>
        <v/>
      </c>
      <c r="V70" s="628"/>
      <c r="W70" s="628"/>
      <c r="X70" s="73"/>
      <c r="Y70" s="628"/>
      <c r="Z70" s="628"/>
      <c r="AA70" s="628"/>
      <c r="AB70" s="73"/>
      <c r="AC70" s="73"/>
      <c r="AD70" s="73"/>
      <c r="AE70" s="73"/>
      <c r="AF70" s="73"/>
      <c r="AG70" s="73"/>
      <c r="AH70" s="73"/>
      <c r="AI70" s="73"/>
      <c r="AJ70" s="73"/>
      <c r="AK70" s="74"/>
      <c r="AL70" s="74"/>
      <c r="AM70" s="74"/>
      <c r="AN70" s="74"/>
      <c r="AO70" s="74"/>
      <c r="AP70" s="74"/>
      <c r="AQ70" s="74"/>
      <c r="AR70" s="74"/>
      <c r="AS70" s="73"/>
    </row>
    <row r="71" spans="1:56" s="101" customFormat="1" ht="13.5" customHeight="1" x14ac:dyDescent="0.15">
      <c r="A71" s="74"/>
      <c r="B71" s="74"/>
      <c r="C71" s="74"/>
      <c r="D71" s="73"/>
      <c r="E71" s="74"/>
      <c r="F71" s="74"/>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4"/>
      <c r="AL71" s="74"/>
      <c r="AM71" s="74"/>
      <c r="AN71" s="74"/>
      <c r="AO71" s="74"/>
      <c r="AP71" s="74"/>
      <c r="AQ71" s="74"/>
      <c r="AR71" s="74"/>
      <c r="AS71" s="73"/>
    </row>
    <row r="72" spans="1:56" s="101" customFormat="1" ht="13.5" customHeight="1" x14ac:dyDescent="0.15">
      <c r="A72" s="74"/>
      <c r="B72" s="73"/>
      <c r="C72" s="73"/>
      <c r="D72" s="74" t="s">
        <v>406</v>
      </c>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4"/>
      <c r="AJ72" s="74"/>
      <c r="AK72" s="74"/>
      <c r="AL72" s="74"/>
      <c r="AM72" s="74"/>
      <c r="AN72" s="74"/>
      <c r="AO72" s="74"/>
      <c r="AP72" s="73"/>
      <c r="AQ72" s="73"/>
      <c r="AR72" s="73"/>
      <c r="AS72" s="73"/>
    </row>
    <row r="73" spans="1:56" s="101" customFormat="1" ht="13.5" customHeight="1" x14ac:dyDescent="0.15">
      <c r="A73" s="74"/>
      <c r="B73" s="73"/>
      <c r="C73" s="73"/>
      <c r="D73" s="655" t="s">
        <v>407</v>
      </c>
      <c r="E73" s="656"/>
      <c r="F73" s="656"/>
      <c r="G73" s="656"/>
      <c r="H73" s="656"/>
      <c r="I73" s="656"/>
      <c r="J73" s="656"/>
      <c r="K73" s="656"/>
      <c r="L73" s="656"/>
      <c r="M73" s="656"/>
      <c r="N73" s="656"/>
      <c r="O73" s="656"/>
      <c r="P73" s="656"/>
      <c r="Q73" s="656"/>
      <c r="R73" s="656"/>
      <c r="S73" s="656"/>
      <c r="T73" s="656"/>
      <c r="U73" s="656"/>
      <c r="V73" s="657"/>
      <c r="W73" s="661" t="s">
        <v>408</v>
      </c>
      <c r="X73" s="662"/>
      <c r="Y73" s="662"/>
      <c r="Z73" s="662"/>
      <c r="AA73" s="662"/>
      <c r="AB73" s="662"/>
      <c r="AC73" s="662"/>
      <c r="AD73" s="662"/>
      <c r="AE73" s="662"/>
      <c r="AF73" s="662"/>
      <c r="AG73" s="662"/>
      <c r="AH73" s="662"/>
      <c r="AI73" s="662"/>
      <c r="AJ73" s="662"/>
      <c r="AK73" s="662"/>
      <c r="AL73" s="662"/>
      <c r="AM73" s="663"/>
      <c r="AN73" s="74"/>
      <c r="AO73" s="74"/>
      <c r="AP73" s="73"/>
      <c r="AQ73" s="73"/>
      <c r="AR73" s="73"/>
      <c r="AS73" s="73"/>
    </row>
    <row r="74" spans="1:56" s="101" customFormat="1" ht="13.5" customHeight="1" x14ac:dyDescent="0.15">
      <c r="A74" s="74"/>
      <c r="B74" s="73"/>
      <c r="C74" s="73"/>
      <c r="D74" s="658"/>
      <c r="E74" s="659"/>
      <c r="F74" s="659"/>
      <c r="G74" s="659"/>
      <c r="H74" s="659"/>
      <c r="I74" s="659"/>
      <c r="J74" s="659"/>
      <c r="K74" s="659"/>
      <c r="L74" s="659"/>
      <c r="M74" s="659"/>
      <c r="N74" s="659"/>
      <c r="O74" s="659"/>
      <c r="P74" s="659"/>
      <c r="Q74" s="659"/>
      <c r="R74" s="659"/>
      <c r="S74" s="659"/>
      <c r="T74" s="659"/>
      <c r="U74" s="659"/>
      <c r="V74" s="660"/>
      <c r="W74" s="664"/>
      <c r="X74" s="665"/>
      <c r="Y74" s="665"/>
      <c r="Z74" s="665"/>
      <c r="AA74" s="665"/>
      <c r="AB74" s="665"/>
      <c r="AC74" s="665"/>
      <c r="AD74" s="665"/>
      <c r="AE74" s="665"/>
      <c r="AF74" s="665"/>
      <c r="AG74" s="665"/>
      <c r="AH74" s="665"/>
      <c r="AI74" s="665"/>
      <c r="AJ74" s="665"/>
      <c r="AK74" s="665"/>
      <c r="AL74" s="665"/>
      <c r="AM74" s="666"/>
      <c r="AN74" s="74"/>
      <c r="AO74" s="74"/>
      <c r="AP74" s="73"/>
      <c r="AQ74" s="73"/>
      <c r="AR74" s="73"/>
      <c r="AS74" s="73"/>
    </row>
    <row r="75" spans="1:56" s="101" customFormat="1" ht="18.75" customHeight="1" x14ac:dyDescent="0.15">
      <c r="A75" s="74"/>
      <c r="B75" s="74"/>
      <c r="C75" s="74"/>
      <c r="D75" s="667" t="s">
        <v>409</v>
      </c>
      <c r="E75" s="668"/>
      <c r="F75" s="668"/>
      <c r="G75" s="668"/>
      <c r="H75" s="668"/>
      <c r="I75" s="668"/>
      <c r="J75" s="668"/>
      <c r="K75" s="668"/>
      <c r="L75" s="668"/>
      <c r="M75" s="668"/>
      <c r="N75" s="668"/>
      <c r="O75" s="668"/>
      <c r="P75" s="668"/>
      <c r="Q75" s="668"/>
      <c r="R75" s="668"/>
      <c r="S75" s="668"/>
      <c r="T75" s="668"/>
      <c r="U75" s="668"/>
      <c r="V75" s="669"/>
      <c r="W75" s="670"/>
      <c r="X75" s="671"/>
      <c r="Y75" s="671"/>
      <c r="Z75" s="671"/>
      <c r="AA75" s="671"/>
      <c r="AB75" s="671"/>
      <c r="AC75" s="671"/>
      <c r="AD75" s="671"/>
      <c r="AE75" s="671"/>
      <c r="AF75" s="671"/>
      <c r="AG75" s="672"/>
      <c r="AH75" s="673" t="s">
        <v>410</v>
      </c>
      <c r="AI75" s="674"/>
      <c r="AJ75" s="674"/>
      <c r="AK75" s="674"/>
      <c r="AL75" s="674"/>
      <c r="AM75" s="675"/>
      <c r="AN75" s="74"/>
      <c r="AO75" s="74"/>
      <c r="AP75" s="73"/>
      <c r="AQ75" s="73"/>
      <c r="AR75" s="73"/>
      <c r="AS75" s="73"/>
      <c r="AX75" s="159"/>
      <c r="AY75" s="159"/>
      <c r="AZ75" s="159"/>
      <c r="BA75" s="159"/>
      <c r="BB75" s="159"/>
      <c r="BC75" s="159"/>
      <c r="BD75" s="160"/>
    </row>
    <row r="76" spans="1:56" s="101" customFormat="1" ht="18.75" customHeight="1" x14ac:dyDescent="0.15">
      <c r="A76" s="74"/>
      <c r="B76" s="74"/>
      <c r="C76" s="74"/>
      <c r="D76" s="667" t="s">
        <v>411</v>
      </c>
      <c r="E76" s="668"/>
      <c r="F76" s="668"/>
      <c r="G76" s="668"/>
      <c r="H76" s="668"/>
      <c r="I76" s="668"/>
      <c r="J76" s="668"/>
      <c r="K76" s="668"/>
      <c r="L76" s="668"/>
      <c r="M76" s="668"/>
      <c r="N76" s="668"/>
      <c r="O76" s="668"/>
      <c r="P76" s="668"/>
      <c r="Q76" s="668"/>
      <c r="R76" s="668"/>
      <c r="S76" s="668"/>
      <c r="T76" s="668"/>
      <c r="U76" s="668"/>
      <c r="V76" s="669"/>
      <c r="W76" s="670"/>
      <c r="X76" s="671"/>
      <c r="Y76" s="671"/>
      <c r="Z76" s="671"/>
      <c r="AA76" s="671"/>
      <c r="AB76" s="671"/>
      <c r="AC76" s="671"/>
      <c r="AD76" s="671"/>
      <c r="AE76" s="671"/>
      <c r="AF76" s="671"/>
      <c r="AG76" s="672"/>
      <c r="AH76" s="673" t="s">
        <v>514</v>
      </c>
      <c r="AI76" s="674"/>
      <c r="AJ76" s="674"/>
      <c r="AK76" s="674"/>
      <c r="AL76" s="674"/>
      <c r="AM76" s="675"/>
      <c r="AN76" s="74"/>
      <c r="AO76" s="74"/>
      <c r="AP76" s="73"/>
      <c r="AQ76" s="73"/>
      <c r="AR76" s="73"/>
      <c r="AS76" s="73"/>
      <c r="AX76" s="159"/>
      <c r="AY76" s="159"/>
      <c r="AZ76" s="159"/>
      <c r="BA76" s="159"/>
      <c r="BB76" s="159"/>
      <c r="BC76" s="159"/>
      <c r="BD76" s="160"/>
    </row>
    <row r="77" spans="1:56" s="101" customFormat="1" ht="18.75" customHeight="1" x14ac:dyDescent="0.15">
      <c r="A77" s="74"/>
      <c r="B77" s="74"/>
      <c r="C77" s="74"/>
      <c r="D77" s="653" t="s">
        <v>412</v>
      </c>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4" t="s">
        <v>413</v>
      </c>
      <c r="AI77" s="654"/>
      <c r="AJ77" s="654"/>
      <c r="AK77" s="654"/>
      <c r="AL77" s="654"/>
      <c r="AM77" s="654"/>
      <c r="AN77" s="74"/>
      <c r="AO77" s="74"/>
      <c r="AP77" s="73"/>
      <c r="AQ77" s="73"/>
      <c r="AR77" s="73"/>
      <c r="AS77" s="73"/>
      <c r="AX77" s="159"/>
      <c r="AY77" s="159"/>
      <c r="AZ77" s="159"/>
      <c r="BA77" s="159"/>
      <c r="BB77" s="159"/>
      <c r="BC77" s="159"/>
      <c r="BD77" s="160"/>
    </row>
    <row r="78" spans="1:56" s="101" customFormat="1" ht="13.5" customHeight="1" x14ac:dyDescent="0.15">
      <c r="A78" s="74"/>
      <c r="B78" s="74"/>
      <c r="C78" s="74"/>
      <c r="D78" s="161" t="s">
        <v>414</v>
      </c>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53"/>
      <c r="AD78" s="153"/>
      <c r="AE78" s="153"/>
      <c r="AF78" s="153"/>
      <c r="AG78" s="153"/>
      <c r="AH78" s="153"/>
      <c r="AI78" s="153"/>
      <c r="AJ78" s="153"/>
      <c r="AK78" s="153"/>
      <c r="AL78" s="153"/>
      <c r="AM78" s="153"/>
      <c r="AN78" s="74"/>
      <c r="AO78" s="74"/>
      <c r="AP78" s="73"/>
      <c r="AQ78" s="73"/>
      <c r="AR78" s="73"/>
      <c r="AS78" s="73"/>
      <c r="AX78" s="159"/>
      <c r="AY78" s="159"/>
      <c r="AZ78" s="159"/>
      <c r="BA78" s="159"/>
      <c r="BB78" s="159"/>
      <c r="BC78" s="159"/>
      <c r="BD78" s="160"/>
    </row>
    <row r="79" spans="1:56" s="101" customFormat="1" x14ac:dyDescent="0.15">
      <c r="A79" s="74"/>
      <c r="B79" s="74"/>
      <c r="C79" s="74"/>
      <c r="D79" s="74"/>
      <c r="E79" s="74"/>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4"/>
      <c r="AK79" s="74"/>
      <c r="AL79" s="74"/>
      <c r="AM79" s="74"/>
      <c r="AN79" s="74"/>
      <c r="AO79" s="74"/>
      <c r="AP79" s="74"/>
      <c r="AQ79" s="74"/>
      <c r="AR79" s="73"/>
      <c r="AS79" s="73"/>
      <c r="AX79" s="159"/>
      <c r="AY79" s="159"/>
      <c r="AZ79" s="159"/>
      <c r="BB79" s="159"/>
      <c r="BC79" s="159"/>
      <c r="BD79" s="159"/>
    </row>
    <row r="80" spans="1:56" s="101" customFormat="1" x14ac:dyDescent="0.15">
      <c r="A80" s="74"/>
      <c r="B80" s="74"/>
      <c r="C80" s="74"/>
      <c r="D80" s="73" t="s">
        <v>415</v>
      </c>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4"/>
      <c r="AJ80" s="74"/>
      <c r="AK80" s="74"/>
      <c r="AL80" s="74"/>
      <c r="AM80" s="74"/>
      <c r="AN80" s="74"/>
      <c r="AO80" s="74"/>
      <c r="AP80" s="73"/>
      <c r="AQ80" s="73"/>
      <c r="AR80" s="73"/>
      <c r="AS80" s="73"/>
    </row>
    <row r="81" spans="1:45" ht="18" customHeight="1" x14ac:dyDescent="0.15">
      <c r="A81" s="74"/>
      <c r="B81" s="74"/>
      <c r="C81" s="74"/>
      <c r="D81" s="73"/>
      <c r="E81" s="74" t="s">
        <v>416</v>
      </c>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4"/>
      <c r="AJ81" s="74"/>
      <c r="AK81" s="74"/>
      <c r="AL81" s="74"/>
      <c r="AM81" s="74"/>
      <c r="AN81" s="74"/>
      <c r="AO81" s="74"/>
    </row>
    <row r="82" spans="1:45" ht="20.25" customHeight="1" x14ac:dyDescent="0.15">
      <c r="A82" s="74"/>
      <c r="B82" s="74"/>
      <c r="C82" s="74"/>
      <c r="D82" s="628" t="s">
        <v>407</v>
      </c>
      <c r="E82" s="628"/>
      <c r="F82" s="628"/>
      <c r="G82" s="628"/>
      <c r="H82" s="628"/>
      <c r="I82" s="628"/>
      <c r="J82" s="628"/>
      <c r="K82" s="628"/>
      <c r="L82" s="617" t="s">
        <v>515</v>
      </c>
      <c r="M82" s="617"/>
      <c r="N82" s="617"/>
      <c r="O82" s="622" t="s">
        <v>417</v>
      </c>
      <c r="P82" s="623"/>
      <c r="Q82" s="623"/>
      <c r="R82" s="623"/>
      <c r="S82" s="623"/>
      <c r="T82" s="623"/>
      <c r="U82" s="623"/>
      <c r="V82" s="623"/>
      <c r="W82" s="623"/>
      <c r="X82" s="623"/>
      <c r="Y82" s="623"/>
      <c r="Z82" s="623"/>
      <c r="AA82" s="623"/>
      <c r="AB82" s="623"/>
      <c r="AC82" s="623"/>
      <c r="AD82" s="623"/>
      <c r="AE82" s="623"/>
      <c r="AF82" s="623"/>
      <c r="AG82" s="623"/>
      <c r="AH82" s="623"/>
      <c r="AI82" s="623"/>
      <c r="AJ82" s="623"/>
      <c r="AK82" s="623"/>
      <c r="AL82" s="623"/>
      <c r="AM82" s="624"/>
      <c r="AN82" s="74"/>
      <c r="AO82" s="74"/>
    </row>
    <row r="83" spans="1:45" ht="20.25" customHeight="1" x14ac:dyDescent="0.15">
      <c r="A83" s="74"/>
      <c r="B83" s="74"/>
      <c r="C83" s="74"/>
      <c r="D83" s="655" t="s">
        <v>418</v>
      </c>
      <c r="E83" s="656"/>
      <c r="F83" s="656"/>
      <c r="G83" s="656"/>
      <c r="H83" s="656"/>
      <c r="I83" s="656"/>
      <c r="J83" s="656"/>
      <c r="K83" s="657"/>
      <c r="L83" s="622" t="s">
        <v>419</v>
      </c>
      <c r="M83" s="623" t="s">
        <v>420</v>
      </c>
      <c r="N83" s="624" t="s">
        <v>421</v>
      </c>
      <c r="O83" s="628" t="s">
        <v>509</v>
      </c>
      <c r="P83" s="628"/>
      <c r="Q83" s="688" t="s">
        <v>516</v>
      </c>
      <c r="R83" s="689"/>
      <c r="S83" s="689"/>
      <c r="T83" s="689"/>
      <c r="U83" s="689"/>
      <c r="V83" s="689"/>
      <c r="W83" s="689"/>
      <c r="X83" s="689"/>
      <c r="Y83" s="689"/>
      <c r="Z83" s="689"/>
      <c r="AA83" s="689"/>
      <c r="AB83" s="689"/>
      <c r="AC83" s="689"/>
      <c r="AD83" s="689"/>
      <c r="AE83" s="689"/>
      <c r="AF83" s="689"/>
      <c r="AG83" s="689"/>
      <c r="AH83" s="689"/>
      <c r="AI83" s="689"/>
      <c r="AJ83" s="689"/>
      <c r="AK83" s="689"/>
      <c r="AL83" s="689"/>
      <c r="AM83" s="690"/>
      <c r="AN83" s="74"/>
      <c r="AO83" s="74"/>
    </row>
    <row r="84" spans="1:45" ht="20.25" customHeight="1" x14ac:dyDescent="0.15">
      <c r="A84" s="74"/>
      <c r="B84" s="74"/>
      <c r="C84" s="74"/>
      <c r="D84" s="685"/>
      <c r="E84" s="686"/>
      <c r="F84" s="686"/>
      <c r="G84" s="686"/>
      <c r="H84" s="686"/>
      <c r="I84" s="686"/>
      <c r="J84" s="686"/>
      <c r="K84" s="687"/>
      <c r="L84" s="622"/>
      <c r="M84" s="623"/>
      <c r="N84" s="624"/>
      <c r="O84" s="628"/>
      <c r="P84" s="628"/>
      <c r="Q84" s="691"/>
      <c r="R84" s="692"/>
      <c r="S84" s="692"/>
      <c r="T84" s="692"/>
      <c r="U84" s="692"/>
      <c r="V84" s="692"/>
      <c r="W84" s="692"/>
      <c r="X84" s="692"/>
      <c r="Y84" s="692"/>
      <c r="Z84" s="692"/>
      <c r="AA84" s="692"/>
      <c r="AB84" s="692"/>
      <c r="AC84" s="692"/>
      <c r="AD84" s="692"/>
      <c r="AE84" s="692"/>
      <c r="AF84" s="692"/>
      <c r="AG84" s="692"/>
      <c r="AH84" s="692"/>
      <c r="AI84" s="692"/>
      <c r="AJ84" s="692"/>
      <c r="AK84" s="692"/>
      <c r="AL84" s="692"/>
      <c r="AM84" s="693"/>
      <c r="AN84" s="74"/>
      <c r="AO84" s="74"/>
    </row>
    <row r="85" spans="1:45" ht="36" customHeight="1" x14ac:dyDescent="0.15">
      <c r="A85" s="74"/>
      <c r="B85" s="74"/>
      <c r="C85" s="74"/>
      <c r="D85" s="685"/>
      <c r="E85" s="686"/>
      <c r="F85" s="686"/>
      <c r="G85" s="686"/>
      <c r="H85" s="686"/>
      <c r="I85" s="686"/>
      <c r="J85" s="686"/>
      <c r="K85" s="687"/>
      <c r="L85" s="622" t="s">
        <v>419</v>
      </c>
      <c r="M85" s="623" t="s">
        <v>420</v>
      </c>
      <c r="N85" s="624" t="s">
        <v>421</v>
      </c>
      <c r="O85" s="653" t="s">
        <v>517</v>
      </c>
      <c r="P85" s="653"/>
      <c r="Q85" s="676" t="s">
        <v>422</v>
      </c>
      <c r="R85" s="677"/>
      <c r="S85" s="677"/>
      <c r="T85" s="677"/>
      <c r="U85" s="677"/>
      <c r="V85" s="677"/>
      <c r="W85" s="677"/>
      <c r="X85" s="677"/>
      <c r="Y85" s="677"/>
      <c r="Z85" s="677"/>
      <c r="AA85" s="677"/>
      <c r="AB85" s="677"/>
      <c r="AC85" s="677"/>
      <c r="AD85" s="677"/>
      <c r="AE85" s="677"/>
      <c r="AF85" s="677"/>
      <c r="AG85" s="677"/>
      <c r="AH85" s="677"/>
      <c r="AI85" s="677"/>
      <c r="AJ85" s="677"/>
      <c r="AK85" s="677"/>
      <c r="AL85" s="677"/>
      <c r="AM85" s="678"/>
      <c r="AN85" s="74"/>
      <c r="AO85" s="74"/>
    </row>
    <row r="86" spans="1:45" ht="20.25" customHeight="1" x14ac:dyDescent="0.15">
      <c r="A86" s="74"/>
      <c r="B86" s="74"/>
      <c r="C86" s="74"/>
      <c r="D86" s="658"/>
      <c r="E86" s="659"/>
      <c r="F86" s="659"/>
      <c r="G86" s="659"/>
      <c r="H86" s="659"/>
      <c r="I86" s="659"/>
      <c r="J86" s="659"/>
      <c r="K86" s="660"/>
      <c r="L86" s="622"/>
      <c r="M86" s="623"/>
      <c r="N86" s="624"/>
      <c r="O86" s="653"/>
      <c r="P86" s="653"/>
      <c r="Q86" s="679"/>
      <c r="R86" s="680"/>
      <c r="S86" s="680"/>
      <c r="T86" s="680"/>
      <c r="U86" s="680"/>
      <c r="V86" s="680"/>
      <c r="W86" s="680"/>
      <c r="X86" s="680"/>
      <c r="Y86" s="680"/>
      <c r="Z86" s="680"/>
      <c r="AA86" s="680"/>
      <c r="AB86" s="680"/>
      <c r="AC86" s="680"/>
      <c r="AD86" s="680"/>
      <c r="AE86" s="680"/>
      <c r="AF86" s="681"/>
      <c r="AG86" s="682"/>
      <c r="AH86" s="682"/>
      <c r="AI86" s="682"/>
      <c r="AJ86" s="682"/>
      <c r="AK86" s="683"/>
      <c r="AL86" s="681"/>
      <c r="AM86" s="684"/>
      <c r="AN86" s="74"/>
      <c r="AO86" s="74"/>
    </row>
    <row r="87" spans="1:45" s="164" customFormat="1" ht="12" x14ac:dyDescent="0.15">
      <c r="A87" s="161"/>
      <c r="B87" s="161"/>
      <c r="C87" s="161"/>
      <c r="D87" s="161" t="s">
        <v>423</v>
      </c>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1"/>
      <c r="AO87" s="161"/>
      <c r="AP87" s="163"/>
      <c r="AQ87" s="163"/>
      <c r="AR87" s="163"/>
      <c r="AS87" s="163"/>
    </row>
    <row r="88" spans="1:45" s="168" customFormat="1" ht="13.5" customHeight="1" x14ac:dyDescent="0.15">
      <c r="A88" s="161"/>
      <c r="B88" s="161"/>
      <c r="C88" s="161"/>
      <c r="D88" s="161" t="s">
        <v>424</v>
      </c>
      <c r="E88" s="161"/>
      <c r="F88" s="163"/>
      <c r="G88" s="163"/>
      <c r="H88" s="163"/>
      <c r="I88" s="163"/>
      <c r="J88" s="163"/>
      <c r="K88" s="163"/>
      <c r="L88" s="163"/>
      <c r="M88" s="163"/>
      <c r="N88" s="163"/>
      <c r="O88" s="163"/>
      <c r="P88" s="163"/>
      <c r="Q88" s="163"/>
      <c r="R88" s="163"/>
      <c r="S88" s="163"/>
      <c r="T88" s="163"/>
      <c r="U88" s="163"/>
      <c r="V88" s="163"/>
      <c r="W88" s="163"/>
      <c r="X88" s="163"/>
      <c r="Y88" s="163"/>
      <c r="Z88" s="163"/>
      <c r="AA88" s="163"/>
      <c r="AB88" s="142"/>
      <c r="AC88" s="165"/>
      <c r="AD88" s="166"/>
      <c r="AE88" s="166"/>
      <c r="AF88" s="166"/>
      <c r="AG88" s="166"/>
      <c r="AH88" s="166"/>
      <c r="AI88" s="166"/>
      <c r="AJ88" s="166"/>
      <c r="AK88" s="166"/>
      <c r="AL88" s="167"/>
      <c r="AM88" s="163"/>
      <c r="AN88" s="163"/>
      <c r="AO88" s="161"/>
      <c r="AP88" s="161"/>
      <c r="AQ88" s="161"/>
      <c r="AR88" s="142"/>
      <c r="AS88" s="142"/>
    </row>
    <row r="89" spans="1:45" s="168" customFormat="1" ht="13.5" customHeight="1" x14ac:dyDescent="0.15">
      <c r="A89" s="161"/>
      <c r="B89" s="161"/>
      <c r="C89" s="161"/>
      <c r="D89" s="161" t="s">
        <v>518</v>
      </c>
      <c r="E89" s="161"/>
      <c r="F89" s="163"/>
      <c r="G89" s="163"/>
      <c r="H89" s="163"/>
      <c r="I89" s="163"/>
      <c r="J89" s="163"/>
      <c r="K89" s="163"/>
      <c r="L89" s="163"/>
      <c r="M89" s="163"/>
      <c r="N89" s="163"/>
      <c r="O89" s="163"/>
      <c r="P89" s="163"/>
      <c r="Q89" s="163"/>
      <c r="R89" s="163"/>
      <c r="S89" s="163"/>
      <c r="T89" s="163"/>
      <c r="U89" s="163"/>
      <c r="V89" s="163"/>
      <c r="W89" s="163"/>
      <c r="X89" s="163"/>
      <c r="Y89" s="163"/>
      <c r="Z89" s="163"/>
      <c r="AA89" s="163"/>
      <c r="AB89" s="142"/>
      <c r="AC89" s="165"/>
      <c r="AD89" s="166"/>
      <c r="AE89" s="166"/>
      <c r="AF89" s="166"/>
      <c r="AG89" s="166"/>
      <c r="AH89" s="166"/>
      <c r="AI89" s="166"/>
      <c r="AJ89" s="166"/>
      <c r="AK89" s="166"/>
      <c r="AL89" s="167"/>
      <c r="AM89" s="163"/>
      <c r="AN89" s="163"/>
      <c r="AO89" s="161"/>
      <c r="AP89" s="161"/>
      <c r="AQ89" s="161"/>
      <c r="AR89" s="142"/>
      <c r="AS89" s="142"/>
    </row>
    <row r="90" spans="1:45" s="168" customFormat="1" ht="13.5" customHeight="1" x14ac:dyDescent="0.15">
      <c r="A90" s="161"/>
      <c r="B90" s="161"/>
      <c r="C90" s="161"/>
      <c r="D90" s="161"/>
      <c r="E90" s="161"/>
      <c r="F90" s="163" t="s">
        <v>519</v>
      </c>
      <c r="G90" s="163"/>
      <c r="H90" s="142"/>
      <c r="I90" s="163"/>
      <c r="J90" s="163"/>
      <c r="K90" s="163"/>
      <c r="L90" s="163"/>
      <c r="M90" s="163"/>
      <c r="N90" s="163"/>
      <c r="O90" s="163"/>
      <c r="P90" s="163"/>
      <c r="Q90" s="163"/>
      <c r="R90" s="163"/>
      <c r="S90" s="163"/>
      <c r="T90" s="163"/>
      <c r="U90" s="163"/>
      <c r="V90" s="163"/>
      <c r="W90" s="163"/>
      <c r="X90" s="163"/>
      <c r="Y90" s="163"/>
      <c r="Z90" s="163"/>
      <c r="AA90" s="163"/>
      <c r="AB90" s="142"/>
      <c r="AC90" s="165"/>
      <c r="AD90" s="166"/>
      <c r="AE90" s="166"/>
      <c r="AF90" s="166"/>
      <c r="AG90" s="166"/>
      <c r="AH90" s="166"/>
      <c r="AI90" s="166"/>
      <c r="AJ90" s="166"/>
      <c r="AK90" s="166"/>
      <c r="AL90" s="167"/>
      <c r="AM90" s="163"/>
      <c r="AN90" s="163"/>
      <c r="AO90" s="161"/>
      <c r="AP90" s="161"/>
      <c r="AQ90" s="161"/>
      <c r="AR90" s="142"/>
      <c r="AS90" s="142"/>
    </row>
    <row r="91" spans="1:45" s="168" customFormat="1" ht="13.5" customHeight="1" x14ac:dyDescent="0.15">
      <c r="A91" s="161"/>
      <c r="B91" s="161"/>
      <c r="C91" s="161"/>
      <c r="D91" s="161"/>
      <c r="E91" s="161"/>
      <c r="F91" s="163" t="s">
        <v>520</v>
      </c>
      <c r="G91" s="163"/>
      <c r="H91" s="142"/>
      <c r="I91" s="163"/>
      <c r="J91" s="163"/>
      <c r="K91" s="163"/>
      <c r="L91" s="163"/>
      <c r="M91" s="163"/>
      <c r="N91" s="163"/>
      <c r="O91" s="163"/>
      <c r="P91" s="163"/>
      <c r="Q91" s="163"/>
      <c r="R91" s="163"/>
      <c r="S91" s="163"/>
      <c r="T91" s="163"/>
      <c r="U91" s="163"/>
      <c r="V91" s="163"/>
      <c r="W91" s="163"/>
      <c r="X91" s="163"/>
      <c r="Y91" s="163"/>
      <c r="Z91" s="163"/>
      <c r="AA91" s="163"/>
      <c r="AB91" s="142"/>
      <c r="AC91" s="165"/>
      <c r="AD91" s="166"/>
      <c r="AE91" s="166"/>
      <c r="AF91" s="166"/>
      <c r="AG91" s="166"/>
      <c r="AH91" s="166"/>
      <c r="AI91" s="166"/>
      <c r="AJ91" s="166"/>
      <c r="AK91" s="166"/>
      <c r="AL91" s="167"/>
      <c r="AM91" s="163"/>
      <c r="AN91" s="163"/>
      <c r="AO91" s="161"/>
      <c r="AP91" s="161"/>
      <c r="AQ91" s="161"/>
      <c r="AR91" s="142"/>
      <c r="AS91" s="142"/>
    </row>
    <row r="92" spans="1:45" s="168" customFormat="1" ht="13.5" customHeight="1" x14ac:dyDescent="0.15">
      <c r="A92" s="161"/>
      <c r="B92" s="161"/>
      <c r="C92" s="161"/>
      <c r="D92" s="161"/>
      <c r="E92" s="161"/>
      <c r="F92" s="163" t="s">
        <v>521</v>
      </c>
      <c r="G92" s="163"/>
      <c r="H92" s="142"/>
      <c r="I92" s="163"/>
      <c r="J92" s="163"/>
      <c r="K92" s="163"/>
      <c r="L92" s="163"/>
      <c r="M92" s="163"/>
      <c r="N92" s="163"/>
      <c r="O92" s="163"/>
      <c r="P92" s="163"/>
      <c r="Q92" s="163"/>
      <c r="R92" s="163"/>
      <c r="S92" s="163"/>
      <c r="T92" s="163"/>
      <c r="U92" s="163"/>
      <c r="V92" s="163"/>
      <c r="W92" s="163"/>
      <c r="X92" s="163"/>
      <c r="Y92" s="163"/>
      <c r="Z92" s="163"/>
      <c r="AA92" s="163"/>
      <c r="AB92" s="142"/>
      <c r="AC92" s="165"/>
      <c r="AD92" s="166"/>
      <c r="AE92" s="166"/>
      <c r="AF92" s="166"/>
      <c r="AG92" s="166"/>
      <c r="AH92" s="166"/>
      <c r="AI92" s="166"/>
      <c r="AJ92" s="166"/>
      <c r="AK92" s="166"/>
      <c r="AL92" s="167"/>
      <c r="AM92" s="163"/>
      <c r="AN92" s="163"/>
      <c r="AO92" s="161"/>
      <c r="AP92" s="161"/>
      <c r="AQ92" s="161"/>
      <c r="AR92" s="142"/>
      <c r="AS92" s="142"/>
    </row>
    <row r="93" spans="1:45" s="168" customFormat="1" ht="13.5" customHeight="1" x14ac:dyDescent="0.15">
      <c r="A93" s="161"/>
      <c r="B93" s="161"/>
      <c r="C93" s="161"/>
      <c r="D93" s="161"/>
      <c r="E93" s="161"/>
      <c r="F93" s="163" t="s">
        <v>425</v>
      </c>
      <c r="G93" s="163"/>
      <c r="H93" s="142"/>
      <c r="I93" s="163"/>
      <c r="J93" s="163"/>
      <c r="K93" s="163"/>
      <c r="L93" s="163"/>
      <c r="M93" s="163"/>
      <c r="N93" s="163"/>
      <c r="O93" s="163"/>
      <c r="P93" s="163"/>
      <c r="Q93" s="163"/>
      <c r="R93" s="163"/>
      <c r="S93" s="163"/>
      <c r="T93" s="163"/>
      <c r="U93" s="163"/>
      <c r="V93" s="163"/>
      <c r="W93" s="163"/>
      <c r="X93" s="163"/>
      <c r="Y93" s="163"/>
      <c r="Z93" s="163"/>
      <c r="AA93" s="163"/>
      <c r="AB93" s="142"/>
      <c r="AC93" s="165"/>
      <c r="AD93" s="166"/>
      <c r="AE93" s="166"/>
      <c r="AF93" s="166"/>
      <c r="AG93" s="166"/>
      <c r="AH93" s="166"/>
      <c r="AI93" s="166"/>
      <c r="AJ93" s="166"/>
      <c r="AK93" s="166"/>
      <c r="AL93" s="167"/>
      <c r="AM93" s="163"/>
      <c r="AN93" s="163"/>
      <c r="AO93" s="161"/>
      <c r="AP93" s="161"/>
      <c r="AQ93" s="161"/>
      <c r="AR93" s="142"/>
      <c r="AS93" s="142"/>
    </row>
    <row r="94" spans="1:45" s="168" customFormat="1" ht="13.5" customHeight="1" x14ac:dyDescent="0.15">
      <c r="A94" s="161"/>
      <c r="B94" s="161"/>
      <c r="C94" s="161"/>
      <c r="D94" s="161"/>
      <c r="E94" s="161"/>
      <c r="F94" s="163" t="s">
        <v>426</v>
      </c>
      <c r="G94" s="163"/>
      <c r="H94" s="142"/>
      <c r="I94" s="163"/>
      <c r="J94" s="163"/>
      <c r="K94" s="163"/>
      <c r="L94" s="163"/>
      <c r="M94" s="163"/>
      <c r="N94" s="163"/>
      <c r="O94" s="163"/>
      <c r="P94" s="163"/>
      <c r="Q94" s="163"/>
      <c r="R94" s="163"/>
      <c r="S94" s="163"/>
      <c r="T94" s="163"/>
      <c r="U94" s="163"/>
      <c r="V94" s="163"/>
      <c r="W94" s="163"/>
      <c r="X94" s="163"/>
      <c r="Y94" s="163"/>
      <c r="Z94" s="163"/>
      <c r="AA94" s="163"/>
      <c r="AB94" s="142"/>
      <c r="AC94" s="165"/>
      <c r="AD94" s="166"/>
      <c r="AE94" s="166"/>
      <c r="AF94" s="166"/>
      <c r="AG94" s="166"/>
      <c r="AH94" s="166"/>
      <c r="AI94" s="166"/>
      <c r="AJ94" s="166"/>
      <c r="AK94" s="166"/>
      <c r="AL94" s="167"/>
      <c r="AM94" s="163"/>
      <c r="AN94" s="163"/>
      <c r="AO94" s="161"/>
      <c r="AP94" s="161"/>
      <c r="AQ94" s="161"/>
      <c r="AR94" s="142"/>
      <c r="AS94" s="142"/>
    </row>
    <row r="95" spans="1:45" s="168" customFormat="1" ht="13.5" customHeight="1" x14ac:dyDescent="0.15">
      <c r="A95" s="161"/>
      <c r="B95" s="161"/>
      <c r="C95" s="161"/>
      <c r="D95" s="161"/>
      <c r="E95" s="161"/>
      <c r="F95" s="163" t="s">
        <v>522</v>
      </c>
      <c r="G95" s="163"/>
      <c r="H95" s="142"/>
      <c r="I95" s="163"/>
      <c r="J95" s="163"/>
      <c r="K95" s="163"/>
      <c r="L95" s="163"/>
      <c r="M95" s="163"/>
      <c r="N95" s="163"/>
      <c r="O95" s="163"/>
      <c r="P95" s="163"/>
      <c r="Q95" s="163"/>
      <c r="R95" s="163"/>
      <c r="S95" s="163"/>
      <c r="T95" s="163"/>
      <c r="U95" s="163"/>
      <c r="V95" s="163"/>
      <c r="W95" s="163"/>
      <c r="X95" s="163"/>
      <c r="Y95" s="163"/>
      <c r="Z95" s="163"/>
      <c r="AA95" s="163"/>
      <c r="AB95" s="142"/>
      <c r="AC95" s="165"/>
      <c r="AD95" s="166"/>
      <c r="AE95" s="166"/>
      <c r="AF95" s="166"/>
      <c r="AG95" s="166"/>
      <c r="AH95" s="166"/>
      <c r="AI95" s="166"/>
      <c r="AJ95" s="166"/>
      <c r="AK95" s="166"/>
      <c r="AL95" s="167"/>
      <c r="AM95" s="163"/>
      <c r="AN95" s="163"/>
      <c r="AO95" s="161"/>
      <c r="AP95" s="161"/>
      <c r="AQ95" s="161"/>
      <c r="AR95" s="142"/>
      <c r="AS95" s="142"/>
    </row>
    <row r="96" spans="1:45" s="168" customFormat="1" ht="13.5" customHeight="1" x14ac:dyDescent="0.15">
      <c r="A96" s="161"/>
      <c r="B96" s="161"/>
      <c r="C96" s="161"/>
      <c r="D96" s="161"/>
      <c r="E96" s="161"/>
      <c r="F96" s="163" t="s">
        <v>523</v>
      </c>
      <c r="G96" s="163"/>
      <c r="H96" s="142"/>
      <c r="I96" s="163"/>
      <c r="J96" s="163"/>
      <c r="K96" s="163"/>
      <c r="L96" s="163"/>
      <c r="M96" s="163"/>
      <c r="N96" s="163"/>
      <c r="O96" s="163"/>
      <c r="P96" s="163"/>
      <c r="Q96" s="163"/>
      <c r="R96" s="163"/>
      <c r="S96" s="163"/>
      <c r="T96" s="163"/>
      <c r="U96" s="163"/>
      <c r="V96" s="163"/>
      <c r="W96" s="163"/>
      <c r="X96" s="163"/>
      <c r="Y96" s="163"/>
      <c r="Z96" s="163"/>
      <c r="AA96" s="163"/>
      <c r="AB96" s="142"/>
      <c r="AC96" s="165"/>
      <c r="AD96" s="166"/>
      <c r="AE96" s="166"/>
      <c r="AF96" s="166"/>
      <c r="AG96" s="166"/>
      <c r="AH96" s="166"/>
      <c r="AI96" s="166"/>
      <c r="AJ96" s="166"/>
      <c r="AK96" s="166"/>
      <c r="AL96" s="167"/>
      <c r="AM96" s="163"/>
      <c r="AN96" s="163"/>
      <c r="AO96" s="161"/>
      <c r="AP96" s="161"/>
      <c r="AQ96" s="161"/>
      <c r="AR96" s="142"/>
      <c r="AS96" s="142"/>
    </row>
    <row r="97" spans="1:46" s="168" customFormat="1" ht="13.5" customHeight="1" x14ac:dyDescent="0.15">
      <c r="A97" s="161"/>
      <c r="B97" s="161"/>
      <c r="C97" s="161"/>
      <c r="D97" s="161"/>
      <c r="E97" s="161"/>
      <c r="F97" s="163" t="s">
        <v>524</v>
      </c>
      <c r="G97" s="163"/>
      <c r="H97" s="142"/>
      <c r="I97" s="163"/>
      <c r="J97" s="163"/>
      <c r="K97" s="163"/>
      <c r="L97" s="163"/>
      <c r="M97" s="163"/>
      <c r="N97" s="163"/>
      <c r="O97" s="163"/>
      <c r="P97" s="163"/>
      <c r="Q97" s="163"/>
      <c r="R97" s="163"/>
      <c r="S97" s="163"/>
      <c r="T97" s="163"/>
      <c r="U97" s="163"/>
      <c r="V97" s="163"/>
      <c r="W97" s="163"/>
      <c r="X97" s="163"/>
      <c r="Y97" s="163"/>
      <c r="Z97" s="163"/>
      <c r="AA97" s="163"/>
      <c r="AB97" s="142"/>
      <c r="AC97" s="165"/>
      <c r="AD97" s="166"/>
      <c r="AE97" s="166"/>
      <c r="AF97" s="166"/>
      <c r="AG97" s="166"/>
      <c r="AH97" s="166"/>
      <c r="AI97" s="166"/>
      <c r="AJ97" s="166"/>
      <c r="AK97" s="166"/>
      <c r="AL97" s="167"/>
      <c r="AM97" s="163"/>
      <c r="AN97" s="163"/>
      <c r="AO97" s="161"/>
      <c r="AP97" s="161"/>
      <c r="AQ97" s="161"/>
      <c r="AR97" s="142"/>
      <c r="AS97" s="142"/>
    </row>
    <row r="98" spans="1:46" s="168" customFormat="1" ht="13.5" customHeight="1" x14ac:dyDescent="0.15">
      <c r="A98" s="161"/>
      <c r="B98" s="161"/>
      <c r="C98" s="161"/>
      <c r="D98" s="161" t="s">
        <v>427</v>
      </c>
      <c r="E98" s="161"/>
      <c r="F98" s="163"/>
      <c r="G98" s="163"/>
      <c r="H98" s="142"/>
      <c r="I98" s="163"/>
      <c r="J98" s="163"/>
      <c r="K98" s="163"/>
      <c r="L98" s="163"/>
      <c r="M98" s="163"/>
      <c r="N98" s="163"/>
      <c r="O98" s="163"/>
      <c r="P98" s="163"/>
      <c r="Q98" s="163"/>
      <c r="R98" s="163"/>
      <c r="S98" s="163"/>
      <c r="T98" s="163"/>
      <c r="U98" s="163"/>
      <c r="V98" s="163"/>
      <c r="W98" s="163"/>
      <c r="X98" s="163"/>
      <c r="Y98" s="163"/>
      <c r="Z98" s="163"/>
      <c r="AA98" s="163"/>
      <c r="AB98" s="142"/>
      <c r="AC98" s="165"/>
      <c r="AD98" s="166"/>
      <c r="AE98" s="166"/>
      <c r="AF98" s="166"/>
      <c r="AG98" s="166"/>
      <c r="AH98" s="166"/>
      <c r="AI98" s="166"/>
      <c r="AJ98" s="166"/>
      <c r="AK98" s="166"/>
      <c r="AL98" s="167"/>
      <c r="AM98" s="163"/>
      <c r="AN98" s="163"/>
      <c r="AO98" s="161"/>
      <c r="AP98" s="161"/>
      <c r="AQ98" s="161"/>
      <c r="AR98" s="142"/>
      <c r="AS98" s="142"/>
    </row>
    <row r="99" spans="1:46" s="168" customFormat="1" ht="13.5" customHeight="1" x14ac:dyDescent="0.15">
      <c r="A99" s="161"/>
      <c r="B99" s="161"/>
      <c r="C99" s="161"/>
      <c r="D99" s="161" t="s">
        <v>428</v>
      </c>
      <c r="E99" s="161"/>
      <c r="F99" s="163"/>
      <c r="G99" s="163"/>
      <c r="H99" s="142"/>
      <c r="I99" s="163"/>
      <c r="J99" s="163"/>
      <c r="K99" s="163"/>
      <c r="L99" s="163"/>
      <c r="M99" s="163"/>
      <c r="N99" s="163"/>
      <c r="O99" s="163"/>
      <c r="P99" s="163"/>
      <c r="Q99" s="163"/>
      <c r="R99" s="163"/>
      <c r="S99" s="163"/>
      <c r="T99" s="163"/>
      <c r="U99" s="163"/>
      <c r="V99" s="163"/>
      <c r="W99" s="163"/>
      <c r="X99" s="163"/>
      <c r="Y99" s="163"/>
      <c r="Z99" s="163"/>
      <c r="AA99" s="163"/>
      <c r="AB99" s="142"/>
      <c r="AC99" s="165"/>
      <c r="AD99" s="166"/>
      <c r="AE99" s="166"/>
      <c r="AF99" s="166"/>
      <c r="AG99" s="166"/>
      <c r="AH99" s="166"/>
      <c r="AI99" s="166"/>
      <c r="AJ99" s="166"/>
      <c r="AK99" s="166"/>
      <c r="AL99" s="167"/>
      <c r="AM99" s="163"/>
      <c r="AN99" s="163"/>
      <c r="AO99" s="161"/>
      <c r="AP99" s="161"/>
      <c r="AQ99" s="161"/>
      <c r="AR99" s="142"/>
      <c r="AS99" s="142"/>
    </row>
    <row r="100" spans="1:46" s="142" customFormat="1" ht="13.5" customHeight="1" x14ac:dyDescent="0.15">
      <c r="A100" s="161"/>
      <c r="B100" s="161"/>
      <c r="C100" s="161"/>
      <c r="D100" s="161"/>
      <c r="E100" s="161"/>
      <c r="F100" s="163"/>
      <c r="G100" s="163"/>
      <c r="I100" s="163"/>
      <c r="J100" s="163"/>
      <c r="K100" s="163"/>
      <c r="L100" s="163"/>
      <c r="M100" s="163"/>
      <c r="N100" s="163"/>
      <c r="O100" s="163"/>
      <c r="P100" s="163"/>
      <c r="Q100" s="163"/>
      <c r="R100" s="163"/>
      <c r="S100" s="163"/>
      <c r="T100" s="163"/>
      <c r="U100" s="163"/>
      <c r="V100" s="163"/>
      <c r="W100" s="163"/>
      <c r="X100" s="163"/>
      <c r="AC100" s="165"/>
      <c r="AD100" s="166"/>
      <c r="AE100" s="694" t="str">
        <f>IF(カテゴリー判定!C8=0,"",カテゴリー判定!C8)</f>
        <v/>
      </c>
      <c r="AF100" s="695"/>
      <c r="AG100" s="696"/>
      <c r="AH100" s="169" t="str">
        <f>U70</f>
        <v/>
      </c>
      <c r="AI100" s="166"/>
      <c r="AJ100" s="166"/>
      <c r="AK100" s="166"/>
      <c r="AL100" s="167"/>
      <c r="AM100" s="163"/>
      <c r="AN100" s="163"/>
      <c r="AO100" s="161"/>
      <c r="AP100" s="161"/>
      <c r="AQ100" s="161"/>
    </row>
    <row r="101" spans="1:46" s="141" customFormat="1" ht="13.5" customHeight="1" x14ac:dyDescent="0.15">
      <c r="A101" s="74"/>
      <c r="B101" s="74"/>
      <c r="C101" s="74"/>
      <c r="D101" s="74"/>
      <c r="E101" s="74"/>
      <c r="F101" s="73"/>
      <c r="G101" s="73"/>
      <c r="H101" s="73"/>
      <c r="I101" s="73"/>
      <c r="J101" s="73"/>
      <c r="K101" s="73"/>
      <c r="L101" s="73"/>
      <c r="M101" s="73"/>
      <c r="N101" s="73"/>
      <c r="O101" s="73"/>
      <c r="P101" s="73"/>
      <c r="Q101" s="73"/>
      <c r="R101" s="73"/>
      <c r="S101" s="73"/>
      <c r="T101" s="73"/>
      <c r="U101" s="73"/>
      <c r="V101" s="73"/>
      <c r="W101" s="73"/>
      <c r="X101" s="73"/>
      <c r="Y101" s="73"/>
      <c r="Z101" s="73"/>
      <c r="AA101" s="73"/>
      <c r="AB101" s="134"/>
      <c r="AC101" s="170"/>
      <c r="AD101" s="171"/>
      <c r="AE101" s="171"/>
      <c r="AF101" s="171"/>
      <c r="AG101" s="171"/>
      <c r="AH101" s="171"/>
      <c r="AI101" s="171"/>
      <c r="AJ101" s="171"/>
      <c r="AK101" s="171"/>
      <c r="AL101" s="127"/>
      <c r="AM101" s="73"/>
      <c r="AN101" s="73"/>
      <c r="AO101" s="74"/>
      <c r="AP101" s="74"/>
      <c r="AQ101" s="74"/>
      <c r="AR101" s="134"/>
      <c r="AS101" s="134"/>
    </row>
    <row r="102" spans="1:46" s="141" customFormat="1" ht="13.5" customHeight="1" x14ac:dyDescent="0.15">
      <c r="A102" s="73"/>
      <c r="B102" s="73"/>
      <c r="C102" s="74" t="s">
        <v>429</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134"/>
      <c r="AD102" s="170"/>
      <c r="AE102" s="171"/>
      <c r="AF102" s="171"/>
      <c r="AG102" s="171"/>
      <c r="AH102" s="171"/>
      <c r="AI102" s="171"/>
      <c r="AJ102" s="171"/>
      <c r="AK102" s="171"/>
      <c r="AL102" s="171"/>
      <c r="AM102" s="172"/>
      <c r="AN102" s="74"/>
      <c r="AO102" s="74"/>
      <c r="AP102" s="74"/>
      <c r="AQ102" s="74"/>
      <c r="AR102" s="74"/>
      <c r="AS102" s="134"/>
      <c r="AT102" s="101"/>
    </row>
    <row r="103" spans="1:46" s="141" customFormat="1" ht="13.5" customHeight="1" x14ac:dyDescent="0.15">
      <c r="A103" s="74"/>
      <c r="B103" s="74"/>
      <c r="C103" s="74"/>
      <c r="D103" s="74" t="s">
        <v>430</v>
      </c>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134"/>
      <c r="AD103" s="170"/>
      <c r="AE103" s="171"/>
      <c r="AF103" s="171"/>
      <c r="AG103" s="171"/>
      <c r="AH103" s="173"/>
      <c r="AI103" s="171"/>
      <c r="AJ103" s="171"/>
      <c r="AK103" s="171"/>
      <c r="AL103" s="171"/>
      <c r="AM103" s="172"/>
      <c r="AN103" s="74"/>
      <c r="AO103" s="74"/>
      <c r="AP103" s="74"/>
      <c r="AQ103" s="74"/>
      <c r="AR103" s="74"/>
      <c r="AS103" s="134"/>
    </row>
    <row r="104" spans="1:46" s="141" customFormat="1" ht="13.5" customHeight="1" x14ac:dyDescent="0.15">
      <c r="A104" s="74"/>
      <c r="B104" s="74"/>
      <c r="C104" s="74"/>
      <c r="D104" s="74" t="s">
        <v>525</v>
      </c>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134"/>
      <c r="AD104" s="170"/>
      <c r="AE104" s="174"/>
      <c r="AF104" s="174"/>
      <c r="AG104" s="174"/>
      <c r="AH104" s="174"/>
      <c r="AI104" s="171"/>
      <c r="AJ104" s="171"/>
      <c r="AK104" s="171"/>
      <c r="AL104" s="171"/>
      <c r="AM104" s="172"/>
      <c r="AN104" s="74"/>
      <c r="AO104" s="74"/>
      <c r="AP104" s="74"/>
      <c r="AQ104" s="74"/>
      <c r="AR104" s="74"/>
      <c r="AS104" s="134"/>
    </row>
    <row r="105" spans="1:46" s="141" customFormat="1" ht="13.5" customHeight="1" x14ac:dyDescent="0.15">
      <c r="A105" s="72"/>
      <c r="B105" s="72"/>
      <c r="C105" s="72"/>
      <c r="D105" s="72"/>
      <c r="E105" s="697" t="s">
        <v>83</v>
      </c>
      <c r="F105" s="698"/>
      <c r="G105" s="698"/>
      <c r="H105" s="698"/>
      <c r="I105" s="699"/>
      <c r="J105" s="703" t="s">
        <v>431</v>
      </c>
      <c r="K105" s="704"/>
      <c r="L105" s="704"/>
      <c r="M105" s="704"/>
      <c r="N105" s="704"/>
      <c r="O105" s="704"/>
      <c r="P105" s="704"/>
      <c r="Q105" s="705"/>
      <c r="R105" s="703" t="s">
        <v>432</v>
      </c>
      <c r="S105" s="704"/>
      <c r="T105" s="705"/>
      <c r="U105" s="706"/>
      <c r="V105" s="707"/>
      <c r="W105" s="708"/>
      <c r="X105" s="703" t="s">
        <v>433</v>
      </c>
      <c r="Y105" s="705"/>
      <c r="Z105" s="706"/>
      <c r="AA105" s="707"/>
      <c r="AB105" s="708"/>
      <c r="AC105" s="703" t="s">
        <v>434</v>
      </c>
      <c r="AD105" s="705"/>
      <c r="AE105" s="706"/>
      <c r="AF105" s="707"/>
      <c r="AG105" s="708"/>
      <c r="AH105" s="703" t="s">
        <v>435</v>
      </c>
      <c r="AI105" s="705"/>
      <c r="AJ105" s="72"/>
      <c r="AK105" s="72"/>
      <c r="AL105" s="72"/>
      <c r="AM105" s="72"/>
      <c r="AN105" s="72"/>
      <c r="AO105" s="72"/>
      <c r="AP105" s="72"/>
      <c r="AQ105" s="72"/>
      <c r="AR105" s="72"/>
      <c r="AS105" s="72"/>
    </row>
    <row r="106" spans="1:46" s="141" customFormat="1" ht="13.5" customHeight="1" x14ac:dyDescent="0.15">
      <c r="A106" s="72"/>
      <c r="B106" s="72"/>
      <c r="C106" s="72"/>
      <c r="D106" s="72"/>
      <c r="E106" s="700"/>
      <c r="F106" s="701"/>
      <c r="G106" s="701"/>
      <c r="H106" s="701"/>
      <c r="I106" s="702"/>
      <c r="J106" s="709" t="s">
        <v>436</v>
      </c>
      <c r="K106" s="710"/>
      <c r="L106" s="710"/>
      <c r="M106" s="710"/>
      <c r="N106" s="710"/>
      <c r="O106" s="710"/>
      <c r="P106" s="710"/>
      <c r="Q106" s="711"/>
      <c r="R106" s="709" t="s">
        <v>432</v>
      </c>
      <c r="S106" s="710"/>
      <c r="T106" s="711"/>
      <c r="U106" s="712"/>
      <c r="V106" s="713"/>
      <c r="W106" s="714"/>
      <c r="X106" s="709" t="s">
        <v>433</v>
      </c>
      <c r="Y106" s="711"/>
      <c r="Z106" s="712"/>
      <c r="AA106" s="713"/>
      <c r="AB106" s="714"/>
      <c r="AC106" s="709" t="s">
        <v>434</v>
      </c>
      <c r="AD106" s="711"/>
      <c r="AE106" s="712"/>
      <c r="AF106" s="713"/>
      <c r="AG106" s="714"/>
      <c r="AH106" s="709" t="s">
        <v>435</v>
      </c>
      <c r="AI106" s="711"/>
      <c r="AJ106" s="72"/>
      <c r="AK106" s="72"/>
      <c r="AL106" s="72"/>
      <c r="AM106" s="72"/>
      <c r="AN106" s="72"/>
      <c r="AO106" s="72"/>
      <c r="AP106" s="72"/>
      <c r="AQ106" s="72"/>
      <c r="AR106" s="72"/>
      <c r="AS106" s="72"/>
    </row>
    <row r="107" spans="1:46" s="141" customFormat="1" ht="13.5" customHeight="1" x14ac:dyDescent="0.15">
      <c r="A107" s="72"/>
      <c r="B107" s="72"/>
      <c r="C107" s="72"/>
      <c r="D107" s="72"/>
      <c r="E107" s="697" t="s">
        <v>437</v>
      </c>
      <c r="F107" s="698"/>
      <c r="G107" s="698"/>
      <c r="H107" s="698"/>
      <c r="I107" s="699"/>
      <c r="J107" s="703" t="s">
        <v>431</v>
      </c>
      <c r="K107" s="704"/>
      <c r="L107" s="704"/>
      <c r="M107" s="704"/>
      <c r="N107" s="704"/>
      <c r="O107" s="704"/>
      <c r="P107" s="704"/>
      <c r="Q107" s="705"/>
      <c r="R107" s="703" t="s">
        <v>432</v>
      </c>
      <c r="S107" s="704"/>
      <c r="T107" s="705"/>
      <c r="U107" s="706"/>
      <c r="V107" s="707"/>
      <c r="W107" s="708"/>
      <c r="X107" s="703" t="s">
        <v>433</v>
      </c>
      <c r="Y107" s="705"/>
      <c r="Z107" s="706"/>
      <c r="AA107" s="707"/>
      <c r="AB107" s="708"/>
      <c r="AC107" s="703" t="s">
        <v>434</v>
      </c>
      <c r="AD107" s="705"/>
      <c r="AE107" s="706"/>
      <c r="AF107" s="707"/>
      <c r="AG107" s="708"/>
      <c r="AH107" s="703" t="s">
        <v>435</v>
      </c>
      <c r="AI107" s="705"/>
      <c r="AJ107" s="72"/>
      <c r="AK107" s="72"/>
      <c r="AL107" s="72"/>
      <c r="AM107" s="72"/>
      <c r="AN107" s="72"/>
      <c r="AO107" s="72"/>
      <c r="AP107" s="72"/>
      <c r="AQ107" s="72"/>
      <c r="AR107" s="72"/>
      <c r="AS107" s="72"/>
    </row>
    <row r="108" spans="1:46" s="141" customFormat="1" ht="13.5" customHeight="1" x14ac:dyDescent="0.15">
      <c r="A108" s="72"/>
      <c r="B108" s="72"/>
      <c r="C108" s="72"/>
      <c r="D108" s="72"/>
      <c r="E108" s="700"/>
      <c r="F108" s="701"/>
      <c r="G108" s="701"/>
      <c r="H108" s="701"/>
      <c r="I108" s="702"/>
      <c r="J108" s="709" t="s">
        <v>436</v>
      </c>
      <c r="K108" s="710"/>
      <c r="L108" s="710"/>
      <c r="M108" s="710"/>
      <c r="N108" s="710"/>
      <c r="O108" s="710"/>
      <c r="P108" s="710"/>
      <c r="Q108" s="711"/>
      <c r="R108" s="709" t="s">
        <v>432</v>
      </c>
      <c r="S108" s="710"/>
      <c r="T108" s="711"/>
      <c r="U108" s="712"/>
      <c r="V108" s="713"/>
      <c r="W108" s="714"/>
      <c r="X108" s="709" t="s">
        <v>433</v>
      </c>
      <c r="Y108" s="711"/>
      <c r="Z108" s="712"/>
      <c r="AA108" s="713"/>
      <c r="AB108" s="714"/>
      <c r="AC108" s="709" t="s">
        <v>434</v>
      </c>
      <c r="AD108" s="711"/>
      <c r="AE108" s="712"/>
      <c r="AF108" s="713"/>
      <c r="AG108" s="714"/>
      <c r="AH108" s="709" t="s">
        <v>435</v>
      </c>
      <c r="AI108" s="711"/>
      <c r="AJ108" s="72"/>
      <c r="AK108" s="72"/>
      <c r="AL108" s="72"/>
      <c r="AM108" s="72"/>
      <c r="AN108" s="72"/>
      <c r="AO108" s="72"/>
      <c r="AP108" s="72"/>
      <c r="AQ108" s="72"/>
      <c r="AR108" s="72"/>
      <c r="AS108" s="72"/>
    </row>
    <row r="109" spans="1:46" s="141" customFormat="1" ht="13.5" customHeight="1" x14ac:dyDescent="0.15">
      <c r="A109" s="72"/>
      <c r="B109" s="72"/>
      <c r="C109" s="72"/>
      <c r="D109" s="7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72"/>
      <c r="AK109" s="72"/>
      <c r="AL109" s="72"/>
      <c r="AM109" s="72"/>
      <c r="AN109" s="72"/>
      <c r="AO109" s="72"/>
      <c r="AP109" s="72"/>
      <c r="AQ109" s="72"/>
      <c r="AR109" s="72"/>
      <c r="AS109" s="72"/>
    </row>
    <row r="110" spans="1:46" s="141" customFormat="1" ht="13.5" customHeight="1" x14ac:dyDescent="0.15">
      <c r="A110" s="72"/>
      <c r="B110" s="72"/>
      <c r="C110" s="72"/>
      <c r="D110" s="7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72"/>
      <c r="AK110" s="72"/>
      <c r="AL110" s="72"/>
      <c r="AM110" s="72"/>
      <c r="AN110" s="72"/>
      <c r="AO110" s="72"/>
      <c r="AP110" s="72"/>
      <c r="AQ110" s="72"/>
      <c r="AR110" s="72"/>
      <c r="AS110" s="72"/>
    </row>
    <row r="111" spans="1:46" s="141" customFormat="1" ht="13.5" customHeight="1" x14ac:dyDescent="0.15">
      <c r="A111" s="72"/>
      <c r="B111" s="72"/>
      <c r="C111" s="72"/>
      <c r="D111" s="7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72"/>
      <c r="AK111" s="72"/>
      <c r="AL111" s="72"/>
      <c r="AM111" s="72"/>
      <c r="AN111" s="72"/>
      <c r="AO111" s="72"/>
      <c r="AP111" s="72"/>
      <c r="AQ111" s="72"/>
      <c r="AR111" s="72"/>
      <c r="AS111" s="72"/>
    </row>
    <row r="112" spans="1:46" s="141" customFormat="1" ht="13.5" customHeight="1" x14ac:dyDescent="0.15">
      <c r="A112" s="72"/>
      <c r="B112" s="72"/>
      <c r="C112" s="72"/>
      <c r="D112" s="7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72"/>
      <c r="AK112" s="72"/>
      <c r="AL112" s="72"/>
      <c r="AM112" s="72"/>
      <c r="AN112" s="72"/>
      <c r="AO112" s="72"/>
      <c r="AP112" s="72"/>
      <c r="AQ112" s="72"/>
      <c r="AR112" s="72"/>
      <c r="AS112" s="72"/>
    </row>
    <row r="113" spans="1:45" s="141" customFormat="1" ht="13.5" customHeight="1" x14ac:dyDescent="0.1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134"/>
    </row>
    <row r="114" spans="1:45" s="141" customFormat="1" ht="13.5" customHeight="1" x14ac:dyDescent="0.15">
      <c r="A114" s="73"/>
      <c r="B114" s="74" t="s">
        <v>438</v>
      </c>
      <c r="C114" s="74"/>
      <c r="D114" s="74"/>
      <c r="E114" s="74"/>
      <c r="F114" s="74"/>
      <c r="G114" s="74"/>
      <c r="H114" s="74"/>
      <c r="I114" s="74"/>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134"/>
    </row>
    <row r="115" spans="1:45" s="141" customFormat="1" ht="13.5" customHeight="1" x14ac:dyDescent="0.15">
      <c r="A115" s="73"/>
      <c r="B115" s="74"/>
      <c r="C115" s="74" t="s">
        <v>439</v>
      </c>
      <c r="D115" s="74"/>
      <c r="E115" s="74"/>
      <c r="F115" s="74"/>
      <c r="G115" s="74"/>
      <c r="H115" s="74"/>
      <c r="I115" s="74"/>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134"/>
    </row>
    <row r="116" spans="1:45" s="101" customFormat="1" ht="13.5" customHeight="1" x14ac:dyDescent="0.15">
      <c r="A116" s="134"/>
      <c r="B116" s="175"/>
      <c r="C116" s="508" t="s">
        <v>440</v>
      </c>
      <c r="D116" s="734"/>
      <c r="E116" s="734"/>
      <c r="F116" s="734"/>
      <c r="G116" s="734"/>
      <c r="H116" s="734"/>
      <c r="I116" s="735"/>
      <c r="J116" s="741"/>
      <c r="K116" s="742"/>
      <c r="L116" s="742"/>
      <c r="M116" s="742"/>
      <c r="N116" s="742"/>
      <c r="O116" s="742"/>
      <c r="P116" s="742"/>
      <c r="Q116" s="742"/>
      <c r="R116" s="742"/>
      <c r="S116" s="742"/>
      <c r="T116" s="742"/>
      <c r="U116" s="742"/>
      <c r="V116" s="742"/>
      <c r="W116" s="742"/>
      <c r="X116" s="742"/>
      <c r="Y116" s="742"/>
      <c r="Z116" s="742"/>
      <c r="AA116" s="742"/>
      <c r="AB116" s="742"/>
      <c r="AC116" s="742"/>
      <c r="AD116" s="742"/>
      <c r="AE116" s="742"/>
      <c r="AF116" s="742"/>
      <c r="AG116" s="742"/>
      <c r="AH116" s="743"/>
      <c r="AI116" s="750" t="s">
        <v>441</v>
      </c>
      <c r="AJ116" s="751"/>
      <c r="AK116" s="751"/>
      <c r="AL116" s="751"/>
      <c r="AM116" s="751"/>
      <c r="AN116" s="751"/>
      <c r="AO116" s="752"/>
      <c r="AP116" s="176"/>
      <c r="AQ116" s="177"/>
      <c r="AR116" s="177"/>
      <c r="AS116" s="73"/>
    </row>
    <row r="117" spans="1:45" s="101" customFormat="1" ht="13.5" customHeight="1" x14ac:dyDescent="0.15">
      <c r="A117" s="134"/>
      <c r="B117" s="134"/>
      <c r="C117" s="553"/>
      <c r="D117" s="736"/>
      <c r="E117" s="736"/>
      <c r="F117" s="736"/>
      <c r="G117" s="736"/>
      <c r="H117" s="736"/>
      <c r="I117" s="737"/>
      <c r="J117" s="744"/>
      <c r="K117" s="745"/>
      <c r="L117" s="745"/>
      <c r="M117" s="745"/>
      <c r="N117" s="745"/>
      <c r="O117" s="745"/>
      <c r="P117" s="745"/>
      <c r="Q117" s="745"/>
      <c r="R117" s="745"/>
      <c r="S117" s="745"/>
      <c r="T117" s="745"/>
      <c r="U117" s="745"/>
      <c r="V117" s="745"/>
      <c r="W117" s="745"/>
      <c r="X117" s="745"/>
      <c r="Y117" s="745"/>
      <c r="Z117" s="745"/>
      <c r="AA117" s="745"/>
      <c r="AB117" s="745"/>
      <c r="AC117" s="745"/>
      <c r="AD117" s="745"/>
      <c r="AE117" s="745"/>
      <c r="AF117" s="745"/>
      <c r="AG117" s="745"/>
      <c r="AH117" s="746"/>
      <c r="AI117" s="753"/>
      <c r="AJ117" s="754"/>
      <c r="AK117" s="754"/>
      <c r="AL117" s="754"/>
      <c r="AM117" s="754"/>
      <c r="AN117" s="754"/>
      <c r="AO117" s="755"/>
      <c r="AP117" s="176"/>
      <c r="AQ117" s="177"/>
      <c r="AR117" s="177"/>
      <c r="AS117" s="73"/>
    </row>
    <row r="118" spans="1:45" s="101" customFormat="1" x14ac:dyDescent="0.15">
      <c r="A118" s="134"/>
      <c r="B118" s="134"/>
      <c r="C118" s="738"/>
      <c r="D118" s="739"/>
      <c r="E118" s="739"/>
      <c r="F118" s="739"/>
      <c r="G118" s="739"/>
      <c r="H118" s="739"/>
      <c r="I118" s="740"/>
      <c r="J118" s="747"/>
      <c r="K118" s="748"/>
      <c r="L118" s="748"/>
      <c r="M118" s="748"/>
      <c r="N118" s="748"/>
      <c r="O118" s="748"/>
      <c r="P118" s="748"/>
      <c r="Q118" s="748"/>
      <c r="R118" s="748"/>
      <c r="S118" s="748"/>
      <c r="T118" s="748"/>
      <c r="U118" s="748"/>
      <c r="V118" s="748"/>
      <c r="W118" s="748"/>
      <c r="X118" s="748"/>
      <c r="Y118" s="748"/>
      <c r="Z118" s="748"/>
      <c r="AA118" s="748"/>
      <c r="AB118" s="748"/>
      <c r="AC118" s="748"/>
      <c r="AD118" s="748"/>
      <c r="AE118" s="748"/>
      <c r="AF118" s="748"/>
      <c r="AG118" s="748"/>
      <c r="AH118" s="749"/>
      <c r="AI118" s="753"/>
      <c r="AJ118" s="754"/>
      <c r="AK118" s="754"/>
      <c r="AL118" s="754"/>
      <c r="AM118" s="754"/>
      <c r="AN118" s="754"/>
      <c r="AO118" s="755"/>
      <c r="AP118" s="176"/>
      <c r="AQ118" s="177"/>
      <c r="AR118" s="177"/>
      <c r="AS118" s="73"/>
    </row>
    <row r="119" spans="1:45" s="101" customFormat="1" x14ac:dyDescent="0.15">
      <c r="A119" s="134"/>
      <c r="B119" s="134"/>
      <c r="C119" s="508" t="s">
        <v>442</v>
      </c>
      <c r="D119" s="509"/>
      <c r="E119" s="509"/>
      <c r="F119" s="509"/>
      <c r="G119" s="509"/>
      <c r="H119" s="509"/>
      <c r="I119" s="510"/>
      <c r="J119" s="759"/>
      <c r="K119" s="760"/>
      <c r="L119" s="760"/>
      <c r="M119" s="760"/>
      <c r="N119" s="760"/>
      <c r="O119" s="760"/>
      <c r="P119" s="760"/>
      <c r="Q119" s="760"/>
      <c r="R119" s="760"/>
      <c r="S119" s="760"/>
      <c r="T119" s="760"/>
      <c r="U119" s="760"/>
      <c r="V119" s="760"/>
      <c r="W119" s="760"/>
      <c r="X119" s="760"/>
      <c r="Y119" s="760"/>
      <c r="Z119" s="760"/>
      <c r="AA119" s="760"/>
      <c r="AB119" s="760"/>
      <c r="AC119" s="760"/>
      <c r="AD119" s="760"/>
      <c r="AE119" s="760"/>
      <c r="AF119" s="760"/>
      <c r="AG119" s="760"/>
      <c r="AH119" s="761"/>
      <c r="AI119" s="753"/>
      <c r="AJ119" s="754"/>
      <c r="AK119" s="754"/>
      <c r="AL119" s="754"/>
      <c r="AM119" s="754"/>
      <c r="AN119" s="754"/>
      <c r="AO119" s="755"/>
      <c r="AP119" s="176"/>
      <c r="AQ119" s="177"/>
      <c r="AR119" s="177"/>
      <c r="AS119" s="73"/>
    </row>
    <row r="120" spans="1:45" s="101" customFormat="1" x14ac:dyDescent="0.15">
      <c r="A120" s="134"/>
      <c r="B120" s="134"/>
      <c r="C120" s="514"/>
      <c r="D120" s="515"/>
      <c r="E120" s="515"/>
      <c r="F120" s="515"/>
      <c r="G120" s="515"/>
      <c r="H120" s="515"/>
      <c r="I120" s="516"/>
      <c r="J120" s="762"/>
      <c r="K120" s="763"/>
      <c r="L120" s="763"/>
      <c r="M120" s="763"/>
      <c r="N120" s="763"/>
      <c r="O120" s="763"/>
      <c r="P120" s="763"/>
      <c r="Q120" s="763"/>
      <c r="R120" s="763"/>
      <c r="S120" s="763"/>
      <c r="T120" s="763"/>
      <c r="U120" s="763"/>
      <c r="V120" s="763"/>
      <c r="W120" s="763"/>
      <c r="X120" s="763"/>
      <c r="Y120" s="763"/>
      <c r="Z120" s="763"/>
      <c r="AA120" s="763"/>
      <c r="AB120" s="763"/>
      <c r="AC120" s="763"/>
      <c r="AD120" s="763"/>
      <c r="AE120" s="763"/>
      <c r="AF120" s="763"/>
      <c r="AG120" s="763"/>
      <c r="AH120" s="764"/>
      <c r="AI120" s="756"/>
      <c r="AJ120" s="757"/>
      <c r="AK120" s="757"/>
      <c r="AL120" s="757"/>
      <c r="AM120" s="757"/>
      <c r="AN120" s="757"/>
      <c r="AO120" s="758"/>
      <c r="AP120" s="176"/>
      <c r="AQ120" s="177"/>
      <c r="AR120" s="177"/>
      <c r="AS120" s="73"/>
    </row>
    <row r="121" spans="1:45" x14ac:dyDescent="0.15">
      <c r="A121" s="134"/>
      <c r="B121" s="134"/>
      <c r="C121" s="715" t="s">
        <v>526</v>
      </c>
      <c r="D121" s="716"/>
      <c r="E121" s="716"/>
      <c r="F121" s="716"/>
      <c r="G121" s="716"/>
      <c r="H121" s="716"/>
      <c r="I121" s="717"/>
      <c r="J121" s="718"/>
      <c r="K121" s="719"/>
      <c r="L121" s="719"/>
      <c r="M121" s="719"/>
      <c r="N121" s="719"/>
      <c r="O121" s="719"/>
      <c r="P121" s="719"/>
      <c r="Q121" s="719"/>
      <c r="R121" s="719"/>
      <c r="S121" s="719"/>
      <c r="T121" s="719"/>
      <c r="U121" s="719"/>
      <c r="V121" s="719"/>
      <c r="W121" s="719"/>
      <c r="X121" s="719"/>
      <c r="Y121" s="719"/>
      <c r="Z121" s="719"/>
      <c r="AA121" s="719"/>
      <c r="AB121" s="719"/>
      <c r="AC121" s="719"/>
      <c r="AD121" s="719"/>
      <c r="AE121" s="719"/>
      <c r="AF121" s="719"/>
      <c r="AG121" s="719"/>
      <c r="AH121" s="719"/>
      <c r="AI121" s="719"/>
      <c r="AJ121" s="720"/>
      <c r="AK121" s="719"/>
      <c r="AL121" s="719"/>
      <c r="AM121" s="719"/>
      <c r="AN121" s="719"/>
      <c r="AO121" s="721"/>
      <c r="AP121" s="178"/>
      <c r="AQ121" s="179"/>
      <c r="AR121" s="179"/>
    </row>
    <row r="122" spans="1:45" ht="13.5" customHeight="1" x14ac:dyDescent="0.15">
      <c r="A122" s="134"/>
      <c r="B122" s="134"/>
      <c r="C122" s="722" t="s">
        <v>444</v>
      </c>
      <c r="D122" s="723"/>
      <c r="E122" s="723"/>
      <c r="F122" s="723"/>
      <c r="G122" s="723"/>
      <c r="H122" s="723"/>
      <c r="I122" s="724"/>
      <c r="J122" s="725"/>
      <c r="K122" s="726"/>
      <c r="L122" s="726"/>
      <c r="M122" s="726"/>
      <c r="N122" s="726"/>
      <c r="O122" s="726"/>
      <c r="P122" s="726"/>
      <c r="Q122" s="726"/>
      <c r="R122" s="726"/>
      <c r="S122" s="726"/>
      <c r="T122" s="726"/>
      <c r="U122" s="726"/>
      <c r="V122" s="726"/>
      <c r="W122" s="726"/>
      <c r="X122" s="726"/>
      <c r="Y122" s="726"/>
      <c r="Z122" s="726"/>
      <c r="AA122" s="726"/>
      <c r="AB122" s="726"/>
      <c r="AC122" s="726"/>
      <c r="AD122" s="726"/>
      <c r="AE122" s="726"/>
      <c r="AF122" s="726"/>
      <c r="AG122" s="726"/>
      <c r="AH122" s="726"/>
      <c r="AI122" s="726"/>
      <c r="AJ122" s="726"/>
      <c r="AK122" s="726"/>
      <c r="AL122" s="726"/>
      <c r="AM122" s="726"/>
      <c r="AN122" s="726"/>
      <c r="AO122" s="727"/>
      <c r="AP122" s="180"/>
      <c r="AQ122" s="181"/>
      <c r="AR122" s="181"/>
    </row>
    <row r="123" spans="1:45" x14ac:dyDescent="0.15">
      <c r="A123" s="134"/>
      <c r="B123" s="134"/>
      <c r="C123" s="514"/>
      <c r="D123" s="515"/>
      <c r="E123" s="515"/>
      <c r="F123" s="515"/>
      <c r="G123" s="515"/>
      <c r="H123" s="515"/>
      <c r="I123" s="516"/>
      <c r="J123" s="728"/>
      <c r="K123" s="729"/>
      <c r="L123" s="729"/>
      <c r="M123" s="729"/>
      <c r="N123" s="729"/>
      <c r="O123" s="729"/>
      <c r="P123" s="729"/>
      <c r="Q123" s="729"/>
      <c r="R123" s="729"/>
      <c r="S123" s="729"/>
      <c r="T123" s="729"/>
      <c r="U123" s="729"/>
      <c r="V123" s="729"/>
      <c r="W123" s="729"/>
      <c r="X123" s="729"/>
      <c r="Y123" s="729"/>
      <c r="Z123" s="729"/>
      <c r="AA123" s="729"/>
      <c r="AB123" s="729"/>
      <c r="AC123" s="729"/>
      <c r="AD123" s="729"/>
      <c r="AE123" s="729"/>
      <c r="AF123" s="729"/>
      <c r="AG123" s="729"/>
      <c r="AH123" s="729"/>
      <c r="AI123" s="729"/>
      <c r="AJ123" s="729"/>
      <c r="AK123" s="729"/>
      <c r="AL123" s="729"/>
      <c r="AM123" s="729"/>
      <c r="AN123" s="729"/>
      <c r="AO123" s="730"/>
      <c r="AP123" s="180"/>
      <c r="AQ123" s="181"/>
      <c r="AR123" s="181"/>
    </row>
    <row r="124" spans="1:45" x14ac:dyDescent="0.15">
      <c r="A124" s="134"/>
      <c r="B124" s="134"/>
      <c r="C124" s="508" t="s">
        <v>445</v>
      </c>
      <c r="D124" s="509"/>
      <c r="E124" s="509"/>
      <c r="F124" s="509"/>
      <c r="G124" s="509"/>
      <c r="H124" s="509"/>
      <c r="I124" s="510"/>
      <c r="J124" s="731"/>
      <c r="K124" s="732"/>
      <c r="L124" s="732"/>
      <c r="M124" s="732"/>
      <c r="N124" s="732"/>
      <c r="O124" s="732"/>
      <c r="P124" s="732"/>
      <c r="Q124" s="732"/>
      <c r="R124" s="732"/>
      <c r="S124" s="732"/>
      <c r="T124" s="732"/>
      <c r="U124" s="732"/>
      <c r="V124" s="732"/>
      <c r="W124" s="732"/>
      <c r="X124" s="732"/>
      <c r="Y124" s="732"/>
      <c r="Z124" s="732"/>
      <c r="AA124" s="732"/>
      <c r="AB124" s="732"/>
      <c r="AC124" s="732"/>
      <c r="AD124" s="732"/>
      <c r="AE124" s="732"/>
      <c r="AF124" s="732"/>
      <c r="AG124" s="732"/>
      <c r="AH124" s="732"/>
      <c r="AI124" s="732"/>
      <c r="AJ124" s="732"/>
      <c r="AK124" s="732"/>
      <c r="AL124" s="732"/>
      <c r="AM124" s="732"/>
      <c r="AN124" s="732"/>
      <c r="AO124" s="733"/>
      <c r="AP124" s="180"/>
      <c r="AQ124" s="181"/>
      <c r="AR124" s="181"/>
    </row>
    <row r="125" spans="1:45" x14ac:dyDescent="0.15">
      <c r="A125" s="134"/>
      <c r="B125" s="134"/>
      <c r="C125" s="514"/>
      <c r="D125" s="515"/>
      <c r="E125" s="515"/>
      <c r="F125" s="515"/>
      <c r="G125" s="515"/>
      <c r="H125" s="515"/>
      <c r="I125" s="516"/>
      <c r="J125" s="728"/>
      <c r="K125" s="729"/>
      <c r="L125" s="729"/>
      <c r="M125" s="729"/>
      <c r="N125" s="729"/>
      <c r="O125" s="729"/>
      <c r="P125" s="729"/>
      <c r="Q125" s="729"/>
      <c r="R125" s="729"/>
      <c r="S125" s="729"/>
      <c r="T125" s="729"/>
      <c r="U125" s="729"/>
      <c r="V125" s="729"/>
      <c r="W125" s="729"/>
      <c r="X125" s="729"/>
      <c r="Y125" s="729"/>
      <c r="Z125" s="729"/>
      <c r="AA125" s="729"/>
      <c r="AB125" s="729"/>
      <c r="AC125" s="729"/>
      <c r="AD125" s="729"/>
      <c r="AE125" s="729"/>
      <c r="AF125" s="729"/>
      <c r="AG125" s="729"/>
      <c r="AH125" s="729"/>
      <c r="AI125" s="729"/>
      <c r="AJ125" s="729"/>
      <c r="AK125" s="729"/>
      <c r="AL125" s="729"/>
      <c r="AM125" s="729"/>
      <c r="AN125" s="729"/>
      <c r="AO125" s="730"/>
      <c r="AP125" s="180"/>
      <c r="AQ125" s="181"/>
      <c r="AR125" s="181"/>
    </row>
    <row r="126" spans="1:45" x14ac:dyDescent="0.15">
      <c r="A126" s="134"/>
      <c r="B126" s="134"/>
      <c r="C126" s="508" t="s">
        <v>363</v>
      </c>
      <c r="D126" s="509"/>
      <c r="E126" s="509"/>
      <c r="F126" s="509"/>
      <c r="G126" s="509"/>
      <c r="H126" s="509"/>
      <c r="I126" s="510"/>
      <c r="J126" s="135" t="s">
        <v>527</v>
      </c>
      <c r="K126" s="774"/>
      <c r="L126" s="774"/>
      <c r="M126" s="774"/>
      <c r="N126" s="774"/>
      <c r="O126" s="182" t="s">
        <v>528</v>
      </c>
      <c r="P126" s="774"/>
      <c r="Q126" s="774"/>
      <c r="R126" s="774"/>
      <c r="S126" s="774"/>
      <c r="T126" s="774"/>
      <c r="U126" s="137" t="s">
        <v>529</v>
      </c>
      <c r="V126" s="134"/>
      <c r="W126" s="138"/>
      <c r="X126" s="138"/>
      <c r="Y126" s="138"/>
      <c r="Z126" s="138"/>
      <c r="AA126" s="138"/>
      <c r="AB126" s="138"/>
      <c r="AC126" s="138"/>
      <c r="AD126" s="138"/>
      <c r="AE126" s="138"/>
      <c r="AF126" s="138"/>
      <c r="AG126" s="138"/>
      <c r="AH126" s="138"/>
      <c r="AI126" s="138"/>
      <c r="AJ126" s="138"/>
      <c r="AK126" s="138"/>
      <c r="AL126" s="138"/>
      <c r="AM126" s="138"/>
      <c r="AN126" s="138"/>
      <c r="AO126" s="138"/>
      <c r="AP126" s="180"/>
      <c r="AQ126" s="181"/>
      <c r="AR126" s="181"/>
    </row>
    <row r="127" spans="1:45" x14ac:dyDescent="0.15">
      <c r="A127" s="134"/>
      <c r="B127" s="134"/>
      <c r="C127" s="511"/>
      <c r="D127" s="773"/>
      <c r="E127" s="773"/>
      <c r="F127" s="773"/>
      <c r="G127" s="773"/>
      <c r="H127" s="773"/>
      <c r="I127" s="513"/>
      <c r="J127" s="775"/>
      <c r="K127" s="776"/>
      <c r="L127" s="776"/>
      <c r="M127" s="776"/>
      <c r="N127" s="776"/>
      <c r="O127" s="776"/>
      <c r="P127" s="776"/>
      <c r="Q127" s="776"/>
      <c r="R127" s="776"/>
      <c r="S127" s="776"/>
      <c r="T127" s="776"/>
      <c r="U127" s="776"/>
      <c r="V127" s="776"/>
      <c r="W127" s="776"/>
      <c r="X127" s="776"/>
      <c r="Y127" s="776"/>
      <c r="Z127" s="776"/>
      <c r="AA127" s="776"/>
      <c r="AB127" s="776"/>
      <c r="AC127" s="776"/>
      <c r="AD127" s="776"/>
      <c r="AE127" s="776"/>
      <c r="AF127" s="776"/>
      <c r="AG127" s="776"/>
      <c r="AH127" s="776"/>
      <c r="AI127" s="776"/>
      <c r="AJ127" s="776"/>
      <c r="AK127" s="776"/>
      <c r="AL127" s="776"/>
      <c r="AM127" s="776"/>
      <c r="AN127" s="776"/>
      <c r="AO127" s="777"/>
      <c r="AP127" s="180"/>
      <c r="AQ127" s="181"/>
      <c r="AR127" s="181"/>
    </row>
    <row r="128" spans="1:45" x14ac:dyDescent="0.15">
      <c r="A128" s="134"/>
      <c r="B128" s="134"/>
      <c r="C128" s="514"/>
      <c r="D128" s="515"/>
      <c r="E128" s="515"/>
      <c r="F128" s="515"/>
      <c r="G128" s="515"/>
      <c r="H128" s="515"/>
      <c r="I128" s="516"/>
      <c r="J128" s="728"/>
      <c r="K128" s="729"/>
      <c r="L128" s="729"/>
      <c r="M128" s="729"/>
      <c r="N128" s="729"/>
      <c r="O128" s="729"/>
      <c r="P128" s="729"/>
      <c r="Q128" s="729"/>
      <c r="R128" s="729"/>
      <c r="S128" s="729"/>
      <c r="T128" s="729"/>
      <c r="U128" s="729"/>
      <c r="V128" s="729"/>
      <c r="W128" s="729"/>
      <c r="X128" s="729"/>
      <c r="Y128" s="729"/>
      <c r="Z128" s="729"/>
      <c r="AA128" s="729"/>
      <c r="AB128" s="729"/>
      <c r="AC128" s="729"/>
      <c r="AD128" s="729"/>
      <c r="AE128" s="729"/>
      <c r="AF128" s="729"/>
      <c r="AG128" s="729"/>
      <c r="AH128" s="729"/>
      <c r="AI128" s="729"/>
      <c r="AJ128" s="729"/>
      <c r="AK128" s="729"/>
      <c r="AL128" s="729"/>
      <c r="AM128" s="729"/>
      <c r="AN128" s="729"/>
      <c r="AO128" s="730"/>
      <c r="AP128" s="180"/>
      <c r="AQ128" s="181"/>
      <c r="AR128" s="181"/>
    </row>
    <row r="129" spans="1:46" x14ac:dyDescent="0.15">
      <c r="A129" s="134"/>
      <c r="B129" s="134"/>
      <c r="C129" s="778" t="s">
        <v>448</v>
      </c>
      <c r="D129" s="671"/>
      <c r="E129" s="671"/>
      <c r="F129" s="671"/>
      <c r="G129" s="671"/>
      <c r="H129" s="671"/>
      <c r="I129" s="672"/>
      <c r="J129" s="779"/>
      <c r="K129" s="765"/>
      <c r="L129" s="765"/>
      <c r="M129" s="183" t="s">
        <v>506</v>
      </c>
      <c r="N129" s="765"/>
      <c r="O129" s="765"/>
      <c r="P129" s="765"/>
      <c r="Q129" s="765"/>
      <c r="R129" s="184" t="s">
        <v>451</v>
      </c>
      <c r="S129" s="765"/>
      <c r="T129" s="765"/>
      <c r="U129" s="780"/>
      <c r="V129" s="778" t="s">
        <v>450</v>
      </c>
      <c r="W129" s="671"/>
      <c r="X129" s="671"/>
      <c r="Y129" s="671"/>
      <c r="Z129" s="671"/>
      <c r="AA129" s="671"/>
      <c r="AB129" s="672"/>
      <c r="AC129" s="779"/>
      <c r="AD129" s="765"/>
      <c r="AE129" s="765"/>
      <c r="AF129" s="183" t="s">
        <v>530</v>
      </c>
      <c r="AG129" s="765"/>
      <c r="AH129" s="765"/>
      <c r="AI129" s="765"/>
      <c r="AJ129" s="765"/>
      <c r="AK129" s="184" t="s">
        <v>457</v>
      </c>
      <c r="AL129" s="766"/>
      <c r="AM129" s="766"/>
      <c r="AN129" s="766"/>
      <c r="AO129" s="767"/>
      <c r="AP129" s="185"/>
      <c r="AQ129" s="186"/>
      <c r="AR129" s="186"/>
    </row>
    <row r="130" spans="1:46" x14ac:dyDescent="0.15">
      <c r="A130" s="134"/>
      <c r="B130" s="134"/>
      <c r="C130" s="768" t="s">
        <v>531</v>
      </c>
      <c r="D130" s="671"/>
      <c r="E130" s="671"/>
      <c r="F130" s="671"/>
      <c r="G130" s="671"/>
      <c r="H130" s="671"/>
      <c r="I130" s="672"/>
      <c r="J130" s="769"/>
      <c r="K130" s="770"/>
      <c r="L130" s="770"/>
      <c r="M130" s="770"/>
      <c r="N130" s="770"/>
      <c r="O130" s="770"/>
      <c r="P130" s="770"/>
      <c r="Q130" s="770"/>
      <c r="R130" s="770"/>
      <c r="S130" s="770"/>
      <c r="T130" s="770"/>
      <c r="U130" s="770"/>
      <c r="V130" s="770"/>
      <c r="W130" s="770"/>
      <c r="X130" s="770"/>
      <c r="Y130" s="770"/>
      <c r="Z130" s="770"/>
      <c r="AA130" s="770"/>
      <c r="AB130" s="770"/>
      <c r="AC130" s="770"/>
      <c r="AD130" s="770"/>
      <c r="AE130" s="770"/>
      <c r="AF130" s="770"/>
      <c r="AG130" s="770"/>
      <c r="AH130" s="770"/>
      <c r="AI130" s="770"/>
      <c r="AJ130" s="770"/>
      <c r="AK130" s="770"/>
      <c r="AL130" s="770"/>
      <c r="AM130" s="770"/>
      <c r="AN130" s="770"/>
      <c r="AO130" s="771"/>
      <c r="AP130" s="180"/>
      <c r="AQ130" s="181"/>
      <c r="AR130" s="181"/>
    </row>
    <row r="131" spans="1:46" x14ac:dyDescent="0.15">
      <c r="A131" s="74"/>
      <c r="B131" s="74"/>
      <c r="C131" s="179" t="s">
        <v>453</v>
      </c>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row>
    <row r="132" spans="1:46" x14ac:dyDescent="0.15">
      <c r="A132" s="74"/>
      <c r="B132" s="74"/>
      <c r="C132" s="179"/>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row>
    <row r="133" spans="1:46" x14ac:dyDescent="0.15">
      <c r="A133" s="74"/>
      <c r="B133" s="74"/>
      <c r="C133" s="179"/>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row>
    <row r="134" spans="1:46" x14ac:dyDescent="0.15">
      <c r="A134" s="74"/>
      <c r="B134" s="74"/>
      <c r="C134" s="187" t="s">
        <v>454</v>
      </c>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9"/>
    </row>
    <row r="135" spans="1:46" ht="13.5" customHeight="1" x14ac:dyDescent="0.15">
      <c r="A135" s="74"/>
      <c r="B135" s="74"/>
      <c r="C135" s="508" t="s">
        <v>440</v>
      </c>
      <c r="D135" s="734"/>
      <c r="E135" s="734"/>
      <c r="F135" s="734"/>
      <c r="G135" s="734"/>
      <c r="H135" s="734"/>
      <c r="I135" s="735"/>
      <c r="J135" s="772"/>
      <c r="K135" s="772"/>
      <c r="L135" s="772"/>
      <c r="M135" s="772"/>
      <c r="N135" s="772"/>
      <c r="O135" s="772"/>
      <c r="P135" s="772"/>
      <c r="Q135" s="772"/>
      <c r="R135" s="772"/>
      <c r="S135" s="772"/>
      <c r="T135" s="772"/>
      <c r="U135" s="772"/>
      <c r="V135" s="772"/>
      <c r="W135" s="772"/>
      <c r="X135" s="772"/>
      <c r="Y135" s="772"/>
      <c r="Z135" s="772"/>
      <c r="AA135" s="772"/>
      <c r="AB135" s="772"/>
      <c r="AC135" s="772"/>
      <c r="AD135" s="772"/>
      <c r="AE135" s="772"/>
      <c r="AF135" s="772"/>
      <c r="AG135" s="772"/>
      <c r="AH135" s="772"/>
      <c r="AI135" s="772"/>
      <c r="AJ135" s="772"/>
      <c r="AK135" s="772"/>
      <c r="AL135" s="772"/>
      <c r="AM135" s="772"/>
      <c r="AN135" s="772"/>
      <c r="AO135" s="772"/>
      <c r="AP135" s="190"/>
      <c r="AQ135" s="190"/>
    </row>
    <row r="136" spans="1:46" ht="13.5" customHeight="1" x14ac:dyDescent="0.15">
      <c r="A136" s="74"/>
      <c r="B136" s="74"/>
      <c r="C136" s="553"/>
      <c r="D136" s="736"/>
      <c r="E136" s="736"/>
      <c r="F136" s="736"/>
      <c r="G136" s="736"/>
      <c r="H136" s="736"/>
      <c r="I136" s="737"/>
      <c r="J136" s="772"/>
      <c r="K136" s="772"/>
      <c r="L136" s="772"/>
      <c r="M136" s="772"/>
      <c r="N136" s="772"/>
      <c r="O136" s="772"/>
      <c r="P136" s="772"/>
      <c r="Q136" s="772"/>
      <c r="R136" s="772"/>
      <c r="S136" s="772"/>
      <c r="T136" s="772"/>
      <c r="U136" s="772"/>
      <c r="V136" s="772"/>
      <c r="W136" s="772"/>
      <c r="X136" s="772"/>
      <c r="Y136" s="772"/>
      <c r="Z136" s="772"/>
      <c r="AA136" s="772"/>
      <c r="AB136" s="772"/>
      <c r="AC136" s="772"/>
      <c r="AD136" s="772"/>
      <c r="AE136" s="772"/>
      <c r="AF136" s="772"/>
      <c r="AG136" s="772"/>
      <c r="AH136" s="772"/>
      <c r="AI136" s="772"/>
      <c r="AJ136" s="772"/>
      <c r="AK136" s="772"/>
      <c r="AL136" s="772"/>
      <c r="AM136" s="772"/>
      <c r="AN136" s="772"/>
      <c r="AO136" s="772"/>
      <c r="AP136" s="191"/>
      <c r="AQ136" s="191"/>
    </row>
    <row r="137" spans="1:46" x14ac:dyDescent="0.15">
      <c r="A137" s="74"/>
      <c r="B137" s="74"/>
      <c r="C137" s="738"/>
      <c r="D137" s="739"/>
      <c r="E137" s="739"/>
      <c r="F137" s="739"/>
      <c r="G137" s="739"/>
      <c r="H137" s="739"/>
      <c r="I137" s="740"/>
      <c r="J137" s="772"/>
      <c r="K137" s="772"/>
      <c r="L137" s="772"/>
      <c r="M137" s="772"/>
      <c r="N137" s="772"/>
      <c r="O137" s="772"/>
      <c r="P137" s="772"/>
      <c r="Q137" s="772"/>
      <c r="R137" s="772"/>
      <c r="S137" s="772"/>
      <c r="T137" s="772"/>
      <c r="U137" s="772"/>
      <c r="V137" s="772"/>
      <c r="W137" s="772"/>
      <c r="X137" s="772"/>
      <c r="Y137" s="772"/>
      <c r="Z137" s="772"/>
      <c r="AA137" s="772"/>
      <c r="AB137" s="772"/>
      <c r="AC137" s="772"/>
      <c r="AD137" s="772"/>
      <c r="AE137" s="772"/>
      <c r="AF137" s="772"/>
      <c r="AG137" s="772"/>
      <c r="AH137" s="772"/>
      <c r="AI137" s="772"/>
      <c r="AJ137" s="772"/>
      <c r="AK137" s="772"/>
      <c r="AL137" s="772"/>
      <c r="AM137" s="772"/>
      <c r="AN137" s="772"/>
      <c r="AO137" s="772"/>
      <c r="AP137" s="191"/>
      <c r="AQ137" s="191"/>
    </row>
    <row r="138" spans="1:46" ht="13.5" customHeight="1" x14ac:dyDescent="0.15">
      <c r="A138" s="74"/>
      <c r="B138" s="74"/>
      <c r="C138" s="508" t="s">
        <v>442</v>
      </c>
      <c r="D138" s="509"/>
      <c r="E138" s="509"/>
      <c r="F138" s="509"/>
      <c r="G138" s="509"/>
      <c r="H138" s="509"/>
      <c r="I138" s="510"/>
      <c r="J138" s="781"/>
      <c r="K138" s="781"/>
      <c r="L138" s="781"/>
      <c r="M138" s="781"/>
      <c r="N138" s="781"/>
      <c r="O138" s="781"/>
      <c r="P138" s="781"/>
      <c r="Q138" s="781"/>
      <c r="R138" s="781"/>
      <c r="S138" s="781"/>
      <c r="T138" s="781"/>
      <c r="U138" s="781"/>
      <c r="V138" s="781"/>
      <c r="W138" s="781"/>
      <c r="X138" s="781"/>
      <c r="Y138" s="781"/>
      <c r="Z138" s="781"/>
      <c r="AA138" s="781"/>
      <c r="AB138" s="781"/>
      <c r="AC138" s="781"/>
      <c r="AD138" s="781"/>
      <c r="AE138" s="781"/>
      <c r="AF138" s="781"/>
      <c r="AG138" s="781"/>
      <c r="AH138" s="781"/>
      <c r="AI138" s="781"/>
      <c r="AJ138" s="781"/>
      <c r="AK138" s="781"/>
      <c r="AL138" s="781"/>
      <c r="AM138" s="781"/>
      <c r="AN138" s="781"/>
      <c r="AO138" s="781"/>
      <c r="AP138" s="191"/>
      <c r="AQ138" s="191"/>
    </row>
    <row r="139" spans="1:46" ht="13.5" customHeight="1" x14ac:dyDescent="0.15">
      <c r="A139" s="74"/>
      <c r="B139" s="74"/>
      <c r="C139" s="514"/>
      <c r="D139" s="515"/>
      <c r="E139" s="515"/>
      <c r="F139" s="515"/>
      <c r="G139" s="515"/>
      <c r="H139" s="515"/>
      <c r="I139" s="516"/>
      <c r="J139" s="781"/>
      <c r="K139" s="781"/>
      <c r="L139" s="781"/>
      <c r="M139" s="781"/>
      <c r="N139" s="781"/>
      <c r="O139" s="781"/>
      <c r="P139" s="781"/>
      <c r="Q139" s="781"/>
      <c r="R139" s="781"/>
      <c r="S139" s="781"/>
      <c r="T139" s="781"/>
      <c r="U139" s="781"/>
      <c r="V139" s="781"/>
      <c r="W139" s="781"/>
      <c r="X139" s="781"/>
      <c r="Y139" s="781"/>
      <c r="Z139" s="781"/>
      <c r="AA139" s="781"/>
      <c r="AB139" s="781"/>
      <c r="AC139" s="781"/>
      <c r="AD139" s="781"/>
      <c r="AE139" s="781"/>
      <c r="AF139" s="781"/>
      <c r="AG139" s="781"/>
      <c r="AH139" s="781"/>
      <c r="AI139" s="781"/>
      <c r="AJ139" s="781"/>
      <c r="AK139" s="781"/>
      <c r="AL139" s="781"/>
      <c r="AM139" s="781"/>
      <c r="AN139" s="781"/>
      <c r="AO139" s="781"/>
      <c r="AP139" s="191"/>
      <c r="AQ139" s="191"/>
    </row>
    <row r="140" spans="1:46" ht="13.5" customHeight="1" x14ac:dyDescent="0.15">
      <c r="A140" s="74"/>
      <c r="B140" s="74"/>
      <c r="C140" s="715" t="s">
        <v>443</v>
      </c>
      <c r="D140" s="716"/>
      <c r="E140" s="716"/>
      <c r="F140" s="716"/>
      <c r="G140" s="716"/>
      <c r="H140" s="716"/>
      <c r="I140" s="717"/>
      <c r="J140" s="718"/>
      <c r="K140" s="719"/>
      <c r="L140" s="719"/>
      <c r="M140" s="719"/>
      <c r="N140" s="719"/>
      <c r="O140" s="719"/>
      <c r="P140" s="719"/>
      <c r="Q140" s="719"/>
      <c r="R140" s="719"/>
      <c r="S140" s="719"/>
      <c r="T140" s="719"/>
      <c r="U140" s="719"/>
      <c r="V140" s="719"/>
      <c r="W140" s="719"/>
      <c r="X140" s="719"/>
      <c r="Y140" s="719"/>
      <c r="Z140" s="719"/>
      <c r="AA140" s="719"/>
      <c r="AB140" s="719"/>
      <c r="AC140" s="719"/>
      <c r="AD140" s="719"/>
      <c r="AE140" s="719"/>
      <c r="AF140" s="719"/>
      <c r="AG140" s="719"/>
      <c r="AH140" s="719"/>
      <c r="AI140" s="719"/>
      <c r="AJ140" s="720"/>
      <c r="AK140" s="719"/>
      <c r="AL140" s="719"/>
      <c r="AM140" s="719"/>
      <c r="AN140" s="719"/>
      <c r="AO140" s="721"/>
      <c r="AP140" s="191"/>
      <c r="AQ140" s="191"/>
    </row>
    <row r="141" spans="1:46" ht="13.5" customHeight="1" x14ac:dyDescent="0.15">
      <c r="A141" s="74"/>
      <c r="B141" s="74"/>
      <c r="C141" s="722" t="s">
        <v>455</v>
      </c>
      <c r="D141" s="723"/>
      <c r="E141" s="723"/>
      <c r="F141" s="723"/>
      <c r="G141" s="723"/>
      <c r="H141" s="723"/>
      <c r="I141" s="724"/>
      <c r="J141" s="782"/>
      <c r="K141" s="783"/>
      <c r="L141" s="783"/>
      <c r="M141" s="783"/>
      <c r="N141" s="783"/>
      <c r="O141" s="783"/>
      <c r="P141" s="783"/>
      <c r="Q141" s="783"/>
      <c r="R141" s="783"/>
      <c r="S141" s="783"/>
      <c r="T141" s="783"/>
      <c r="U141" s="783"/>
      <c r="V141" s="783"/>
      <c r="W141" s="783"/>
      <c r="X141" s="783"/>
      <c r="Y141" s="783"/>
      <c r="Z141" s="783"/>
      <c r="AA141" s="783"/>
      <c r="AB141" s="783"/>
      <c r="AC141" s="783"/>
      <c r="AD141" s="783"/>
      <c r="AE141" s="783"/>
      <c r="AF141" s="783"/>
      <c r="AG141" s="783"/>
      <c r="AH141" s="783"/>
      <c r="AI141" s="783"/>
      <c r="AJ141" s="783"/>
      <c r="AK141" s="783"/>
      <c r="AL141" s="783"/>
      <c r="AM141" s="783"/>
      <c r="AN141" s="783"/>
      <c r="AO141" s="784"/>
      <c r="AP141" s="191"/>
      <c r="AQ141" s="191"/>
    </row>
    <row r="142" spans="1:46" ht="13.5" customHeight="1" x14ac:dyDescent="0.15">
      <c r="A142" s="74"/>
      <c r="B142" s="74"/>
      <c r="C142" s="514"/>
      <c r="D142" s="515"/>
      <c r="E142" s="515"/>
      <c r="F142" s="515"/>
      <c r="G142" s="515"/>
      <c r="H142" s="515"/>
      <c r="I142" s="516"/>
      <c r="J142" s="762"/>
      <c r="K142" s="763"/>
      <c r="L142" s="763"/>
      <c r="M142" s="763"/>
      <c r="N142" s="763"/>
      <c r="O142" s="763"/>
      <c r="P142" s="763"/>
      <c r="Q142" s="763"/>
      <c r="R142" s="763"/>
      <c r="S142" s="763"/>
      <c r="T142" s="763"/>
      <c r="U142" s="763"/>
      <c r="V142" s="763"/>
      <c r="W142" s="763"/>
      <c r="X142" s="763"/>
      <c r="Y142" s="763"/>
      <c r="Z142" s="763"/>
      <c r="AA142" s="763"/>
      <c r="AB142" s="763"/>
      <c r="AC142" s="763"/>
      <c r="AD142" s="763"/>
      <c r="AE142" s="763"/>
      <c r="AF142" s="763"/>
      <c r="AG142" s="763"/>
      <c r="AH142" s="763"/>
      <c r="AI142" s="763"/>
      <c r="AJ142" s="763"/>
      <c r="AK142" s="763"/>
      <c r="AL142" s="763"/>
      <c r="AM142" s="763"/>
      <c r="AN142" s="763"/>
      <c r="AO142" s="764"/>
      <c r="AP142" s="191"/>
      <c r="AQ142" s="191"/>
    </row>
    <row r="143" spans="1:46" ht="13.5" customHeight="1" x14ac:dyDescent="0.15">
      <c r="A143" s="74"/>
      <c r="B143" s="74"/>
      <c r="C143" s="508" t="s">
        <v>445</v>
      </c>
      <c r="D143" s="509"/>
      <c r="E143" s="509"/>
      <c r="F143" s="509"/>
      <c r="G143" s="509"/>
      <c r="H143" s="509"/>
      <c r="I143" s="510"/>
      <c r="J143" s="731"/>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c r="AJ143" s="732"/>
      <c r="AK143" s="732"/>
      <c r="AL143" s="732"/>
      <c r="AM143" s="732"/>
      <c r="AN143" s="732"/>
      <c r="AO143" s="733"/>
      <c r="AP143" s="191"/>
      <c r="AQ143" s="191"/>
    </row>
    <row r="144" spans="1:46" ht="13.5" customHeight="1" x14ac:dyDescent="0.15">
      <c r="A144" s="74"/>
      <c r="B144" s="74"/>
      <c r="C144" s="514"/>
      <c r="D144" s="515"/>
      <c r="E144" s="515"/>
      <c r="F144" s="515"/>
      <c r="G144" s="515"/>
      <c r="H144" s="515"/>
      <c r="I144" s="516"/>
      <c r="J144" s="728"/>
      <c r="K144" s="729"/>
      <c r="L144" s="729"/>
      <c r="M144" s="729"/>
      <c r="N144" s="729"/>
      <c r="O144" s="729"/>
      <c r="P144" s="729"/>
      <c r="Q144" s="729"/>
      <c r="R144" s="729"/>
      <c r="S144" s="729"/>
      <c r="T144" s="729"/>
      <c r="U144" s="729"/>
      <c r="V144" s="729"/>
      <c r="W144" s="729"/>
      <c r="X144" s="729"/>
      <c r="Y144" s="729"/>
      <c r="Z144" s="729"/>
      <c r="AA144" s="729"/>
      <c r="AB144" s="729"/>
      <c r="AC144" s="729"/>
      <c r="AD144" s="729"/>
      <c r="AE144" s="729"/>
      <c r="AF144" s="729"/>
      <c r="AG144" s="729"/>
      <c r="AH144" s="729"/>
      <c r="AI144" s="729"/>
      <c r="AJ144" s="729"/>
      <c r="AK144" s="729"/>
      <c r="AL144" s="729"/>
      <c r="AM144" s="729"/>
      <c r="AN144" s="729"/>
      <c r="AO144" s="730"/>
      <c r="AP144" s="192"/>
      <c r="AQ144" s="192"/>
    </row>
    <row r="145" spans="1:43" ht="13.5" customHeight="1" x14ac:dyDescent="0.15">
      <c r="A145" s="74"/>
      <c r="B145" s="74"/>
      <c r="C145" s="508" t="s">
        <v>363</v>
      </c>
      <c r="D145" s="509"/>
      <c r="E145" s="509"/>
      <c r="F145" s="509"/>
      <c r="G145" s="509"/>
      <c r="H145" s="509"/>
      <c r="I145" s="510"/>
      <c r="J145" s="135" t="s">
        <v>532</v>
      </c>
      <c r="K145" s="774"/>
      <c r="L145" s="774"/>
      <c r="M145" s="774"/>
      <c r="N145" s="774"/>
      <c r="O145" s="182" t="s">
        <v>449</v>
      </c>
      <c r="P145" s="774"/>
      <c r="Q145" s="774"/>
      <c r="R145" s="774"/>
      <c r="S145" s="774"/>
      <c r="T145" s="774"/>
      <c r="U145" s="137" t="s">
        <v>447</v>
      </c>
      <c r="V145" s="133"/>
      <c r="W145" s="138"/>
      <c r="X145" s="138"/>
      <c r="Y145" s="138"/>
      <c r="Z145" s="138"/>
      <c r="AA145" s="138"/>
      <c r="AB145" s="138"/>
      <c r="AC145" s="138"/>
      <c r="AD145" s="138"/>
      <c r="AE145" s="138"/>
      <c r="AF145" s="138"/>
      <c r="AG145" s="138"/>
      <c r="AH145" s="138"/>
      <c r="AI145" s="138"/>
      <c r="AJ145" s="138"/>
      <c r="AK145" s="138"/>
      <c r="AL145" s="138"/>
      <c r="AM145" s="138"/>
      <c r="AN145" s="138"/>
      <c r="AO145" s="139"/>
      <c r="AP145" s="192"/>
      <c r="AQ145" s="192"/>
    </row>
    <row r="146" spans="1:43" ht="13.5" customHeight="1" x14ac:dyDescent="0.15">
      <c r="A146" s="74"/>
      <c r="B146" s="74"/>
      <c r="C146" s="511"/>
      <c r="D146" s="512"/>
      <c r="E146" s="512"/>
      <c r="F146" s="512"/>
      <c r="G146" s="512"/>
      <c r="H146" s="512"/>
      <c r="I146" s="513"/>
      <c r="J146" s="775"/>
      <c r="K146" s="776"/>
      <c r="L146" s="776"/>
      <c r="M146" s="776"/>
      <c r="N146" s="776"/>
      <c r="O146" s="776"/>
      <c r="P146" s="776"/>
      <c r="Q146" s="776"/>
      <c r="R146" s="776"/>
      <c r="S146" s="776"/>
      <c r="T146" s="776"/>
      <c r="U146" s="776"/>
      <c r="V146" s="776"/>
      <c r="W146" s="776"/>
      <c r="X146" s="776"/>
      <c r="Y146" s="776"/>
      <c r="Z146" s="776"/>
      <c r="AA146" s="776"/>
      <c r="AB146" s="776"/>
      <c r="AC146" s="776"/>
      <c r="AD146" s="776"/>
      <c r="AE146" s="776"/>
      <c r="AF146" s="776"/>
      <c r="AG146" s="776"/>
      <c r="AH146" s="776"/>
      <c r="AI146" s="776"/>
      <c r="AJ146" s="776"/>
      <c r="AK146" s="776"/>
      <c r="AL146" s="776"/>
      <c r="AM146" s="776"/>
      <c r="AN146" s="776"/>
      <c r="AO146" s="777"/>
      <c r="AP146" s="122"/>
      <c r="AQ146" s="122"/>
    </row>
    <row r="147" spans="1:43" ht="13.5" customHeight="1" x14ac:dyDescent="0.15">
      <c r="A147" s="74"/>
      <c r="B147" s="74"/>
      <c r="C147" s="514"/>
      <c r="D147" s="515"/>
      <c r="E147" s="515"/>
      <c r="F147" s="515"/>
      <c r="G147" s="515"/>
      <c r="H147" s="515"/>
      <c r="I147" s="516"/>
      <c r="J147" s="728"/>
      <c r="K147" s="729"/>
      <c r="L147" s="729"/>
      <c r="M147" s="729"/>
      <c r="N147" s="729"/>
      <c r="O147" s="729"/>
      <c r="P147" s="729"/>
      <c r="Q147" s="729"/>
      <c r="R147" s="729"/>
      <c r="S147" s="729"/>
      <c r="T147" s="729"/>
      <c r="U147" s="729"/>
      <c r="V147" s="729"/>
      <c r="W147" s="729"/>
      <c r="X147" s="729"/>
      <c r="Y147" s="729"/>
      <c r="Z147" s="729"/>
      <c r="AA147" s="729"/>
      <c r="AB147" s="729"/>
      <c r="AC147" s="729"/>
      <c r="AD147" s="729"/>
      <c r="AE147" s="729"/>
      <c r="AF147" s="729"/>
      <c r="AG147" s="729"/>
      <c r="AH147" s="729"/>
      <c r="AI147" s="729"/>
      <c r="AJ147" s="729"/>
      <c r="AK147" s="729"/>
      <c r="AL147" s="729"/>
      <c r="AM147" s="729"/>
      <c r="AN147" s="729"/>
      <c r="AO147" s="730"/>
      <c r="AP147" s="122"/>
      <c r="AQ147" s="122"/>
    </row>
    <row r="148" spans="1:43" ht="13.5" customHeight="1" x14ac:dyDescent="0.15">
      <c r="A148" s="74"/>
      <c r="B148" s="74"/>
      <c r="C148" s="778" t="s">
        <v>448</v>
      </c>
      <c r="D148" s="671"/>
      <c r="E148" s="671"/>
      <c r="F148" s="671"/>
      <c r="G148" s="671"/>
      <c r="H148" s="671"/>
      <c r="I148" s="672"/>
      <c r="J148" s="779"/>
      <c r="K148" s="765"/>
      <c r="L148" s="765"/>
      <c r="M148" s="183" t="s">
        <v>457</v>
      </c>
      <c r="N148" s="765"/>
      <c r="O148" s="765"/>
      <c r="P148" s="765"/>
      <c r="Q148" s="765"/>
      <c r="R148" s="184" t="s">
        <v>506</v>
      </c>
      <c r="S148" s="765"/>
      <c r="T148" s="765"/>
      <c r="U148" s="780"/>
      <c r="V148" s="778" t="s">
        <v>450</v>
      </c>
      <c r="W148" s="671"/>
      <c r="X148" s="671"/>
      <c r="Y148" s="671"/>
      <c r="Z148" s="671"/>
      <c r="AA148" s="671"/>
      <c r="AB148" s="672"/>
      <c r="AC148" s="779"/>
      <c r="AD148" s="765"/>
      <c r="AE148" s="765"/>
      <c r="AF148" s="183" t="s">
        <v>451</v>
      </c>
      <c r="AG148" s="765"/>
      <c r="AH148" s="765"/>
      <c r="AI148" s="765"/>
      <c r="AJ148" s="765"/>
      <c r="AK148" s="184" t="s">
        <v>451</v>
      </c>
      <c r="AL148" s="766"/>
      <c r="AM148" s="766"/>
      <c r="AN148" s="766"/>
      <c r="AO148" s="767"/>
      <c r="AP148" s="122"/>
      <c r="AQ148" s="122"/>
    </row>
    <row r="149" spans="1:43" ht="13.5" customHeight="1" x14ac:dyDescent="0.15">
      <c r="A149" s="74"/>
      <c r="B149" s="74"/>
      <c r="C149" s="768" t="s">
        <v>452</v>
      </c>
      <c r="D149" s="671"/>
      <c r="E149" s="671"/>
      <c r="F149" s="671"/>
      <c r="G149" s="671"/>
      <c r="H149" s="671"/>
      <c r="I149" s="672"/>
      <c r="J149" s="769"/>
      <c r="K149" s="770"/>
      <c r="L149" s="770"/>
      <c r="M149" s="770"/>
      <c r="N149" s="770"/>
      <c r="O149" s="770"/>
      <c r="P149" s="770"/>
      <c r="Q149" s="770"/>
      <c r="R149" s="770"/>
      <c r="S149" s="770"/>
      <c r="T149" s="770"/>
      <c r="U149" s="770"/>
      <c r="V149" s="770"/>
      <c r="W149" s="770"/>
      <c r="X149" s="770"/>
      <c r="Y149" s="770"/>
      <c r="Z149" s="770"/>
      <c r="AA149" s="770"/>
      <c r="AB149" s="770"/>
      <c r="AC149" s="770"/>
      <c r="AD149" s="770"/>
      <c r="AE149" s="770"/>
      <c r="AF149" s="770"/>
      <c r="AG149" s="770"/>
      <c r="AH149" s="770"/>
      <c r="AI149" s="770"/>
      <c r="AJ149" s="770"/>
      <c r="AK149" s="770"/>
      <c r="AL149" s="770"/>
      <c r="AM149" s="770"/>
      <c r="AN149" s="770"/>
      <c r="AO149" s="771"/>
      <c r="AP149" s="122"/>
      <c r="AQ149" s="122"/>
    </row>
    <row r="150" spans="1:43" ht="13.5" customHeight="1" x14ac:dyDescent="0.15">
      <c r="A150" s="74"/>
      <c r="B150" s="74"/>
      <c r="C150" s="193"/>
      <c r="D150" s="153"/>
      <c r="E150" s="153"/>
      <c r="F150" s="153"/>
      <c r="G150" s="153"/>
      <c r="H150" s="153"/>
      <c r="I150" s="153"/>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22"/>
      <c r="AQ150" s="122"/>
    </row>
    <row r="151" spans="1:43" ht="13.5" customHeight="1" x14ac:dyDescent="0.15">
      <c r="A151" s="74"/>
      <c r="B151" s="74"/>
      <c r="C151" s="193"/>
      <c r="D151" s="153"/>
      <c r="E151" s="153"/>
      <c r="F151" s="153"/>
      <c r="G151" s="153"/>
      <c r="H151" s="153"/>
      <c r="I151" s="153"/>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22"/>
      <c r="AQ151" s="122"/>
    </row>
    <row r="152" spans="1:43" ht="13.5" customHeight="1" x14ac:dyDescent="0.15">
      <c r="A152" s="74"/>
      <c r="B152" s="74"/>
      <c r="C152" s="187" t="s">
        <v>458</v>
      </c>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22"/>
      <c r="AQ152" s="122"/>
    </row>
    <row r="153" spans="1:43" ht="13.5" customHeight="1" x14ac:dyDescent="0.15">
      <c r="A153" s="74"/>
      <c r="B153" s="74"/>
      <c r="C153" s="508" t="s">
        <v>440</v>
      </c>
      <c r="D153" s="734"/>
      <c r="E153" s="734"/>
      <c r="F153" s="734"/>
      <c r="G153" s="734"/>
      <c r="H153" s="734"/>
      <c r="I153" s="735"/>
      <c r="J153" s="772"/>
      <c r="K153" s="772"/>
      <c r="L153" s="772"/>
      <c r="M153" s="772"/>
      <c r="N153" s="772"/>
      <c r="O153" s="772"/>
      <c r="P153" s="772"/>
      <c r="Q153" s="772"/>
      <c r="R153" s="772"/>
      <c r="S153" s="772"/>
      <c r="T153" s="772"/>
      <c r="U153" s="772"/>
      <c r="V153" s="772"/>
      <c r="W153" s="772"/>
      <c r="X153" s="772"/>
      <c r="Y153" s="772"/>
      <c r="Z153" s="772"/>
      <c r="AA153" s="772"/>
      <c r="AB153" s="772"/>
      <c r="AC153" s="772"/>
      <c r="AD153" s="772"/>
      <c r="AE153" s="772"/>
      <c r="AF153" s="772"/>
      <c r="AG153" s="772"/>
      <c r="AH153" s="772"/>
      <c r="AI153" s="772"/>
      <c r="AJ153" s="772"/>
      <c r="AK153" s="772"/>
      <c r="AL153" s="772"/>
      <c r="AM153" s="772"/>
      <c r="AN153" s="772"/>
      <c r="AO153" s="772"/>
      <c r="AP153" s="122"/>
      <c r="AQ153" s="122"/>
    </row>
    <row r="154" spans="1:43" ht="13.5" customHeight="1" x14ac:dyDescent="0.15">
      <c r="A154" s="74"/>
      <c r="B154" s="74"/>
      <c r="C154" s="553"/>
      <c r="D154" s="736"/>
      <c r="E154" s="736"/>
      <c r="F154" s="736"/>
      <c r="G154" s="736"/>
      <c r="H154" s="736"/>
      <c r="I154" s="737"/>
      <c r="J154" s="772"/>
      <c r="K154" s="772"/>
      <c r="L154" s="772"/>
      <c r="M154" s="772"/>
      <c r="N154" s="772"/>
      <c r="O154" s="772"/>
      <c r="P154" s="772"/>
      <c r="Q154" s="772"/>
      <c r="R154" s="772"/>
      <c r="S154" s="772"/>
      <c r="T154" s="772"/>
      <c r="U154" s="772"/>
      <c r="V154" s="772"/>
      <c r="W154" s="772"/>
      <c r="X154" s="772"/>
      <c r="Y154" s="772"/>
      <c r="Z154" s="772"/>
      <c r="AA154" s="772"/>
      <c r="AB154" s="772"/>
      <c r="AC154" s="772"/>
      <c r="AD154" s="772"/>
      <c r="AE154" s="772"/>
      <c r="AF154" s="772"/>
      <c r="AG154" s="772"/>
      <c r="AH154" s="772"/>
      <c r="AI154" s="772"/>
      <c r="AJ154" s="772"/>
      <c r="AK154" s="772"/>
      <c r="AL154" s="772"/>
      <c r="AM154" s="772"/>
      <c r="AN154" s="772"/>
      <c r="AO154" s="772"/>
      <c r="AP154" s="122"/>
      <c r="AQ154" s="122"/>
    </row>
    <row r="155" spans="1:43" ht="13.5" customHeight="1" x14ac:dyDescent="0.15">
      <c r="A155" s="74"/>
      <c r="B155" s="74"/>
      <c r="C155" s="738"/>
      <c r="D155" s="739"/>
      <c r="E155" s="739"/>
      <c r="F155" s="739"/>
      <c r="G155" s="739"/>
      <c r="H155" s="739"/>
      <c r="I155" s="740"/>
      <c r="J155" s="772"/>
      <c r="K155" s="772"/>
      <c r="L155" s="772"/>
      <c r="M155" s="772"/>
      <c r="N155" s="772"/>
      <c r="O155" s="772"/>
      <c r="P155" s="772"/>
      <c r="Q155" s="772"/>
      <c r="R155" s="772"/>
      <c r="S155" s="772"/>
      <c r="T155" s="772"/>
      <c r="U155" s="772"/>
      <c r="V155" s="772"/>
      <c r="W155" s="772"/>
      <c r="X155" s="772"/>
      <c r="Y155" s="772"/>
      <c r="Z155" s="772"/>
      <c r="AA155" s="772"/>
      <c r="AB155" s="772"/>
      <c r="AC155" s="772"/>
      <c r="AD155" s="772"/>
      <c r="AE155" s="772"/>
      <c r="AF155" s="772"/>
      <c r="AG155" s="772"/>
      <c r="AH155" s="772"/>
      <c r="AI155" s="772"/>
      <c r="AJ155" s="772"/>
      <c r="AK155" s="772"/>
      <c r="AL155" s="772"/>
      <c r="AM155" s="772"/>
      <c r="AN155" s="772"/>
      <c r="AO155" s="772"/>
      <c r="AP155" s="122"/>
      <c r="AQ155" s="122"/>
    </row>
    <row r="156" spans="1:43" ht="13.5" customHeight="1" x14ac:dyDescent="0.15">
      <c r="A156" s="74"/>
      <c r="B156" s="74"/>
      <c r="C156" s="508" t="s">
        <v>442</v>
      </c>
      <c r="D156" s="509"/>
      <c r="E156" s="509"/>
      <c r="F156" s="509"/>
      <c r="G156" s="509"/>
      <c r="H156" s="509"/>
      <c r="I156" s="510"/>
      <c r="J156" s="781"/>
      <c r="K156" s="781"/>
      <c r="L156" s="781"/>
      <c r="M156" s="781"/>
      <c r="N156" s="781"/>
      <c r="O156" s="781"/>
      <c r="P156" s="781"/>
      <c r="Q156" s="781"/>
      <c r="R156" s="781"/>
      <c r="S156" s="781"/>
      <c r="T156" s="781"/>
      <c r="U156" s="781"/>
      <c r="V156" s="781"/>
      <c r="W156" s="781"/>
      <c r="X156" s="781"/>
      <c r="Y156" s="781"/>
      <c r="Z156" s="781"/>
      <c r="AA156" s="781"/>
      <c r="AB156" s="781"/>
      <c r="AC156" s="781"/>
      <c r="AD156" s="781"/>
      <c r="AE156" s="781"/>
      <c r="AF156" s="781"/>
      <c r="AG156" s="781"/>
      <c r="AH156" s="781"/>
      <c r="AI156" s="781"/>
      <c r="AJ156" s="781"/>
      <c r="AK156" s="781"/>
      <c r="AL156" s="781"/>
      <c r="AM156" s="781"/>
      <c r="AN156" s="781"/>
      <c r="AO156" s="781"/>
      <c r="AP156" s="122"/>
      <c r="AQ156" s="122"/>
    </row>
    <row r="157" spans="1:43" ht="13.5" customHeight="1" x14ac:dyDescent="0.15">
      <c r="A157" s="74"/>
      <c r="B157" s="74"/>
      <c r="C157" s="514"/>
      <c r="D157" s="515"/>
      <c r="E157" s="515"/>
      <c r="F157" s="515"/>
      <c r="G157" s="515"/>
      <c r="H157" s="515"/>
      <c r="I157" s="516"/>
      <c r="J157" s="781"/>
      <c r="K157" s="781"/>
      <c r="L157" s="781"/>
      <c r="M157" s="781"/>
      <c r="N157" s="781"/>
      <c r="O157" s="781"/>
      <c r="P157" s="781"/>
      <c r="Q157" s="781"/>
      <c r="R157" s="781"/>
      <c r="S157" s="781"/>
      <c r="T157" s="781"/>
      <c r="U157" s="781"/>
      <c r="V157" s="781"/>
      <c r="W157" s="781"/>
      <c r="X157" s="781"/>
      <c r="Y157" s="781"/>
      <c r="Z157" s="781"/>
      <c r="AA157" s="781"/>
      <c r="AB157" s="781"/>
      <c r="AC157" s="781"/>
      <c r="AD157" s="781"/>
      <c r="AE157" s="781"/>
      <c r="AF157" s="781"/>
      <c r="AG157" s="781"/>
      <c r="AH157" s="781"/>
      <c r="AI157" s="781"/>
      <c r="AJ157" s="781"/>
      <c r="AK157" s="781"/>
      <c r="AL157" s="781"/>
      <c r="AM157" s="781"/>
      <c r="AN157" s="781"/>
      <c r="AO157" s="781"/>
      <c r="AP157" s="122"/>
      <c r="AQ157" s="122"/>
    </row>
    <row r="158" spans="1:43" ht="13.5" customHeight="1" x14ac:dyDescent="0.15">
      <c r="A158" s="74"/>
      <c r="B158" s="74"/>
      <c r="C158" s="715" t="s">
        <v>533</v>
      </c>
      <c r="D158" s="716"/>
      <c r="E158" s="716"/>
      <c r="F158" s="716"/>
      <c r="G158" s="716"/>
      <c r="H158" s="716"/>
      <c r="I158" s="717"/>
      <c r="J158" s="718"/>
      <c r="K158" s="719"/>
      <c r="L158" s="719"/>
      <c r="M158" s="719"/>
      <c r="N158" s="719"/>
      <c r="O158" s="719"/>
      <c r="P158" s="719"/>
      <c r="Q158" s="719"/>
      <c r="R158" s="719"/>
      <c r="S158" s="719"/>
      <c r="T158" s="719"/>
      <c r="U158" s="719"/>
      <c r="V158" s="719"/>
      <c r="W158" s="719"/>
      <c r="X158" s="719"/>
      <c r="Y158" s="719"/>
      <c r="Z158" s="719"/>
      <c r="AA158" s="719"/>
      <c r="AB158" s="719"/>
      <c r="AC158" s="719"/>
      <c r="AD158" s="719"/>
      <c r="AE158" s="719"/>
      <c r="AF158" s="719"/>
      <c r="AG158" s="719"/>
      <c r="AH158" s="719"/>
      <c r="AI158" s="719"/>
      <c r="AJ158" s="720"/>
      <c r="AK158" s="719"/>
      <c r="AL158" s="719"/>
      <c r="AM158" s="719"/>
      <c r="AN158" s="719"/>
      <c r="AO158" s="721"/>
      <c r="AP158" s="122"/>
      <c r="AQ158" s="122"/>
    </row>
    <row r="159" spans="1:43" ht="13.5" customHeight="1" x14ac:dyDescent="0.15">
      <c r="A159" s="74"/>
      <c r="B159" s="74"/>
      <c r="C159" s="722" t="s">
        <v>455</v>
      </c>
      <c r="D159" s="723"/>
      <c r="E159" s="723"/>
      <c r="F159" s="723"/>
      <c r="G159" s="723"/>
      <c r="H159" s="723"/>
      <c r="I159" s="724"/>
      <c r="J159" s="725"/>
      <c r="K159" s="726"/>
      <c r="L159" s="726"/>
      <c r="M159" s="726"/>
      <c r="N159" s="726"/>
      <c r="O159" s="726"/>
      <c r="P159" s="726"/>
      <c r="Q159" s="726"/>
      <c r="R159" s="726"/>
      <c r="S159" s="726"/>
      <c r="T159" s="726"/>
      <c r="U159" s="726"/>
      <c r="V159" s="726"/>
      <c r="W159" s="726"/>
      <c r="X159" s="726"/>
      <c r="Y159" s="726"/>
      <c r="Z159" s="726"/>
      <c r="AA159" s="726"/>
      <c r="AB159" s="726"/>
      <c r="AC159" s="726"/>
      <c r="AD159" s="726"/>
      <c r="AE159" s="726"/>
      <c r="AF159" s="726"/>
      <c r="AG159" s="726"/>
      <c r="AH159" s="726"/>
      <c r="AI159" s="726"/>
      <c r="AJ159" s="726"/>
      <c r="AK159" s="726"/>
      <c r="AL159" s="726"/>
      <c r="AM159" s="726"/>
      <c r="AN159" s="726"/>
      <c r="AO159" s="727"/>
      <c r="AP159" s="122"/>
      <c r="AQ159" s="122"/>
    </row>
    <row r="160" spans="1:43" ht="13.5" customHeight="1" x14ac:dyDescent="0.15">
      <c r="A160" s="74"/>
      <c r="B160" s="74"/>
      <c r="C160" s="514"/>
      <c r="D160" s="515"/>
      <c r="E160" s="515"/>
      <c r="F160" s="515"/>
      <c r="G160" s="515"/>
      <c r="H160" s="515"/>
      <c r="I160" s="516"/>
      <c r="J160" s="728"/>
      <c r="K160" s="729"/>
      <c r="L160" s="729"/>
      <c r="M160" s="729"/>
      <c r="N160" s="729"/>
      <c r="O160" s="729"/>
      <c r="P160" s="729"/>
      <c r="Q160" s="729"/>
      <c r="R160" s="729"/>
      <c r="S160" s="729"/>
      <c r="T160" s="729"/>
      <c r="U160" s="729"/>
      <c r="V160" s="729"/>
      <c r="W160" s="729"/>
      <c r="X160" s="729"/>
      <c r="Y160" s="729"/>
      <c r="Z160" s="729"/>
      <c r="AA160" s="729"/>
      <c r="AB160" s="729"/>
      <c r="AC160" s="729"/>
      <c r="AD160" s="729"/>
      <c r="AE160" s="729"/>
      <c r="AF160" s="729"/>
      <c r="AG160" s="729"/>
      <c r="AH160" s="729"/>
      <c r="AI160" s="729"/>
      <c r="AJ160" s="729"/>
      <c r="AK160" s="729"/>
      <c r="AL160" s="729"/>
      <c r="AM160" s="729"/>
      <c r="AN160" s="729"/>
      <c r="AO160" s="730"/>
      <c r="AP160" s="122"/>
      <c r="AQ160" s="122"/>
    </row>
    <row r="161" spans="1:44" ht="13.5" customHeight="1" x14ac:dyDescent="0.15">
      <c r="A161" s="74"/>
      <c r="B161" s="74"/>
      <c r="C161" s="508" t="s">
        <v>445</v>
      </c>
      <c r="D161" s="509"/>
      <c r="E161" s="509"/>
      <c r="F161" s="509"/>
      <c r="G161" s="509"/>
      <c r="H161" s="509"/>
      <c r="I161" s="510"/>
      <c r="J161" s="731"/>
      <c r="K161" s="732"/>
      <c r="L161" s="732"/>
      <c r="M161" s="732"/>
      <c r="N161" s="732"/>
      <c r="O161" s="732"/>
      <c r="P161" s="732"/>
      <c r="Q161" s="732"/>
      <c r="R161" s="732"/>
      <c r="S161" s="732"/>
      <c r="T161" s="732"/>
      <c r="U161" s="732"/>
      <c r="V161" s="732"/>
      <c r="W161" s="732"/>
      <c r="X161" s="732"/>
      <c r="Y161" s="732"/>
      <c r="Z161" s="732"/>
      <c r="AA161" s="732"/>
      <c r="AB161" s="732"/>
      <c r="AC161" s="732"/>
      <c r="AD161" s="732"/>
      <c r="AE161" s="732"/>
      <c r="AF161" s="732"/>
      <c r="AG161" s="732"/>
      <c r="AH161" s="732"/>
      <c r="AI161" s="732"/>
      <c r="AJ161" s="732"/>
      <c r="AK161" s="732"/>
      <c r="AL161" s="732"/>
      <c r="AM161" s="732"/>
      <c r="AN161" s="732"/>
      <c r="AO161" s="733"/>
      <c r="AP161" s="122"/>
      <c r="AQ161" s="122"/>
    </row>
    <row r="162" spans="1:44" ht="13.5" customHeight="1" x14ac:dyDescent="0.15">
      <c r="A162" s="74"/>
      <c r="B162" s="74"/>
      <c r="C162" s="514"/>
      <c r="D162" s="515"/>
      <c r="E162" s="515"/>
      <c r="F162" s="515"/>
      <c r="G162" s="515"/>
      <c r="H162" s="515"/>
      <c r="I162" s="516"/>
      <c r="J162" s="728"/>
      <c r="K162" s="729"/>
      <c r="L162" s="729"/>
      <c r="M162" s="729"/>
      <c r="N162" s="729"/>
      <c r="O162" s="729"/>
      <c r="P162" s="729"/>
      <c r="Q162" s="729"/>
      <c r="R162" s="729"/>
      <c r="S162" s="729"/>
      <c r="T162" s="729"/>
      <c r="U162" s="729"/>
      <c r="V162" s="729"/>
      <c r="W162" s="729"/>
      <c r="X162" s="729"/>
      <c r="Y162" s="729"/>
      <c r="Z162" s="729"/>
      <c r="AA162" s="729"/>
      <c r="AB162" s="729"/>
      <c r="AC162" s="729"/>
      <c r="AD162" s="729"/>
      <c r="AE162" s="729"/>
      <c r="AF162" s="729"/>
      <c r="AG162" s="729"/>
      <c r="AH162" s="729"/>
      <c r="AI162" s="729"/>
      <c r="AJ162" s="729"/>
      <c r="AK162" s="729"/>
      <c r="AL162" s="729"/>
      <c r="AM162" s="729"/>
      <c r="AN162" s="729"/>
      <c r="AO162" s="730"/>
      <c r="AP162" s="122"/>
      <c r="AQ162" s="122"/>
    </row>
    <row r="163" spans="1:44" ht="13.5" customHeight="1" x14ac:dyDescent="0.15">
      <c r="A163" s="74"/>
      <c r="B163" s="74"/>
      <c r="C163" s="508" t="s">
        <v>363</v>
      </c>
      <c r="D163" s="509"/>
      <c r="E163" s="509"/>
      <c r="F163" s="509"/>
      <c r="G163" s="509"/>
      <c r="H163" s="509"/>
      <c r="I163" s="510"/>
      <c r="J163" s="135" t="s">
        <v>534</v>
      </c>
      <c r="K163" s="774"/>
      <c r="L163" s="774"/>
      <c r="M163" s="774"/>
      <c r="N163" s="774"/>
      <c r="O163" s="182" t="s">
        <v>449</v>
      </c>
      <c r="P163" s="774"/>
      <c r="Q163" s="774"/>
      <c r="R163" s="774"/>
      <c r="S163" s="774"/>
      <c r="T163" s="774"/>
      <c r="U163" s="137" t="s">
        <v>456</v>
      </c>
      <c r="V163" s="133"/>
      <c r="W163" s="138"/>
      <c r="X163" s="138"/>
      <c r="Y163" s="138"/>
      <c r="Z163" s="138"/>
      <c r="AA163" s="138"/>
      <c r="AB163" s="138"/>
      <c r="AC163" s="138"/>
      <c r="AD163" s="138"/>
      <c r="AE163" s="138"/>
      <c r="AF163" s="138"/>
      <c r="AG163" s="138"/>
      <c r="AH163" s="138"/>
      <c r="AI163" s="138"/>
      <c r="AJ163" s="138"/>
      <c r="AK163" s="138"/>
      <c r="AL163" s="138"/>
      <c r="AM163" s="138"/>
      <c r="AN163" s="138"/>
      <c r="AO163" s="139"/>
      <c r="AP163" s="122"/>
      <c r="AQ163" s="122"/>
    </row>
    <row r="164" spans="1:44" ht="13.5" customHeight="1" x14ac:dyDescent="0.15">
      <c r="A164" s="74"/>
      <c r="B164" s="74"/>
      <c r="C164" s="511"/>
      <c r="D164" s="512"/>
      <c r="E164" s="512"/>
      <c r="F164" s="512"/>
      <c r="G164" s="512"/>
      <c r="H164" s="512"/>
      <c r="I164" s="513"/>
      <c r="J164" s="775"/>
      <c r="K164" s="776"/>
      <c r="L164" s="776"/>
      <c r="M164" s="776"/>
      <c r="N164" s="776"/>
      <c r="O164" s="776"/>
      <c r="P164" s="776"/>
      <c r="Q164" s="776"/>
      <c r="R164" s="776"/>
      <c r="S164" s="776"/>
      <c r="T164" s="776"/>
      <c r="U164" s="776"/>
      <c r="V164" s="776"/>
      <c r="W164" s="776"/>
      <c r="X164" s="776"/>
      <c r="Y164" s="776"/>
      <c r="Z164" s="776"/>
      <c r="AA164" s="776"/>
      <c r="AB164" s="776"/>
      <c r="AC164" s="776"/>
      <c r="AD164" s="776"/>
      <c r="AE164" s="776"/>
      <c r="AF164" s="776"/>
      <c r="AG164" s="776"/>
      <c r="AH164" s="776"/>
      <c r="AI164" s="776"/>
      <c r="AJ164" s="776"/>
      <c r="AK164" s="776"/>
      <c r="AL164" s="776"/>
      <c r="AM164" s="776"/>
      <c r="AN164" s="776"/>
      <c r="AO164" s="777"/>
      <c r="AP164" s="122"/>
      <c r="AQ164" s="122"/>
    </row>
    <row r="165" spans="1:44" ht="13.5" customHeight="1" x14ac:dyDescent="0.15">
      <c r="A165" s="74"/>
      <c r="B165" s="74"/>
      <c r="C165" s="514"/>
      <c r="D165" s="515"/>
      <c r="E165" s="515"/>
      <c r="F165" s="515"/>
      <c r="G165" s="515"/>
      <c r="H165" s="515"/>
      <c r="I165" s="516"/>
      <c r="J165" s="728"/>
      <c r="K165" s="729"/>
      <c r="L165" s="729"/>
      <c r="M165" s="729"/>
      <c r="N165" s="729"/>
      <c r="O165" s="729"/>
      <c r="P165" s="729"/>
      <c r="Q165" s="729"/>
      <c r="R165" s="729"/>
      <c r="S165" s="729"/>
      <c r="T165" s="729"/>
      <c r="U165" s="729"/>
      <c r="V165" s="729"/>
      <c r="W165" s="729"/>
      <c r="X165" s="729"/>
      <c r="Y165" s="729"/>
      <c r="Z165" s="729"/>
      <c r="AA165" s="729"/>
      <c r="AB165" s="729"/>
      <c r="AC165" s="729"/>
      <c r="AD165" s="729"/>
      <c r="AE165" s="729"/>
      <c r="AF165" s="729"/>
      <c r="AG165" s="729"/>
      <c r="AH165" s="729"/>
      <c r="AI165" s="729"/>
      <c r="AJ165" s="729"/>
      <c r="AK165" s="729"/>
      <c r="AL165" s="729"/>
      <c r="AM165" s="729"/>
      <c r="AN165" s="729"/>
      <c r="AO165" s="730"/>
      <c r="AP165" s="122"/>
      <c r="AQ165" s="122"/>
    </row>
    <row r="166" spans="1:44" ht="13.5" customHeight="1" x14ac:dyDescent="0.15">
      <c r="A166" s="74"/>
      <c r="B166" s="74"/>
      <c r="C166" s="778" t="s">
        <v>448</v>
      </c>
      <c r="D166" s="671"/>
      <c r="E166" s="671"/>
      <c r="F166" s="671"/>
      <c r="G166" s="671"/>
      <c r="H166" s="671"/>
      <c r="I166" s="672"/>
      <c r="J166" s="779"/>
      <c r="K166" s="765"/>
      <c r="L166" s="765"/>
      <c r="M166" s="183" t="s">
        <v>449</v>
      </c>
      <c r="N166" s="765"/>
      <c r="O166" s="765"/>
      <c r="P166" s="765"/>
      <c r="Q166" s="765"/>
      <c r="R166" s="184" t="s">
        <v>528</v>
      </c>
      <c r="S166" s="765"/>
      <c r="T166" s="765"/>
      <c r="U166" s="780"/>
      <c r="V166" s="778" t="s">
        <v>450</v>
      </c>
      <c r="W166" s="671"/>
      <c r="X166" s="671"/>
      <c r="Y166" s="671"/>
      <c r="Z166" s="671"/>
      <c r="AA166" s="671"/>
      <c r="AB166" s="672"/>
      <c r="AC166" s="779"/>
      <c r="AD166" s="765"/>
      <c r="AE166" s="765"/>
      <c r="AF166" s="183" t="s">
        <v>451</v>
      </c>
      <c r="AG166" s="765"/>
      <c r="AH166" s="765"/>
      <c r="AI166" s="765"/>
      <c r="AJ166" s="765"/>
      <c r="AK166" s="184" t="s">
        <v>449</v>
      </c>
      <c r="AL166" s="766"/>
      <c r="AM166" s="766"/>
      <c r="AN166" s="766"/>
      <c r="AO166" s="767"/>
      <c r="AP166" s="122"/>
      <c r="AQ166" s="122"/>
    </row>
    <row r="167" spans="1:44" ht="13.5" customHeight="1" x14ac:dyDescent="0.15">
      <c r="A167" s="74"/>
      <c r="B167" s="74"/>
      <c r="C167" s="768" t="s">
        <v>535</v>
      </c>
      <c r="D167" s="671"/>
      <c r="E167" s="671"/>
      <c r="F167" s="671"/>
      <c r="G167" s="671"/>
      <c r="H167" s="671"/>
      <c r="I167" s="672"/>
      <c r="J167" s="769"/>
      <c r="K167" s="770"/>
      <c r="L167" s="770"/>
      <c r="M167" s="770"/>
      <c r="N167" s="770"/>
      <c r="O167" s="770"/>
      <c r="P167" s="770"/>
      <c r="Q167" s="770"/>
      <c r="R167" s="770"/>
      <c r="S167" s="770"/>
      <c r="T167" s="770"/>
      <c r="U167" s="770"/>
      <c r="V167" s="770"/>
      <c r="W167" s="770"/>
      <c r="X167" s="770"/>
      <c r="Y167" s="770"/>
      <c r="Z167" s="770"/>
      <c r="AA167" s="770"/>
      <c r="AB167" s="770"/>
      <c r="AC167" s="770"/>
      <c r="AD167" s="770"/>
      <c r="AE167" s="770"/>
      <c r="AF167" s="770"/>
      <c r="AG167" s="770"/>
      <c r="AH167" s="770"/>
      <c r="AI167" s="770"/>
      <c r="AJ167" s="770"/>
      <c r="AK167" s="770"/>
      <c r="AL167" s="770"/>
      <c r="AM167" s="770"/>
      <c r="AN167" s="770"/>
      <c r="AO167" s="771"/>
      <c r="AP167" s="122"/>
      <c r="AQ167" s="122"/>
    </row>
    <row r="168" spans="1:44" ht="13.5" customHeight="1" x14ac:dyDescent="0.15">
      <c r="A168" s="74"/>
      <c r="B168" s="74"/>
      <c r="C168" s="193"/>
      <c r="D168" s="153"/>
      <c r="E168" s="153"/>
      <c r="F168" s="153"/>
      <c r="G168" s="153"/>
      <c r="H168" s="153"/>
      <c r="I168" s="153"/>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22"/>
      <c r="AQ168" s="122"/>
    </row>
    <row r="169" spans="1:44" s="72" customFormat="1" ht="13.5" customHeight="1" x14ac:dyDescent="0.15">
      <c r="A169" s="74"/>
      <c r="B169" s="74"/>
      <c r="AP169" s="122"/>
      <c r="AQ169" s="122"/>
    </row>
    <row r="170" spans="1:44" x14ac:dyDescent="0.15">
      <c r="A170" s="73"/>
      <c r="B170" s="74" t="s">
        <v>459</v>
      </c>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row>
    <row r="171" spans="1:44" x14ac:dyDescent="0.15">
      <c r="A171" s="73"/>
      <c r="B171" s="74"/>
      <c r="C171" s="74" t="s">
        <v>460</v>
      </c>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row>
    <row r="172" spans="1:44" x14ac:dyDescent="0.1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row>
    <row r="173" spans="1:44" ht="13.5" customHeight="1" x14ac:dyDescent="0.15">
      <c r="C173" s="72" t="s">
        <v>461</v>
      </c>
    </row>
    <row r="174" spans="1:44" ht="13.5" customHeight="1" x14ac:dyDescent="0.15">
      <c r="A174" s="75"/>
      <c r="B174" s="75"/>
      <c r="C174" s="697" t="s">
        <v>462</v>
      </c>
      <c r="D174" s="698"/>
      <c r="E174" s="698"/>
      <c r="F174" s="698"/>
      <c r="G174" s="698"/>
      <c r="H174" s="698"/>
      <c r="I174" s="698"/>
      <c r="J174" s="698"/>
      <c r="K174" s="698"/>
      <c r="L174" s="698"/>
      <c r="M174" s="699"/>
      <c r="N174" s="697" t="s">
        <v>87</v>
      </c>
      <c r="O174" s="698"/>
      <c r="P174" s="698"/>
      <c r="Q174" s="698"/>
      <c r="R174" s="698"/>
      <c r="S174" s="698"/>
      <c r="T174" s="698"/>
      <c r="U174" s="699"/>
      <c r="V174" s="697" t="s">
        <v>9</v>
      </c>
      <c r="W174" s="785"/>
      <c r="X174" s="785"/>
      <c r="Y174" s="785"/>
      <c r="Z174" s="785"/>
      <c r="AA174" s="785"/>
      <c r="AB174" s="785"/>
      <c r="AC174" s="786"/>
      <c r="AD174" s="629" t="s">
        <v>88</v>
      </c>
      <c r="AE174" s="790"/>
      <c r="AF174" s="630"/>
      <c r="AG174" s="697" t="s">
        <v>89</v>
      </c>
      <c r="AH174" s="698"/>
      <c r="AI174" s="698"/>
      <c r="AJ174" s="698"/>
      <c r="AK174" s="698"/>
      <c r="AL174" s="698"/>
      <c r="AM174" s="698"/>
      <c r="AN174" s="698"/>
      <c r="AO174" s="699"/>
      <c r="AP174" s="74"/>
      <c r="AQ174" s="74"/>
    </row>
    <row r="175" spans="1:44" x14ac:dyDescent="0.15">
      <c r="A175" s="75"/>
      <c r="B175" s="75"/>
      <c r="C175" s="700"/>
      <c r="D175" s="701"/>
      <c r="E175" s="701"/>
      <c r="F175" s="701"/>
      <c r="G175" s="701"/>
      <c r="H175" s="701"/>
      <c r="I175" s="701"/>
      <c r="J175" s="701"/>
      <c r="K175" s="701"/>
      <c r="L175" s="701"/>
      <c r="M175" s="702"/>
      <c r="N175" s="700"/>
      <c r="O175" s="701"/>
      <c r="P175" s="701"/>
      <c r="Q175" s="701"/>
      <c r="R175" s="701"/>
      <c r="S175" s="701"/>
      <c r="T175" s="701"/>
      <c r="U175" s="702"/>
      <c r="V175" s="787"/>
      <c r="W175" s="788"/>
      <c r="X175" s="788"/>
      <c r="Y175" s="788"/>
      <c r="Z175" s="788"/>
      <c r="AA175" s="788"/>
      <c r="AB175" s="788"/>
      <c r="AC175" s="789"/>
      <c r="AD175" s="791"/>
      <c r="AE175" s="792"/>
      <c r="AF175" s="793"/>
      <c r="AG175" s="700"/>
      <c r="AH175" s="701"/>
      <c r="AI175" s="701"/>
      <c r="AJ175" s="701"/>
      <c r="AK175" s="701"/>
      <c r="AL175" s="701"/>
      <c r="AM175" s="701"/>
      <c r="AN175" s="701"/>
      <c r="AO175" s="702"/>
      <c r="AP175" s="74"/>
      <c r="AQ175" s="74"/>
    </row>
    <row r="176" spans="1:44" ht="13.5" customHeight="1" x14ac:dyDescent="0.15">
      <c r="A176" s="75"/>
      <c r="B176" s="75"/>
      <c r="C176" s="817" t="s">
        <v>536</v>
      </c>
      <c r="D176" s="818"/>
      <c r="E176" s="819" t="s">
        <v>463</v>
      </c>
      <c r="F176" s="819"/>
      <c r="G176" s="819"/>
      <c r="H176" s="819"/>
      <c r="I176" s="819"/>
      <c r="J176" s="819"/>
      <c r="K176" s="819"/>
      <c r="L176" s="819"/>
      <c r="M176" s="820"/>
      <c r="N176" s="821"/>
      <c r="O176" s="822"/>
      <c r="P176" s="822"/>
      <c r="Q176" s="822"/>
      <c r="R176" s="822"/>
      <c r="S176" s="822"/>
      <c r="T176" s="822"/>
      <c r="U176" s="825" t="s">
        <v>10</v>
      </c>
      <c r="V176" s="821"/>
      <c r="W176" s="822"/>
      <c r="X176" s="822"/>
      <c r="Y176" s="822"/>
      <c r="Z176" s="822"/>
      <c r="AA176" s="822"/>
      <c r="AB176" s="822"/>
      <c r="AC176" s="825" t="s">
        <v>10</v>
      </c>
      <c r="AD176" s="794"/>
      <c r="AE176" s="795"/>
      <c r="AF176" s="796"/>
      <c r="AG176" s="800" t="str">
        <f>IF(V176="","",IF(AD176="2/3",ROUNDDOWN(V176*2/3,0),IF(AD176="1/2",ROUNDDOWN(V176/2,0),"-")))</f>
        <v/>
      </c>
      <c r="AH176" s="801"/>
      <c r="AI176" s="801"/>
      <c r="AJ176" s="801"/>
      <c r="AK176" s="801"/>
      <c r="AL176" s="801"/>
      <c r="AM176" s="801"/>
      <c r="AN176" s="801"/>
      <c r="AO176" s="804" t="s">
        <v>10</v>
      </c>
      <c r="AP176" s="76"/>
      <c r="AQ176" s="76"/>
    </row>
    <row r="177" spans="1:45" ht="13.5" customHeight="1" x14ac:dyDescent="0.15">
      <c r="A177" s="75"/>
      <c r="B177" s="75"/>
      <c r="C177" s="805"/>
      <c r="D177" s="806"/>
      <c r="E177" s="809"/>
      <c r="F177" s="809"/>
      <c r="G177" s="809"/>
      <c r="H177" s="809"/>
      <c r="I177" s="809"/>
      <c r="J177" s="809"/>
      <c r="K177" s="809"/>
      <c r="L177" s="809"/>
      <c r="M177" s="810"/>
      <c r="N177" s="823"/>
      <c r="O177" s="824"/>
      <c r="P177" s="824"/>
      <c r="Q177" s="824"/>
      <c r="R177" s="824"/>
      <c r="S177" s="824"/>
      <c r="T177" s="824"/>
      <c r="U177" s="813"/>
      <c r="V177" s="823"/>
      <c r="W177" s="824"/>
      <c r="X177" s="824"/>
      <c r="Y177" s="824"/>
      <c r="Z177" s="824"/>
      <c r="AA177" s="824"/>
      <c r="AB177" s="824"/>
      <c r="AC177" s="813"/>
      <c r="AD177" s="797"/>
      <c r="AE177" s="798"/>
      <c r="AF177" s="799"/>
      <c r="AG177" s="802"/>
      <c r="AH177" s="803"/>
      <c r="AI177" s="803"/>
      <c r="AJ177" s="803"/>
      <c r="AK177" s="803"/>
      <c r="AL177" s="803"/>
      <c r="AM177" s="803"/>
      <c r="AN177" s="803"/>
      <c r="AO177" s="804"/>
      <c r="AP177" s="76"/>
      <c r="AQ177" s="76"/>
    </row>
    <row r="178" spans="1:45" ht="13.5" customHeight="1" x14ac:dyDescent="0.15">
      <c r="A178" s="75"/>
      <c r="B178" s="75"/>
      <c r="C178" s="805" t="s">
        <v>537</v>
      </c>
      <c r="D178" s="806"/>
      <c r="E178" s="807" t="s">
        <v>464</v>
      </c>
      <c r="F178" s="807"/>
      <c r="G178" s="807"/>
      <c r="H178" s="807"/>
      <c r="I178" s="807"/>
      <c r="J178" s="807"/>
      <c r="K178" s="807"/>
      <c r="L178" s="807"/>
      <c r="M178" s="808"/>
      <c r="N178" s="811"/>
      <c r="O178" s="812"/>
      <c r="P178" s="812"/>
      <c r="Q178" s="812"/>
      <c r="R178" s="812"/>
      <c r="S178" s="812"/>
      <c r="T178" s="812"/>
      <c r="U178" s="813" t="s">
        <v>10</v>
      </c>
      <c r="V178" s="811"/>
      <c r="W178" s="812"/>
      <c r="X178" s="812"/>
      <c r="Y178" s="812"/>
      <c r="Z178" s="812"/>
      <c r="AA178" s="812"/>
      <c r="AB178" s="812"/>
      <c r="AC178" s="813" t="s">
        <v>10</v>
      </c>
      <c r="AD178" s="814" t="str">
        <f>IF($AD$176="","",$AD$176)</f>
        <v/>
      </c>
      <c r="AE178" s="815"/>
      <c r="AF178" s="816"/>
      <c r="AG178" s="823" t="str">
        <f t="shared" ref="AG178" si="0">IF(V178="","",IF(AD178="2/3",ROUNDDOWN(V178*2/3,0),IF(AD178="1/2",ROUNDDOWN(V178/2,0),"-")))</f>
        <v/>
      </c>
      <c r="AH178" s="824"/>
      <c r="AI178" s="824"/>
      <c r="AJ178" s="824"/>
      <c r="AK178" s="824"/>
      <c r="AL178" s="824"/>
      <c r="AM178" s="824"/>
      <c r="AN178" s="824"/>
      <c r="AO178" s="804" t="s">
        <v>10</v>
      </c>
      <c r="AP178" s="76"/>
      <c r="AQ178" s="76"/>
    </row>
    <row r="179" spans="1:45" ht="13.5" customHeight="1" x14ac:dyDescent="0.15">
      <c r="A179" s="75"/>
      <c r="B179" s="75"/>
      <c r="C179" s="805"/>
      <c r="D179" s="806"/>
      <c r="E179" s="809"/>
      <c r="F179" s="809"/>
      <c r="G179" s="809"/>
      <c r="H179" s="809"/>
      <c r="I179" s="809"/>
      <c r="J179" s="809"/>
      <c r="K179" s="809"/>
      <c r="L179" s="809"/>
      <c r="M179" s="810"/>
      <c r="N179" s="811"/>
      <c r="O179" s="812"/>
      <c r="P179" s="812"/>
      <c r="Q179" s="812"/>
      <c r="R179" s="812"/>
      <c r="S179" s="812"/>
      <c r="T179" s="812"/>
      <c r="U179" s="813"/>
      <c r="V179" s="811"/>
      <c r="W179" s="812"/>
      <c r="X179" s="812"/>
      <c r="Y179" s="812"/>
      <c r="Z179" s="812"/>
      <c r="AA179" s="812"/>
      <c r="AB179" s="812"/>
      <c r="AC179" s="813"/>
      <c r="AD179" s="814"/>
      <c r="AE179" s="815"/>
      <c r="AF179" s="816"/>
      <c r="AG179" s="823"/>
      <c r="AH179" s="824"/>
      <c r="AI179" s="824"/>
      <c r="AJ179" s="824"/>
      <c r="AK179" s="824"/>
      <c r="AL179" s="824"/>
      <c r="AM179" s="824"/>
      <c r="AN179" s="824"/>
      <c r="AO179" s="804"/>
      <c r="AP179" s="76"/>
      <c r="AQ179" s="76"/>
    </row>
    <row r="180" spans="1:45" ht="13.5" customHeight="1" x14ac:dyDescent="0.15">
      <c r="A180" s="75"/>
      <c r="B180" s="75"/>
      <c r="C180" s="805" t="s">
        <v>538</v>
      </c>
      <c r="D180" s="806"/>
      <c r="E180" s="826" t="s">
        <v>465</v>
      </c>
      <c r="F180" s="826"/>
      <c r="G180" s="826"/>
      <c r="H180" s="826"/>
      <c r="I180" s="826"/>
      <c r="J180" s="826"/>
      <c r="K180" s="826"/>
      <c r="L180" s="826"/>
      <c r="M180" s="827"/>
      <c r="N180" s="811"/>
      <c r="O180" s="812"/>
      <c r="P180" s="812"/>
      <c r="Q180" s="812"/>
      <c r="R180" s="812"/>
      <c r="S180" s="812"/>
      <c r="T180" s="812"/>
      <c r="U180" s="813" t="s">
        <v>10</v>
      </c>
      <c r="V180" s="811"/>
      <c r="W180" s="812"/>
      <c r="X180" s="812"/>
      <c r="Y180" s="812"/>
      <c r="Z180" s="812"/>
      <c r="AA180" s="812"/>
      <c r="AB180" s="812"/>
      <c r="AC180" s="813" t="s">
        <v>10</v>
      </c>
      <c r="AD180" s="814" t="str">
        <f t="shared" ref="AD180" si="1">IF($AD$176="","",$AD$176)</f>
        <v/>
      </c>
      <c r="AE180" s="815"/>
      <c r="AF180" s="816"/>
      <c r="AG180" s="823" t="str">
        <f t="shared" ref="AG180" si="2">IF(V180="","",IF(AD180="2/3",ROUNDDOWN(V180*2/3,0),IF(AD180="1/2",ROUNDDOWN(V180/2,0),"-")))</f>
        <v/>
      </c>
      <c r="AH180" s="824"/>
      <c r="AI180" s="824"/>
      <c r="AJ180" s="824"/>
      <c r="AK180" s="824"/>
      <c r="AL180" s="824"/>
      <c r="AM180" s="824"/>
      <c r="AN180" s="824"/>
      <c r="AO180" s="804" t="s">
        <v>10</v>
      </c>
      <c r="AP180" s="76"/>
      <c r="AQ180" s="76"/>
    </row>
    <row r="181" spans="1:45" ht="13.5" customHeight="1" x14ac:dyDescent="0.15">
      <c r="A181" s="75"/>
      <c r="B181" s="75"/>
      <c r="C181" s="805"/>
      <c r="D181" s="806"/>
      <c r="E181" s="828"/>
      <c r="F181" s="828"/>
      <c r="G181" s="828"/>
      <c r="H181" s="828"/>
      <c r="I181" s="828"/>
      <c r="J181" s="828"/>
      <c r="K181" s="828"/>
      <c r="L181" s="828"/>
      <c r="M181" s="829"/>
      <c r="N181" s="811"/>
      <c r="O181" s="812"/>
      <c r="P181" s="812"/>
      <c r="Q181" s="812"/>
      <c r="R181" s="812"/>
      <c r="S181" s="812"/>
      <c r="T181" s="812"/>
      <c r="U181" s="813"/>
      <c r="V181" s="811"/>
      <c r="W181" s="812"/>
      <c r="X181" s="812"/>
      <c r="Y181" s="812"/>
      <c r="Z181" s="812"/>
      <c r="AA181" s="812"/>
      <c r="AB181" s="812"/>
      <c r="AC181" s="813"/>
      <c r="AD181" s="814"/>
      <c r="AE181" s="815"/>
      <c r="AF181" s="816"/>
      <c r="AG181" s="823"/>
      <c r="AH181" s="824"/>
      <c r="AI181" s="824"/>
      <c r="AJ181" s="824"/>
      <c r="AK181" s="824"/>
      <c r="AL181" s="824"/>
      <c r="AM181" s="824"/>
      <c r="AN181" s="824"/>
      <c r="AO181" s="804"/>
      <c r="AP181" s="76"/>
      <c r="AQ181" s="76"/>
    </row>
    <row r="182" spans="1:45" ht="13.5" customHeight="1" x14ac:dyDescent="0.15">
      <c r="A182" s="75"/>
      <c r="B182" s="75"/>
      <c r="C182" s="805" t="s">
        <v>466</v>
      </c>
      <c r="D182" s="806"/>
      <c r="E182" s="826" t="s">
        <v>467</v>
      </c>
      <c r="F182" s="826"/>
      <c r="G182" s="826"/>
      <c r="H182" s="826"/>
      <c r="I182" s="826"/>
      <c r="J182" s="826"/>
      <c r="K182" s="826"/>
      <c r="L182" s="826"/>
      <c r="M182" s="827"/>
      <c r="N182" s="811"/>
      <c r="O182" s="812"/>
      <c r="P182" s="812"/>
      <c r="Q182" s="812"/>
      <c r="R182" s="812"/>
      <c r="S182" s="812"/>
      <c r="T182" s="812"/>
      <c r="U182" s="813" t="s">
        <v>10</v>
      </c>
      <c r="V182" s="811"/>
      <c r="W182" s="812"/>
      <c r="X182" s="812"/>
      <c r="Y182" s="812"/>
      <c r="Z182" s="812"/>
      <c r="AA182" s="812"/>
      <c r="AB182" s="812"/>
      <c r="AC182" s="813" t="s">
        <v>10</v>
      </c>
      <c r="AD182" s="814" t="str">
        <f t="shared" ref="AD182" si="3">IF($AD$176="","",$AD$176)</f>
        <v/>
      </c>
      <c r="AE182" s="815"/>
      <c r="AF182" s="816"/>
      <c r="AG182" s="823" t="str">
        <f t="shared" ref="AG182" si="4">IF(V182="","",IF(AD182="2/3",ROUNDDOWN(V182*2/3,0),IF(AD182="1/2",ROUNDDOWN(V182/2,0),"-")))</f>
        <v/>
      </c>
      <c r="AH182" s="824"/>
      <c r="AI182" s="824"/>
      <c r="AJ182" s="824"/>
      <c r="AK182" s="824"/>
      <c r="AL182" s="824"/>
      <c r="AM182" s="824"/>
      <c r="AN182" s="824"/>
      <c r="AO182" s="804" t="s">
        <v>10</v>
      </c>
      <c r="AP182" s="76"/>
      <c r="AQ182" s="76"/>
    </row>
    <row r="183" spans="1:45" ht="13.5" customHeight="1" x14ac:dyDescent="0.15">
      <c r="A183" s="75"/>
      <c r="B183" s="75"/>
      <c r="C183" s="805"/>
      <c r="D183" s="806"/>
      <c r="E183" s="828"/>
      <c r="F183" s="828"/>
      <c r="G183" s="828"/>
      <c r="H183" s="828"/>
      <c r="I183" s="828"/>
      <c r="J183" s="828"/>
      <c r="K183" s="828"/>
      <c r="L183" s="828"/>
      <c r="M183" s="829"/>
      <c r="N183" s="811"/>
      <c r="O183" s="812"/>
      <c r="P183" s="812"/>
      <c r="Q183" s="812"/>
      <c r="R183" s="812"/>
      <c r="S183" s="812"/>
      <c r="T183" s="812"/>
      <c r="U183" s="813"/>
      <c r="V183" s="811"/>
      <c r="W183" s="812"/>
      <c r="X183" s="812"/>
      <c r="Y183" s="812"/>
      <c r="Z183" s="812"/>
      <c r="AA183" s="812"/>
      <c r="AB183" s="812"/>
      <c r="AC183" s="813"/>
      <c r="AD183" s="814"/>
      <c r="AE183" s="815"/>
      <c r="AF183" s="816"/>
      <c r="AG183" s="823"/>
      <c r="AH183" s="824"/>
      <c r="AI183" s="824"/>
      <c r="AJ183" s="824"/>
      <c r="AK183" s="824"/>
      <c r="AL183" s="824"/>
      <c r="AM183" s="824"/>
      <c r="AN183" s="824"/>
      <c r="AO183" s="804"/>
      <c r="AP183" s="76"/>
      <c r="AQ183" s="76"/>
    </row>
    <row r="184" spans="1:45" ht="13.5" customHeight="1" x14ac:dyDescent="0.15">
      <c r="A184" s="75"/>
      <c r="B184" s="75"/>
      <c r="C184" s="805" t="s">
        <v>468</v>
      </c>
      <c r="D184" s="806"/>
      <c r="E184" s="807" t="s">
        <v>469</v>
      </c>
      <c r="F184" s="807"/>
      <c r="G184" s="807"/>
      <c r="H184" s="807"/>
      <c r="I184" s="807"/>
      <c r="J184" s="807"/>
      <c r="K184" s="807"/>
      <c r="L184" s="807"/>
      <c r="M184" s="808"/>
      <c r="N184" s="811"/>
      <c r="O184" s="812"/>
      <c r="P184" s="812"/>
      <c r="Q184" s="812"/>
      <c r="R184" s="812"/>
      <c r="S184" s="812"/>
      <c r="T184" s="812"/>
      <c r="U184" s="813" t="s">
        <v>10</v>
      </c>
      <c r="V184" s="811"/>
      <c r="W184" s="812"/>
      <c r="X184" s="812"/>
      <c r="Y184" s="812"/>
      <c r="Z184" s="812"/>
      <c r="AA184" s="812"/>
      <c r="AB184" s="812"/>
      <c r="AC184" s="813" t="s">
        <v>10</v>
      </c>
      <c r="AD184" s="814" t="str">
        <f t="shared" ref="AD184" si="5">IF($AD$176="","",$AD$176)</f>
        <v/>
      </c>
      <c r="AE184" s="815"/>
      <c r="AF184" s="816"/>
      <c r="AG184" s="823" t="str">
        <f t="shared" ref="AG184" si="6">IF(V184="","",IF(AD184="2/3",ROUNDDOWN(V184*2/3,0),IF(AD184="1/2",ROUNDDOWN(V184/2,0),"-")))</f>
        <v/>
      </c>
      <c r="AH184" s="824"/>
      <c r="AI184" s="824"/>
      <c r="AJ184" s="824"/>
      <c r="AK184" s="824"/>
      <c r="AL184" s="824"/>
      <c r="AM184" s="824"/>
      <c r="AN184" s="824"/>
      <c r="AO184" s="804" t="s">
        <v>10</v>
      </c>
      <c r="AP184" s="76"/>
      <c r="AQ184" s="76"/>
    </row>
    <row r="185" spans="1:45" ht="13.5" customHeight="1" x14ac:dyDescent="0.15">
      <c r="A185" s="75"/>
      <c r="B185" s="75"/>
      <c r="C185" s="843"/>
      <c r="D185" s="844"/>
      <c r="E185" s="845"/>
      <c r="F185" s="845"/>
      <c r="G185" s="845"/>
      <c r="H185" s="845"/>
      <c r="I185" s="845"/>
      <c r="J185" s="845"/>
      <c r="K185" s="845"/>
      <c r="L185" s="845"/>
      <c r="M185" s="846"/>
      <c r="N185" s="847"/>
      <c r="O185" s="848"/>
      <c r="P185" s="848"/>
      <c r="Q185" s="848"/>
      <c r="R185" s="848"/>
      <c r="S185" s="848"/>
      <c r="T185" s="848"/>
      <c r="U185" s="849"/>
      <c r="V185" s="847"/>
      <c r="W185" s="848"/>
      <c r="X185" s="848"/>
      <c r="Y185" s="848"/>
      <c r="Z185" s="848"/>
      <c r="AA185" s="848"/>
      <c r="AB185" s="848"/>
      <c r="AC185" s="849"/>
      <c r="AD185" s="814"/>
      <c r="AE185" s="815"/>
      <c r="AF185" s="816"/>
      <c r="AG185" s="823"/>
      <c r="AH185" s="824"/>
      <c r="AI185" s="824"/>
      <c r="AJ185" s="824"/>
      <c r="AK185" s="824"/>
      <c r="AL185" s="824"/>
      <c r="AM185" s="824"/>
      <c r="AN185" s="824"/>
      <c r="AO185" s="804"/>
      <c r="AP185" s="76"/>
      <c r="AQ185" s="76"/>
    </row>
    <row r="186" spans="1:45" ht="13.5" customHeight="1" x14ac:dyDescent="0.15">
      <c r="A186" s="75"/>
      <c r="B186" s="75"/>
      <c r="C186" s="697" t="s">
        <v>90</v>
      </c>
      <c r="D186" s="698"/>
      <c r="E186" s="698"/>
      <c r="F186" s="698"/>
      <c r="G186" s="698"/>
      <c r="H186" s="698"/>
      <c r="I186" s="698"/>
      <c r="J186" s="698"/>
      <c r="K186" s="698"/>
      <c r="L186" s="698"/>
      <c r="M186" s="699"/>
      <c r="N186" s="800" t="str">
        <f>IF(COUNTA(N176:T185)=0,"",SUM(N176:T185))</f>
        <v/>
      </c>
      <c r="O186" s="830"/>
      <c r="P186" s="830"/>
      <c r="Q186" s="830"/>
      <c r="R186" s="830"/>
      <c r="S186" s="830"/>
      <c r="T186" s="830"/>
      <c r="U186" s="833" t="s">
        <v>10</v>
      </c>
      <c r="V186" s="800" t="str">
        <f>IF(COUNTA(V176:AB185)=0,"",SUM(V176:AB185))</f>
        <v/>
      </c>
      <c r="W186" s="830"/>
      <c r="X186" s="830"/>
      <c r="Y186" s="830"/>
      <c r="Z186" s="830"/>
      <c r="AA186" s="830"/>
      <c r="AB186" s="830"/>
      <c r="AC186" s="833" t="s">
        <v>10</v>
      </c>
      <c r="AD186" s="835"/>
      <c r="AE186" s="836"/>
      <c r="AF186" s="837"/>
      <c r="AG186" s="800" t="str">
        <f>IF(V186="","",SUM(AG176:AN185))</f>
        <v/>
      </c>
      <c r="AH186" s="801"/>
      <c r="AI186" s="801"/>
      <c r="AJ186" s="801"/>
      <c r="AK186" s="801"/>
      <c r="AL186" s="801"/>
      <c r="AM186" s="801"/>
      <c r="AN186" s="801"/>
      <c r="AO186" s="859" t="s">
        <v>10</v>
      </c>
      <c r="AP186" s="76"/>
      <c r="AQ186" s="76"/>
    </row>
    <row r="187" spans="1:45" x14ac:dyDescent="0.15">
      <c r="A187" s="75"/>
      <c r="B187" s="75"/>
      <c r="C187" s="700"/>
      <c r="D187" s="701"/>
      <c r="E187" s="701"/>
      <c r="F187" s="701"/>
      <c r="G187" s="701"/>
      <c r="H187" s="701"/>
      <c r="I187" s="701"/>
      <c r="J187" s="701"/>
      <c r="K187" s="701"/>
      <c r="L187" s="701"/>
      <c r="M187" s="702"/>
      <c r="N187" s="831"/>
      <c r="O187" s="832"/>
      <c r="P187" s="832"/>
      <c r="Q187" s="832"/>
      <c r="R187" s="832"/>
      <c r="S187" s="832"/>
      <c r="T187" s="832"/>
      <c r="U187" s="834"/>
      <c r="V187" s="831"/>
      <c r="W187" s="832"/>
      <c r="X187" s="832"/>
      <c r="Y187" s="832"/>
      <c r="Z187" s="832"/>
      <c r="AA187" s="832"/>
      <c r="AB187" s="832"/>
      <c r="AC187" s="834"/>
      <c r="AD187" s="838"/>
      <c r="AE187" s="839"/>
      <c r="AF187" s="840"/>
      <c r="AG187" s="841"/>
      <c r="AH187" s="842"/>
      <c r="AI187" s="842"/>
      <c r="AJ187" s="842"/>
      <c r="AK187" s="842"/>
      <c r="AL187" s="842"/>
      <c r="AM187" s="842"/>
      <c r="AN187" s="842"/>
      <c r="AO187" s="860"/>
      <c r="AP187" s="76"/>
      <c r="AQ187" s="76"/>
    </row>
    <row r="188" spans="1:45" ht="112.5" customHeight="1" x14ac:dyDescent="0.15">
      <c r="A188" s="75"/>
      <c r="B188" s="75"/>
      <c r="C188" s="861" t="s">
        <v>470</v>
      </c>
      <c r="D188" s="861"/>
      <c r="E188" s="861"/>
      <c r="F188" s="861"/>
      <c r="G188" s="861"/>
      <c r="H188" s="861"/>
      <c r="I188" s="861"/>
      <c r="J188" s="861"/>
      <c r="K188" s="861"/>
      <c r="L188" s="861"/>
      <c r="M188" s="861"/>
      <c r="N188" s="861"/>
      <c r="O188" s="861"/>
      <c r="P188" s="861"/>
      <c r="Q188" s="861"/>
      <c r="R188" s="861"/>
      <c r="S188" s="861"/>
      <c r="T188" s="861"/>
      <c r="U188" s="861"/>
      <c r="V188" s="861"/>
      <c r="W188" s="861"/>
      <c r="X188" s="861"/>
      <c r="Y188" s="861"/>
      <c r="Z188" s="861"/>
      <c r="AA188" s="861"/>
      <c r="AB188" s="861"/>
      <c r="AC188" s="861"/>
      <c r="AD188" s="861"/>
      <c r="AE188" s="861"/>
      <c r="AF188" s="861"/>
      <c r="AG188" s="861"/>
      <c r="AH188" s="861"/>
      <c r="AI188" s="861"/>
      <c r="AJ188" s="861"/>
      <c r="AK188" s="861"/>
      <c r="AL188" s="861"/>
      <c r="AM188" s="861"/>
      <c r="AN188" s="861"/>
      <c r="AO188" s="861"/>
      <c r="AP188" s="194"/>
      <c r="AQ188" s="194"/>
      <c r="AR188" s="194"/>
    </row>
    <row r="189" spans="1:45" ht="112.5" customHeight="1" x14ac:dyDescent="0.15">
      <c r="A189" s="75"/>
      <c r="B189" s="75"/>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0"/>
      <c r="AE189" s="220"/>
      <c r="AF189" s="220"/>
      <c r="AG189" s="220"/>
      <c r="AH189" s="220"/>
      <c r="AI189" s="220"/>
      <c r="AJ189" s="220"/>
      <c r="AK189" s="220"/>
      <c r="AL189" s="220"/>
      <c r="AM189" s="220"/>
      <c r="AN189" s="220"/>
      <c r="AO189" s="220"/>
      <c r="AP189" s="194"/>
      <c r="AQ189" s="194"/>
      <c r="AR189" s="194"/>
    </row>
    <row r="190" spans="1:45" s="141" customFormat="1" ht="18" customHeight="1" x14ac:dyDescent="0.15">
      <c r="A190" s="74"/>
      <c r="B190" s="74" t="s">
        <v>539</v>
      </c>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134"/>
    </row>
    <row r="191" spans="1:45" s="141" customFormat="1" ht="18" customHeight="1" x14ac:dyDescent="0.15">
      <c r="A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134"/>
    </row>
    <row r="192" spans="1:45" s="141" customFormat="1" ht="18" customHeight="1" x14ac:dyDescent="0.15">
      <c r="A192" s="134"/>
      <c r="B192" s="850" t="s">
        <v>440</v>
      </c>
      <c r="C192" s="851"/>
      <c r="D192" s="851"/>
      <c r="E192" s="851"/>
      <c r="F192" s="852"/>
      <c r="G192" s="862"/>
      <c r="H192" s="863"/>
      <c r="I192" s="863"/>
      <c r="J192" s="863"/>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3"/>
      <c r="AK192" s="863"/>
      <c r="AL192" s="863"/>
      <c r="AM192" s="863"/>
      <c r="AN192" s="863"/>
      <c r="AO192" s="863"/>
      <c r="AP192" s="863"/>
      <c r="AQ192" s="863"/>
      <c r="AR192" s="864"/>
      <c r="AS192" s="134"/>
    </row>
    <row r="193" spans="1:45" s="141" customFormat="1" ht="18" customHeight="1" x14ac:dyDescent="0.15">
      <c r="A193" s="134"/>
      <c r="B193" s="856"/>
      <c r="C193" s="857"/>
      <c r="D193" s="857"/>
      <c r="E193" s="857"/>
      <c r="F193" s="858"/>
      <c r="G193" s="865"/>
      <c r="H193" s="866"/>
      <c r="I193" s="866"/>
      <c r="J193" s="866"/>
      <c r="K193" s="866"/>
      <c r="L193" s="866"/>
      <c r="M193" s="866"/>
      <c r="N193" s="866"/>
      <c r="O193" s="866"/>
      <c r="P193" s="866"/>
      <c r="Q193" s="866"/>
      <c r="R193" s="866"/>
      <c r="S193" s="866"/>
      <c r="T193" s="866"/>
      <c r="U193" s="866"/>
      <c r="V193" s="866"/>
      <c r="W193" s="866"/>
      <c r="X193" s="866"/>
      <c r="Y193" s="866"/>
      <c r="Z193" s="866"/>
      <c r="AA193" s="866"/>
      <c r="AB193" s="866"/>
      <c r="AC193" s="866"/>
      <c r="AD193" s="866"/>
      <c r="AE193" s="866"/>
      <c r="AF193" s="866"/>
      <c r="AG193" s="866"/>
      <c r="AH193" s="866"/>
      <c r="AI193" s="866"/>
      <c r="AJ193" s="866"/>
      <c r="AK193" s="866"/>
      <c r="AL193" s="866"/>
      <c r="AM193" s="866"/>
      <c r="AN193" s="866"/>
      <c r="AO193" s="866"/>
      <c r="AP193" s="866"/>
      <c r="AQ193" s="866"/>
      <c r="AR193" s="867"/>
      <c r="AS193" s="134"/>
    </row>
    <row r="194" spans="1:45" s="101" customFormat="1" ht="18" customHeight="1" x14ac:dyDescent="0.15">
      <c r="A194" s="134"/>
      <c r="B194" s="853"/>
      <c r="C194" s="854"/>
      <c r="D194" s="854"/>
      <c r="E194" s="854"/>
      <c r="F194" s="855"/>
      <c r="G194" s="868"/>
      <c r="H194" s="869"/>
      <c r="I194" s="869"/>
      <c r="J194" s="869"/>
      <c r="K194" s="869"/>
      <c r="L194" s="869"/>
      <c r="M194" s="869"/>
      <c r="N194" s="869"/>
      <c r="O194" s="869"/>
      <c r="P194" s="869"/>
      <c r="Q194" s="869"/>
      <c r="R194" s="869"/>
      <c r="S194" s="869"/>
      <c r="T194" s="869"/>
      <c r="U194" s="869"/>
      <c r="V194" s="869"/>
      <c r="W194" s="869"/>
      <c r="X194" s="869"/>
      <c r="Y194" s="869"/>
      <c r="Z194" s="869"/>
      <c r="AA194" s="869"/>
      <c r="AB194" s="869"/>
      <c r="AC194" s="869"/>
      <c r="AD194" s="869"/>
      <c r="AE194" s="869"/>
      <c r="AF194" s="869"/>
      <c r="AG194" s="869"/>
      <c r="AH194" s="869"/>
      <c r="AI194" s="869"/>
      <c r="AJ194" s="869"/>
      <c r="AK194" s="869"/>
      <c r="AL194" s="869"/>
      <c r="AM194" s="869"/>
      <c r="AN194" s="869"/>
      <c r="AO194" s="869"/>
      <c r="AP194" s="869"/>
      <c r="AQ194" s="869"/>
      <c r="AR194" s="870"/>
      <c r="AS194" s="73"/>
    </row>
    <row r="195" spans="1:45" s="101" customFormat="1" ht="18" customHeight="1" x14ac:dyDescent="0.15">
      <c r="A195" s="134"/>
      <c r="B195" s="850" t="s">
        <v>471</v>
      </c>
      <c r="C195" s="851"/>
      <c r="D195" s="851"/>
      <c r="E195" s="851"/>
      <c r="F195" s="852"/>
      <c r="G195" s="862"/>
      <c r="H195" s="863"/>
      <c r="I195" s="863"/>
      <c r="J195" s="863"/>
      <c r="K195" s="863"/>
      <c r="L195" s="863"/>
      <c r="M195" s="863"/>
      <c r="N195" s="863"/>
      <c r="O195" s="863"/>
      <c r="P195" s="863"/>
      <c r="Q195" s="863"/>
      <c r="R195" s="863"/>
      <c r="S195" s="863"/>
      <c r="T195" s="863"/>
      <c r="U195" s="863"/>
      <c r="V195" s="863"/>
      <c r="W195" s="863"/>
      <c r="X195" s="863"/>
      <c r="Y195" s="863"/>
      <c r="Z195" s="863"/>
      <c r="AA195" s="863"/>
      <c r="AB195" s="863"/>
      <c r="AC195" s="863"/>
      <c r="AD195" s="863"/>
      <c r="AE195" s="863"/>
      <c r="AF195" s="863"/>
      <c r="AG195" s="863"/>
      <c r="AH195" s="863"/>
      <c r="AI195" s="863"/>
      <c r="AJ195" s="863"/>
      <c r="AK195" s="863"/>
      <c r="AL195" s="863"/>
      <c r="AM195" s="863"/>
      <c r="AN195" s="863"/>
      <c r="AO195" s="863"/>
      <c r="AP195" s="863"/>
      <c r="AQ195" s="863"/>
      <c r="AR195" s="864"/>
      <c r="AS195" s="73"/>
    </row>
    <row r="196" spans="1:45" s="101" customFormat="1" ht="18" customHeight="1" x14ac:dyDescent="0.15">
      <c r="A196" s="134"/>
      <c r="B196" s="856"/>
      <c r="C196" s="857"/>
      <c r="D196" s="857"/>
      <c r="E196" s="857"/>
      <c r="F196" s="858"/>
      <c r="G196" s="865"/>
      <c r="H196" s="866"/>
      <c r="I196" s="866"/>
      <c r="J196" s="866"/>
      <c r="K196" s="866"/>
      <c r="L196" s="866"/>
      <c r="M196" s="866"/>
      <c r="N196" s="866"/>
      <c r="O196" s="866"/>
      <c r="P196" s="866"/>
      <c r="Q196" s="866"/>
      <c r="R196" s="866"/>
      <c r="S196" s="866"/>
      <c r="T196" s="866"/>
      <c r="U196" s="866"/>
      <c r="V196" s="866"/>
      <c r="W196" s="866"/>
      <c r="X196" s="866"/>
      <c r="Y196" s="866"/>
      <c r="Z196" s="866"/>
      <c r="AA196" s="866"/>
      <c r="AB196" s="866"/>
      <c r="AC196" s="866"/>
      <c r="AD196" s="866"/>
      <c r="AE196" s="866"/>
      <c r="AF196" s="866"/>
      <c r="AG196" s="866"/>
      <c r="AH196" s="866"/>
      <c r="AI196" s="866"/>
      <c r="AJ196" s="866"/>
      <c r="AK196" s="866"/>
      <c r="AL196" s="866"/>
      <c r="AM196" s="866"/>
      <c r="AN196" s="866"/>
      <c r="AO196" s="866"/>
      <c r="AP196" s="866"/>
      <c r="AQ196" s="866"/>
      <c r="AR196" s="867"/>
      <c r="AS196" s="73"/>
    </row>
    <row r="197" spans="1:45" s="101" customFormat="1" ht="13.5" customHeight="1" x14ac:dyDescent="0.15">
      <c r="A197" s="134"/>
      <c r="B197" s="853"/>
      <c r="C197" s="854"/>
      <c r="D197" s="854"/>
      <c r="E197" s="854"/>
      <c r="F197" s="855"/>
      <c r="G197" s="868"/>
      <c r="H197" s="869"/>
      <c r="I197" s="869"/>
      <c r="J197" s="869"/>
      <c r="K197" s="869"/>
      <c r="L197" s="869"/>
      <c r="M197" s="869"/>
      <c r="N197" s="869"/>
      <c r="O197" s="869"/>
      <c r="P197" s="869"/>
      <c r="Q197" s="869"/>
      <c r="R197" s="869"/>
      <c r="S197" s="869"/>
      <c r="T197" s="869"/>
      <c r="U197" s="869"/>
      <c r="V197" s="869"/>
      <c r="W197" s="869"/>
      <c r="X197" s="869"/>
      <c r="Y197" s="869"/>
      <c r="Z197" s="869"/>
      <c r="AA197" s="869"/>
      <c r="AB197" s="869"/>
      <c r="AC197" s="869"/>
      <c r="AD197" s="869"/>
      <c r="AE197" s="869"/>
      <c r="AF197" s="869"/>
      <c r="AG197" s="869"/>
      <c r="AH197" s="869"/>
      <c r="AI197" s="869"/>
      <c r="AJ197" s="869"/>
      <c r="AK197" s="869"/>
      <c r="AL197" s="869"/>
      <c r="AM197" s="869"/>
      <c r="AN197" s="869"/>
      <c r="AO197" s="869"/>
      <c r="AP197" s="869"/>
      <c r="AQ197" s="869"/>
      <c r="AR197" s="870"/>
      <c r="AS197" s="73"/>
    </row>
    <row r="198" spans="1:45" s="164" customFormat="1" ht="13.5" customHeight="1" x14ac:dyDescent="0.15">
      <c r="A198" s="134"/>
      <c r="B198" s="850" t="s">
        <v>445</v>
      </c>
      <c r="C198" s="851"/>
      <c r="D198" s="851"/>
      <c r="E198" s="851"/>
      <c r="F198" s="852"/>
      <c r="G198" s="731"/>
      <c r="H198" s="732"/>
      <c r="I198" s="732"/>
      <c r="J198" s="732"/>
      <c r="K198" s="732"/>
      <c r="L198" s="732"/>
      <c r="M198" s="732"/>
      <c r="N198" s="732"/>
      <c r="O198" s="732"/>
      <c r="P198" s="732"/>
      <c r="Q198" s="732"/>
      <c r="R198" s="732"/>
      <c r="S198" s="732"/>
      <c r="T198" s="732"/>
      <c r="U198" s="732"/>
      <c r="V198" s="732"/>
      <c r="W198" s="732"/>
      <c r="X198" s="732"/>
      <c r="Y198" s="732"/>
      <c r="Z198" s="732"/>
      <c r="AA198" s="732"/>
      <c r="AB198" s="732"/>
      <c r="AC198" s="732"/>
      <c r="AD198" s="732"/>
      <c r="AE198" s="732"/>
      <c r="AF198" s="732"/>
      <c r="AG198" s="732"/>
      <c r="AH198" s="732"/>
      <c r="AI198" s="732"/>
      <c r="AJ198" s="732"/>
      <c r="AK198" s="732"/>
      <c r="AL198" s="732"/>
      <c r="AM198" s="732"/>
      <c r="AN198" s="732"/>
      <c r="AO198" s="732"/>
      <c r="AP198" s="732"/>
      <c r="AQ198" s="732"/>
      <c r="AR198" s="733"/>
      <c r="AS198" s="163"/>
    </row>
    <row r="199" spans="1:45" s="101" customFormat="1" ht="13.5" customHeight="1" x14ac:dyDescent="0.15">
      <c r="A199" s="134"/>
      <c r="B199" s="853"/>
      <c r="C199" s="854"/>
      <c r="D199" s="854"/>
      <c r="E199" s="854"/>
      <c r="F199" s="855"/>
      <c r="G199" s="728"/>
      <c r="H199" s="729"/>
      <c r="I199" s="729"/>
      <c r="J199" s="729"/>
      <c r="K199" s="729"/>
      <c r="L199" s="729"/>
      <c r="M199" s="729"/>
      <c r="N199" s="729"/>
      <c r="O199" s="729"/>
      <c r="P199" s="729"/>
      <c r="Q199" s="729"/>
      <c r="R199" s="729"/>
      <c r="S199" s="729"/>
      <c r="T199" s="729"/>
      <c r="U199" s="729"/>
      <c r="V199" s="729"/>
      <c r="W199" s="729"/>
      <c r="X199" s="729"/>
      <c r="Y199" s="729"/>
      <c r="Z199" s="729"/>
      <c r="AA199" s="729"/>
      <c r="AB199" s="729"/>
      <c r="AC199" s="729"/>
      <c r="AD199" s="729"/>
      <c r="AE199" s="729"/>
      <c r="AF199" s="729"/>
      <c r="AG199" s="729"/>
      <c r="AH199" s="729"/>
      <c r="AI199" s="729"/>
      <c r="AJ199" s="729"/>
      <c r="AK199" s="729"/>
      <c r="AL199" s="729"/>
      <c r="AM199" s="729"/>
      <c r="AN199" s="729"/>
      <c r="AO199" s="729"/>
      <c r="AP199" s="729"/>
      <c r="AQ199" s="729"/>
      <c r="AR199" s="730"/>
      <c r="AS199" s="73"/>
    </row>
    <row r="200" spans="1:45" x14ac:dyDescent="0.15">
      <c r="A200" s="134"/>
      <c r="B200" s="850" t="s">
        <v>363</v>
      </c>
      <c r="C200" s="851"/>
      <c r="D200" s="851"/>
      <c r="E200" s="851"/>
      <c r="F200" s="852"/>
      <c r="G200" s="135" t="s">
        <v>472</v>
      </c>
      <c r="H200" s="774"/>
      <c r="I200" s="774"/>
      <c r="J200" s="774"/>
      <c r="K200" s="774"/>
      <c r="L200" s="182" t="s">
        <v>473</v>
      </c>
      <c r="M200" s="774"/>
      <c r="N200" s="774"/>
      <c r="O200" s="774"/>
      <c r="P200" s="774"/>
      <c r="Q200" s="774"/>
      <c r="R200" s="137" t="s">
        <v>540</v>
      </c>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9"/>
    </row>
    <row r="201" spans="1:45" s="141" customFormat="1" ht="13.5" customHeight="1" x14ac:dyDescent="0.15">
      <c r="A201" s="134"/>
      <c r="B201" s="856"/>
      <c r="C201" s="857"/>
      <c r="D201" s="857"/>
      <c r="E201" s="857"/>
      <c r="F201" s="858"/>
      <c r="G201" s="518"/>
      <c r="H201" s="776"/>
      <c r="I201" s="776"/>
      <c r="J201" s="776"/>
      <c r="K201" s="776"/>
      <c r="L201" s="776"/>
      <c r="M201" s="776"/>
      <c r="N201" s="776"/>
      <c r="O201" s="776"/>
      <c r="P201" s="776"/>
      <c r="Q201" s="776"/>
      <c r="R201" s="776"/>
      <c r="S201" s="776"/>
      <c r="T201" s="776"/>
      <c r="U201" s="776"/>
      <c r="V201" s="776"/>
      <c r="W201" s="776"/>
      <c r="X201" s="776"/>
      <c r="Y201" s="776"/>
      <c r="Z201" s="776"/>
      <c r="AA201" s="776"/>
      <c r="AB201" s="776"/>
      <c r="AC201" s="776"/>
      <c r="AD201" s="776"/>
      <c r="AE201" s="776"/>
      <c r="AF201" s="776"/>
      <c r="AG201" s="776"/>
      <c r="AH201" s="776"/>
      <c r="AI201" s="776"/>
      <c r="AJ201" s="776"/>
      <c r="AK201" s="776"/>
      <c r="AL201" s="776"/>
      <c r="AM201" s="776"/>
      <c r="AN201" s="776"/>
      <c r="AO201" s="776"/>
      <c r="AP201" s="776"/>
      <c r="AQ201" s="776"/>
      <c r="AR201" s="777"/>
      <c r="AS201" s="134"/>
    </row>
    <row r="202" spans="1:45" s="141" customFormat="1" x14ac:dyDescent="0.15">
      <c r="A202" s="134"/>
      <c r="B202" s="853"/>
      <c r="C202" s="854"/>
      <c r="D202" s="854"/>
      <c r="E202" s="854"/>
      <c r="F202" s="855"/>
      <c r="G202" s="728"/>
      <c r="H202" s="729"/>
      <c r="I202" s="729"/>
      <c r="J202" s="729"/>
      <c r="K202" s="729"/>
      <c r="L202" s="729"/>
      <c r="M202" s="729"/>
      <c r="N202" s="729"/>
      <c r="O202" s="729"/>
      <c r="P202" s="729"/>
      <c r="Q202" s="729"/>
      <c r="R202" s="729"/>
      <c r="S202" s="729"/>
      <c r="T202" s="729"/>
      <c r="U202" s="729"/>
      <c r="V202" s="729"/>
      <c r="W202" s="729"/>
      <c r="X202" s="729"/>
      <c r="Y202" s="729"/>
      <c r="Z202" s="729"/>
      <c r="AA202" s="729"/>
      <c r="AB202" s="729"/>
      <c r="AC202" s="729"/>
      <c r="AD202" s="729"/>
      <c r="AE202" s="729"/>
      <c r="AF202" s="729"/>
      <c r="AG202" s="729"/>
      <c r="AH202" s="729"/>
      <c r="AI202" s="729"/>
      <c r="AJ202" s="729"/>
      <c r="AK202" s="729"/>
      <c r="AL202" s="729"/>
      <c r="AM202" s="729"/>
      <c r="AN202" s="729"/>
      <c r="AO202" s="729"/>
      <c r="AP202" s="729"/>
      <c r="AQ202" s="729"/>
      <c r="AR202" s="730"/>
      <c r="AS202" s="134"/>
    </row>
    <row r="203" spans="1:45" s="141" customFormat="1" ht="13.5" customHeight="1" x14ac:dyDescent="0.15">
      <c r="A203" s="134"/>
      <c r="B203" s="873" t="s">
        <v>448</v>
      </c>
      <c r="C203" s="874"/>
      <c r="D203" s="874"/>
      <c r="E203" s="874"/>
      <c r="F203" s="875"/>
      <c r="G203" s="779"/>
      <c r="H203" s="765"/>
      <c r="I203" s="765"/>
      <c r="J203" s="765"/>
      <c r="K203" s="183" t="s">
        <v>449</v>
      </c>
      <c r="L203" s="765"/>
      <c r="M203" s="765"/>
      <c r="N203" s="765"/>
      <c r="O203" s="765"/>
      <c r="P203" s="184" t="s">
        <v>541</v>
      </c>
      <c r="Q203" s="765"/>
      <c r="R203" s="765"/>
      <c r="S203" s="765"/>
      <c r="T203" s="765"/>
      <c r="U203" s="780"/>
      <c r="V203" s="884" t="s">
        <v>450</v>
      </c>
      <c r="W203" s="884"/>
      <c r="X203" s="884"/>
      <c r="Y203" s="884"/>
      <c r="Z203" s="884"/>
      <c r="AA203" s="884"/>
      <c r="AB203" s="884"/>
      <c r="AC203" s="779"/>
      <c r="AD203" s="765"/>
      <c r="AE203" s="765"/>
      <c r="AF203" s="765"/>
      <c r="AG203" s="183" t="s">
        <v>451</v>
      </c>
      <c r="AH203" s="765"/>
      <c r="AI203" s="765"/>
      <c r="AJ203" s="765"/>
      <c r="AK203" s="765"/>
      <c r="AL203" s="184" t="s">
        <v>446</v>
      </c>
      <c r="AM203" s="765"/>
      <c r="AN203" s="765"/>
      <c r="AO203" s="765"/>
      <c r="AP203" s="765"/>
      <c r="AQ203" s="765"/>
      <c r="AR203" s="780"/>
      <c r="AS203" s="134"/>
    </row>
    <row r="204" spans="1:45" s="141" customFormat="1" x14ac:dyDescent="0.15">
      <c r="A204" s="195"/>
      <c r="B204" s="873" t="s">
        <v>474</v>
      </c>
      <c r="C204" s="874"/>
      <c r="D204" s="874"/>
      <c r="E204" s="874"/>
      <c r="F204" s="875"/>
      <c r="G204" s="876"/>
      <c r="H204" s="877"/>
      <c r="I204" s="877"/>
      <c r="J204" s="877"/>
      <c r="K204" s="877"/>
      <c r="L204" s="877"/>
      <c r="M204" s="877"/>
      <c r="N204" s="877"/>
      <c r="O204" s="877"/>
      <c r="P204" s="877"/>
      <c r="Q204" s="877"/>
      <c r="R204" s="877"/>
      <c r="S204" s="877"/>
      <c r="T204" s="877"/>
      <c r="U204" s="877"/>
      <c r="V204" s="877"/>
      <c r="W204" s="877"/>
      <c r="X204" s="877"/>
      <c r="Y204" s="877"/>
      <c r="Z204" s="877"/>
      <c r="AA204" s="877"/>
      <c r="AB204" s="878"/>
      <c r="AC204" s="879" t="str">
        <f>IFERROR(VLOOKUP(G204,日本標準産業分類!C5:D121,2,FALSE),"")</f>
        <v/>
      </c>
      <c r="AD204" s="879"/>
      <c r="AE204" s="879"/>
      <c r="AF204" s="879"/>
      <c r="AG204" s="879"/>
      <c r="AH204" s="879"/>
      <c r="AI204" s="879"/>
      <c r="AJ204" s="879"/>
      <c r="AK204" s="879"/>
      <c r="AL204" s="879"/>
      <c r="AM204" s="879"/>
      <c r="AN204" s="879"/>
      <c r="AO204" s="879"/>
      <c r="AP204" s="879"/>
      <c r="AQ204" s="879"/>
      <c r="AR204" s="880"/>
      <c r="AS204" s="134"/>
    </row>
    <row r="205" spans="1:45" ht="15" customHeight="1" x14ac:dyDescent="0.15">
      <c r="A205" s="134"/>
      <c r="B205" s="873" t="s">
        <v>475</v>
      </c>
      <c r="C205" s="874"/>
      <c r="D205" s="874"/>
      <c r="E205" s="874"/>
      <c r="F205" s="875"/>
      <c r="G205" s="881"/>
      <c r="H205" s="882"/>
      <c r="I205" s="882"/>
      <c r="J205" s="882"/>
      <c r="K205" s="882"/>
      <c r="L205" s="882"/>
      <c r="M205" s="882"/>
      <c r="N205" s="882"/>
      <c r="O205" s="882"/>
      <c r="P205" s="882"/>
      <c r="Q205" s="882"/>
      <c r="R205" s="882"/>
      <c r="S205" s="196" t="s">
        <v>10</v>
      </c>
      <c r="T205" s="184"/>
      <c r="U205" s="197"/>
      <c r="V205" s="883" t="s">
        <v>476</v>
      </c>
      <c r="W205" s="883"/>
      <c r="X205" s="883"/>
      <c r="Y205" s="883"/>
      <c r="Z205" s="883"/>
      <c r="AA205" s="883"/>
      <c r="AB205" s="883"/>
      <c r="AC205" s="881"/>
      <c r="AD205" s="882"/>
      <c r="AE205" s="882"/>
      <c r="AF205" s="882"/>
      <c r="AG205" s="882"/>
      <c r="AH205" s="882"/>
      <c r="AI205" s="882"/>
      <c r="AJ205" s="882"/>
      <c r="AK205" s="882"/>
      <c r="AL205" s="882"/>
      <c r="AM205" s="882"/>
      <c r="AN205" s="882"/>
      <c r="AO205" s="196" t="s">
        <v>477</v>
      </c>
      <c r="AP205" s="184"/>
      <c r="AQ205" s="184"/>
      <c r="AR205" s="197"/>
    </row>
    <row r="206" spans="1:45" x14ac:dyDescent="0.15">
      <c r="A206" s="134"/>
      <c r="B206" s="508" t="s">
        <v>478</v>
      </c>
      <c r="C206" s="734"/>
      <c r="D206" s="734"/>
      <c r="E206" s="734"/>
      <c r="F206" s="735"/>
      <c r="G206" s="896" t="s">
        <v>479</v>
      </c>
      <c r="H206" s="671"/>
      <c r="I206" s="671"/>
      <c r="J206" s="671"/>
      <c r="K206" s="672"/>
      <c r="L206" s="896" t="s">
        <v>480</v>
      </c>
      <c r="M206" s="671"/>
      <c r="N206" s="671"/>
      <c r="O206" s="672"/>
      <c r="P206" s="871"/>
      <c r="Q206" s="872"/>
      <c r="R206" s="872"/>
      <c r="S206" s="872"/>
      <c r="T206" s="872"/>
      <c r="U206" s="872"/>
      <c r="V206" s="872"/>
      <c r="W206" s="872"/>
      <c r="X206" s="872"/>
      <c r="Y206" s="872"/>
      <c r="Z206" s="198" t="s">
        <v>10</v>
      </c>
      <c r="AA206" s="198"/>
      <c r="AB206" s="778" t="s">
        <v>481</v>
      </c>
      <c r="AC206" s="671"/>
      <c r="AD206" s="671"/>
      <c r="AE206" s="671"/>
      <c r="AF206" s="672"/>
      <c r="AG206" s="871"/>
      <c r="AH206" s="872"/>
      <c r="AI206" s="872"/>
      <c r="AJ206" s="872"/>
      <c r="AK206" s="872"/>
      <c r="AL206" s="872"/>
      <c r="AM206" s="872"/>
      <c r="AN206" s="872"/>
      <c r="AO206" s="872"/>
      <c r="AP206" s="138" t="s">
        <v>10</v>
      </c>
      <c r="AQ206" s="138"/>
      <c r="AR206" s="139"/>
    </row>
    <row r="207" spans="1:45" ht="13.5" customHeight="1" x14ac:dyDescent="0.15">
      <c r="A207" s="134"/>
      <c r="B207" s="885" t="s">
        <v>482</v>
      </c>
      <c r="C207" s="886"/>
      <c r="D207" s="886"/>
      <c r="E207" s="886"/>
      <c r="F207" s="887"/>
      <c r="G207" s="508" t="s">
        <v>542</v>
      </c>
      <c r="H207" s="734"/>
      <c r="I207" s="734"/>
      <c r="J207" s="199" t="s">
        <v>484</v>
      </c>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c r="AO207" s="200"/>
      <c r="AP207" s="200"/>
      <c r="AQ207" s="200"/>
      <c r="AR207" s="201"/>
    </row>
    <row r="208" spans="1:45" ht="13.5" customHeight="1" x14ac:dyDescent="0.15">
      <c r="A208" s="73"/>
      <c r="B208" s="888"/>
      <c r="C208" s="889"/>
      <c r="D208" s="889"/>
      <c r="E208" s="889"/>
      <c r="F208" s="890"/>
      <c r="G208" s="553" t="s">
        <v>483</v>
      </c>
      <c r="H208" s="736"/>
      <c r="I208" s="736"/>
      <c r="J208" s="172" t="s">
        <v>486</v>
      </c>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c r="AH208" s="202"/>
      <c r="AI208" s="202"/>
      <c r="AJ208" s="202"/>
      <c r="AK208" s="202"/>
      <c r="AL208" s="202"/>
      <c r="AM208" s="202"/>
      <c r="AN208" s="202"/>
      <c r="AO208" s="202"/>
      <c r="AP208" s="202"/>
      <c r="AQ208" s="202"/>
      <c r="AR208" s="203"/>
    </row>
    <row r="209" spans="1:80" ht="13.5" customHeight="1" x14ac:dyDescent="0.15">
      <c r="A209" s="73"/>
      <c r="B209" s="888"/>
      <c r="C209" s="889"/>
      <c r="D209" s="889"/>
      <c r="E209" s="889"/>
      <c r="F209" s="890"/>
      <c r="G209" s="553" t="s">
        <v>485</v>
      </c>
      <c r="H209" s="736"/>
      <c r="I209" s="736"/>
      <c r="J209" s="172" t="s">
        <v>487</v>
      </c>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2"/>
      <c r="AJ209" s="202"/>
      <c r="AK209" s="202"/>
      <c r="AL209" s="202"/>
      <c r="AM209" s="202"/>
      <c r="AN209" s="202"/>
      <c r="AO209" s="202"/>
      <c r="AP209" s="202"/>
      <c r="AQ209" s="202"/>
      <c r="AR209" s="203"/>
    </row>
    <row r="210" spans="1:80" s="141" customFormat="1" ht="13.5" customHeight="1" x14ac:dyDescent="0.15">
      <c r="A210" s="73"/>
      <c r="B210" s="891"/>
      <c r="C210" s="892"/>
      <c r="D210" s="892"/>
      <c r="E210" s="892"/>
      <c r="F210" s="893"/>
      <c r="G210" s="738" t="s">
        <v>485</v>
      </c>
      <c r="H210" s="739"/>
      <c r="I210" s="739"/>
      <c r="J210" s="204" t="s">
        <v>488</v>
      </c>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6"/>
      <c r="AS210" s="134"/>
    </row>
    <row r="211" spans="1:80" s="141" customFormat="1" ht="13.5" customHeight="1" x14ac:dyDescent="0.15">
      <c r="A211" s="73"/>
      <c r="B211" s="74" t="s">
        <v>543</v>
      </c>
      <c r="C211" s="193"/>
      <c r="D211" s="193"/>
      <c r="E211" s="193"/>
      <c r="F211" s="193"/>
      <c r="G211" s="207"/>
      <c r="H211" s="207"/>
      <c r="I211" s="207"/>
      <c r="J211" s="172"/>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c r="AQ211" s="208"/>
      <c r="AR211" s="208"/>
      <c r="AS211" s="134"/>
    </row>
    <row r="212" spans="1:80" x14ac:dyDescent="0.1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row>
    <row r="213" spans="1:80" x14ac:dyDescent="0.15">
      <c r="B213" s="72" t="s">
        <v>489</v>
      </c>
    </row>
    <row r="214" spans="1:80" x14ac:dyDescent="0.15">
      <c r="A214" s="134"/>
      <c r="B214" s="778" t="s">
        <v>92</v>
      </c>
      <c r="C214" s="894"/>
      <c r="D214" s="894"/>
      <c r="E214" s="894"/>
      <c r="F214" s="894"/>
      <c r="G214" s="894"/>
      <c r="H214" s="894"/>
      <c r="I214" s="895"/>
      <c r="J214" s="778" t="s">
        <v>490</v>
      </c>
      <c r="K214" s="894"/>
      <c r="L214" s="894"/>
      <c r="M214" s="894"/>
      <c r="N214" s="894"/>
      <c r="O214" s="894"/>
      <c r="P214" s="894"/>
      <c r="Q214" s="895"/>
      <c r="R214" s="778" t="s">
        <v>94</v>
      </c>
      <c r="S214" s="894"/>
      <c r="T214" s="894"/>
      <c r="U214" s="894"/>
      <c r="V214" s="894"/>
      <c r="W214" s="894"/>
      <c r="X214" s="894"/>
      <c r="Y214" s="895"/>
      <c r="Z214" s="778" t="s">
        <v>491</v>
      </c>
      <c r="AA214" s="894"/>
      <c r="AB214" s="894"/>
      <c r="AC214" s="894"/>
      <c r="AD214" s="894"/>
      <c r="AE214" s="894"/>
      <c r="AF214" s="894"/>
      <c r="AG214" s="895"/>
      <c r="AH214" s="778" t="s">
        <v>492</v>
      </c>
      <c r="AI214" s="894"/>
      <c r="AJ214" s="894"/>
      <c r="AK214" s="894"/>
      <c r="AL214" s="894"/>
      <c r="AM214" s="894"/>
      <c r="AN214" s="894"/>
      <c r="AO214" s="895"/>
      <c r="AP214" s="134"/>
      <c r="AQ214" s="134"/>
      <c r="AR214" s="134"/>
    </row>
    <row r="215" spans="1:80" s="72" customFormat="1" x14ac:dyDescent="0.15">
      <c r="A215" s="134"/>
      <c r="B215" s="778"/>
      <c r="C215" s="894"/>
      <c r="D215" s="894"/>
      <c r="E215" s="894"/>
      <c r="F215" s="894"/>
      <c r="G215" s="894"/>
      <c r="H215" s="894"/>
      <c r="I215" s="895"/>
      <c r="J215" s="778"/>
      <c r="K215" s="894"/>
      <c r="L215" s="894"/>
      <c r="M215" s="894"/>
      <c r="N215" s="894"/>
      <c r="O215" s="894"/>
      <c r="P215" s="894"/>
      <c r="Q215" s="895"/>
      <c r="R215" s="778"/>
      <c r="S215" s="894"/>
      <c r="T215" s="894"/>
      <c r="U215" s="894"/>
      <c r="V215" s="894"/>
      <c r="W215" s="894"/>
      <c r="X215" s="894"/>
      <c r="Y215" s="895"/>
      <c r="Z215" s="778"/>
      <c r="AA215" s="894"/>
      <c r="AB215" s="894"/>
      <c r="AC215" s="894"/>
      <c r="AD215" s="894"/>
      <c r="AE215" s="894"/>
      <c r="AF215" s="894"/>
      <c r="AG215" s="895"/>
      <c r="AH215" s="778"/>
      <c r="AI215" s="894"/>
      <c r="AJ215" s="894"/>
      <c r="AK215" s="894"/>
      <c r="AL215" s="894"/>
      <c r="AM215" s="894"/>
      <c r="AN215" s="894"/>
      <c r="AO215" s="895"/>
      <c r="AP215" s="134"/>
      <c r="AQ215" s="134"/>
      <c r="AR215" s="134"/>
      <c r="AT215" s="128"/>
      <c r="AU215" s="128"/>
      <c r="AV215" s="128"/>
      <c r="AW215" s="128"/>
      <c r="AX215" s="128"/>
      <c r="AY215" s="128"/>
      <c r="AZ215" s="128"/>
      <c r="BA215" s="128"/>
      <c r="BB215" s="128"/>
      <c r="BC215" s="128"/>
      <c r="BD215" s="128"/>
      <c r="BE215" s="128"/>
      <c r="BF215" s="128"/>
      <c r="BG215" s="128"/>
      <c r="BH215" s="128"/>
      <c r="BI215" s="128"/>
      <c r="BJ215" s="128"/>
      <c r="BK215" s="128"/>
      <c r="BL215" s="128"/>
      <c r="BM215" s="128"/>
      <c r="BN215" s="128"/>
      <c r="BO215" s="128"/>
      <c r="BP215" s="128"/>
      <c r="BQ215" s="128"/>
      <c r="BR215" s="128"/>
      <c r="BS215" s="128"/>
      <c r="BT215" s="128"/>
      <c r="BU215" s="128"/>
      <c r="BV215" s="128"/>
      <c r="BW215" s="128"/>
      <c r="BX215" s="128"/>
      <c r="BY215" s="128"/>
      <c r="BZ215" s="128"/>
      <c r="CA215" s="128"/>
      <c r="CB215" s="128"/>
    </row>
    <row r="216" spans="1:80" s="72" customFormat="1" x14ac:dyDescent="0.15">
      <c r="A216" s="134"/>
      <c r="B216" s="778" t="s">
        <v>97</v>
      </c>
      <c r="C216" s="894"/>
      <c r="D216" s="894"/>
      <c r="E216" s="894"/>
      <c r="F216" s="894"/>
      <c r="G216" s="894"/>
      <c r="H216" s="894"/>
      <c r="I216" s="895"/>
      <c r="J216" s="898" t="str">
        <f>IF(AG186="","",AG186)</f>
        <v/>
      </c>
      <c r="K216" s="899"/>
      <c r="L216" s="899"/>
      <c r="M216" s="899"/>
      <c r="N216" s="899"/>
      <c r="O216" s="899"/>
      <c r="P216" s="899"/>
      <c r="Q216" s="900" t="s">
        <v>10</v>
      </c>
      <c r="R216" s="898" t="str">
        <f>IF(J216="","",AH216-J216-Z216)</f>
        <v/>
      </c>
      <c r="S216" s="899"/>
      <c r="T216" s="899"/>
      <c r="U216" s="899"/>
      <c r="V216" s="899"/>
      <c r="W216" s="899"/>
      <c r="X216" s="899"/>
      <c r="Y216" s="900" t="s">
        <v>10</v>
      </c>
      <c r="Z216" s="898"/>
      <c r="AA216" s="899"/>
      <c r="AB216" s="899"/>
      <c r="AC216" s="899"/>
      <c r="AD216" s="899"/>
      <c r="AE216" s="899"/>
      <c r="AF216" s="899"/>
      <c r="AG216" s="897" t="s">
        <v>10</v>
      </c>
      <c r="AH216" s="898" t="str">
        <f>IF(N186="","",N186)</f>
        <v/>
      </c>
      <c r="AI216" s="899"/>
      <c r="AJ216" s="899"/>
      <c r="AK216" s="899"/>
      <c r="AL216" s="899"/>
      <c r="AM216" s="899"/>
      <c r="AN216" s="899"/>
      <c r="AO216" s="900" t="s">
        <v>10</v>
      </c>
      <c r="AP216" s="134"/>
      <c r="AQ216" s="134"/>
      <c r="AR216" s="134"/>
      <c r="AT216" s="128"/>
      <c r="AU216" s="128"/>
      <c r="AV216" s="128"/>
      <c r="AW216" s="128"/>
      <c r="AX216" s="128"/>
      <c r="AY216" s="128"/>
      <c r="AZ216" s="128"/>
      <c r="BA216" s="128"/>
      <c r="BB216" s="128"/>
      <c r="BC216" s="128"/>
      <c r="BD216" s="128"/>
      <c r="BE216" s="128"/>
      <c r="BF216" s="128"/>
      <c r="BG216" s="128"/>
      <c r="BH216" s="128"/>
      <c r="BI216" s="128"/>
      <c r="BJ216" s="128"/>
      <c r="BK216" s="128"/>
      <c r="BL216" s="128"/>
      <c r="BM216" s="128"/>
      <c r="BN216" s="128"/>
      <c r="BO216" s="128"/>
      <c r="BP216" s="128"/>
      <c r="BQ216" s="128"/>
      <c r="BR216" s="128"/>
      <c r="BS216" s="128"/>
      <c r="BT216" s="128"/>
      <c r="BU216" s="128"/>
      <c r="BV216" s="128"/>
      <c r="BW216" s="128"/>
      <c r="BX216" s="128"/>
      <c r="BY216" s="128"/>
      <c r="BZ216" s="128"/>
      <c r="CA216" s="128"/>
      <c r="CB216" s="128"/>
    </row>
    <row r="217" spans="1:80" s="72" customFormat="1" x14ac:dyDescent="0.15">
      <c r="A217" s="134"/>
      <c r="B217" s="778"/>
      <c r="C217" s="894"/>
      <c r="D217" s="894"/>
      <c r="E217" s="894"/>
      <c r="F217" s="894"/>
      <c r="G217" s="894"/>
      <c r="H217" s="894"/>
      <c r="I217" s="895"/>
      <c r="J217" s="898"/>
      <c r="K217" s="899"/>
      <c r="L217" s="899"/>
      <c r="M217" s="899"/>
      <c r="N217" s="899"/>
      <c r="O217" s="899"/>
      <c r="P217" s="899"/>
      <c r="Q217" s="901"/>
      <c r="R217" s="898"/>
      <c r="S217" s="899"/>
      <c r="T217" s="899"/>
      <c r="U217" s="899"/>
      <c r="V217" s="899"/>
      <c r="W217" s="899"/>
      <c r="X217" s="899"/>
      <c r="Y217" s="901"/>
      <c r="Z217" s="898"/>
      <c r="AA217" s="899"/>
      <c r="AB217" s="899"/>
      <c r="AC217" s="899"/>
      <c r="AD217" s="899"/>
      <c r="AE217" s="899"/>
      <c r="AF217" s="899"/>
      <c r="AG217" s="897"/>
      <c r="AH217" s="898"/>
      <c r="AI217" s="899"/>
      <c r="AJ217" s="899"/>
      <c r="AK217" s="899"/>
      <c r="AL217" s="899"/>
      <c r="AM217" s="899"/>
      <c r="AN217" s="899"/>
      <c r="AO217" s="901"/>
      <c r="AP217" s="134"/>
      <c r="AQ217" s="134"/>
      <c r="AR217" s="134"/>
      <c r="AT217" s="128"/>
      <c r="AU217" s="128"/>
      <c r="AV217" s="128"/>
      <c r="AW217" s="128"/>
      <c r="AX217" s="128"/>
      <c r="AY217" s="128"/>
      <c r="AZ217" s="128"/>
      <c r="BA217" s="128"/>
      <c r="BB217" s="128"/>
      <c r="BC217" s="128"/>
      <c r="BD217" s="128"/>
      <c r="BE217" s="128"/>
      <c r="BF217" s="128"/>
      <c r="BG217" s="128"/>
      <c r="BH217" s="128"/>
      <c r="BI217" s="128"/>
      <c r="BJ217" s="128"/>
      <c r="BK217" s="128"/>
      <c r="BL217" s="128"/>
      <c r="BM217" s="128"/>
      <c r="BN217" s="128"/>
      <c r="BO217" s="128"/>
      <c r="BP217" s="128"/>
      <c r="BQ217" s="128"/>
      <c r="BR217" s="128"/>
      <c r="BS217" s="128"/>
      <c r="BT217" s="128"/>
      <c r="BU217" s="128"/>
      <c r="BV217" s="128"/>
      <c r="BW217" s="128"/>
      <c r="BX217" s="128"/>
      <c r="BY217" s="128"/>
      <c r="BZ217" s="128"/>
      <c r="CA217" s="128"/>
      <c r="CB217" s="128"/>
    </row>
    <row r="218" spans="1:80" s="72" customFormat="1" x14ac:dyDescent="0.15">
      <c r="A218" s="134"/>
      <c r="B218" s="168" t="s">
        <v>493</v>
      </c>
      <c r="C218" s="207"/>
      <c r="D218" s="207"/>
      <c r="E218" s="207"/>
      <c r="F218" s="207"/>
      <c r="G218" s="207"/>
      <c r="H218" s="207"/>
      <c r="I218" s="207"/>
      <c r="J218" s="209"/>
      <c r="K218" s="209"/>
      <c r="L218" s="209"/>
      <c r="M218" s="209"/>
      <c r="N218" s="209"/>
      <c r="O218" s="209"/>
      <c r="P218" s="209"/>
      <c r="Q218" s="210"/>
      <c r="R218" s="209"/>
      <c r="S218" s="209"/>
      <c r="T218" s="209"/>
      <c r="U218" s="209"/>
      <c r="V218" s="209"/>
      <c r="W218" s="209"/>
      <c r="X218" s="209"/>
      <c r="Y218" s="210"/>
      <c r="Z218" s="209"/>
      <c r="AA218" s="209"/>
      <c r="AB218" s="209"/>
      <c r="AC218" s="209"/>
      <c r="AD218" s="209"/>
      <c r="AE218" s="209"/>
      <c r="AF218" s="209"/>
      <c r="AG218" s="211"/>
      <c r="AH218" s="209"/>
      <c r="AI218" s="209"/>
      <c r="AJ218" s="209"/>
      <c r="AK218" s="209"/>
      <c r="AL218" s="209"/>
      <c r="AM218" s="209"/>
      <c r="AN218" s="209"/>
      <c r="AO218" s="210"/>
      <c r="AP218" s="134"/>
      <c r="AQ218" s="134"/>
      <c r="AR218" s="134"/>
      <c r="AT218" s="128"/>
      <c r="AU218" s="128"/>
      <c r="AV218" s="128"/>
      <c r="AW218" s="128"/>
      <c r="AX218" s="128"/>
      <c r="AY218" s="128"/>
      <c r="AZ218" s="128"/>
      <c r="BA218" s="128"/>
      <c r="BB218" s="128"/>
      <c r="BC218" s="128"/>
      <c r="BD218" s="128"/>
      <c r="BE218" s="128"/>
      <c r="BF218" s="128"/>
      <c r="BG218" s="128"/>
      <c r="BH218" s="128"/>
      <c r="BI218" s="128"/>
      <c r="BJ218" s="128"/>
      <c r="BK218" s="128"/>
      <c r="BL218" s="128"/>
      <c r="BM218" s="128"/>
      <c r="BN218" s="128"/>
      <c r="BO218" s="128"/>
      <c r="BP218" s="128"/>
      <c r="BQ218" s="128"/>
      <c r="BR218" s="128"/>
      <c r="BS218" s="128"/>
      <c r="BT218" s="128"/>
      <c r="BU218" s="128"/>
      <c r="BV218" s="128"/>
      <c r="BW218" s="128"/>
      <c r="BX218" s="128"/>
      <c r="BY218" s="128"/>
      <c r="BZ218" s="128"/>
      <c r="CA218" s="128"/>
      <c r="CB218" s="128"/>
    </row>
    <row r="219" spans="1:80" s="72" customFormat="1" x14ac:dyDescent="0.15">
      <c r="B219" s="142" t="s">
        <v>494</v>
      </c>
      <c r="AT219" s="128"/>
      <c r="AU219" s="128"/>
      <c r="AV219" s="128"/>
      <c r="AW219" s="128"/>
      <c r="AX219" s="128"/>
      <c r="AY219" s="128"/>
      <c r="AZ219" s="128"/>
      <c r="BA219" s="128"/>
      <c r="BB219" s="128"/>
      <c r="BC219" s="128"/>
      <c r="BD219" s="128"/>
      <c r="BE219" s="128"/>
      <c r="BF219" s="128"/>
      <c r="BG219" s="128"/>
      <c r="BH219" s="128"/>
      <c r="BI219" s="128"/>
      <c r="BJ219" s="128"/>
      <c r="BK219" s="128"/>
      <c r="BL219" s="128"/>
      <c r="BM219" s="128"/>
      <c r="BN219" s="128"/>
      <c r="BO219" s="128"/>
      <c r="BP219" s="128"/>
      <c r="BQ219" s="128"/>
      <c r="BR219" s="128"/>
      <c r="BS219" s="128"/>
      <c r="BT219" s="128"/>
      <c r="BU219" s="128"/>
      <c r="BV219" s="128"/>
      <c r="BW219" s="128"/>
      <c r="BX219" s="128"/>
      <c r="BY219" s="128"/>
      <c r="BZ219" s="128"/>
      <c r="CA219" s="128"/>
      <c r="CB219" s="128"/>
    </row>
    <row r="220" spans="1:80" s="72" customFormat="1" x14ac:dyDescent="0.15">
      <c r="B220" s="142" t="s">
        <v>495</v>
      </c>
      <c r="AT220" s="128"/>
      <c r="AU220" s="128"/>
      <c r="AV220" s="128"/>
      <c r="AW220" s="128"/>
      <c r="AX220" s="128"/>
      <c r="AY220" s="128"/>
      <c r="AZ220" s="128"/>
      <c r="BA220" s="128"/>
      <c r="BB220" s="128"/>
      <c r="BC220" s="128"/>
      <c r="BD220" s="128"/>
      <c r="BE220" s="128"/>
      <c r="BF220" s="128"/>
      <c r="BG220" s="128"/>
      <c r="BH220" s="128"/>
      <c r="BI220" s="128"/>
      <c r="BJ220" s="128"/>
      <c r="BK220" s="128"/>
      <c r="BL220" s="128"/>
      <c r="BM220" s="128"/>
      <c r="BN220" s="128"/>
      <c r="BO220" s="128"/>
      <c r="BP220" s="128"/>
      <c r="BQ220" s="128"/>
      <c r="BR220" s="128"/>
      <c r="BS220" s="128"/>
      <c r="BT220" s="128"/>
      <c r="BU220" s="128"/>
      <c r="BV220" s="128"/>
      <c r="BW220" s="128"/>
      <c r="BX220" s="128"/>
      <c r="BY220" s="128"/>
      <c r="BZ220" s="128"/>
      <c r="CA220" s="128"/>
      <c r="CB220" s="128"/>
    </row>
    <row r="222" spans="1:80" s="72" customFormat="1" x14ac:dyDescent="0.15">
      <c r="B222" s="72" t="s">
        <v>496</v>
      </c>
      <c r="AT222" s="128"/>
      <c r="AU222" s="128"/>
      <c r="AV222" s="128"/>
      <c r="AW222" s="128"/>
      <c r="AX222" s="128"/>
      <c r="AY222" s="128"/>
      <c r="AZ222" s="128"/>
      <c r="BA222" s="128"/>
      <c r="BB222" s="128"/>
      <c r="BC222" s="128"/>
      <c r="BD222" s="128"/>
      <c r="BE222" s="128"/>
      <c r="BF222" s="128"/>
      <c r="BG222" s="128"/>
      <c r="BH222" s="128"/>
      <c r="BI222" s="128"/>
      <c r="BJ222" s="128"/>
      <c r="BK222" s="128"/>
      <c r="BL222" s="128"/>
      <c r="BM222" s="128"/>
      <c r="BN222" s="128"/>
      <c r="BO222" s="128"/>
      <c r="BP222" s="128"/>
      <c r="BQ222" s="128"/>
      <c r="BR222" s="128"/>
      <c r="BS222" s="128"/>
      <c r="BT222" s="128"/>
      <c r="BU222" s="128"/>
      <c r="BV222" s="128"/>
      <c r="BW222" s="128"/>
      <c r="BX222" s="128"/>
      <c r="BY222" s="128"/>
      <c r="BZ222" s="128"/>
      <c r="CA222" s="128"/>
      <c r="CB222" s="128"/>
    </row>
    <row r="223" spans="1:80" s="72" customFormat="1" x14ac:dyDescent="0.15">
      <c r="B223" s="72" t="s">
        <v>497</v>
      </c>
      <c r="AT223" s="128"/>
      <c r="AU223" s="128"/>
      <c r="AV223" s="128"/>
      <c r="AW223" s="128"/>
      <c r="AX223" s="128"/>
      <c r="AY223" s="128"/>
      <c r="AZ223" s="128"/>
      <c r="BA223" s="128"/>
      <c r="BB223" s="128"/>
      <c r="BC223" s="128"/>
      <c r="BD223" s="128"/>
      <c r="BE223" s="128"/>
      <c r="BF223" s="128"/>
      <c r="BG223" s="128"/>
      <c r="BH223" s="128"/>
      <c r="BI223" s="128"/>
      <c r="BJ223" s="128"/>
      <c r="BK223" s="128"/>
      <c r="BL223" s="128"/>
      <c r="BM223" s="128"/>
      <c r="BN223" s="128"/>
      <c r="BO223" s="128"/>
      <c r="BP223" s="128"/>
      <c r="BQ223" s="128"/>
      <c r="BR223" s="128"/>
      <c r="BS223" s="128"/>
      <c r="BT223" s="128"/>
      <c r="BU223" s="128"/>
      <c r="BV223" s="128"/>
      <c r="BW223" s="128"/>
      <c r="BX223" s="128"/>
      <c r="BY223" s="128"/>
      <c r="BZ223" s="128"/>
      <c r="CA223" s="128"/>
      <c r="CB223" s="128"/>
    </row>
    <row r="224" spans="1:80" s="72" customFormat="1" x14ac:dyDescent="0.15">
      <c r="A224" s="134"/>
      <c r="B224" s="508" t="s">
        <v>483</v>
      </c>
      <c r="C224" s="734"/>
      <c r="D224" s="735"/>
      <c r="E224" s="212" t="s">
        <v>498</v>
      </c>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13"/>
      <c r="AL224" s="213"/>
      <c r="AM224" s="213"/>
      <c r="AN224" s="213"/>
      <c r="AO224" s="213"/>
      <c r="AP224" s="140"/>
      <c r="AQ224" s="133"/>
      <c r="AR224" s="133"/>
      <c r="AT224" s="128"/>
      <c r="AU224" s="128"/>
      <c r="AV224" s="128"/>
      <c r="AW224" s="128"/>
      <c r="AX224" s="128"/>
      <c r="AY224" s="128"/>
      <c r="AZ224" s="128"/>
      <c r="BA224" s="128"/>
      <c r="BB224" s="128"/>
      <c r="BC224" s="128"/>
      <c r="BD224" s="128"/>
      <c r="BE224" s="128"/>
      <c r="BF224" s="128"/>
      <c r="BG224" s="128"/>
      <c r="BH224" s="128"/>
      <c r="BI224" s="128"/>
      <c r="BJ224" s="128"/>
      <c r="BK224" s="128"/>
      <c r="BL224" s="128"/>
      <c r="BM224" s="128"/>
      <c r="BN224" s="128"/>
      <c r="BO224" s="128"/>
      <c r="BP224" s="128"/>
      <c r="BQ224" s="128"/>
      <c r="BR224" s="128"/>
      <c r="BS224" s="128"/>
      <c r="BT224" s="128"/>
      <c r="BU224" s="128"/>
      <c r="BV224" s="128"/>
      <c r="BW224" s="128"/>
      <c r="BX224" s="128"/>
      <c r="BY224" s="128"/>
      <c r="BZ224" s="128"/>
      <c r="CA224" s="128"/>
      <c r="CB224" s="128"/>
    </row>
    <row r="225" spans="1:80" s="72" customFormat="1" x14ac:dyDescent="0.15">
      <c r="A225" s="134"/>
      <c r="B225" s="738"/>
      <c r="C225" s="739"/>
      <c r="D225" s="740"/>
      <c r="E225" s="214" t="s">
        <v>499</v>
      </c>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15"/>
      <c r="AL225" s="215"/>
      <c r="AM225" s="215"/>
      <c r="AN225" s="215"/>
      <c r="AO225" s="215"/>
      <c r="AP225" s="140"/>
      <c r="AQ225" s="133"/>
      <c r="AR225" s="133"/>
      <c r="AT225" s="128"/>
      <c r="AU225" s="128"/>
      <c r="AV225" s="128"/>
      <c r="AW225" s="128"/>
      <c r="AX225" s="128"/>
      <c r="AY225" s="128"/>
      <c r="AZ225" s="128"/>
      <c r="BA225" s="128"/>
      <c r="BB225" s="128"/>
      <c r="BC225" s="128"/>
      <c r="BD225" s="128"/>
      <c r="BE225" s="128"/>
      <c r="BF225" s="128"/>
      <c r="BG225" s="128"/>
      <c r="BH225" s="128"/>
      <c r="BI225" s="128"/>
      <c r="BJ225" s="128"/>
      <c r="BK225" s="128"/>
      <c r="BL225" s="128"/>
      <c r="BM225" s="128"/>
      <c r="BN225" s="128"/>
      <c r="BO225" s="128"/>
      <c r="BP225" s="128"/>
      <c r="BQ225" s="128"/>
      <c r="BR225" s="128"/>
      <c r="BS225" s="128"/>
      <c r="BT225" s="128"/>
      <c r="BU225" s="128"/>
      <c r="BV225" s="128"/>
      <c r="BW225" s="128"/>
      <c r="BX225" s="128"/>
      <c r="BY225" s="128"/>
      <c r="BZ225" s="128"/>
      <c r="CA225" s="128"/>
      <c r="CB225" s="128"/>
    </row>
    <row r="226" spans="1:80" s="72" customFormat="1" x14ac:dyDescent="0.15">
      <c r="A226" s="134"/>
      <c r="B226" s="902" t="s">
        <v>544</v>
      </c>
      <c r="C226" s="903"/>
      <c r="D226" s="904"/>
      <c r="E226" s="214" t="s">
        <v>500</v>
      </c>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15"/>
      <c r="AL226" s="215"/>
      <c r="AM226" s="215"/>
      <c r="AN226" s="215"/>
      <c r="AO226" s="215"/>
      <c r="AP226" s="140"/>
      <c r="AQ226" s="133"/>
      <c r="AR226" s="133"/>
      <c r="AT226" s="128"/>
      <c r="AU226" s="128"/>
      <c r="AV226" s="128"/>
      <c r="AW226" s="128"/>
      <c r="AX226" s="128"/>
      <c r="AY226" s="128"/>
      <c r="AZ226" s="128"/>
      <c r="BA226" s="128"/>
      <c r="BB226" s="128"/>
      <c r="BC226" s="128"/>
      <c r="BD226" s="128"/>
      <c r="BE226" s="128"/>
      <c r="BF226" s="128"/>
      <c r="BG226" s="128"/>
      <c r="BH226" s="128"/>
      <c r="BI226" s="128"/>
      <c r="BJ226" s="128"/>
      <c r="BK226" s="128"/>
      <c r="BL226" s="128"/>
      <c r="BM226" s="128"/>
      <c r="BN226" s="128"/>
      <c r="BO226" s="128"/>
      <c r="BP226" s="128"/>
      <c r="BQ226" s="128"/>
      <c r="BR226" s="128"/>
      <c r="BS226" s="128"/>
      <c r="BT226" s="128"/>
      <c r="BU226" s="128"/>
      <c r="BV226" s="128"/>
      <c r="BW226" s="128"/>
      <c r="BX226" s="128"/>
      <c r="BY226" s="128"/>
      <c r="BZ226" s="128"/>
      <c r="CA226" s="128"/>
      <c r="CB226" s="128"/>
    </row>
    <row r="227" spans="1:80" s="72" customFormat="1" x14ac:dyDescent="0.15">
      <c r="A227" s="216"/>
      <c r="B227" s="905" t="s">
        <v>501</v>
      </c>
      <c r="C227" s="551"/>
      <c r="D227" s="551"/>
      <c r="E227" s="551"/>
      <c r="F227" s="551"/>
      <c r="G227" s="551"/>
      <c r="H227" s="551"/>
      <c r="I227" s="551"/>
      <c r="J227" s="551"/>
      <c r="K227" s="551"/>
      <c r="L227" s="551"/>
      <c r="M227" s="551"/>
      <c r="N227" s="551"/>
      <c r="O227" s="551"/>
      <c r="P227" s="551"/>
      <c r="Q227" s="551"/>
      <c r="R227" s="551"/>
      <c r="S227" s="551"/>
      <c r="T227" s="551"/>
      <c r="U227" s="551"/>
      <c r="V227" s="551"/>
      <c r="W227" s="551"/>
      <c r="X227" s="551"/>
      <c r="Y227" s="551"/>
      <c r="Z227" s="551"/>
      <c r="AA227" s="551"/>
      <c r="AB227" s="551"/>
      <c r="AC227" s="551"/>
      <c r="AD227" s="551"/>
      <c r="AE227" s="551"/>
      <c r="AF227" s="551"/>
      <c r="AG227" s="551"/>
      <c r="AH227" s="551"/>
      <c r="AI227" s="551"/>
      <c r="AJ227" s="551"/>
      <c r="AK227" s="551"/>
      <c r="AL227" s="551"/>
      <c r="AM227" s="551"/>
      <c r="AN227" s="551"/>
      <c r="AO227" s="551"/>
      <c r="AP227" s="216"/>
      <c r="AQ227" s="216"/>
      <c r="AR227" s="216"/>
      <c r="AT227" s="128"/>
      <c r="AU227" s="128"/>
      <c r="AV227" s="128"/>
      <c r="AW227" s="128"/>
      <c r="AX227" s="128"/>
      <c r="AY227" s="128"/>
      <c r="AZ227" s="128"/>
      <c r="BA227" s="128"/>
      <c r="BB227" s="128"/>
      <c r="BC227" s="128"/>
      <c r="BD227" s="128"/>
      <c r="BE227" s="128"/>
      <c r="BF227" s="128"/>
      <c r="BG227" s="128"/>
      <c r="BH227" s="128"/>
      <c r="BI227" s="128"/>
      <c r="BJ227" s="128"/>
      <c r="BK227" s="128"/>
      <c r="BL227" s="128"/>
      <c r="BM227" s="128"/>
      <c r="BN227" s="128"/>
      <c r="BO227" s="128"/>
      <c r="BP227" s="128"/>
      <c r="BQ227" s="128"/>
      <c r="BR227" s="128"/>
      <c r="BS227" s="128"/>
      <c r="BT227" s="128"/>
      <c r="BU227" s="128"/>
      <c r="BV227" s="128"/>
      <c r="BW227" s="128"/>
      <c r="BX227" s="128"/>
      <c r="BY227" s="128"/>
      <c r="BZ227" s="128"/>
      <c r="CA227" s="128"/>
      <c r="CB227" s="128"/>
    </row>
    <row r="228" spans="1:80" s="72" customFormat="1" x14ac:dyDescent="0.15">
      <c r="A228" s="217"/>
      <c r="B228" s="519"/>
      <c r="C228" s="519"/>
      <c r="D228" s="519"/>
      <c r="E228" s="519"/>
      <c r="F228" s="519"/>
      <c r="G228" s="519"/>
      <c r="H228" s="519"/>
      <c r="I228" s="519"/>
      <c r="J228" s="519"/>
      <c r="K228" s="519"/>
      <c r="L228" s="519"/>
      <c r="M228" s="519"/>
      <c r="N228" s="519"/>
      <c r="O228" s="519"/>
      <c r="P228" s="519"/>
      <c r="Q228" s="519"/>
      <c r="R228" s="519"/>
      <c r="S228" s="519"/>
      <c r="T228" s="519"/>
      <c r="U228" s="519"/>
      <c r="V228" s="519"/>
      <c r="W228" s="519"/>
      <c r="X228" s="519"/>
      <c r="Y228" s="519"/>
      <c r="Z228" s="519"/>
      <c r="AA228" s="519"/>
      <c r="AB228" s="519"/>
      <c r="AC228" s="519"/>
      <c r="AD228" s="519"/>
      <c r="AE228" s="519"/>
      <c r="AF228" s="519"/>
      <c r="AG228" s="519"/>
      <c r="AH228" s="519"/>
      <c r="AI228" s="519"/>
      <c r="AJ228" s="519"/>
      <c r="AK228" s="519"/>
      <c r="AL228" s="519"/>
      <c r="AM228" s="519"/>
      <c r="AN228" s="519"/>
      <c r="AO228" s="519"/>
      <c r="AP228" s="217"/>
      <c r="AQ228" s="217"/>
      <c r="AR228" s="217"/>
      <c r="AT228" s="128"/>
      <c r="AU228" s="128"/>
      <c r="AV228" s="128"/>
      <c r="AW228" s="128"/>
      <c r="AX228" s="128"/>
      <c r="AY228" s="128"/>
      <c r="AZ228" s="128"/>
      <c r="BA228" s="128"/>
      <c r="BB228" s="128"/>
      <c r="BC228" s="128"/>
      <c r="BD228" s="128"/>
      <c r="BE228" s="128"/>
      <c r="BF228" s="128"/>
      <c r="BG228" s="128"/>
      <c r="BH228" s="128"/>
      <c r="BI228" s="128"/>
      <c r="BJ228" s="128"/>
      <c r="BK228" s="128"/>
      <c r="BL228" s="128"/>
      <c r="BM228" s="128"/>
      <c r="BN228" s="128"/>
      <c r="BO228" s="128"/>
      <c r="BP228" s="128"/>
      <c r="BQ228" s="128"/>
      <c r="BR228" s="128"/>
      <c r="BS228" s="128"/>
      <c r="BT228" s="128"/>
      <c r="BU228" s="128"/>
      <c r="BV228" s="128"/>
      <c r="BW228" s="128"/>
      <c r="BX228" s="128"/>
      <c r="BY228" s="128"/>
      <c r="BZ228" s="128"/>
      <c r="CA228" s="128"/>
      <c r="CB228" s="128"/>
    </row>
    <row r="229" spans="1:80" s="72" customFormat="1" x14ac:dyDescent="0.15">
      <c r="A229" s="217"/>
      <c r="B229" s="519"/>
      <c r="C229" s="519"/>
      <c r="D229" s="519"/>
      <c r="E229" s="519"/>
      <c r="F229" s="519"/>
      <c r="G229" s="519"/>
      <c r="H229" s="519"/>
      <c r="I229" s="519"/>
      <c r="J229" s="519"/>
      <c r="K229" s="519"/>
      <c r="L229" s="519"/>
      <c r="M229" s="519"/>
      <c r="N229" s="519"/>
      <c r="O229" s="519"/>
      <c r="P229" s="519"/>
      <c r="Q229" s="519"/>
      <c r="R229" s="519"/>
      <c r="S229" s="519"/>
      <c r="T229" s="519"/>
      <c r="U229" s="519"/>
      <c r="V229" s="519"/>
      <c r="W229" s="519"/>
      <c r="X229" s="519"/>
      <c r="Y229" s="519"/>
      <c r="Z229" s="519"/>
      <c r="AA229" s="519"/>
      <c r="AB229" s="519"/>
      <c r="AC229" s="519"/>
      <c r="AD229" s="519"/>
      <c r="AE229" s="519"/>
      <c r="AF229" s="519"/>
      <c r="AG229" s="519"/>
      <c r="AH229" s="519"/>
      <c r="AI229" s="519"/>
      <c r="AJ229" s="519"/>
      <c r="AK229" s="519"/>
      <c r="AL229" s="519"/>
      <c r="AM229" s="519"/>
      <c r="AN229" s="519"/>
      <c r="AO229" s="519"/>
      <c r="AP229" s="217"/>
      <c r="AQ229" s="217"/>
      <c r="AR229" s="217"/>
      <c r="AT229" s="128"/>
      <c r="AU229" s="128"/>
      <c r="AV229" s="128"/>
      <c r="AW229" s="128"/>
      <c r="AX229" s="128"/>
      <c r="AY229" s="128"/>
      <c r="AZ229" s="128"/>
      <c r="BA229" s="128"/>
      <c r="BB229" s="128"/>
      <c r="BC229" s="128"/>
      <c r="BD229" s="128"/>
      <c r="BE229" s="128"/>
      <c r="BF229" s="128"/>
      <c r="BG229" s="128"/>
      <c r="BH229" s="128"/>
      <c r="BI229" s="128"/>
      <c r="BJ229" s="128"/>
      <c r="BK229" s="128"/>
      <c r="BL229" s="128"/>
      <c r="BM229" s="128"/>
      <c r="BN229" s="128"/>
      <c r="BO229" s="128"/>
      <c r="BP229" s="128"/>
      <c r="BQ229" s="128"/>
      <c r="BR229" s="128"/>
      <c r="BS229" s="128"/>
      <c r="BT229" s="128"/>
      <c r="BU229" s="128"/>
      <c r="BV229" s="128"/>
      <c r="BW229" s="128"/>
      <c r="BX229" s="128"/>
      <c r="BY229" s="128"/>
      <c r="BZ229" s="128"/>
      <c r="CA229" s="128"/>
      <c r="CB229" s="128"/>
    </row>
    <row r="230" spans="1:80" s="72" customFormat="1" x14ac:dyDescent="0.15">
      <c r="B230" s="106"/>
      <c r="AT230" s="128"/>
      <c r="AU230" s="128"/>
      <c r="AV230" s="128"/>
      <c r="AW230" s="128"/>
      <c r="AX230" s="128"/>
      <c r="AY230" s="128"/>
      <c r="AZ230" s="128"/>
      <c r="BA230" s="128"/>
      <c r="BB230" s="128"/>
      <c r="BC230" s="128"/>
      <c r="BD230" s="128"/>
      <c r="BE230" s="128"/>
      <c r="BF230" s="128"/>
      <c r="BG230" s="128"/>
      <c r="BH230" s="128"/>
      <c r="BI230" s="128"/>
      <c r="BJ230" s="128"/>
      <c r="BK230" s="128"/>
      <c r="BL230" s="128"/>
      <c r="BM230" s="128"/>
      <c r="BN230" s="128"/>
      <c r="BO230" s="128"/>
      <c r="BP230" s="128"/>
      <c r="BQ230" s="128"/>
      <c r="BR230" s="128"/>
      <c r="BS230" s="128"/>
      <c r="BT230" s="128"/>
      <c r="BU230" s="128"/>
      <c r="BV230" s="128"/>
      <c r="BW230" s="128"/>
      <c r="BX230" s="128"/>
      <c r="BY230" s="128"/>
      <c r="BZ230" s="128"/>
      <c r="CA230" s="128"/>
      <c r="CB230" s="128"/>
    </row>
  </sheetData>
  <dataConsolidate/>
  <mergeCells count="347">
    <mergeCell ref="AG216:AG217"/>
    <mergeCell ref="AH216:AN217"/>
    <mergeCell ref="AO216:AO217"/>
    <mergeCell ref="B224:D225"/>
    <mergeCell ref="B226:D226"/>
    <mergeCell ref="B227:AO229"/>
    <mergeCell ref="J214:Q215"/>
    <mergeCell ref="R214:Y215"/>
    <mergeCell ref="Z214:AG215"/>
    <mergeCell ref="AH214:AO215"/>
    <mergeCell ref="B216:I217"/>
    <mergeCell ref="J216:P217"/>
    <mergeCell ref="Q216:Q217"/>
    <mergeCell ref="R216:X217"/>
    <mergeCell ref="Y216:Y217"/>
    <mergeCell ref="Z216:AF217"/>
    <mergeCell ref="B207:F210"/>
    <mergeCell ref="G207:I207"/>
    <mergeCell ref="G208:I208"/>
    <mergeCell ref="G209:I209"/>
    <mergeCell ref="G210:I210"/>
    <mergeCell ref="B214:I215"/>
    <mergeCell ref="B206:F206"/>
    <mergeCell ref="G206:K206"/>
    <mergeCell ref="L206:O206"/>
    <mergeCell ref="P206:Y206"/>
    <mergeCell ref="AB206:AF206"/>
    <mergeCell ref="AG206:AO206"/>
    <mergeCell ref="AH203:AK203"/>
    <mergeCell ref="AM203:AR203"/>
    <mergeCell ref="B204:F204"/>
    <mergeCell ref="G204:AB204"/>
    <mergeCell ref="AC204:AR204"/>
    <mergeCell ref="B205:F205"/>
    <mergeCell ref="G205:R205"/>
    <mergeCell ref="V205:AB205"/>
    <mergeCell ref="AC205:AN205"/>
    <mergeCell ref="B203:F203"/>
    <mergeCell ref="G203:J203"/>
    <mergeCell ref="L203:O203"/>
    <mergeCell ref="Q203:U203"/>
    <mergeCell ref="V203:AB203"/>
    <mergeCell ref="AC203:AF203"/>
    <mergeCell ref="B198:F199"/>
    <mergeCell ref="G198:AR199"/>
    <mergeCell ref="B200:F202"/>
    <mergeCell ref="H200:K200"/>
    <mergeCell ref="M200:Q200"/>
    <mergeCell ref="G201:AR202"/>
    <mergeCell ref="AO186:AO187"/>
    <mergeCell ref="C188:AO188"/>
    <mergeCell ref="B192:F194"/>
    <mergeCell ref="G192:AR194"/>
    <mergeCell ref="B195:F197"/>
    <mergeCell ref="G195:AR197"/>
    <mergeCell ref="AD184:AF185"/>
    <mergeCell ref="AG184:AN185"/>
    <mergeCell ref="AO184:AO185"/>
    <mergeCell ref="C186:M187"/>
    <mergeCell ref="N186:T187"/>
    <mergeCell ref="U186:U187"/>
    <mergeCell ref="V186:AB187"/>
    <mergeCell ref="AC186:AC187"/>
    <mergeCell ref="AD186:AF187"/>
    <mergeCell ref="AG186:AN187"/>
    <mergeCell ref="C184:D185"/>
    <mergeCell ref="E184:M185"/>
    <mergeCell ref="N184:T185"/>
    <mergeCell ref="U184:U185"/>
    <mergeCell ref="V184:AB185"/>
    <mergeCell ref="AC184:AC185"/>
    <mergeCell ref="C182:D183"/>
    <mergeCell ref="E182:M183"/>
    <mergeCell ref="N182:T183"/>
    <mergeCell ref="U182:U183"/>
    <mergeCell ref="V182:AB183"/>
    <mergeCell ref="AC182:AC183"/>
    <mergeCell ref="AD182:AF183"/>
    <mergeCell ref="AG182:AN183"/>
    <mergeCell ref="AO182:AO183"/>
    <mergeCell ref="C180:D181"/>
    <mergeCell ref="E180:M181"/>
    <mergeCell ref="N180:T181"/>
    <mergeCell ref="U180:U181"/>
    <mergeCell ref="V180:AB181"/>
    <mergeCell ref="AC180:AC181"/>
    <mergeCell ref="AD180:AF181"/>
    <mergeCell ref="AG180:AN181"/>
    <mergeCell ref="AO180:AO181"/>
    <mergeCell ref="AD176:AF177"/>
    <mergeCell ref="AG176:AN177"/>
    <mergeCell ref="AO176:AO177"/>
    <mergeCell ref="C178:D179"/>
    <mergeCell ref="E178:M179"/>
    <mergeCell ref="N178:T179"/>
    <mergeCell ref="U178:U179"/>
    <mergeCell ref="V178:AB179"/>
    <mergeCell ref="AC178:AC179"/>
    <mergeCell ref="AD178:AF179"/>
    <mergeCell ref="C176:D177"/>
    <mergeCell ref="E176:M177"/>
    <mergeCell ref="N176:T177"/>
    <mergeCell ref="U176:U177"/>
    <mergeCell ref="V176:AB177"/>
    <mergeCell ref="AC176:AC177"/>
    <mergeCell ref="AG178:AN179"/>
    <mergeCell ref="AO178:AO179"/>
    <mergeCell ref="AG166:AJ166"/>
    <mergeCell ref="AL166:AO166"/>
    <mergeCell ref="C167:I167"/>
    <mergeCell ref="J167:AO167"/>
    <mergeCell ref="C174:M175"/>
    <mergeCell ref="N174:U175"/>
    <mergeCell ref="V174:AC175"/>
    <mergeCell ref="AD174:AF175"/>
    <mergeCell ref="AG174:AO175"/>
    <mergeCell ref="C166:I166"/>
    <mergeCell ref="J166:L166"/>
    <mergeCell ref="N166:Q166"/>
    <mergeCell ref="S166:U166"/>
    <mergeCell ref="V166:AB166"/>
    <mergeCell ref="AC166:AE166"/>
    <mergeCell ref="C161:I162"/>
    <mergeCell ref="J161:AO162"/>
    <mergeCell ref="C163:I165"/>
    <mergeCell ref="K163:N163"/>
    <mergeCell ref="P163:T163"/>
    <mergeCell ref="J164:AO165"/>
    <mergeCell ref="C156:I157"/>
    <mergeCell ref="J156:AO157"/>
    <mergeCell ref="C158:I158"/>
    <mergeCell ref="J158:AO158"/>
    <mergeCell ref="C159:I160"/>
    <mergeCell ref="J159:AO160"/>
    <mergeCell ref="AG148:AJ148"/>
    <mergeCell ref="AL148:AO148"/>
    <mergeCell ref="C149:I149"/>
    <mergeCell ref="J149:AO149"/>
    <mergeCell ref="C153:I155"/>
    <mergeCell ref="J153:AO155"/>
    <mergeCell ref="C148:I148"/>
    <mergeCell ref="J148:L148"/>
    <mergeCell ref="N148:Q148"/>
    <mergeCell ref="S148:U148"/>
    <mergeCell ref="V148:AB148"/>
    <mergeCell ref="AC148:AE148"/>
    <mergeCell ref="C143:I144"/>
    <mergeCell ref="J143:AO144"/>
    <mergeCell ref="C145:I147"/>
    <mergeCell ref="K145:N145"/>
    <mergeCell ref="P145:T145"/>
    <mergeCell ref="J146:AO147"/>
    <mergeCell ref="C138:I139"/>
    <mergeCell ref="J138:AO139"/>
    <mergeCell ref="C140:I140"/>
    <mergeCell ref="J140:AO140"/>
    <mergeCell ref="C141:I142"/>
    <mergeCell ref="J141:AO142"/>
    <mergeCell ref="AG129:AJ129"/>
    <mergeCell ref="AL129:AO129"/>
    <mergeCell ref="C130:I130"/>
    <mergeCell ref="J130:AO130"/>
    <mergeCell ref="C135:I137"/>
    <mergeCell ref="J135:AO137"/>
    <mergeCell ref="C126:I128"/>
    <mergeCell ref="K126:N126"/>
    <mergeCell ref="P126:T126"/>
    <mergeCell ref="J127:AO128"/>
    <mergeCell ref="C129:I129"/>
    <mergeCell ref="J129:L129"/>
    <mergeCell ref="N129:Q129"/>
    <mergeCell ref="S129:U129"/>
    <mergeCell ref="V129:AB129"/>
    <mergeCell ref="AC129:AE129"/>
    <mergeCell ref="C121:I121"/>
    <mergeCell ref="J121:AO121"/>
    <mergeCell ref="C122:I123"/>
    <mergeCell ref="J122:AO123"/>
    <mergeCell ref="C124:I125"/>
    <mergeCell ref="J124:AO125"/>
    <mergeCell ref="AH108:AI108"/>
    <mergeCell ref="C116:I118"/>
    <mergeCell ref="J116:AH118"/>
    <mergeCell ref="AI116:AO120"/>
    <mergeCell ref="C119:I120"/>
    <mergeCell ref="J119:AH120"/>
    <mergeCell ref="E107:I108"/>
    <mergeCell ref="AC107:AD107"/>
    <mergeCell ref="AE107:AG107"/>
    <mergeCell ref="AH107:AI107"/>
    <mergeCell ref="J108:Q108"/>
    <mergeCell ref="R108:T108"/>
    <mergeCell ref="U108:W108"/>
    <mergeCell ref="X108:Y108"/>
    <mergeCell ref="Z108:AB108"/>
    <mergeCell ref="AC108:AD108"/>
    <mergeCell ref="AE108:AG108"/>
    <mergeCell ref="J107:Q107"/>
    <mergeCell ref="R107:T107"/>
    <mergeCell ref="U107:W107"/>
    <mergeCell ref="X107:Y107"/>
    <mergeCell ref="Z107:AB107"/>
    <mergeCell ref="AH105:AI105"/>
    <mergeCell ref="J106:Q106"/>
    <mergeCell ref="R106:T106"/>
    <mergeCell ref="U106:W106"/>
    <mergeCell ref="X106:Y106"/>
    <mergeCell ref="Z106:AB106"/>
    <mergeCell ref="AC106:AD106"/>
    <mergeCell ref="AE106:AG106"/>
    <mergeCell ref="AH106:AI106"/>
    <mergeCell ref="AE100:AG100"/>
    <mergeCell ref="E105:I106"/>
    <mergeCell ref="J105:Q105"/>
    <mergeCell ref="R105:T105"/>
    <mergeCell ref="U105:W105"/>
    <mergeCell ref="X105:Y105"/>
    <mergeCell ref="Z105:AB105"/>
    <mergeCell ref="AC105:AD105"/>
    <mergeCell ref="AE105:AG105"/>
    <mergeCell ref="N85:N86"/>
    <mergeCell ref="O85:P86"/>
    <mergeCell ref="Q85:AM85"/>
    <mergeCell ref="Q86:W86"/>
    <mergeCell ref="X86:AE86"/>
    <mergeCell ref="AF86:AK86"/>
    <mergeCell ref="AL86:AM86"/>
    <mergeCell ref="D83:K86"/>
    <mergeCell ref="L83:L84"/>
    <mergeCell ref="M83:M84"/>
    <mergeCell ref="N83:N84"/>
    <mergeCell ref="O83:P84"/>
    <mergeCell ref="Q83:AM83"/>
    <mergeCell ref="Q84:AA84"/>
    <mergeCell ref="AB84:AM84"/>
    <mergeCell ref="L85:L86"/>
    <mergeCell ref="M85:M86"/>
    <mergeCell ref="D77:V77"/>
    <mergeCell ref="W77:AG77"/>
    <mergeCell ref="AH77:AM77"/>
    <mergeCell ref="D82:K82"/>
    <mergeCell ref="L82:N82"/>
    <mergeCell ref="O82:AM82"/>
    <mergeCell ref="D73:V74"/>
    <mergeCell ref="W73:AM74"/>
    <mergeCell ref="D75:V75"/>
    <mergeCell ref="W75:AG75"/>
    <mergeCell ref="AH75:AM75"/>
    <mergeCell ref="D76:V76"/>
    <mergeCell ref="W76:AG76"/>
    <mergeCell ref="AH76:AM76"/>
    <mergeCell ref="D70:J70"/>
    <mergeCell ref="K70:T70"/>
    <mergeCell ref="U70:W70"/>
    <mergeCell ref="Y70:AA70"/>
    <mergeCell ref="AO61:AP61"/>
    <mergeCell ref="D62:J62"/>
    <mergeCell ref="K62:N62"/>
    <mergeCell ref="O62:R62"/>
    <mergeCell ref="S62:V62"/>
    <mergeCell ref="W62:AA62"/>
    <mergeCell ref="AB62:AF62"/>
    <mergeCell ref="AG62:AJ62"/>
    <mergeCell ref="AK62:AN62"/>
    <mergeCell ref="AO62:AP62"/>
    <mergeCell ref="D61:J61"/>
    <mergeCell ref="K61:N61"/>
    <mergeCell ref="O61:R61"/>
    <mergeCell ref="S61:V61"/>
    <mergeCell ref="W61:AA61"/>
    <mergeCell ref="AB61:AF61"/>
    <mergeCell ref="AG61:AJ61"/>
    <mergeCell ref="AK61:AN61"/>
    <mergeCell ref="D69:J69"/>
    <mergeCell ref="K69:T69"/>
    <mergeCell ref="U69:W69"/>
    <mergeCell ref="Y69:AA69"/>
    <mergeCell ref="AG59:AJ59"/>
    <mergeCell ref="AK59:AN59"/>
    <mergeCell ref="AO59:AP59"/>
    <mergeCell ref="D60:J60"/>
    <mergeCell ref="K60:N60"/>
    <mergeCell ref="O60:R60"/>
    <mergeCell ref="S60:V60"/>
    <mergeCell ref="W60:AA60"/>
    <mergeCell ref="AB60:AF60"/>
    <mergeCell ref="AG60:AJ60"/>
    <mergeCell ref="D59:J59"/>
    <mergeCell ref="K59:N59"/>
    <mergeCell ref="O59:R59"/>
    <mergeCell ref="S59:V59"/>
    <mergeCell ref="W59:AA59"/>
    <mergeCell ref="AB59:AF59"/>
    <mergeCell ref="AK60:AN60"/>
    <mergeCell ref="AO60:AP60"/>
    <mergeCell ref="AG56:AJ58"/>
    <mergeCell ref="AK56:AN58"/>
    <mergeCell ref="AO56:AP58"/>
    <mergeCell ref="K58:N58"/>
    <mergeCell ref="O58:R58"/>
    <mergeCell ref="S58:V58"/>
    <mergeCell ref="W58:AA58"/>
    <mergeCell ref="AB58:AF58"/>
    <mergeCell ref="D47:L48"/>
    <mergeCell ref="M47:AO48"/>
    <mergeCell ref="D49:Q50"/>
    <mergeCell ref="R49:AO50"/>
    <mergeCell ref="D56:J58"/>
    <mergeCell ref="K56:N57"/>
    <mergeCell ref="O56:R57"/>
    <mergeCell ref="S56:V57"/>
    <mergeCell ref="W56:AA57"/>
    <mergeCell ref="AB56:AF57"/>
    <mergeCell ref="D37:L38"/>
    <mergeCell ref="M37:AO38"/>
    <mergeCell ref="D39:AO40"/>
    <mergeCell ref="D41:D46"/>
    <mergeCell ref="E41:L44"/>
    <mergeCell ref="M41:AO44"/>
    <mergeCell ref="E45:L46"/>
    <mergeCell ref="M45:AO46"/>
    <mergeCell ref="D29:AO30"/>
    <mergeCell ref="D31:D36"/>
    <mergeCell ref="E31:L32"/>
    <mergeCell ref="M31:AO32"/>
    <mergeCell ref="E33:L34"/>
    <mergeCell ref="M33:AO34"/>
    <mergeCell ref="E35:L36"/>
    <mergeCell ref="M35:AO36"/>
    <mergeCell ref="A4:AS4"/>
    <mergeCell ref="A5:AR5"/>
    <mergeCell ref="D9:J11"/>
    <mergeCell ref="L9:O9"/>
    <mergeCell ref="Q9:U9"/>
    <mergeCell ref="K10:AO11"/>
    <mergeCell ref="D21:AO22"/>
    <mergeCell ref="D23:D28"/>
    <mergeCell ref="E23:L25"/>
    <mergeCell ref="M23:AO25"/>
    <mergeCell ref="E26:L28"/>
    <mergeCell ref="M26:AO28"/>
    <mergeCell ref="D12:J13"/>
    <mergeCell ref="K12:AO13"/>
    <mergeCell ref="D14:J15"/>
    <mergeCell ref="K14:AO15"/>
    <mergeCell ref="D16:J17"/>
    <mergeCell ref="K16:AO17"/>
  </mergeCells>
  <phoneticPr fontId="4"/>
  <dataValidations count="8">
    <dataValidation type="list" allowBlank="1" showInputMessage="1" showErrorMessage="1" sqref="D59:J61">
      <formula1>"ジェネライト,ガスエンジン,ガスタービン,燃料電池"</formula1>
    </dataValidation>
    <dataValidation type="list" allowBlank="1" showInputMessage="1" showErrorMessage="1" sqref="AD176:AF177">
      <formula1>"'2/3,'1/2,  "</formula1>
    </dataValidation>
    <dataValidation type="list" allowBlank="1" showInputMessage="1" showErrorMessage="1" sqref="Y70:AA70 AO59:AP61">
      <formula1>"更新,新設"</formula1>
    </dataValidation>
    <dataValidation type="list" allowBlank="1" showInputMessage="1" showErrorMessage="1" sqref="AB84:AM84 AL86:AM86">
      <formula1>"既,見込み"</formula1>
    </dataValidation>
    <dataValidation imeMode="off" allowBlank="1" showInputMessage="1" showErrorMessage="1" sqref="J130 AP130:AR130 J149:J151 J167:J168"/>
    <dataValidation imeMode="hiragana" allowBlank="1" showInputMessage="1" showErrorMessage="1" sqref="J121 AP121:AR121 J140 J158"/>
    <dataValidation type="list" allowBlank="1" showInputMessage="1" showErrorMessage="1" sqref="Q84:AA84">
      <formula1>"中圧ガス導管,高耐震ブロック,移動式ガス発生設備"</formula1>
    </dataValidation>
    <dataValidation type="list" allowBlank="1" showInputMessage="1" showErrorMessage="1" sqref="M83:M86">
      <formula1>"　,○"</formula1>
    </dataValidation>
  </dataValidations>
  <pageMargins left="0.51181102362204722" right="0.47244094488188981" top="0.59055118110236227" bottom="0.39370078740157483" header="0.31496062992125984" footer="0.31496062992125984"/>
  <pageSetup paperSize="9" scale="98" orientation="portrait" r:id="rId1"/>
  <rowBreaks count="5" manualBreakCount="5">
    <brk id="52" max="16383" man="1"/>
    <brk id="101" max="44" man="1"/>
    <brk id="113" max="16383" man="1"/>
    <brk id="169" max="16383" man="1"/>
    <brk id="18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OFFSET('（様式２）対象市区町村'!$D$2,,MATCH($D$70,'（様式２）対象市区町村'!$D$1:$AX$1,0)-1,60)</xm:f>
          </x14:formula1>
          <xm:sqref>K70:T70</xm:sqref>
        </x14:dataValidation>
        <x14:dataValidation type="list" allowBlank="1" showInputMessage="1" showErrorMessage="1">
          <x14:formula1>
            <xm:f>'（様式２）対象市区町村'!$D$1:$AX$1</xm:f>
          </x14:formula1>
          <xm:sqref>D70:J70</xm:sqref>
        </x14:dataValidation>
        <x14:dataValidation type="list" allowBlank="1" showInputMessage="1" showErrorMessage="1">
          <x14:formula1>
            <xm:f>OFFSET('（様式２）協定など'!$B$2,,MATCH($Q$86,'（様式２）協定など'!$B$1:$F$1,0)-1,5)</xm:f>
          </x14:formula1>
          <xm:sqref>X86:AE86</xm:sqref>
        </x14:dataValidation>
        <x14:dataValidation type="list" allowBlank="1" showInputMessage="1" showErrorMessage="1">
          <x14:formula1>
            <xm:f>'（様式２）協定など'!$B$1:$F$1</xm:f>
          </x14:formula1>
          <xm:sqref>Q86:W86</xm:sqref>
        </x14:dataValidation>
        <x14:dataValidation type="list" allowBlank="1" showInputMessage="1" showErrorMessage="1">
          <x14:formula1>
            <xm:f>日本標準産業分類!$C$5:$C$121</xm:f>
          </x14:formula1>
          <xm:sqref>G204:AB204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I41"/>
  <sheetViews>
    <sheetView view="pageBreakPreview" zoomScaleNormal="100" zoomScaleSheetLayoutView="100" workbookViewId="0"/>
  </sheetViews>
  <sheetFormatPr defaultRowHeight="13.5" x14ac:dyDescent="0.15"/>
  <cols>
    <col min="1" max="2" width="13.375" style="1388" customWidth="1"/>
    <col min="3" max="6" width="5" style="1388" customWidth="1"/>
    <col min="7" max="7" width="5.25" style="1388" customWidth="1"/>
    <col min="8" max="8" width="21.5" style="1388" customWidth="1"/>
    <col min="9" max="9" width="15.75" style="1388" customWidth="1"/>
    <col min="10" max="256" width="9" style="1388"/>
    <col min="257" max="258" width="13.375" style="1388" customWidth="1"/>
    <col min="259" max="262" width="5" style="1388" customWidth="1"/>
    <col min="263" max="263" width="5.25" style="1388" customWidth="1"/>
    <col min="264" max="264" width="21.5" style="1388" customWidth="1"/>
    <col min="265" max="265" width="15.75" style="1388" customWidth="1"/>
    <col min="266" max="512" width="9" style="1388"/>
    <col min="513" max="514" width="13.375" style="1388" customWidth="1"/>
    <col min="515" max="518" width="5" style="1388" customWidth="1"/>
    <col min="519" max="519" width="5.25" style="1388" customWidth="1"/>
    <col min="520" max="520" width="21.5" style="1388" customWidth="1"/>
    <col min="521" max="521" width="15.75" style="1388" customWidth="1"/>
    <col min="522" max="768" width="9" style="1388"/>
    <col min="769" max="770" width="13.375" style="1388" customWidth="1"/>
    <col min="771" max="774" width="5" style="1388" customWidth="1"/>
    <col min="775" max="775" width="5.25" style="1388" customWidth="1"/>
    <col min="776" max="776" width="21.5" style="1388" customWidth="1"/>
    <col min="777" max="777" width="15.75" style="1388" customWidth="1"/>
    <col min="778" max="1024" width="9" style="1388"/>
    <col min="1025" max="1026" width="13.375" style="1388" customWidth="1"/>
    <col min="1027" max="1030" width="5" style="1388" customWidth="1"/>
    <col min="1031" max="1031" width="5.25" style="1388" customWidth="1"/>
    <col min="1032" max="1032" width="21.5" style="1388" customWidth="1"/>
    <col min="1033" max="1033" width="15.75" style="1388" customWidth="1"/>
    <col min="1034" max="1280" width="9" style="1388"/>
    <col min="1281" max="1282" width="13.375" style="1388" customWidth="1"/>
    <col min="1283" max="1286" width="5" style="1388" customWidth="1"/>
    <col min="1287" max="1287" width="5.25" style="1388" customWidth="1"/>
    <col min="1288" max="1288" width="21.5" style="1388" customWidth="1"/>
    <col min="1289" max="1289" width="15.75" style="1388" customWidth="1"/>
    <col min="1290" max="1536" width="9" style="1388"/>
    <col min="1537" max="1538" width="13.375" style="1388" customWidth="1"/>
    <col min="1539" max="1542" width="5" style="1388" customWidth="1"/>
    <col min="1543" max="1543" width="5.25" style="1388" customWidth="1"/>
    <col min="1544" max="1544" width="21.5" style="1388" customWidth="1"/>
    <col min="1545" max="1545" width="15.75" style="1388" customWidth="1"/>
    <col min="1546" max="1792" width="9" style="1388"/>
    <col min="1793" max="1794" width="13.375" style="1388" customWidth="1"/>
    <col min="1795" max="1798" width="5" style="1388" customWidth="1"/>
    <col min="1799" max="1799" width="5.25" style="1388" customWidth="1"/>
    <col min="1800" max="1800" width="21.5" style="1388" customWidth="1"/>
    <col min="1801" max="1801" width="15.75" style="1388" customWidth="1"/>
    <col min="1802" max="2048" width="9" style="1388"/>
    <col min="2049" max="2050" width="13.375" style="1388" customWidth="1"/>
    <col min="2051" max="2054" width="5" style="1388" customWidth="1"/>
    <col min="2055" max="2055" width="5.25" style="1388" customWidth="1"/>
    <col min="2056" max="2056" width="21.5" style="1388" customWidth="1"/>
    <col min="2057" max="2057" width="15.75" style="1388" customWidth="1"/>
    <col min="2058" max="2304" width="9" style="1388"/>
    <col min="2305" max="2306" width="13.375" style="1388" customWidth="1"/>
    <col min="2307" max="2310" width="5" style="1388" customWidth="1"/>
    <col min="2311" max="2311" width="5.25" style="1388" customWidth="1"/>
    <col min="2312" max="2312" width="21.5" style="1388" customWidth="1"/>
    <col min="2313" max="2313" width="15.75" style="1388" customWidth="1"/>
    <col min="2314" max="2560" width="9" style="1388"/>
    <col min="2561" max="2562" width="13.375" style="1388" customWidth="1"/>
    <col min="2563" max="2566" width="5" style="1388" customWidth="1"/>
    <col min="2567" max="2567" width="5.25" style="1388" customWidth="1"/>
    <col min="2568" max="2568" width="21.5" style="1388" customWidth="1"/>
    <col min="2569" max="2569" width="15.75" style="1388" customWidth="1"/>
    <col min="2570" max="2816" width="9" style="1388"/>
    <col min="2817" max="2818" width="13.375" style="1388" customWidth="1"/>
    <col min="2819" max="2822" width="5" style="1388" customWidth="1"/>
    <col min="2823" max="2823" width="5.25" style="1388" customWidth="1"/>
    <col min="2824" max="2824" width="21.5" style="1388" customWidth="1"/>
    <col min="2825" max="2825" width="15.75" style="1388" customWidth="1"/>
    <col min="2826" max="3072" width="9" style="1388"/>
    <col min="3073" max="3074" width="13.375" style="1388" customWidth="1"/>
    <col min="3075" max="3078" width="5" style="1388" customWidth="1"/>
    <col min="3079" max="3079" width="5.25" style="1388" customWidth="1"/>
    <col min="3080" max="3080" width="21.5" style="1388" customWidth="1"/>
    <col min="3081" max="3081" width="15.75" style="1388" customWidth="1"/>
    <col min="3082" max="3328" width="9" style="1388"/>
    <col min="3329" max="3330" width="13.375" style="1388" customWidth="1"/>
    <col min="3331" max="3334" width="5" style="1388" customWidth="1"/>
    <col min="3335" max="3335" width="5.25" style="1388" customWidth="1"/>
    <col min="3336" max="3336" width="21.5" style="1388" customWidth="1"/>
    <col min="3337" max="3337" width="15.75" style="1388" customWidth="1"/>
    <col min="3338" max="3584" width="9" style="1388"/>
    <col min="3585" max="3586" width="13.375" style="1388" customWidth="1"/>
    <col min="3587" max="3590" width="5" style="1388" customWidth="1"/>
    <col min="3591" max="3591" width="5.25" style="1388" customWidth="1"/>
    <col min="3592" max="3592" width="21.5" style="1388" customWidth="1"/>
    <col min="3593" max="3593" width="15.75" style="1388" customWidth="1"/>
    <col min="3594" max="3840" width="9" style="1388"/>
    <col min="3841" max="3842" width="13.375" style="1388" customWidth="1"/>
    <col min="3843" max="3846" width="5" style="1388" customWidth="1"/>
    <col min="3847" max="3847" width="5.25" style="1388" customWidth="1"/>
    <col min="3848" max="3848" width="21.5" style="1388" customWidth="1"/>
    <col min="3849" max="3849" width="15.75" style="1388" customWidth="1"/>
    <col min="3850" max="4096" width="9" style="1388"/>
    <col min="4097" max="4098" width="13.375" style="1388" customWidth="1"/>
    <col min="4099" max="4102" width="5" style="1388" customWidth="1"/>
    <col min="4103" max="4103" width="5.25" style="1388" customWidth="1"/>
    <col min="4104" max="4104" width="21.5" style="1388" customWidth="1"/>
    <col min="4105" max="4105" width="15.75" style="1388" customWidth="1"/>
    <col min="4106" max="4352" width="9" style="1388"/>
    <col min="4353" max="4354" width="13.375" style="1388" customWidth="1"/>
    <col min="4355" max="4358" width="5" style="1388" customWidth="1"/>
    <col min="4359" max="4359" width="5.25" style="1388" customWidth="1"/>
    <col min="4360" max="4360" width="21.5" style="1388" customWidth="1"/>
    <col min="4361" max="4361" width="15.75" style="1388" customWidth="1"/>
    <col min="4362" max="4608" width="9" style="1388"/>
    <col min="4609" max="4610" width="13.375" style="1388" customWidth="1"/>
    <col min="4611" max="4614" width="5" style="1388" customWidth="1"/>
    <col min="4615" max="4615" width="5.25" style="1388" customWidth="1"/>
    <col min="4616" max="4616" width="21.5" style="1388" customWidth="1"/>
    <col min="4617" max="4617" width="15.75" style="1388" customWidth="1"/>
    <col min="4618" max="4864" width="9" style="1388"/>
    <col min="4865" max="4866" width="13.375" style="1388" customWidth="1"/>
    <col min="4867" max="4870" width="5" style="1388" customWidth="1"/>
    <col min="4871" max="4871" width="5.25" style="1388" customWidth="1"/>
    <col min="4872" max="4872" width="21.5" style="1388" customWidth="1"/>
    <col min="4873" max="4873" width="15.75" style="1388" customWidth="1"/>
    <col min="4874" max="5120" width="9" style="1388"/>
    <col min="5121" max="5122" width="13.375" style="1388" customWidth="1"/>
    <col min="5123" max="5126" width="5" style="1388" customWidth="1"/>
    <col min="5127" max="5127" width="5.25" style="1388" customWidth="1"/>
    <col min="5128" max="5128" width="21.5" style="1388" customWidth="1"/>
    <col min="5129" max="5129" width="15.75" style="1388" customWidth="1"/>
    <col min="5130" max="5376" width="9" style="1388"/>
    <col min="5377" max="5378" width="13.375" style="1388" customWidth="1"/>
    <col min="5379" max="5382" width="5" style="1388" customWidth="1"/>
    <col min="5383" max="5383" width="5.25" style="1388" customWidth="1"/>
    <col min="5384" max="5384" width="21.5" style="1388" customWidth="1"/>
    <col min="5385" max="5385" width="15.75" style="1388" customWidth="1"/>
    <col min="5386" max="5632" width="9" style="1388"/>
    <col min="5633" max="5634" width="13.375" style="1388" customWidth="1"/>
    <col min="5635" max="5638" width="5" style="1388" customWidth="1"/>
    <col min="5639" max="5639" width="5.25" style="1388" customWidth="1"/>
    <col min="5640" max="5640" width="21.5" style="1388" customWidth="1"/>
    <col min="5641" max="5641" width="15.75" style="1388" customWidth="1"/>
    <col min="5642" max="5888" width="9" style="1388"/>
    <col min="5889" max="5890" width="13.375" style="1388" customWidth="1"/>
    <col min="5891" max="5894" width="5" style="1388" customWidth="1"/>
    <col min="5895" max="5895" width="5.25" style="1388" customWidth="1"/>
    <col min="5896" max="5896" width="21.5" style="1388" customWidth="1"/>
    <col min="5897" max="5897" width="15.75" style="1388" customWidth="1"/>
    <col min="5898" max="6144" width="9" style="1388"/>
    <col min="6145" max="6146" width="13.375" style="1388" customWidth="1"/>
    <col min="6147" max="6150" width="5" style="1388" customWidth="1"/>
    <col min="6151" max="6151" width="5.25" style="1388" customWidth="1"/>
    <col min="6152" max="6152" width="21.5" style="1388" customWidth="1"/>
    <col min="6153" max="6153" width="15.75" style="1388" customWidth="1"/>
    <col min="6154" max="6400" width="9" style="1388"/>
    <col min="6401" max="6402" width="13.375" style="1388" customWidth="1"/>
    <col min="6403" max="6406" width="5" style="1388" customWidth="1"/>
    <col min="6407" max="6407" width="5.25" style="1388" customWidth="1"/>
    <col min="6408" max="6408" width="21.5" style="1388" customWidth="1"/>
    <col min="6409" max="6409" width="15.75" style="1388" customWidth="1"/>
    <col min="6410" max="6656" width="9" style="1388"/>
    <col min="6657" max="6658" width="13.375" style="1388" customWidth="1"/>
    <col min="6659" max="6662" width="5" style="1388" customWidth="1"/>
    <col min="6663" max="6663" width="5.25" style="1388" customWidth="1"/>
    <col min="6664" max="6664" width="21.5" style="1388" customWidth="1"/>
    <col min="6665" max="6665" width="15.75" style="1388" customWidth="1"/>
    <col min="6666" max="6912" width="9" style="1388"/>
    <col min="6913" max="6914" width="13.375" style="1388" customWidth="1"/>
    <col min="6915" max="6918" width="5" style="1388" customWidth="1"/>
    <col min="6919" max="6919" width="5.25" style="1388" customWidth="1"/>
    <col min="6920" max="6920" width="21.5" style="1388" customWidth="1"/>
    <col min="6921" max="6921" width="15.75" style="1388" customWidth="1"/>
    <col min="6922" max="7168" width="9" style="1388"/>
    <col min="7169" max="7170" width="13.375" style="1388" customWidth="1"/>
    <col min="7171" max="7174" width="5" style="1388" customWidth="1"/>
    <col min="7175" max="7175" width="5.25" style="1388" customWidth="1"/>
    <col min="7176" max="7176" width="21.5" style="1388" customWidth="1"/>
    <col min="7177" max="7177" width="15.75" style="1388" customWidth="1"/>
    <col min="7178" max="7424" width="9" style="1388"/>
    <col min="7425" max="7426" width="13.375" style="1388" customWidth="1"/>
    <col min="7427" max="7430" width="5" style="1388" customWidth="1"/>
    <col min="7431" max="7431" width="5.25" style="1388" customWidth="1"/>
    <col min="7432" max="7432" width="21.5" style="1388" customWidth="1"/>
    <col min="7433" max="7433" width="15.75" style="1388" customWidth="1"/>
    <col min="7434" max="7680" width="9" style="1388"/>
    <col min="7681" max="7682" width="13.375" style="1388" customWidth="1"/>
    <col min="7683" max="7686" width="5" style="1388" customWidth="1"/>
    <col min="7687" max="7687" width="5.25" style="1388" customWidth="1"/>
    <col min="7688" max="7688" width="21.5" style="1388" customWidth="1"/>
    <col min="7689" max="7689" width="15.75" style="1388" customWidth="1"/>
    <col min="7690" max="7936" width="9" style="1388"/>
    <col min="7937" max="7938" width="13.375" style="1388" customWidth="1"/>
    <col min="7939" max="7942" width="5" style="1388" customWidth="1"/>
    <col min="7943" max="7943" width="5.25" style="1388" customWidth="1"/>
    <col min="7944" max="7944" width="21.5" style="1388" customWidth="1"/>
    <col min="7945" max="7945" width="15.75" style="1388" customWidth="1"/>
    <col min="7946" max="8192" width="9" style="1388"/>
    <col min="8193" max="8194" width="13.375" style="1388" customWidth="1"/>
    <col min="8195" max="8198" width="5" style="1388" customWidth="1"/>
    <col min="8199" max="8199" width="5.25" style="1388" customWidth="1"/>
    <col min="8200" max="8200" width="21.5" style="1388" customWidth="1"/>
    <col min="8201" max="8201" width="15.75" style="1388" customWidth="1"/>
    <col min="8202" max="8448" width="9" style="1388"/>
    <col min="8449" max="8450" width="13.375" style="1388" customWidth="1"/>
    <col min="8451" max="8454" width="5" style="1388" customWidth="1"/>
    <col min="8455" max="8455" width="5.25" style="1388" customWidth="1"/>
    <col min="8456" max="8456" width="21.5" style="1388" customWidth="1"/>
    <col min="8457" max="8457" width="15.75" style="1388" customWidth="1"/>
    <col min="8458" max="8704" width="9" style="1388"/>
    <col min="8705" max="8706" width="13.375" style="1388" customWidth="1"/>
    <col min="8707" max="8710" width="5" style="1388" customWidth="1"/>
    <col min="8711" max="8711" width="5.25" style="1388" customWidth="1"/>
    <col min="8712" max="8712" width="21.5" style="1388" customWidth="1"/>
    <col min="8713" max="8713" width="15.75" style="1388" customWidth="1"/>
    <col min="8714" max="8960" width="9" style="1388"/>
    <col min="8961" max="8962" width="13.375" style="1388" customWidth="1"/>
    <col min="8963" max="8966" width="5" style="1388" customWidth="1"/>
    <col min="8967" max="8967" width="5.25" style="1388" customWidth="1"/>
    <col min="8968" max="8968" width="21.5" style="1388" customWidth="1"/>
    <col min="8969" max="8969" width="15.75" style="1388" customWidth="1"/>
    <col min="8970" max="9216" width="9" style="1388"/>
    <col min="9217" max="9218" width="13.375" style="1388" customWidth="1"/>
    <col min="9219" max="9222" width="5" style="1388" customWidth="1"/>
    <col min="9223" max="9223" width="5.25" style="1388" customWidth="1"/>
    <col min="9224" max="9224" width="21.5" style="1388" customWidth="1"/>
    <col min="9225" max="9225" width="15.75" style="1388" customWidth="1"/>
    <col min="9226" max="9472" width="9" style="1388"/>
    <col min="9473" max="9474" width="13.375" style="1388" customWidth="1"/>
    <col min="9475" max="9478" width="5" style="1388" customWidth="1"/>
    <col min="9479" max="9479" width="5.25" style="1388" customWidth="1"/>
    <col min="9480" max="9480" width="21.5" style="1388" customWidth="1"/>
    <col min="9481" max="9481" width="15.75" style="1388" customWidth="1"/>
    <col min="9482" max="9728" width="9" style="1388"/>
    <col min="9729" max="9730" width="13.375" style="1388" customWidth="1"/>
    <col min="9731" max="9734" width="5" style="1388" customWidth="1"/>
    <col min="9735" max="9735" width="5.25" style="1388" customWidth="1"/>
    <col min="9736" max="9736" width="21.5" style="1388" customWidth="1"/>
    <col min="9737" max="9737" width="15.75" style="1388" customWidth="1"/>
    <col min="9738" max="9984" width="9" style="1388"/>
    <col min="9985" max="9986" width="13.375" style="1388" customWidth="1"/>
    <col min="9987" max="9990" width="5" style="1388" customWidth="1"/>
    <col min="9991" max="9991" width="5.25" style="1388" customWidth="1"/>
    <col min="9992" max="9992" width="21.5" style="1388" customWidth="1"/>
    <col min="9993" max="9993" width="15.75" style="1388" customWidth="1"/>
    <col min="9994" max="10240" width="9" style="1388"/>
    <col min="10241" max="10242" width="13.375" style="1388" customWidth="1"/>
    <col min="10243" max="10246" width="5" style="1388" customWidth="1"/>
    <col min="10247" max="10247" width="5.25" style="1388" customWidth="1"/>
    <col min="10248" max="10248" width="21.5" style="1388" customWidth="1"/>
    <col min="10249" max="10249" width="15.75" style="1388" customWidth="1"/>
    <col min="10250" max="10496" width="9" style="1388"/>
    <col min="10497" max="10498" width="13.375" style="1388" customWidth="1"/>
    <col min="10499" max="10502" width="5" style="1388" customWidth="1"/>
    <col min="10503" max="10503" width="5.25" style="1388" customWidth="1"/>
    <col min="10504" max="10504" width="21.5" style="1388" customWidth="1"/>
    <col min="10505" max="10505" width="15.75" style="1388" customWidth="1"/>
    <col min="10506" max="10752" width="9" style="1388"/>
    <col min="10753" max="10754" width="13.375" style="1388" customWidth="1"/>
    <col min="10755" max="10758" width="5" style="1388" customWidth="1"/>
    <col min="10759" max="10759" width="5.25" style="1388" customWidth="1"/>
    <col min="10760" max="10760" width="21.5" style="1388" customWidth="1"/>
    <col min="10761" max="10761" width="15.75" style="1388" customWidth="1"/>
    <col min="10762" max="11008" width="9" style="1388"/>
    <col min="11009" max="11010" width="13.375" style="1388" customWidth="1"/>
    <col min="11011" max="11014" width="5" style="1388" customWidth="1"/>
    <col min="11015" max="11015" width="5.25" style="1388" customWidth="1"/>
    <col min="11016" max="11016" width="21.5" style="1388" customWidth="1"/>
    <col min="11017" max="11017" width="15.75" style="1388" customWidth="1"/>
    <col min="11018" max="11264" width="9" style="1388"/>
    <col min="11265" max="11266" width="13.375" style="1388" customWidth="1"/>
    <col min="11267" max="11270" width="5" style="1388" customWidth="1"/>
    <col min="11271" max="11271" width="5.25" style="1388" customWidth="1"/>
    <col min="11272" max="11272" width="21.5" style="1388" customWidth="1"/>
    <col min="11273" max="11273" width="15.75" style="1388" customWidth="1"/>
    <col min="11274" max="11520" width="9" style="1388"/>
    <col min="11521" max="11522" width="13.375" style="1388" customWidth="1"/>
    <col min="11523" max="11526" width="5" style="1388" customWidth="1"/>
    <col min="11527" max="11527" width="5.25" style="1388" customWidth="1"/>
    <col min="11528" max="11528" width="21.5" style="1388" customWidth="1"/>
    <col min="11529" max="11529" width="15.75" style="1388" customWidth="1"/>
    <col min="11530" max="11776" width="9" style="1388"/>
    <col min="11777" max="11778" width="13.375" style="1388" customWidth="1"/>
    <col min="11779" max="11782" width="5" style="1388" customWidth="1"/>
    <col min="11783" max="11783" width="5.25" style="1388" customWidth="1"/>
    <col min="11784" max="11784" width="21.5" style="1388" customWidth="1"/>
    <col min="11785" max="11785" width="15.75" style="1388" customWidth="1"/>
    <col min="11786" max="12032" width="9" style="1388"/>
    <col min="12033" max="12034" width="13.375" style="1388" customWidth="1"/>
    <col min="12035" max="12038" width="5" style="1388" customWidth="1"/>
    <col min="12039" max="12039" width="5.25" style="1388" customWidth="1"/>
    <col min="12040" max="12040" width="21.5" style="1388" customWidth="1"/>
    <col min="12041" max="12041" width="15.75" style="1388" customWidth="1"/>
    <col min="12042" max="12288" width="9" style="1388"/>
    <col min="12289" max="12290" width="13.375" style="1388" customWidth="1"/>
    <col min="12291" max="12294" width="5" style="1388" customWidth="1"/>
    <col min="12295" max="12295" width="5.25" style="1388" customWidth="1"/>
    <col min="12296" max="12296" width="21.5" style="1388" customWidth="1"/>
    <col min="12297" max="12297" width="15.75" style="1388" customWidth="1"/>
    <col min="12298" max="12544" width="9" style="1388"/>
    <col min="12545" max="12546" width="13.375" style="1388" customWidth="1"/>
    <col min="12547" max="12550" width="5" style="1388" customWidth="1"/>
    <col min="12551" max="12551" width="5.25" style="1388" customWidth="1"/>
    <col min="12552" max="12552" width="21.5" style="1388" customWidth="1"/>
    <col min="12553" max="12553" width="15.75" style="1388" customWidth="1"/>
    <col min="12554" max="12800" width="9" style="1388"/>
    <col min="12801" max="12802" width="13.375" style="1388" customWidth="1"/>
    <col min="12803" max="12806" width="5" style="1388" customWidth="1"/>
    <col min="12807" max="12807" width="5.25" style="1388" customWidth="1"/>
    <col min="12808" max="12808" width="21.5" style="1388" customWidth="1"/>
    <col min="12809" max="12809" width="15.75" style="1388" customWidth="1"/>
    <col min="12810" max="13056" width="9" style="1388"/>
    <col min="13057" max="13058" width="13.375" style="1388" customWidth="1"/>
    <col min="13059" max="13062" width="5" style="1388" customWidth="1"/>
    <col min="13063" max="13063" width="5.25" style="1388" customWidth="1"/>
    <col min="13064" max="13064" width="21.5" style="1388" customWidth="1"/>
    <col min="13065" max="13065" width="15.75" style="1388" customWidth="1"/>
    <col min="13066" max="13312" width="9" style="1388"/>
    <col min="13313" max="13314" width="13.375" style="1388" customWidth="1"/>
    <col min="13315" max="13318" width="5" style="1388" customWidth="1"/>
    <col min="13319" max="13319" width="5.25" style="1388" customWidth="1"/>
    <col min="13320" max="13320" width="21.5" style="1388" customWidth="1"/>
    <col min="13321" max="13321" width="15.75" style="1388" customWidth="1"/>
    <col min="13322" max="13568" width="9" style="1388"/>
    <col min="13569" max="13570" width="13.375" style="1388" customWidth="1"/>
    <col min="13571" max="13574" width="5" style="1388" customWidth="1"/>
    <col min="13575" max="13575" width="5.25" style="1388" customWidth="1"/>
    <col min="13576" max="13576" width="21.5" style="1388" customWidth="1"/>
    <col min="13577" max="13577" width="15.75" style="1388" customWidth="1"/>
    <col min="13578" max="13824" width="9" style="1388"/>
    <col min="13825" max="13826" width="13.375" style="1388" customWidth="1"/>
    <col min="13827" max="13830" width="5" style="1388" customWidth="1"/>
    <col min="13831" max="13831" width="5.25" style="1388" customWidth="1"/>
    <col min="13832" max="13832" width="21.5" style="1388" customWidth="1"/>
    <col min="13833" max="13833" width="15.75" style="1388" customWidth="1"/>
    <col min="13834" max="14080" width="9" style="1388"/>
    <col min="14081" max="14082" width="13.375" style="1388" customWidth="1"/>
    <col min="14083" max="14086" width="5" style="1388" customWidth="1"/>
    <col min="14087" max="14087" width="5.25" style="1388" customWidth="1"/>
    <col min="14088" max="14088" width="21.5" style="1388" customWidth="1"/>
    <col min="14089" max="14089" width="15.75" style="1388" customWidth="1"/>
    <col min="14090" max="14336" width="9" style="1388"/>
    <col min="14337" max="14338" width="13.375" style="1388" customWidth="1"/>
    <col min="14339" max="14342" width="5" style="1388" customWidth="1"/>
    <col min="14343" max="14343" width="5.25" style="1388" customWidth="1"/>
    <col min="14344" max="14344" width="21.5" style="1388" customWidth="1"/>
    <col min="14345" max="14345" width="15.75" style="1388" customWidth="1"/>
    <col min="14346" max="14592" width="9" style="1388"/>
    <col min="14593" max="14594" width="13.375" style="1388" customWidth="1"/>
    <col min="14595" max="14598" width="5" style="1388" customWidth="1"/>
    <col min="14599" max="14599" width="5.25" style="1388" customWidth="1"/>
    <col min="14600" max="14600" width="21.5" style="1388" customWidth="1"/>
    <col min="14601" max="14601" width="15.75" style="1388" customWidth="1"/>
    <col min="14602" max="14848" width="9" style="1388"/>
    <col min="14849" max="14850" width="13.375" style="1388" customWidth="1"/>
    <col min="14851" max="14854" width="5" style="1388" customWidth="1"/>
    <col min="14855" max="14855" width="5.25" style="1388" customWidth="1"/>
    <col min="14856" max="14856" width="21.5" style="1388" customWidth="1"/>
    <col min="14857" max="14857" width="15.75" style="1388" customWidth="1"/>
    <col min="14858" max="15104" width="9" style="1388"/>
    <col min="15105" max="15106" width="13.375" style="1388" customWidth="1"/>
    <col min="15107" max="15110" width="5" style="1388" customWidth="1"/>
    <col min="15111" max="15111" width="5.25" style="1388" customWidth="1"/>
    <col min="15112" max="15112" width="21.5" style="1388" customWidth="1"/>
    <col min="15113" max="15113" width="15.75" style="1388" customWidth="1"/>
    <col min="15114" max="15360" width="9" style="1388"/>
    <col min="15361" max="15362" width="13.375" style="1388" customWidth="1"/>
    <col min="15363" max="15366" width="5" style="1388" customWidth="1"/>
    <col min="15367" max="15367" width="5.25" style="1388" customWidth="1"/>
    <col min="15368" max="15368" width="21.5" style="1388" customWidth="1"/>
    <col min="15369" max="15369" width="15.75" style="1388" customWidth="1"/>
    <col min="15370" max="15616" width="9" style="1388"/>
    <col min="15617" max="15618" width="13.375" style="1388" customWidth="1"/>
    <col min="15619" max="15622" width="5" style="1388" customWidth="1"/>
    <col min="15623" max="15623" width="5.25" style="1388" customWidth="1"/>
    <col min="15624" max="15624" width="21.5" style="1388" customWidth="1"/>
    <col min="15625" max="15625" width="15.75" style="1388" customWidth="1"/>
    <col min="15626" max="15872" width="9" style="1388"/>
    <col min="15873" max="15874" width="13.375" style="1388" customWidth="1"/>
    <col min="15875" max="15878" width="5" style="1388" customWidth="1"/>
    <col min="15879" max="15879" width="5.25" style="1388" customWidth="1"/>
    <col min="15880" max="15880" width="21.5" style="1388" customWidth="1"/>
    <col min="15881" max="15881" width="15.75" style="1388" customWidth="1"/>
    <col min="15882" max="16128" width="9" style="1388"/>
    <col min="16129" max="16130" width="13.375" style="1388" customWidth="1"/>
    <col min="16131" max="16134" width="5" style="1388" customWidth="1"/>
    <col min="16135" max="16135" width="5.25" style="1388" customWidth="1"/>
    <col min="16136" max="16136" width="21.5" style="1388" customWidth="1"/>
    <col min="16137" max="16137" width="15.75" style="1388" customWidth="1"/>
    <col min="16138" max="16384" width="9" style="1388"/>
  </cols>
  <sheetData>
    <row r="1" spans="1:9" s="1388" customFormat="1" x14ac:dyDescent="0.15">
      <c r="A1" s="1387" t="s">
        <v>2104</v>
      </c>
    </row>
    <row r="2" spans="1:9" s="1388" customFormat="1" ht="20.25" customHeight="1" x14ac:dyDescent="0.15">
      <c r="I2" s="1389"/>
    </row>
    <row r="3" spans="1:9" s="1388" customFormat="1" ht="22.5" customHeight="1" x14ac:dyDescent="0.15">
      <c r="A3" s="1390" t="s">
        <v>2105</v>
      </c>
      <c r="B3" s="1387"/>
      <c r="C3" s="1387"/>
      <c r="D3" s="1387"/>
      <c r="E3" s="1387"/>
      <c r="F3" s="1387"/>
      <c r="G3" s="1387"/>
      <c r="H3" s="1387"/>
      <c r="I3" s="1387"/>
    </row>
    <row r="4" spans="1:9" s="1388" customFormat="1" ht="22.5" customHeight="1" x14ac:dyDescent="0.15">
      <c r="A4" s="1387"/>
      <c r="B4" s="1387"/>
      <c r="C4" s="1387"/>
      <c r="D4" s="1387"/>
      <c r="E4" s="1387"/>
      <c r="F4" s="1387"/>
      <c r="G4" s="1387"/>
      <c r="H4" s="1387"/>
      <c r="I4" s="1387"/>
    </row>
    <row r="5" spans="1:9" s="1388" customFormat="1" x14ac:dyDescent="0.15">
      <c r="A5" s="1391" t="s">
        <v>2106</v>
      </c>
      <c r="B5" s="1391" t="s">
        <v>2107</v>
      </c>
      <c r="C5" s="1392" t="s">
        <v>2108</v>
      </c>
      <c r="D5" s="1393"/>
      <c r="E5" s="1393"/>
      <c r="F5" s="1394"/>
      <c r="G5" s="1391" t="s">
        <v>2109</v>
      </c>
      <c r="H5" s="1391" t="s">
        <v>2050</v>
      </c>
      <c r="I5" s="1391" t="s">
        <v>2110</v>
      </c>
    </row>
    <row r="6" spans="1:9" s="1388" customFormat="1" x14ac:dyDescent="0.15">
      <c r="A6" s="1395"/>
      <c r="B6" s="1395"/>
      <c r="C6" s="1396" t="s">
        <v>2111</v>
      </c>
      <c r="D6" s="1396" t="s">
        <v>433</v>
      </c>
      <c r="E6" s="1396" t="s">
        <v>434</v>
      </c>
      <c r="F6" s="1396" t="s">
        <v>2112</v>
      </c>
      <c r="G6" s="1395"/>
      <c r="H6" s="1395"/>
      <c r="I6" s="1395"/>
    </row>
    <row r="7" spans="1:9" s="1388" customFormat="1" ht="25.5" customHeight="1" x14ac:dyDescent="0.15">
      <c r="A7" s="1397"/>
      <c r="B7" s="1397"/>
      <c r="C7" s="1397"/>
      <c r="D7" s="1397"/>
      <c r="E7" s="1397"/>
      <c r="F7" s="1397"/>
      <c r="G7" s="1397"/>
      <c r="H7" s="1397"/>
      <c r="I7" s="1397"/>
    </row>
    <row r="8" spans="1:9" s="1388" customFormat="1" ht="25.5" customHeight="1" x14ac:dyDescent="0.15">
      <c r="A8" s="1398"/>
      <c r="B8" s="1398"/>
      <c r="C8" s="1398"/>
      <c r="D8" s="1398"/>
      <c r="E8" s="1398"/>
      <c r="F8" s="1398"/>
      <c r="G8" s="1398"/>
      <c r="H8" s="1398"/>
    </row>
    <row r="9" spans="1:9" s="1388" customFormat="1" ht="25.5" customHeight="1" x14ac:dyDescent="0.15">
      <c r="A9" s="1397"/>
      <c r="B9" s="1397"/>
      <c r="C9" s="1397"/>
      <c r="D9" s="1397"/>
      <c r="E9" s="1397"/>
      <c r="F9" s="1397"/>
      <c r="G9" s="1397"/>
      <c r="H9" s="1397"/>
      <c r="I9" s="1397"/>
    </row>
    <row r="10" spans="1:9" s="1388" customFormat="1" ht="25.5" customHeight="1" x14ac:dyDescent="0.15">
      <c r="A10" s="1397"/>
      <c r="B10" s="1397"/>
      <c r="C10" s="1397"/>
      <c r="D10" s="1397"/>
      <c r="E10" s="1397"/>
      <c r="F10" s="1397"/>
      <c r="G10" s="1397"/>
      <c r="H10" s="1397"/>
      <c r="I10" s="1397"/>
    </row>
    <row r="11" spans="1:9" s="1388" customFormat="1" ht="25.5" customHeight="1" x14ac:dyDescent="0.15">
      <c r="A11" s="1397"/>
      <c r="B11" s="1397"/>
      <c r="C11" s="1397"/>
      <c r="D11" s="1397"/>
      <c r="E11" s="1397"/>
      <c r="F11" s="1397"/>
      <c r="G11" s="1397"/>
      <c r="H11" s="1397"/>
      <c r="I11" s="1397"/>
    </row>
    <row r="12" spans="1:9" s="1388" customFormat="1" ht="25.5" customHeight="1" x14ac:dyDescent="0.15">
      <c r="A12" s="1397"/>
      <c r="B12" s="1397"/>
      <c r="C12" s="1397"/>
      <c r="D12" s="1397"/>
      <c r="E12" s="1397"/>
      <c r="F12" s="1397"/>
      <c r="G12" s="1397"/>
      <c r="H12" s="1397"/>
      <c r="I12" s="1397"/>
    </row>
    <row r="13" spans="1:9" s="1388" customFormat="1" ht="25.5" customHeight="1" x14ac:dyDescent="0.15">
      <c r="A13" s="1397"/>
      <c r="B13" s="1397"/>
      <c r="C13" s="1397"/>
      <c r="D13" s="1397"/>
      <c r="E13" s="1397"/>
      <c r="F13" s="1397"/>
      <c r="G13" s="1397"/>
      <c r="H13" s="1397"/>
      <c r="I13" s="1397"/>
    </row>
    <row r="14" spans="1:9" s="1388" customFormat="1" ht="25.5" customHeight="1" x14ac:dyDescent="0.15">
      <c r="A14" s="1397"/>
      <c r="B14" s="1397"/>
      <c r="C14" s="1397"/>
      <c r="D14" s="1397"/>
      <c r="E14" s="1397"/>
      <c r="F14" s="1397"/>
      <c r="G14" s="1397"/>
      <c r="H14" s="1397"/>
      <c r="I14" s="1397"/>
    </row>
    <row r="15" spans="1:9" s="1388" customFormat="1" ht="25.5" customHeight="1" x14ac:dyDescent="0.15">
      <c r="A15" s="1397"/>
      <c r="B15" s="1397"/>
      <c r="C15" s="1397"/>
      <c r="D15" s="1397"/>
      <c r="E15" s="1397"/>
      <c r="F15" s="1397"/>
      <c r="G15" s="1397"/>
      <c r="H15" s="1397"/>
      <c r="I15" s="1397"/>
    </row>
    <row r="16" spans="1:9" s="1388" customFormat="1" ht="25.5" customHeight="1" x14ac:dyDescent="0.15">
      <c r="A16" s="1397"/>
      <c r="B16" s="1397"/>
      <c r="C16" s="1397"/>
      <c r="D16" s="1397"/>
      <c r="E16" s="1397"/>
      <c r="F16" s="1397"/>
      <c r="G16" s="1397"/>
      <c r="H16" s="1397"/>
      <c r="I16" s="1397"/>
    </row>
    <row r="17" spans="1:9" s="1388" customFormat="1" ht="25.5" customHeight="1" x14ac:dyDescent="0.15">
      <c r="A17" s="1397"/>
      <c r="B17" s="1397"/>
      <c r="C17" s="1397"/>
      <c r="D17" s="1397"/>
      <c r="E17" s="1397"/>
      <c r="F17" s="1397"/>
      <c r="G17" s="1397"/>
      <c r="H17" s="1397"/>
      <c r="I17" s="1397"/>
    </row>
    <row r="18" spans="1:9" s="1388" customFormat="1" ht="25.5" customHeight="1" x14ac:dyDescent="0.15">
      <c r="A18" s="1397"/>
      <c r="B18" s="1397"/>
      <c r="C18" s="1397"/>
      <c r="D18" s="1397"/>
      <c r="E18" s="1397"/>
      <c r="F18" s="1397"/>
      <c r="G18" s="1397"/>
      <c r="H18" s="1397"/>
      <c r="I18" s="1397"/>
    </row>
    <row r="19" spans="1:9" s="1388" customFormat="1" ht="25.5" customHeight="1" x14ac:dyDescent="0.15">
      <c r="A19" s="1397"/>
      <c r="B19" s="1397"/>
      <c r="C19" s="1397"/>
      <c r="D19" s="1397"/>
      <c r="E19" s="1397"/>
      <c r="F19" s="1397"/>
      <c r="G19" s="1397"/>
      <c r="H19" s="1397"/>
      <c r="I19" s="1397"/>
    </row>
    <row r="20" spans="1:9" s="1388" customFormat="1" ht="25.5" customHeight="1" x14ac:dyDescent="0.15">
      <c r="A20" s="1397"/>
      <c r="B20" s="1397"/>
      <c r="C20" s="1397"/>
      <c r="D20" s="1397"/>
      <c r="E20" s="1397"/>
      <c r="F20" s="1397"/>
      <c r="G20" s="1397"/>
      <c r="H20" s="1397"/>
      <c r="I20" s="1397"/>
    </row>
    <row r="21" spans="1:9" s="1388" customFormat="1" ht="25.5" customHeight="1" x14ac:dyDescent="0.15">
      <c r="A21" s="1397"/>
      <c r="B21" s="1397"/>
      <c r="C21" s="1397"/>
      <c r="D21" s="1397"/>
      <c r="E21" s="1397"/>
      <c r="F21" s="1397"/>
      <c r="G21" s="1397"/>
      <c r="H21" s="1397"/>
      <c r="I21" s="1397"/>
    </row>
    <row r="22" spans="1:9" s="1388" customFormat="1" ht="25.5" customHeight="1" x14ac:dyDescent="0.15">
      <c r="A22" s="1397"/>
      <c r="B22" s="1397"/>
      <c r="C22" s="1397"/>
      <c r="D22" s="1397"/>
      <c r="E22" s="1397"/>
      <c r="F22" s="1397"/>
      <c r="G22" s="1397"/>
      <c r="H22" s="1397"/>
      <c r="I22" s="1397"/>
    </row>
    <row r="23" spans="1:9" s="1388" customFormat="1" ht="25.5" customHeight="1" x14ac:dyDescent="0.15">
      <c r="A23" s="1397"/>
      <c r="B23" s="1397"/>
      <c r="C23" s="1397"/>
      <c r="D23" s="1397"/>
      <c r="E23" s="1397"/>
      <c r="F23" s="1397"/>
      <c r="G23" s="1397"/>
      <c r="H23" s="1397"/>
      <c r="I23" s="1397"/>
    </row>
    <row r="24" spans="1:9" s="1388" customFormat="1" ht="25.5" customHeight="1" x14ac:dyDescent="0.15">
      <c r="A24" s="1397"/>
      <c r="B24" s="1397"/>
      <c r="C24" s="1397"/>
      <c r="D24" s="1397"/>
      <c r="E24" s="1397"/>
      <c r="F24" s="1397"/>
      <c r="G24" s="1397"/>
      <c r="H24" s="1397"/>
      <c r="I24" s="1397"/>
    </row>
    <row r="25" spans="1:9" s="1388" customFormat="1" ht="25.5" customHeight="1" x14ac:dyDescent="0.15">
      <c r="A25" s="1397"/>
      <c r="B25" s="1397"/>
      <c r="C25" s="1397"/>
      <c r="D25" s="1397"/>
      <c r="E25" s="1397"/>
      <c r="F25" s="1397"/>
      <c r="G25" s="1397"/>
      <c r="H25" s="1397"/>
      <c r="I25" s="1397"/>
    </row>
    <row r="26" spans="1:9" s="1388" customFormat="1" ht="25.5" customHeight="1" x14ac:dyDescent="0.15">
      <c r="A26" s="1397"/>
      <c r="B26" s="1397"/>
      <c r="C26" s="1397"/>
      <c r="D26" s="1397"/>
      <c r="E26" s="1397"/>
      <c r="F26" s="1397"/>
      <c r="G26" s="1397"/>
      <c r="H26" s="1397"/>
      <c r="I26" s="1397"/>
    </row>
    <row r="27" spans="1:9" s="1388" customFormat="1" ht="25.5" customHeight="1" x14ac:dyDescent="0.15">
      <c r="A27" s="1397"/>
      <c r="B27" s="1397"/>
      <c r="C27" s="1397"/>
      <c r="D27" s="1397"/>
      <c r="E27" s="1397"/>
      <c r="F27" s="1397"/>
      <c r="G27" s="1397"/>
      <c r="H27" s="1397"/>
      <c r="I27" s="1397"/>
    </row>
    <row r="28" spans="1:9" s="1388" customFormat="1" ht="25.5" customHeight="1" x14ac:dyDescent="0.15">
      <c r="A28" s="1399" t="s">
        <v>2113</v>
      </c>
      <c r="B28" s="1400"/>
      <c r="C28" s="1400"/>
      <c r="D28" s="1400"/>
      <c r="E28" s="1400"/>
      <c r="F28" s="1400"/>
      <c r="G28" s="1400"/>
      <c r="H28" s="1400"/>
      <c r="I28" s="1400"/>
    </row>
    <row r="29" spans="1:9" s="1388" customFormat="1" ht="19.5" customHeight="1" x14ac:dyDescent="0.15">
      <c r="A29" s="1401" t="s">
        <v>2114</v>
      </c>
      <c r="B29" s="1401"/>
      <c r="C29" s="1401"/>
      <c r="D29" s="1401"/>
      <c r="E29" s="1401"/>
      <c r="F29" s="1401"/>
      <c r="G29" s="1401"/>
      <c r="H29" s="1401"/>
      <c r="I29" s="1401"/>
    </row>
    <row r="30" spans="1:9" s="1388" customFormat="1" ht="9.75" customHeight="1" x14ac:dyDescent="0.15">
      <c r="A30" s="1401"/>
      <c r="B30" s="1401"/>
      <c r="C30" s="1401"/>
      <c r="D30" s="1401"/>
      <c r="E30" s="1401"/>
      <c r="F30" s="1401"/>
      <c r="G30" s="1401"/>
      <c r="H30" s="1401"/>
      <c r="I30" s="1401"/>
    </row>
    <row r="31" spans="1:9" s="1388" customFormat="1" ht="106.5" customHeight="1" x14ac:dyDescent="0.15">
      <c r="A31" s="1401"/>
      <c r="B31" s="1401"/>
      <c r="C31" s="1401"/>
      <c r="D31" s="1401"/>
      <c r="E31" s="1401"/>
      <c r="F31" s="1401"/>
      <c r="G31" s="1401"/>
      <c r="H31" s="1401"/>
      <c r="I31" s="1401"/>
    </row>
    <row r="32" spans="1:9" s="1388" customFormat="1" x14ac:dyDescent="0.15">
      <c r="A32" s="1402"/>
      <c r="B32" s="1403"/>
      <c r="C32" s="1403"/>
      <c r="D32" s="1403"/>
      <c r="E32" s="1403"/>
      <c r="F32" s="1403"/>
      <c r="G32" s="1403"/>
      <c r="H32" s="1403"/>
      <c r="I32" s="1403"/>
    </row>
    <row r="33" spans="1:9" s="1388" customFormat="1" x14ac:dyDescent="0.15">
      <c r="A33" s="1403"/>
      <c r="B33" s="1403"/>
      <c r="C33" s="1403"/>
      <c r="D33" s="1403"/>
      <c r="E33" s="1403"/>
      <c r="F33" s="1403"/>
      <c r="G33" s="1403"/>
      <c r="H33" s="1403"/>
      <c r="I33" s="1403"/>
    </row>
    <row r="34" spans="1:9" s="1388" customFormat="1" x14ac:dyDescent="0.15">
      <c r="A34" s="1403"/>
      <c r="B34" s="1403"/>
      <c r="C34" s="1403"/>
      <c r="D34" s="1403"/>
      <c r="E34" s="1403"/>
      <c r="F34" s="1403"/>
      <c r="G34" s="1403"/>
      <c r="H34" s="1403"/>
      <c r="I34" s="1403"/>
    </row>
    <row r="35" spans="1:9" s="1388" customFormat="1" x14ac:dyDescent="0.15">
      <c r="A35" s="1403"/>
      <c r="B35" s="1403"/>
      <c r="C35" s="1403"/>
      <c r="D35" s="1403"/>
      <c r="E35" s="1403"/>
      <c r="F35" s="1403"/>
      <c r="G35" s="1403"/>
      <c r="H35" s="1403"/>
      <c r="I35" s="1403"/>
    </row>
    <row r="36" spans="1:9" s="1388" customFormat="1" x14ac:dyDescent="0.15">
      <c r="A36" s="1403"/>
      <c r="B36" s="1403"/>
      <c r="C36" s="1403"/>
      <c r="D36" s="1403"/>
      <c r="E36" s="1403"/>
      <c r="F36" s="1403"/>
      <c r="G36" s="1403"/>
      <c r="H36" s="1403"/>
      <c r="I36" s="1403"/>
    </row>
    <row r="37" spans="1:9" s="1388" customFormat="1" x14ac:dyDescent="0.15">
      <c r="A37" s="1403"/>
      <c r="B37" s="1403"/>
      <c r="C37" s="1403"/>
      <c r="D37" s="1403"/>
      <c r="E37" s="1403"/>
      <c r="F37" s="1403"/>
      <c r="G37" s="1403"/>
      <c r="H37" s="1403"/>
      <c r="I37" s="1403"/>
    </row>
    <row r="38" spans="1:9" s="1388" customFormat="1" x14ac:dyDescent="0.15">
      <c r="A38" s="1403"/>
      <c r="B38" s="1403"/>
      <c r="C38" s="1403"/>
      <c r="D38" s="1403"/>
      <c r="E38" s="1403"/>
      <c r="F38" s="1403"/>
      <c r="G38" s="1403"/>
      <c r="H38" s="1403"/>
      <c r="I38" s="1403"/>
    </row>
    <row r="39" spans="1:9" s="1388" customFormat="1" x14ac:dyDescent="0.15">
      <c r="A39" s="1403"/>
      <c r="B39" s="1403"/>
      <c r="C39" s="1403"/>
      <c r="D39" s="1403"/>
      <c r="E39" s="1403"/>
      <c r="F39" s="1403"/>
      <c r="G39" s="1403"/>
      <c r="H39" s="1403"/>
      <c r="I39" s="1403"/>
    </row>
    <row r="40" spans="1:9" s="1388" customFormat="1" x14ac:dyDescent="0.15">
      <c r="A40" s="1403"/>
      <c r="B40" s="1403"/>
      <c r="C40" s="1403"/>
      <c r="D40" s="1403"/>
      <c r="E40" s="1403"/>
      <c r="F40" s="1403"/>
      <c r="G40" s="1403"/>
      <c r="H40" s="1403"/>
      <c r="I40" s="1403"/>
    </row>
    <row r="41" spans="1:9" s="1388" customFormat="1" x14ac:dyDescent="0.15">
      <c r="A41" s="1403"/>
      <c r="B41" s="1403"/>
      <c r="C41" s="1403"/>
      <c r="D41" s="1403"/>
      <c r="E41" s="1403"/>
      <c r="F41" s="1403"/>
      <c r="G41" s="1403"/>
      <c r="H41" s="1403"/>
      <c r="I41" s="1403"/>
    </row>
  </sheetData>
  <mergeCells count="7">
    <mergeCell ref="A29:I31"/>
    <mergeCell ref="A5:A6"/>
    <mergeCell ref="B5:B6"/>
    <mergeCell ref="C5:F5"/>
    <mergeCell ref="G5:G6"/>
    <mergeCell ref="H5:H6"/>
    <mergeCell ref="I5:I6"/>
  </mergeCells>
  <phoneticPr fontId="4"/>
  <dataValidations count="2">
    <dataValidation type="list" allowBlank="1" showInputMessage="1" sqref="C7:C27">
      <formula1>" ,T,S,H"</formula1>
    </dataValidation>
    <dataValidation type="list" allowBlank="1" showInputMessage="1" sqref="G7:G27">
      <formula1>" ,M,F"</formula1>
    </dataValidation>
  </dataValidations>
  <pageMargins left="0.78740157480314965" right="0.59055118110236227" top="0.59055118110236227" bottom="0.59055118110236227"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J165"/>
  <sheetViews>
    <sheetView view="pageBreakPreview" zoomScaleNormal="100" zoomScaleSheetLayoutView="100" workbookViewId="0"/>
  </sheetViews>
  <sheetFormatPr defaultColWidth="9" defaultRowHeight="13.5" x14ac:dyDescent="0.15"/>
  <cols>
    <col min="1" max="2" width="3" style="1222" customWidth="1"/>
    <col min="3" max="3" width="33.875" style="262" customWidth="1"/>
    <col min="4" max="5" width="26.125" style="262" customWidth="1"/>
    <col min="6" max="6" width="8.125" style="262" customWidth="1"/>
    <col min="7" max="7" width="9" style="262" hidden="1" customWidth="1"/>
    <col min="8" max="8" width="17.25" style="262" hidden="1" customWidth="1"/>
    <col min="9" max="10" width="27.625" style="262" hidden="1" customWidth="1"/>
    <col min="11" max="12" width="9" style="262" customWidth="1"/>
    <col min="13" max="16384" width="9" style="262"/>
  </cols>
  <sheetData>
    <row r="1" spans="1:9" s="1222" customFormat="1" x14ac:dyDescent="0.15">
      <c r="A1" s="1222" t="s">
        <v>2115</v>
      </c>
    </row>
    <row r="2" spans="1:9" s="1222" customFormat="1" ht="16.5" customHeight="1" x14ac:dyDescent="0.15">
      <c r="E2" s="1223" t="s">
        <v>2116</v>
      </c>
      <c r="F2" s="1223"/>
    </row>
    <row r="3" spans="1:9" s="1222" customFormat="1" ht="36.75" customHeight="1" x14ac:dyDescent="0.2">
      <c r="B3" s="1224" t="s">
        <v>2117</v>
      </c>
      <c r="C3" s="1225"/>
      <c r="D3" s="1225"/>
      <c r="E3" s="1225"/>
      <c r="F3" s="1226"/>
    </row>
    <row r="4" spans="1:9" s="1222" customFormat="1" ht="16.5" customHeight="1" x14ac:dyDescent="0.2">
      <c r="B4" s="1226"/>
      <c r="C4" s="1226"/>
      <c r="D4" s="1226"/>
      <c r="E4" s="1226"/>
      <c r="F4" s="1226"/>
    </row>
    <row r="5" spans="1:9" s="1222" customFormat="1" ht="21.75" customHeight="1" x14ac:dyDescent="0.2">
      <c r="B5" s="1226"/>
      <c r="C5" s="1226"/>
      <c r="D5" s="1227" t="s">
        <v>440</v>
      </c>
      <c r="E5" s="1228"/>
      <c r="F5" s="1227"/>
    </row>
    <row r="6" spans="1:9" s="1222" customFormat="1" ht="21.75" customHeight="1" x14ac:dyDescent="0.2">
      <c r="B6" s="1226"/>
      <c r="D6" s="1227" t="s">
        <v>2118</v>
      </c>
      <c r="E6" s="1228"/>
      <c r="F6" s="1227"/>
    </row>
    <row r="7" spans="1:9" s="1222" customFormat="1" ht="21.75" customHeight="1" x14ac:dyDescent="0.2">
      <c r="B7" s="1226"/>
      <c r="D7" s="1227" t="s">
        <v>2119</v>
      </c>
      <c r="E7" s="1228"/>
      <c r="F7" s="1227"/>
    </row>
    <row r="8" spans="1:9" s="1222" customFormat="1" ht="21.75" customHeight="1" x14ac:dyDescent="0.2">
      <c r="B8" s="1226"/>
      <c r="D8" s="1227" t="s">
        <v>2120</v>
      </c>
      <c r="E8" s="1228"/>
      <c r="F8" s="1229" t="s">
        <v>441</v>
      </c>
    </row>
    <row r="9" spans="1:9" s="1222" customFormat="1" ht="16.5" customHeight="1" x14ac:dyDescent="0.2">
      <c r="B9" s="1226"/>
      <c r="D9" s="1226"/>
      <c r="E9" s="1226"/>
      <c r="F9" s="1226"/>
    </row>
    <row r="10" spans="1:9" s="1222" customFormat="1" ht="39.75" customHeight="1" x14ac:dyDescent="0.15">
      <c r="B10" s="1230" t="s">
        <v>2121</v>
      </c>
      <c r="C10" s="1230"/>
      <c r="D10" s="1230"/>
      <c r="E10" s="1230"/>
      <c r="F10" s="1231"/>
    </row>
    <row r="11" spans="1:9" s="1222" customFormat="1" ht="16.5" customHeight="1" x14ac:dyDescent="0.2">
      <c r="D11" s="1226"/>
      <c r="E11" s="1232"/>
      <c r="F11" s="1226"/>
    </row>
    <row r="12" spans="1:9" s="1222" customFormat="1" ht="16.5" customHeight="1" x14ac:dyDescent="0.15">
      <c r="B12" s="1233"/>
    </row>
    <row r="13" spans="1:9" s="1222" customFormat="1" ht="16.5" customHeight="1" x14ac:dyDescent="0.15">
      <c r="B13" s="1222" t="s">
        <v>2122</v>
      </c>
    </row>
    <row r="14" spans="1:9" ht="16.5" customHeight="1" thickBot="1" x14ac:dyDescent="0.2">
      <c r="C14" s="263" t="s">
        <v>2123</v>
      </c>
      <c r="D14" s="369"/>
      <c r="E14" s="1222"/>
      <c r="F14" s="1222"/>
    </row>
    <row r="15" spans="1:9" s="1222" customFormat="1" ht="16.5" customHeight="1" thickBot="1" x14ac:dyDescent="0.2">
      <c r="C15" s="263" t="s">
        <v>2124</v>
      </c>
      <c r="D15" s="264" t="str">
        <f>IFERROR(VLOOKUP(D14,I49:J165,2,FALSE),"")</f>
        <v/>
      </c>
      <c r="H15" s="1234" t="str">
        <f>IF(D15=H22,1,IF(D15=H23,2,IF(D15=H24,3,IF(D15=H25,4,""))))</f>
        <v/>
      </c>
    </row>
    <row r="16" spans="1:9" ht="16.5" customHeight="1" thickBot="1" x14ac:dyDescent="0.2">
      <c r="C16" s="263" t="s">
        <v>2125</v>
      </c>
      <c r="D16" s="370"/>
      <c r="E16" s="1222"/>
      <c r="F16" s="1222"/>
      <c r="H16" s="265" t="str">
        <f>IF($H$15=1,I22,IF($H$15=2,I23,IF($H$15=3,I24,IF($H$15=4,I25,""))))</f>
        <v/>
      </c>
      <c r="I16" s="262">
        <f>IF(D16="",0,IF(D16&lt;=H16,1,0))</f>
        <v>0</v>
      </c>
    </row>
    <row r="17" spans="2:10" ht="16.5" customHeight="1" thickBot="1" x14ac:dyDescent="0.2">
      <c r="C17" s="263" t="s">
        <v>2126</v>
      </c>
      <c r="D17" s="371"/>
      <c r="E17" s="1222"/>
      <c r="F17" s="1222"/>
      <c r="H17" s="265" t="str">
        <f>IF($H$15=1,J22,IF($H$15=2,J23,IF($H$15=3,J24,IF($H$15=4,J25,""))))</f>
        <v/>
      </c>
      <c r="I17" s="262">
        <f>IF(D17="",0,IF(D17&lt;=H17,1,0))</f>
        <v>0</v>
      </c>
    </row>
    <row r="18" spans="2:10" s="1222" customFormat="1" ht="31.5" customHeight="1" x14ac:dyDescent="0.15">
      <c r="C18" s="1184" t="s">
        <v>2127</v>
      </c>
      <c r="D18" s="1184"/>
      <c r="E18" s="1184"/>
      <c r="F18" s="410"/>
      <c r="I18" s="1222">
        <f>SUM(I16:I17)</f>
        <v>0</v>
      </c>
    </row>
    <row r="19" spans="2:10" s="1222" customFormat="1" ht="16.5" customHeight="1" x14ac:dyDescent="0.15">
      <c r="C19" s="1184" t="s">
        <v>2128</v>
      </c>
      <c r="D19" s="1184"/>
      <c r="E19" s="1184"/>
      <c r="F19" s="410"/>
    </row>
    <row r="20" spans="2:10" s="1222" customFormat="1" ht="16.5" customHeight="1" x14ac:dyDescent="0.15">
      <c r="C20" s="1222" t="s">
        <v>2129</v>
      </c>
    </row>
    <row r="21" spans="2:10" s="1222" customFormat="1" ht="29.25" customHeight="1" x14ac:dyDescent="0.15">
      <c r="C21" s="1235" t="s">
        <v>2130</v>
      </c>
      <c r="D21" s="1235" t="s">
        <v>2131</v>
      </c>
      <c r="E21" s="1235" t="s">
        <v>2132</v>
      </c>
      <c r="F21" s="1236"/>
      <c r="H21" s="1235" t="s">
        <v>2130</v>
      </c>
      <c r="I21" s="1235" t="s">
        <v>2133</v>
      </c>
      <c r="J21" s="1235" t="s">
        <v>2134</v>
      </c>
    </row>
    <row r="22" spans="2:10" s="1222" customFormat="1" ht="16.5" customHeight="1" x14ac:dyDescent="0.15">
      <c r="C22" s="1235" t="s">
        <v>2135</v>
      </c>
      <c r="D22" s="1235" t="s">
        <v>2136</v>
      </c>
      <c r="E22" s="1235" t="s">
        <v>2137</v>
      </c>
      <c r="F22" s="1236"/>
      <c r="H22" s="1235" t="s">
        <v>2135</v>
      </c>
      <c r="I22" s="1237">
        <v>100000000</v>
      </c>
      <c r="J22" s="1235">
        <v>100</v>
      </c>
    </row>
    <row r="23" spans="2:10" s="1222" customFormat="1" ht="16.5" customHeight="1" x14ac:dyDescent="0.15">
      <c r="C23" s="1235" t="s">
        <v>2138</v>
      </c>
      <c r="D23" s="1235" t="s">
        <v>2139</v>
      </c>
      <c r="E23" s="1235" t="s">
        <v>2140</v>
      </c>
      <c r="F23" s="1236"/>
      <c r="H23" s="1235" t="s">
        <v>2138</v>
      </c>
      <c r="I23" s="1237">
        <v>50000000</v>
      </c>
      <c r="J23" s="1235">
        <v>50</v>
      </c>
    </row>
    <row r="24" spans="2:10" s="1222" customFormat="1" ht="16.5" customHeight="1" x14ac:dyDescent="0.15">
      <c r="C24" s="1235" t="s">
        <v>2141</v>
      </c>
      <c r="D24" s="1235" t="s">
        <v>2139</v>
      </c>
      <c r="E24" s="1235" t="s">
        <v>2137</v>
      </c>
      <c r="F24" s="1236"/>
      <c r="H24" s="1235" t="s">
        <v>2141</v>
      </c>
      <c r="I24" s="1237">
        <v>50000000</v>
      </c>
      <c r="J24" s="1235">
        <v>100</v>
      </c>
    </row>
    <row r="25" spans="2:10" s="1222" customFormat="1" ht="16.5" customHeight="1" x14ac:dyDescent="0.15">
      <c r="C25" s="1235" t="s">
        <v>2142</v>
      </c>
      <c r="D25" s="1235" t="s">
        <v>2143</v>
      </c>
      <c r="E25" s="1235" t="s">
        <v>2144</v>
      </c>
      <c r="F25" s="1236"/>
      <c r="H25" s="1235" t="s">
        <v>2142</v>
      </c>
      <c r="I25" s="1237">
        <v>300000000</v>
      </c>
      <c r="J25" s="1235">
        <v>300</v>
      </c>
    </row>
    <row r="26" spans="2:10" s="1222" customFormat="1" ht="16.5" customHeight="1" x14ac:dyDescent="0.15">
      <c r="C26" s="1222" t="s">
        <v>2145</v>
      </c>
    </row>
    <row r="27" spans="2:10" s="1222" customFormat="1" ht="16.5" customHeight="1" x14ac:dyDescent="0.15"/>
    <row r="28" spans="2:10" s="1222" customFormat="1" ht="16.5" hidden="1" customHeight="1" thickBot="1" x14ac:dyDescent="0.2">
      <c r="B28" s="1222" t="s">
        <v>2146</v>
      </c>
      <c r="C28" s="1222" t="s">
        <v>2147</v>
      </c>
      <c r="D28" s="266" t="str">
        <f>IF(D15="","",IF(I18&gt;=1,H30,H31))</f>
        <v/>
      </c>
      <c r="E28" s="410" t="s">
        <v>2148</v>
      </c>
      <c r="F28" s="410"/>
    </row>
    <row r="29" spans="2:10" s="1222" customFormat="1" ht="16.5" customHeight="1" x14ac:dyDescent="0.15">
      <c r="C29" s="410"/>
      <c r="D29" s="410"/>
      <c r="E29" s="410"/>
      <c r="F29" s="410"/>
    </row>
    <row r="30" spans="2:10" s="1222" customFormat="1" ht="16.5" customHeight="1" x14ac:dyDescent="0.15">
      <c r="B30" s="1222" t="s">
        <v>2149</v>
      </c>
      <c r="H30" s="1222" t="s">
        <v>2150</v>
      </c>
      <c r="I30" s="1222">
        <f>IF(E31=$H$31,0,1)</f>
        <v>1</v>
      </c>
    </row>
    <row r="31" spans="2:10" ht="31.5" customHeight="1" x14ac:dyDescent="0.15">
      <c r="C31" s="1183" t="s">
        <v>2151</v>
      </c>
      <c r="D31" s="1183"/>
      <c r="E31" s="371"/>
      <c r="F31" s="1240"/>
      <c r="H31" s="262" t="s">
        <v>2152</v>
      </c>
      <c r="I31" s="262">
        <f>IF(E32=$H$31,0,1)</f>
        <v>1</v>
      </c>
    </row>
    <row r="32" spans="2:10" ht="31.5" customHeight="1" x14ac:dyDescent="0.15">
      <c r="C32" s="1183" t="s">
        <v>2153</v>
      </c>
      <c r="D32" s="1183"/>
      <c r="E32" s="371"/>
      <c r="F32" s="1240"/>
      <c r="I32" s="262">
        <f>IF(E33=$H$31,0,1)</f>
        <v>1</v>
      </c>
    </row>
    <row r="33" spans="2:9" ht="31.5" customHeight="1" x14ac:dyDescent="0.15">
      <c r="C33" s="1183" t="s">
        <v>2154</v>
      </c>
      <c r="D33" s="1183"/>
      <c r="E33" s="371"/>
      <c r="F33" s="1240"/>
      <c r="I33" s="262">
        <f>SUM(I30:I32)</f>
        <v>3</v>
      </c>
    </row>
    <row r="34" spans="2:9" s="1222" customFormat="1" ht="16.5" customHeight="1" x14ac:dyDescent="0.15">
      <c r="C34" s="1222" t="s">
        <v>2155</v>
      </c>
    </row>
    <row r="35" spans="2:9" s="1222" customFormat="1" ht="16.5" customHeight="1" x14ac:dyDescent="0.15">
      <c r="C35" s="1222" t="s">
        <v>2156</v>
      </c>
    </row>
    <row r="36" spans="2:9" s="1222" customFormat="1" ht="16.5" customHeight="1" x14ac:dyDescent="0.15">
      <c r="C36" s="1222" t="s">
        <v>2157</v>
      </c>
    </row>
    <row r="37" spans="2:9" s="1222" customFormat="1" ht="16.5" customHeight="1" x14ac:dyDescent="0.15">
      <c r="C37" s="1222" t="s">
        <v>2158</v>
      </c>
    </row>
    <row r="38" spans="2:9" s="1222" customFormat="1" ht="16.5" customHeight="1" x14ac:dyDescent="0.15"/>
    <row r="39" spans="2:9" s="1222" customFormat="1" ht="16.5" hidden="1" customHeight="1" x14ac:dyDescent="0.15">
      <c r="B39" s="1222" t="s">
        <v>2159</v>
      </c>
      <c r="C39" s="1222" t="s">
        <v>2160</v>
      </c>
      <c r="D39" s="266" t="str">
        <f>IF(I33=0,H31,H30)</f>
        <v>該当する</v>
      </c>
      <c r="E39" s="1222" t="s">
        <v>2161</v>
      </c>
    </row>
    <row r="40" spans="2:9" s="1222" customFormat="1" ht="16.5" customHeight="1" thickBot="1" x14ac:dyDescent="0.2"/>
    <row r="41" spans="2:9" s="1222" customFormat="1" ht="21" customHeight="1" thickBot="1" x14ac:dyDescent="0.2">
      <c r="B41" s="1238" t="s">
        <v>2162</v>
      </c>
      <c r="E41" s="1239" t="str">
        <f>IF(AND(D28=H30,D39=H31),H30,H31)</f>
        <v>該当しない</v>
      </c>
    </row>
    <row r="42" spans="2:9" s="1222" customFormat="1" ht="16.5" customHeight="1" x14ac:dyDescent="0.15"/>
    <row r="43" spans="2:9" s="1222" customFormat="1" ht="16.5" customHeight="1" x14ac:dyDescent="0.15">
      <c r="C43" s="134" t="s">
        <v>2163</v>
      </c>
      <c r="D43" s="134"/>
      <c r="E43" s="134"/>
      <c r="F43" s="134"/>
    </row>
    <row r="44" spans="2:9" s="1222" customFormat="1" ht="16.5" customHeight="1" x14ac:dyDescent="0.15">
      <c r="C44" s="134" t="s">
        <v>2164</v>
      </c>
      <c r="D44" s="134"/>
      <c r="E44" s="134"/>
      <c r="F44" s="134"/>
    </row>
    <row r="45" spans="2:9" s="1222" customFormat="1" ht="16.5" customHeight="1" x14ac:dyDescent="0.15">
      <c r="C45" s="134" t="s">
        <v>2165</v>
      </c>
      <c r="D45" s="134"/>
      <c r="E45" s="134"/>
      <c r="F45" s="134"/>
    </row>
    <row r="46" spans="2:9" s="1222" customFormat="1" x14ac:dyDescent="0.15">
      <c r="C46" s="134" t="s">
        <v>2166</v>
      </c>
      <c r="D46" s="134"/>
      <c r="E46" s="1223"/>
      <c r="F46" s="134"/>
    </row>
    <row r="47" spans="2:9" x14ac:dyDescent="0.15">
      <c r="C47" s="141"/>
      <c r="D47" s="141"/>
      <c r="E47" s="141"/>
      <c r="F47" s="141"/>
    </row>
    <row r="49" spans="9:10" ht="17.25" x14ac:dyDescent="0.15">
      <c r="I49" s="267"/>
      <c r="J49" s="268"/>
    </row>
    <row r="50" spans="9:10" x14ac:dyDescent="0.15">
      <c r="I50" s="269" t="s">
        <v>130</v>
      </c>
      <c r="J50" s="270" t="s">
        <v>131</v>
      </c>
    </row>
    <row r="51" spans="9:10" x14ac:dyDescent="0.15">
      <c r="I51" s="269" t="s">
        <v>133</v>
      </c>
      <c r="J51" s="270" t="s">
        <v>131</v>
      </c>
    </row>
    <row r="52" spans="9:10" x14ac:dyDescent="0.15">
      <c r="I52" s="269" t="s">
        <v>134</v>
      </c>
      <c r="J52" s="270" t="s">
        <v>131</v>
      </c>
    </row>
    <row r="53" spans="9:10" x14ac:dyDescent="0.15">
      <c r="I53" s="271" t="s">
        <v>136</v>
      </c>
      <c r="J53" s="270" t="s">
        <v>131</v>
      </c>
    </row>
    <row r="54" spans="9:10" x14ac:dyDescent="0.15">
      <c r="I54" s="269" t="s">
        <v>137</v>
      </c>
      <c r="J54" s="270" t="s">
        <v>131</v>
      </c>
    </row>
    <row r="55" spans="9:10" x14ac:dyDescent="0.15">
      <c r="I55" s="269" t="s">
        <v>138</v>
      </c>
      <c r="J55" s="270" t="s">
        <v>131</v>
      </c>
    </row>
    <row r="56" spans="9:10" x14ac:dyDescent="0.15">
      <c r="I56" s="269" t="s">
        <v>140</v>
      </c>
      <c r="J56" s="270" t="s">
        <v>131</v>
      </c>
    </row>
    <row r="57" spans="9:10" x14ac:dyDescent="0.15">
      <c r="I57" s="269" t="s">
        <v>142</v>
      </c>
      <c r="J57" s="270" t="s">
        <v>131</v>
      </c>
    </row>
    <row r="58" spans="9:10" x14ac:dyDescent="0.15">
      <c r="I58" s="269" t="s">
        <v>143</v>
      </c>
      <c r="J58" s="270" t="s">
        <v>131</v>
      </c>
    </row>
    <row r="59" spans="9:10" x14ac:dyDescent="0.15">
      <c r="I59" s="269" t="s">
        <v>145</v>
      </c>
      <c r="J59" s="270" t="s">
        <v>131</v>
      </c>
    </row>
    <row r="60" spans="9:10" x14ac:dyDescent="0.15">
      <c r="I60" s="269" t="s">
        <v>147</v>
      </c>
      <c r="J60" s="270" t="s">
        <v>131</v>
      </c>
    </row>
    <row r="61" spans="9:10" x14ac:dyDescent="0.15">
      <c r="I61" s="269" t="s">
        <v>149</v>
      </c>
      <c r="J61" s="270" t="s">
        <v>131</v>
      </c>
    </row>
    <row r="62" spans="9:10" x14ac:dyDescent="0.15">
      <c r="I62" s="269" t="s">
        <v>151</v>
      </c>
      <c r="J62" s="270" t="s">
        <v>131</v>
      </c>
    </row>
    <row r="63" spans="9:10" x14ac:dyDescent="0.15">
      <c r="I63" s="269" t="s">
        <v>153</v>
      </c>
      <c r="J63" s="270" t="s">
        <v>131</v>
      </c>
    </row>
    <row r="64" spans="9:10" x14ac:dyDescent="0.15">
      <c r="I64" s="269" t="s">
        <v>155</v>
      </c>
      <c r="J64" s="270" t="s">
        <v>131</v>
      </c>
    </row>
    <row r="65" spans="9:10" x14ac:dyDescent="0.15">
      <c r="I65" s="269" t="s">
        <v>157</v>
      </c>
      <c r="J65" s="270" t="s">
        <v>131</v>
      </c>
    </row>
    <row r="66" spans="9:10" x14ac:dyDescent="0.15">
      <c r="I66" s="269" t="s">
        <v>159</v>
      </c>
      <c r="J66" s="270" t="s">
        <v>131</v>
      </c>
    </row>
    <row r="67" spans="9:10" x14ac:dyDescent="0.15">
      <c r="I67" s="269" t="s">
        <v>161</v>
      </c>
      <c r="J67" s="270" t="s">
        <v>131</v>
      </c>
    </row>
    <row r="68" spans="9:10" x14ac:dyDescent="0.15">
      <c r="I68" s="269" t="s">
        <v>163</v>
      </c>
      <c r="J68" s="270" t="s">
        <v>131</v>
      </c>
    </row>
    <row r="69" spans="9:10" x14ac:dyDescent="0.15">
      <c r="I69" s="269" t="s">
        <v>165</v>
      </c>
      <c r="J69" s="270" t="s">
        <v>131</v>
      </c>
    </row>
    <row r="70" spans="9:10" x14ac:dyDescent="0.15">
      <c r="I70" s="269" t="s">
        <v>167</v>
      </c>
      <c r="J70" s="270" t="s">
        <v>131</v>
      </c>
    </row>
    <row r="71" spans="9:10" x14ac:dyDescent="0.15">
      <c r="I71" s="269" t="s">
        <v>169</v>
      </c>
      <c r="J71" s="270" t="s">
        <v>131</v>
      </c>
    </row>
    <row r="72" spans="9:10" x14ac:dyDescent="0.15">
      <c r="I72" s="269" t="s">
        <v>171</v>
      </c>
      <c r="J72" s="270" t="s">
        <v>131</v>
      </c>
    </row>
    <row r="73" spans="9:10" x14ac:dyDescent="0.15">
      <c r="I73" s="269" t="s">
        <v>173</v>
      </c>
      <c r="J73" s="270" t="s">
        <v>131</v>
      </c>
    </row>
    <row r="74" spans="9:10" x14ac:dyDescent="0.15">
      <c r="I74" s="269" t="s">
        <v>175</v>
      </c>
      <c r="J74" s="270" t="s">
        <v>131</v>
      </c>
    </row>
    <row r="75" spans="9:10" x14ac:dyDescent="0.15">
      <c r="I75" s="269" t="s">
        <v>177</v>
      </c>
      <c r="J75" s="270" t="s">
        <v>131</v>
      </c>
    </row>
    <row r="76" spans="9:10" x14ac:dyDescent="0.15">
      <c r="I76" s="269" t="s">
        <v>179</v>
      </c>
      <c r="J76" s="270" t="s">
        <v>131</v>
      </c>
    </row>
    <row r="77" spans="9:10" x14ac:dyDescent="0.15">
      <c r="I77" s="269" t="s">
        <v>181</v>
      </c>
      <c r="J77" s="270" t="s">
        <v>131</v>
      </c>
    </row>
    <row r="78" spans="9:10" x14ac:dyDescent="0.15">
      <c r="I78" s="269" t="s">
        <v>183</v>
      </c>
      <c r="J78" s="270" t="s">
        <v>131</v>
      </c>
    </row>
    <row r="79" spans="9:10" x14ac:dyDescent="0.15">
      <c r="I79" s="269" t="s">
        <v>185</v>
      </c>
      <c r="J79" s="270" t="s">
        <v>131</v>
      </c>
    </row>
    <row r="80" spans="9:10" x14ac:dyDescent="0.15">
      <c r="I80" s="269" t="s">
        <v>187</v>
      </c>
      <c r="J80" s="270" t="s">
        <v>131</v>
      </c>
    </row>
    <row r="81" spans="9:10" x14ac:dyDescent="0.15">
      <c r="I81" s="269" t="s">
        <v>189</v>
      </c>
      <c r="J81" s="270" t="s">
        <v>131</v>
      </c>
    </row>
    <row r="82" spans="9:10" x14ac:dyDescent="0.15">
      <c r="I82" s="269" t="s">
        <v>190</v>
      </c>
      <c r="J82" s="270" t="s">
        <v>131</v>
      </c>
    </row>
    <row r="83" spans="9:10" x14ac:dyDescent="0.15">
      <c r="I83" s="269" t="s">
        <v>192</v>
      </c>
      <c r="J83" s="270" t="s">
        <v>131</v>
      </c>
    </row>
    <row r="84" spans="9:10" x14ac:dyDescent="0.15">
      <c r="I84" s="269" t="s">
        <v>194</v>
      </c>
      <c r="J84" s="270" t="s">
        <v>131</v>
      </c>
    </row>
    <row r="85" spans="9:10" x14ac:dyDescent="0.15">
      <c r="I85" s="269" t="s">
        <v>196</v>
      </c>
      <c r="J85" s="270" t="s">
        <v>131</v>
      </c>
    </row>
    <row r="86" spans="9:10" x14ac:dyDescent="0.15">
      <c r="I86" s="269" t="s">
        <v>197</v>
      </c>
      <c r="J86" s="270" t="s">
        <v>131</v>
      </c>
    </row>
    <row r="87" spans="9:10" x14ac:dyDescent="0.15">
      <c r="I87" s="269" t="s">
        <v>199</v>
      </c>
      <c r="J87" s="270" t="s">
        <v>200</v>
      </c>
    </row>
    <row r="88" spans="9:10" x14ac:dyDescent="0.15">
      <c r="I88" s="269" t="s">
        <v>202</v>
      </c>
      <c r="J88" s="270" t="s">
        <v>200</v>
      </c>
    </row>
    <row r="89" spans="9:10" x14ac:dyDescent="0.15">
      <c r="I89" s="269" t="s">
        <v>204</v>
      </c>
      <c r="J89" s="270" t="s">
        <v>131</v>
      </c>
    </row>
    <row r="90" spans="9:10" x14ac:dyDescent="0.15">
      <c r="I90" s="269" t="s">
        <v>205</v>
      </c>
      <c r="J90" s="270" t="s">
        <v>131</v>
      </c>
    </row>
    <row r="91" spans="9:10" x14ac:dyDescent="0.15">
      <c r="I91" s="269" t="s">
        <v>207</v>
      </c>
      <c r="J91" s="270" t="s">
        <v>200</v>
      </c>
    </row>
    <row r="92" spans="9:10" x14ac:dyDescent="0.15">
      <c r="I92" s="269" t="s">
        <v>209</v>
      </c>
      <c r="J92" s="270" t="s">
        <v>200</v>
      </c>
    </row>
    <row r="93" spans="9:10" x14ac:dyDescent="0.15">
      <c r="I93" s="269" t="s">
        <v>211</v>
      </c>
      <c r="J93" s="270" t="s">
        <v>131</v>
      </c>
    </row>
    <row r="94" spans="9:10" x14ac:dyDescent="0.15">
      <c r="I94" s="269" t="s">
        <v>213</v>
      </c>
      <c r="J94" s="270" t="s">
        <v>131</v>
      </c>
    </row>
    <row r="95" spans="9:10" x14ac:dyDescent="0.15">
      <c r="I95" s="269" t="s">
        <v>215</v>
      </c>
      <c r="J95" s="270" t="s">
        <v>200</v>
      </c>
    </row>
    <row r="96" spans="9:10" x14ac:dyDescent="0.15">
      <c r="I96" s="269" t="s">
        <v>217</v>
      </c>
      <c r="J96" s="270" t="s">
        <v>200</v>
      </c>
    </row>
    <row r="97" spans="9:10" x14ac:dyDescent="0.15">
      <c r="I97" s="269" t="s">
        <v>218</v>
      </c>
      <c r="J97" s="270" t="s">
        <v>131</v>
      </c>
    </row>
    <row r="98" spans="9:10" x14ac:dyDescent="0.15">
      <c r="I98" s="269" t="s">
        <v>220</v>
      </c>
      <c r="J98" s="270" t="s">
        <v>131</v>
      </c>
    </row>
    <row r="99" spans="9:10" x14ac:dyDescent="0.15">
      <c r="I99" s="269" t="s">
        <v>222</v>
      </c>
      <c r="J99" s="270" t="s">
        <v>131</v>
      </c>
    </row>
    <row r="100" spans="9:10" x14ac:dyDescent="0.15">
      <c r="I100" s="269" t="s">
        <v>224</v>
      </c>
      <c r="J100" s="270" t="s">
        <v>131</v>
      </c>
    </row>
    <row r="101" spans="9:10" x14ac:dyDescent="0.15">
      <c r="I101" s="269" t="s">
        <v>226</v>
      </c>
      <c r="J101" s="270" t="s">
        <v>131</v>
      </c>
    </row>
    <row r="102" spans="9:10" x14ac:dyDescent="0.15">
      <c r="I102" s="269" t="s">
        <v>228</v>
      </c>
      <c r="J102" s="270" t="s">
        <v>131</v>
      </c>
    </row>
    <row r="103" spans="9:10" x14ac:dyDescent="0.15">
      <c r="I103" s="269" t="s">
        <v>230</v>
      </c>
      <c r="J103" s="270" t="s">
        <v>131</v>
      </c>
    </row>
    <row r="104" spans="9:10" x14ac:dyDescent="0.15">
      <c r="I104" s="269" t="s">
        <v>232</v>
      </c>
      <c r="J104" s="270" t="s">
        <v>131</v>
      </c>
    </row>
    <row r="105" spans="9:10" x14ac:dyDescent="0.15">
      <c r="I105" s="269" t="s">
        <v>233</v>
      </c>
      <c r="J105" s="270" t="s">
        <v>234</v>
      </c>
    </row>
    <row r="106" spans="9:10" x14ac:dyDescent="0.15">
      <c r="I106" s="269" t="s">
        <v>236</v>
      </c>
      <c r="J106" s="270" t="s">
        <v>234</v>
      </c>
    </row>
    <row r="107" spans="9:10" x14ac:dyDescent="0.15">
      <c r="I107" s="269" t="s">
        <v>238</v>
      </c>
      <c r="J107" s="270" t="s">
        <v>234</v>
      </c>
    </row>
    <row r="108" spans="9:10" x14ac:dyDescent="0.15">
      <c r="I108" s="269" t="s">
        <v>240</v>
      </c>
      <c r="J108" s="270" t="s">
        <v>234</v>
      </c>
    </row>
    <row r="109" spans="9:10" x14ac:dyDescent="0.15">
      <c r="I109" s="269" t="s">
        <v>242</v>
      </c>
      <c r="J109" s="270" t="s">
        <v>234</v>
      </c>
    </row>
    <row r="110" spans="9:10" x14ac:dyDescent="0.15">
      <c r="I110" s="269" t="s">
        <v>244</v>
      </c>
      <c r="J110" s="270" t="s">
        <v>234</v>
      </c>
    </row>
    <row r="111" spans="9:10" x14ac:dyDescent="0.15">
      <c r="I111" s="269" t="s">
        <v>246</v>
      </c>
      <c r="J111" s="270" t="s">
        <v>247</v>
      </c>
    </row>
    <row r="112" spans="9:10" x14ac:dyDescent="0.15">
      <c r="I112" s="269" t="s">
        <v>249</v>
      </c>
      <c r="J112" s="270" t="s">
        <v>247</v>
      </c>
    </row>
    <row r="113" spans="9:10" x14ac:dyDescent="0.15">
      <c r="I113" s="269" t="s">
        <v>251</v>
      </c>
      <c r="J113" s="270" t="s">
        <v>247</v>
      </c>
    </row>
    <row r="114" spans="9:10" x14ac:dyDescent="0.15">
      <c r="I114" s="269" t="s">
        <v>253</v>
      </c>
      <c r="J114" s="270" t="s">
        <v>247</v>
      </c>
    </row>
    <row r="115" spans="9:10" x14ac:dyDescent="0.15">
      <c r="I115" s="269" t="s">
        <v>255</v>
      </c>
      <c r="J115" s="270" t="s">
        <v>247</v>
      </c>
    </row>
    <row r="116" spans="9:10" x14ac:dyDescent="0.15">
      <c r="I116" s="269" t="s">
        <v>257</v>
      </c>
      <c r="J116" s="270" t="s">
        <v>247</v>
      </c>
    </row>
    <row r="117" spans="9:10" x14ac:dyDescent="0.15">
      <c r="I117" s="269" t="s">
        <v>258</v>
      </c>
      <c r="J117" s="270" t="s">
        <v>131</v>
      </c>
    </row>
    <row r="118" spans="9:10" x14ac:dyDescent="0.15">
      <c r="I118" s="269" t="s">
        <v>260</v>
      </c>
      <c r="J118" s="270" t="s">
        <v>131</v>
      </c>
    </row>
    <row r="119" spans="9:10" x14ac:dyDescent="0.15">
      <c r="I119" s="269" t="s">
        <v>262</v>
      </c>
      <c r="J119" s="270" t="s">
        <v>131</v>
      </c>
    </row>
    <row r="120" spans="9:10" x14ac:dyDescent="0.15">
      <c r="I120" s="269" t="s">
        <v>264</v>
      </c>
      <c r="J120" s="270" t="s">
        <v>131</v>
      </c>
    </row>
    <row r="121" spans="9:10" x14ac:dyDescent="0.15">
      <c r="I121" s="269" t="s">
        <v>266</v>
      </c>
      <c r="J121" s="270" t="s">
        <v>131</v>
      </c>
    </row>
    <row r="122" spans="9:10" x14ac:dyDescent="0.15">
      <c r="I122" s="269" t="s">
        <v>268</v>
      </c>
      <c r="J122" s="270" t="s">
        <v>131</v>
      </c>
    </row>
    <row r="123" spans="9:10" x14ac:dyDescent="0.15">
      <c r="I123" s="269" t="s">
        <v>269</v>
      </c>
      <c r="J123" s="270" t="s">
        <v>131</v>
      </c>
    </row>
    <row r="124" spans="9:10" x14ac:dyDescent="0.15">
      <c r="I124" s="269" t="s">
        <v>205</v>
      </c>
      <c r="J124" s="270" t="s">
        <v>131</v>
      </c>
    </row>
    <row r="125" spans="9:10" x14ac:dyDescent="0.15">
      <c r="I125" s="269" t="s">
        <v>271</v>
      </c>
      <c r="J125" s="270" t="s">
        <v>131</v>
      </c>
    </row>
    <row r="126" spans="9:10" x14ac:dyDescent="0.15">
      <c r="I126" s="269" t="s">
        <v>2167</v>
      </c>
      <c r="J126" s="270" t="s">
        <v>131</v>
      </c>
    </row>
    <row r="127" spans="9:10" x14ac:dyDescent="0.15">
      <c r="I127" s="269" t="s">
        <v>274</v>
      </c>
      <c r="J127" s="270" t="s">
        <v>200</v>
      </c>
    </row>
    <row r="128" spans="9:10" x14ac:dyDescent="0.15">
      <c r="I128" s="269" t="s">
        <v>276</v>
      </c>
      <c r="J128" s="270" t="s">
        <v>131</v>
      </c>
    </row>
    <row r="129" spans="9:10" x14ac:dyDescent="0.15">
      <c r="I129" s="269" t="s">
        <v>278</v>
      </c>
      <c r="J129" s="270" t="s">
        <v>200</v>
      </c>
    </row>
    <row r="130" spans="9:10" x14ac:dyDescent="0.15">
      <c r="I130" s="269" t="s">
        <v>279</v>
      </c>
      <c r="J130" s="270" t="s">
        <v>200</v>
      </c>
    </row>
    <row r="131" spans="9:10" x14ac:dyDescent="0.15">
      <c r="I131" s="269" t="s">
        <v>281</v>
      </c>
      <c r="J131" s="270" t="s">
        <v>200</v>
      </c>
    </row>
    <row r="132" spans="9:10" x14ac:dyDescent="0.15">
      <c r="I132" s="269" t="s">
        <v>283</v>
      </c>
      <c r="J132" s="270" t="s">
        <v>200</v>
      </c>
    </row>
    <row r="133" spans="9:10" x14ac:dyDescent="0.15">
      <c r="I133" s="269" t="s">
        <v>285</v>
      </c>
      <c r="J133" s="270" t="s">
        <v>200</v>
      </c>
    </row>
    <row r="134" spans="9:10" x14ac:dyDescent="0.15">
      <c r="I134" s="269" t="s">
        <v>286</v>
      </c>
      <c r="J134" s="270" t="s">
        <v>200</v>
      </c>
    </row>
    <row r="135" spans="9:10" x14ac:dyDescent="0.15">
      <c r="I135" s="269" t="s">
        <v>288</v>
      </c>
      <c r="J135" s="270" t="s">
        <v>247</v>
      </c>
    </row>
    <row r="136" spans="9:10" x14ac:dyDescent="0.15">
      <c r="I136" s="269" t="s">
        <v>290</v>
      </c>
      <c r="J136" s="270" t="s">
        <v>247</v>
      </c>
    </row>
    <row r="137" spans="9:10" x14ac:dyDescent="0.15">
      <c r="I137" s="269" t="s">
        <v>291</v>
      </c>
      <c r="J137" s="270" t="s">
        <v>200</v>
      </c>
    </row>
    <row r="138" spans="9:10" x14ac:dyDescent="0.15">
      <c r="I138" s="269" t="s">
        <v>205</v>
      </c>
      <c r="J138" s="270" t="s">
        <v>200</v>
      </c>
    </row>
    <row r="139" spans="9:10" x14ac:dyDescent="0.15">
      <c r="I139" s="269" t="s">
        <v>293</v>
      </c>
      <c r="J139" s="270" t="s">
        <v>131</v>
      </c>
    </row>
    <row r="140" spans="9:10" x14ac:dyDescent="0.15">
      <c r="I140" s="269" t="s">
        <v>295</v>
      </c>
      <c r="J140" s="270" t="s">
        <v>200</v>
      </c>
    </row>
    <row r="141" spans="9:10" x14ac:dyDescent="0.15">
      <c r="I141" s="269" t="s">
        <v>297</v>
      </c>
      <c r="J141" s="270" t="s">
        <v>200</v>
      </c>
    </row>
    <row r="142" spans="9:10" x14ac:dyDescent="0.15">
      <c r="I142" s="269" t="s">
        <v>299</v>
      </c>
      <c r="J142" s="270" t="s">
        <v>200</v>
      </c>
    </row>
    <row r="143" spans="9:10" x14ac:dyDescent="0.15">
      <c r="I143" s="269" t="s">
        <v>301</v>
      </c>
      <c r="J143" s="270" t="s">
        <v>200</v>
      </c>
    </row>
    <row r="144" spans="9:10" x14ac:dyDescent="0.15">
      <c r="I144" s="269" t="s">
        <v>303</v>
      </c>
      <c r="J144" s="270" t="s">
        <v>200</v>
      </c>
    </row>
    <row r="145" spans="9:10" x14ac:dyDescent="0.15">
      <c r="I145" s="269" t="s">
        <v>304</v>
      </c>
      <c r="J145" s="270" t="s">
        <v>200</v>
      </c>
    </row>
    <row r="146" spans="9:10" x14ac:dyDescent="0.15">
      <c r="I146" s="269" t="s">
        <v>306</v>
      </c>
      <c r="J146" s="270" t="s">
        <v>200</v>
      </c>
    </row>
    <row r="147" spans="9:10" x14ac:dyDescent="0.15">
      <c r="I147" s="269" t="s">
        <v>307</v>
      </c>
      <c r="J147" s="270" t="s">
        <v>200</v>
      </c>
    </row>
    <row r="148" spans="9:10" x14ac:dyDescent="0.15">
      <c r="I148" s="269" t="s">
        <v>309</v>
      </c>
      <c r="J148" s="270" t="s">
        <v>200</v>
      </c>
    </row>
    <row r="149" spans="9:10" x14ac:dyDescent="0.15">
      <c r="I149" s="269" t="s">
        <v>310</v>
      </c>
      <c r="J149" s="270" t="s">
        <v>200</v>
      </c>
    </row>
    <row r="150" spans="9:10" x14ac:dyDescent="0.15">
      <c r="I150" s="269" t="s">
        <v>312</v>
      </c>
      <c r="J150" s="270" t="s">
        <v>200</v>
      </c>
    </row>
    <row r="151" spans="9:10" x14ac:dyDescent="0.15">
      <c r="I151" s="269" t="s">
        <v>314</v>
      </c>
      <c r="J151" s="270" t="s">
        <v>200</v>
      </c>
    </row>
    <row r="152" spans="9:10" x14ac:dyDescent="0.15">
      <c r="I152" s="269" t="s">
        <v>315</v>
      </c>
      <c r="J152" s="270" t="s">
        <v>200</v>
      </c>
    </row>
    <row r="153" spans="9:10" x14ac:dyDescent="0.15">
      <c r="I153" s="269" t="s">
        <v>317</v>
      </c>
      <c r="J153" s="270" t="s">
        <v>200</v>
      </c>
    </row>
    <row r="154" spans="9:10" x14ac:dyDescent="0.15">
      <c r="I154" s="269" t="s">
        <v>318</v>
      </c>
      <c r="J154" s="270" t="s">
        <v>200</v>
      </c>
    </row>
    <row r="155" spans="9:10" x14ac:dyDescent="0.15">
      <c r="I155" s="269" t="s">
        <v>320</v>
      </c>
      <c r="J155" s="270" t="s">
        <v>200</v>
      </c>
    </row>
    <row r="156" spans="9:10" x14ac:dyDescent="0.15">
      <c r="I156" s="269" t="s">
        <v>322</v>
      </c>
      <c r="J156" s="270" t="s">
        <v>200</v>
      </c>
    </row>
    <row r="157" spans="9:10" x14ac:dyDescent="0.15">
      <c r="I157" s="269" t="s">
        <v>324</v>
      </c>
      <c r="J157" s="270" t="s">
        <v>200</v>
      </c>
    </row>
    <row r="158" spans="9:10" x14ac:dyDescent="0.15">
      <c r="I158" s="269" t="s">
        <v>326</v>
      </c>
      <c r="J158" s="270" t="s">
        <v>200</v>
      </c>
    </row>
    <row r="159" spans="9:10" x14ac:dyDescent="0.15">
      <c r="I159" s="269" t="s">
        <v>328</v>
      </c>
      <c r="J159" s="270" t="s">
        <v>200</v>
      </c>
    </row>
    <row r="160" spans="9:10" x14ac:dyDescent="0.15">
      <c r="I160" s="269" t="s">
        <v>330</v>
      </c>
      <c r="J160" s="270" t="s">
        <v>200</v>
      </c>
    </row>
    <row r="161" spans="9:10" x14ac:dyDescent="0.15">
      <c r="I161" s="269" t="s">
        <v>332</v>
      </c>
      <c r="J161" s="270" t="s">
        <v>200</v>
      </c>
    </row>
    <row r="162" spans="9:10" x14ac:dyDescent="0.15">
      <c r="I162" s="269" t="s">
        <v>334</v>
      </c>
      <c r="J162" s="270" t="s">
        <v>200</v>
      </c>
    </row>
    <row r="163" spans="9:10" x14ac:dyDescent="0.15">
      <c r="I163" s="269" t="s">
        <v>335</v>
      </c>
      <c r="J163" s="270" t="s">
        <v>131</v>
      </c>
    </row>
    <row r="164" spans="9:10" x14ac:dyDescent="0.15">
      <c r="I164" s="269" t="s">
        <v>337</v>
      </c>
      <c r="J164" s="270" t="s">
        <v>131</v>
      </c>
    </row>
    <row r="165" spans="9:10" x14ac:dyDescent="0.15">
      <c r="I165" s="269" t="s">
        <v>338</v>
      </c>
      <c r="J165" s="270" t="s">
        <v>131</v>
      </c>
    </row>
  </sheetData>
  <mergeCells count="7">
    <mergeCell ref="C33:D33"/>
    <mergeCell ref="B3:E3"/>
    <mergeCell ref="B10:E10"/>
    <mergeCell ref="C18:E18"/>
    <mergeCell ref="C19:E19"/>
    <mergeCell ref="C31:D31"/>
    <mergeCell ref="C32:D32"/>
  </mergeCells>
  <phoneticPr fontId="4"/>
  <dataValidations count="2">
    <dataValidation type="list" allowBlank="1" showInputMessage="1" showErrorMessage="1" sqref="E31:F33">
      <formula1>$H$30:$H$32</formula1>
    </dataValidation>
    <dataValidation type="list" allowBlank="1" showInputMessage="1" showErrorMessage="1" sqref="D14">
      <formula1>$I$49:$I$165</formula1>
    </dataValidation>
  </dataValidations>
  <pageMargins left="0.9055118110236221" right="7.874015748031496E-2" top="0.59055118110236227" bottom="0.39370078740157483"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R58"/>
  <sheetViews>
    <sheetView view="pageBreakPreview" zoomScaleNormal="100" zoomScaleSheetLayoutView="100" workbookViewId="0"/>
  </sheetViews>
  <sheetFormatPr defaultRowHeight="13.5" x14ac:dyDescent="0.15"/>
  <cols>
    <col min="1" max="44" width="2" style="1241" customWidth="1"/>
    <col min="45" max="45" width="0.5" style="1241" customWidth="1"/>
    <col min="46" max="256" width="9" style="1241"/>
    <col min="257" max="300" width="2" style="1241" customWidth="1"/>
    <col min="301" max="301" width="0.5" style="1241" customWidth="1"/>
    <col min="302" max="512" width="9" style="1241"/>
    <col min="513" max="556" width="2" style="1241" customWidth="1"/>
    <col min="557" max="557" width="0.5" style="1241" customWidth="1"/>
    <col min="558" max="768" width="9" style="1241"/>
    <col min="769" max="812" width="2" style="1241" customWidth="1"/>
    <col min="813" max="813" width="0.5" style="1241" customWidth="1"/>
    <col min="814" max="1024" width="9" style="1241"/>
    <col min="1025" max="1068" width="2" style="1241" customWidth="1"/>
    <col min="1069" max="1069" width="0.5" style="1241" customWidth="1"/>
    <col min="1070" max="1280" width="9" style="1241"/>
    <col min="1281" max="1324" width="2" style="1241" customWidth="1"/>
    <col min="1325" max="1325" width="0.5" style="1241" customWidth="1"/>
    <col min="1326" max="1536" width="9" style="1241"/>
    <col min="1537" max="1580" width="2" style="1241" customWidth="1"/>
    <col min="1581" max="1581" width="0.5" style="1241" customWidth="1"/>
    <col min="1582" max="1792" width="9" style="1241"/>
    <col min="1793" max="1836" width="2" style="1241" customWidth="1"/>
    <col min="1837" max="1837" width="0.5" style="1241" customWidth="1"/>
    <col min="1838" max="2048" width="9" style="1241"/>
    <col min="2049" max="2092" width="2" style="1241" customWidth="1"/>
    <col min="2093" max="2093" width="0.5" style="1241" customWidth="1"/>
    <col min="2094" max="2304" width="9" style="1241"/>
    <col min="2305" max="2348" width="2" style="1241" customWidth="1"/>
    <col min="2349" max="2349" width="0.5" style="1241" customWidth="1"/>
    <col min="2350" max="2560" width="9" style="1241"/>
    <col min="2561" max="2604" width="2" style="1241" customWidth="1"/>
    <col min="2605" max="2605" width="0.5" style="1241" customWidth="1"/>
    <col min="2606" max="2816" width="9" style="1241"/>
    <col min="2817" max="2860" width="2" style="1241" customWidth="1"/>
    <col min="2861" max="2861" width="0.5" style="1241" customWidth="1"/>
    <col min="2862" max="3072" width="9" style="1241"/>
    <col min="3073" max="3116" width="2" style="1241" customWidth="1"/>
    <col min="3117" max="3117" width="0.5" style="1241" customWidth="1"/>
    <col min="3118" max="3328" width="9" style="1241"/>
    <col min="3329" max="3372" width="2" style="1241" customWidth="1"/>
    <col min="3373" max="3373" width="0.5" style="1241" customWidth="1"/>
    <col min="3374" max="3584" width="9" style="1241"/>
    <col min="3585" max="3628" width="2" style="1241" customWidth="1"/>
    <col min="3629" max="3629" width="0.5" style="1241" customWidth="1"/>
    <col min="3630" max="3840" width="9" style="1241"/>
    <col min="3841" max="3884" width="2" style="1241" customWidth="1"/>
    <col min="3885" max="3885" width="0.5" style="1241" customWidth="1"/>
    <col min="3886" max="4096" width="9" style="1241"/>
    <col min="4097" max="4140" width="2" style="1241" customWidth="1"/>
    <col min="4141" max="4141" width="0.5" style="1241" customWidth="1"/>
    <col min="4142" max="4352" width="9" style="1241"/>
    <col min="4353" max="4396" width="2" style="1241" customWidth="1"/>
    <col min="4397" max="4397" width="0.5" style="1241" customWidth="1"/>
    <col min="4398" max="4608" width="9" style="1241"/>
    <col min="4609" max="4652" width="2" style="1241" customWidth="1"/>
    <col min="4653" max="4653" width="0.5" style="1241" customWidth="1"/>
    <col min="4654" max="4864" width="9" style="1241"/>
    <col min="4865" max="4908" width="2" style="1241" customWidth="1"/>
    <col min="4909" max="4909" width="0.5" style="1241" customWidth="1"/>
    <col min="4910" max="5120" width="9" style="1241"/>
    <col min="5121" max="5164" width="2" style="1241" customWidth="1"/>
    <col min="5165" max="5165" width="0.5" style="1241" customWidth="1"/>
    <col min="5166" max="5376" width="9" style="1241"/>
    <col min="5377" max="5420" width="2" style="1241" customWidth="1"/>
    <col min="5421" max="5421" width="0.5" style="1241" customWidth="1"/>
    <col min="5422" max="5632" width="9" style="1241"/>
    <col min="5633" max="5676" width="2" style="1241" customWidth="1"/>
    <col min="5677" max="5677" width="0.5" style="1241" customWidth="1"/>
    <col min="5678" max="5888" width="9" style="1241"/>
    <col min="5889" max="5932" width="2" style="1241" customWidth="1"/>
    <col min="5933" max="5933" width="0.5" style="1241" customWidth="1"/>
    <col min="5934" max="6144" width="9" style="1241"/>
    <col min="6145" max="6188" width="2" style="1241" customWidth="1"/>
    <col min="6189" max="6189" width="0.5" style="1241" customWidth="1"/>
    <col min="6190" max="6400" width="9" style="1241"/>
    <col min="6401" max="6444" width="2" style="1241" customWidth="1"/>
    <col min="6445" max="6445" width="0.5" style="1241" customWidth="1"/>
    <col min="6446" max="6656" width="9" style="1241"/>
    <col min="6657" max="6700" width="2" style="1241" customWidth="1"/>
    <col min="6701" max="6701" width="0.5" style="1241" customWidth="1"/>
    <col min="6702" max="6912" width="9" style="1241"/>
    <col min="6913" max="6956" width="2" style="1241" customWidth="1"/>
    <col min="6957" max="6957" width="0.5" style="1241" customWidth="1"/>
    <col min="6958" max="7168" width="9" style="1241"/>
    <col min="7169" max="7212" width="2" style="1241" customWidth="1"/>
    <col min="7213" max="7213" width="0.5" style="1241" customWidth="1"/>
    <col min="7214" max="7424" width="9" style="1241"/>
    <col min="7425" max="7468" width="2" style="1241" customWidth="1"/>
    <col min="7469" max="7469" width="0.5" style="1241" customWidth="1"/>
    <col min="7470" max="7680" width="9" style="1241"/>
    <col min="7681" max="7724" width="2" style="1241" customWidth="1"/>
    <col min="7725" max="7725" width="0.5" style="1241" customWidth="1"/>
    <col min="7726" max="7936" width="9" style="1241"/>
    <col min="7937" max="7980" width="2" style="1241" customWidth="1"/>
    <col min="7981" max="7981" width="0.5" style="1241" customWidth="1"/>
    <col min="7982" max="8192" width="9" style="1241"/>
    <col min="8193" max="8236" width="2" style="1241" customWidth="1"/>
    <col min="8237" max="8237" width="0.5" style="1241" customWidth="1"/>
    <col min="8238" max="8448" width="9" style="1241"/>
    <col min="8449" max="8492" width="2" style="1241" customWidth="1"/>
    <col min="8493" max="8493" width="0.5" style="1241" customWidth="1"/>
    <col min="8494" max="8704" width="9" style="1241"/>
    <col min="8705" max="8748" width="2" style="1241" customWidth="1"/>
    <col min="8749" max="8749" width="0.5" style="1241" customWidth="1"/>
    <col min="8750" max="8960" width="9" style="1241"/>
    <col min="8961" max="9004" width="2" style="1241" customWidth="1"/>
    <col min="9005" max="9005" width="0.5" style="1241" customWidth="1"/>
    <col min="9006" max="9216" width="9" style="1241"/>
    <col min="9217" max="9260" width="2" style="1241" customWidth="1"/>
    <col min="9261" max="9261" width="0.5" style="1241" customWidth="1"/>
    <col min="9262" max="9472" width="9" style="1241"/>
    <col min="9473" max="9516" width="2" style="1241" customWidth="1"/>
    <col min="9517" max="9517" width="0.5" style="1241" customWidth="1"/>
    <col min="9518" max="9728" width="9" style="1241"/>
    <col min="9729" max="9772" width="2" style="1241" customWidth="1"/>
    <col min="9773" max="9773" width="0.5" style="1241" customWidth="1"/>
    <col min="9774" max="9984" width="9" style="1241"/>
    <col min="9985" max="10028" width="2" style="1241" customWidth="1"/>
    <col min="10029" max="10029" width="0.5" style="1241" customWidth="1"/>
    <col min="10030" max="10240" width="9" style="1241"/>
    <col min="10241" max="10284" width="2" style="1241" customWidth="1"/>
    <col min="10285" max="10285" width="0.5" style="1241" customWidth="1"/>
    <col min="10286" max="10496" width="9" style="1241"/>
    <col min="10497" max="10540" width="2" style="1241" customWidth="1"/>
    <col min="10541" max="10541" width="0.5" style="1241" customWidth="1"/>
    <col min="10542" max="10752" width="9" style="1241"/>
    <col min="10753" max="10796" width="2" style="1241" customWidth="1"/>
    <col min="10797" max="10797" width="0.5" style="1241" customWidth="1"/>
    <col min="10798" max="11008" width="9" style="1241"/>
    <col min="11009" max="11052" width="2" style="1241" customWidth="1"/>
    <col min="11053" max="11053" width="0.5" style="1241" customWidth="1"/>
    <col min="11054" max="11264" width="9" style="1241"/>
    <col min="11265" max="11308" width="2" style="1241" customWidth="1"/>
    <col min="11309" max="11309" width="0.5" style="1241" customWidth="1"/>
    <col min="11310" max="11520" width="9" style="1241"/>
    <col min="11521" max="11564" width="2" style="1241" customWidth="1"/>
    <col min="11565" max="11565" width="0.5" style="1241" customWidth="1"/>
    <col min="11566" max="11776" width="9" style="1241"/>
    <col min="11777" max="11820" width="2" style="1241" customWidth="1"/>
    <col min="11821" max="11821" width="0.5" style="1241" customWidth="1"/>
    <col min="11822" max="12032" width="9" style="1241"/>
    <col min="12033" max="12076" width="2" style="1241" customWidth="1"/>
    <col min="12077" max="12077" width="0.5" style="1241" customWidth="1"/>
    <col min="12078" max="12288" width="9" style="1241"/>
    <col min="12289" max="12332" width="2" style="1241" customWidth="1"/>
    <col min="12333" max="12333" width="0.5" style="1241" customWidth="1"/>
    <col min="12334" max="12544" width="9" style="1241"/>
    <col min="12545" max="12588" width="2" style="1241" customWidth="1"/>
    <col min="12589" max="12589" width="0.5" style="1241" customWidth="1"/>
    <col min="12590" max="12800" width="9" style="1241"/>
    <col min="12801" max="12844" width="2" style="1241" customWidth="1"/>
    <col min="12845" max="12845" width="0.5" style="1241" customWidth="1"/>
    <col min="12846" max="13056" width="9" style="1241"/>
    <col min="13057" max="13100" width="2" style="1241" customWidth="1"/>
    <col min="13101" max="13101" width="0.5" style="1241" customWidth="1"/>
    <col min="13102" max="13312" width="9" style="1241"/>
    <col min="13313" max="13356" width="2" style="1241" customWidth="1"/>
    <col min="13357" max="13357" width="0.5" style="1241" customWidth="1"/>
    <col min="13358" max="13568" width="9" style="1241"/>
    <col min="13569" max="13612" width="2" style="1241" customWidth="1"/>
    <col min="13613" max="13613" width="0.5" style="1241" customWidth="1"/>
    <col min="13614" max="13824" width="9" style="1241"/>
    <col min="13825" max="13868" width="2" style="1241" customWidth="1"/>
    <col min="13869" max="13869" width="0.5" style="1241" customWidth="1"/>
    <col min="13870" max="14080" width="9" style="1241"/>
    <col min="14081" max="14124" width="2" style="1241" customWidth="1"/>
    <col min="14125" max="14125" width="0.5" style="1241" customWidth="1"/>
    <col min="14126" max="14336" width="9" style="1241"/>
    <col min="14337" max="14380" width="2" style="1241" customWidth="1"/>
    <col min="14381" max="14381" width="0.5" style="1241" customWidth="1"/>
    <col min="14382" max="14592" width="9" style="1241"/>
    <col min="14593" max="14636" width="2" style="1241" customWidth="1"/>
    <col min="14637" max="14637" width="0.5" style="1241" customWidth="1"/>
    <col min="14638" max="14848" width="9" style="1241"/>
    <col min="14849" max="14892" width="2" style="1241" customWidth="1"/>
    <col min="14893" max="14893" width="0.5" style="1241" customWidth="1"/>
    <col min="14894" max="15104" width="9" style="1241"/>
    <col min="15105" max="15148" width="2" style="1241" customWidth="1"/>
    <col min="15149" max="15149" width="0.5" style="1241" customWidth="1"/>
    <col min="15150" max="15360" width="9" style="1241"/>
    <col min="15361" max="15404" width="2" style="1241" customWidth="1"/>
    <col min="15405" max="15405" width="0.5" style="1241" customWidth="1"/>
    <col min="15406" max="15616" width="9" style="1241"/>
    <col min="15617" max="15660" width="2" style="1241" customWidth="1"/>
    <col min="15661" max="15661" width="0.5" style="1241" customWidth="1"/>
    <col min="15662" max="15872" width="9" style="1241"/>
    <col min="15873" max="15916" width="2" style="1241" customWidth="1"/>
    <col min="15917" max="15917" width="0.5" style="1241" customWidth="1"/>
    <col min="15918" max="16128" width="9" style="1241"/>
    <col min="16129" max="16172" width="2" style="1241" customWidth="1"/>
    <col min="16173" max="16173" width="0.5" style="1241" customWidth="1"/>
    <col min="16174" max="16384" width="9" style="1241"/>
  </cols>
  <sheetData>
    <row r="1" spans="1:44" s="1241" customFormat="1" x14ac:dyDescent="0.15">
      <c r="A1" s="1241" t="s">
        <v>2168</v>
      </c>
    </row>
    <row r="3" spans="1:44" s="1241" customFormat="1" x14ac:dyDescent="0.15">
      <c r="A3" s="1242"/>
      <c r="B3" s="1243"/>
      <c r="C3" s="1243"/>
      <c r="D3" s="1243"/>
      <c r="E3" s="1243"/>
      <c r="F3" s="1243"/>
      <c r="G3" s="1243"/>
      <c r="H3" s="1243"/>
      <c r="I3" s="1243"/>
      <c r="J3" s="1243"/>
      <c r="K3" s="1243"/>
      <c r="L3" s="1243"/>
      <c r="M3" s="1243"/>
      <c r="N3" s="1243"/>
      <c r="O3" s="1243"/>
      <c r="AQ3" s="1244" t="s">
        <v>2378</v>
      </c>
    </row>
    <row r="4" spans="1:44" s="1249" customFormat="1" ht="13.5" customHeight="1" x14ac:dyDescent="0.15">
      <c r="A4" s="1242" t="s">
        <v>2169</v>
      </c>
      <c r="B4" s="1242"/>
      <c r="C4" s="1242"/>
      <c r="D4" s="1242"/>
      <c r="E4" s="1242"/>
      <c r="F4" s="1242"/>
      <c r="G4" s="1242"/>
      <c r="H4" s="1242"/>
      <c r="I4" s="1242"/>
      <c r="J4" s="1242"/>
      <c r="K4" s="1242"/>
      <c r="L4" s="1242"/>
      <c r="M4" s="1242"/>
      <c r="N4" s="1242"/>
      <c r="O4" s="1242"/>
      <c r="P4" s="1245"/>
      <c r="Q4" s="1246"/>
      <c r="R4" s="1243"/>
      <c r="S4" s="1243"/>
      <c r="T4" s="1243"/>
      <c r="U4" s="1243"/>
      <c r="V4" s="1243"/>
      <c r="W4" s="1243"/>
      <c r="X4" s="1243"/>
      <c r="Y4" s="1243"/>
      <c r="Z4" s="1243"/>
      <c r="AA4" s="1243"/>
      <c r="AB4" s="1243"/>
      <c r="AC4" s="1247"/>
      <c r="AD4" s="1247"/>
      <c r="AE4" s="1247"/>
      <c r="AF4" s="1247"/>
      <c r="AG4" s="1247"/>
      <c r="AH4" s="1247"/>
      <c r="AI4" s="1247"/>
      <c r="AJ4" s="1248"/>
      <c r="AK4" s="1247"/>
      <c r="AL4" s="1242"/>
      <c r="AM4" s="1247"/>
      <c r="AN4" s="1248"/>
      <c r="AO4" s="1247"/>
      <c r="AP4" s="1247"/>
      <c r="AQ4" s="1247"/>
      <c r="AR4" s="1248"/>
    </row>
    <row r="5" spans="1:44" s="1249" customFormat="1" ht="13.5" customHeight="1" x14ac:dyDescent="0.15">
      <c r="A5" s="1242"/>
      <c r="B5" s="1242"/>
      <c r="C5" s="1242"/>
      <c r="D5" s="1242"/>
      <c r="E5" s="1242"/>
      <c r="F5" s="1242"/>
      <c r="G5" s="1242"/>
      <c r="H5" s="1242"/>
      <c r="I5" s="1242"/>
      <c r="J5" s="1242"/>
      <c r="K5" s="1242"/>
      <c r="L5" s="1242"/>
      <c r="M5" s="1242"/>
      <c r="N5" s="1242"/>
      <c r="O5" s="1242"/>
      <c r="P5" s="1245"/>
      <c r="Q5" s="1246"/>
      <c r="R5" s="1243"/>
      <c r="S5" s="1243"/>
      <c r="T5" s="1243"/>
      <c r="U5" s="1243"/>
      <c r="V5" s="1243"/>
      <c r="W5" s="1243"/>
      <c r="X5" s="1243"/>
      <c r="Y5" s="1243"/>
      <c r="Z5" s="1243"/>
      <c r="AA5" s="1243"/>
      <c r="AB5" s="1250" t="s">
        <v>2170</v>
      </c>
      <c r="AC5" s="1247"/>
      <c r="AE5" s="1247"/>
      <c r="AF5" s="1242"/>
      <c r="AG5" s="1247"/>
      <c r="AH5" s="1247"/>
      <c r="AI5" s="1247"/>
      <c r="AJ5" s="1248"/>
      <c r="AK5" s="1247"/>
      <c r="AL5" s="1242"/>
      <c r="AM5" s="1247"/>
      <c r="AN5" s="1248"/>
      <c r="AO5" s="1247"/>
      <c r="AP5" s="1247"/>
      <c r="AQ5" s="1247"/>
      <c r="AR5" s="1248"/>
    </row>
    <row r="6" spans="1:44" s="1249" customFormat="1" ht="13.5" customHeight="1" x14ac:dyDescent="0.15">
      <c r="A6" s="1242"/>
      <c r="B6" s="1242"/>
      <c r="C6" s="1242"/>
      <c r="D6" s="1242"/>
      <c r="E6" s="1242"/>
      <c r="F6" s="1242"/>
      <c r="G6" s="1242"/>
      <c r="H6" s="1242"/>
      <c r="I6" s="1242"/>
      <c r="J6" s="1242"/>
      <c r="K6" s="1242"/>
      <c r="L6" s="1242"/>
      <c r="M6" s="1242"/>
      <c r="N6" s="1242"/>
      <c r="O6" s="1242"/>
      <c r="P6" s="1245"/>
      <c r="Q6" s="1246"/>
      <c r="R6" s="1243"/>
      <c r="S6" s="1243"/>
      <c r="T6" s="1243"/>
      <c r="U6" s="1243"/>
      <c r="V6" s="1243"/>
      <c r="W6" s="1243"/>
      <c r="X6" s="1243"/>
      <c r="Y6" s="1243"/>
      <c r="Z6" s="1243"/>
      <c r="AA6" s="1243"/>
      <c r="AB6" s="1250" t="s">
        <v>2171</v>
      </c>
      <c r="AC6" s="1247"/>
      <c r="AE6" s="1247"/>
      <c r="AF6" s="1242"/>
      <c r="AG6" s="1242"/>
      <c r="AH6" s="1247"/>
      <c r="AI6" s="1247"/>
      <c r="AJ6" s="1248"/>
      <c r="AK6" s="1247"/>
      <c r="AL6" s="1242"/>
      <c r="AM6" s="1247"/>
      <c r="AN6" s="1248"/>
      <c r="AO6" s="1247"/>
      <c r="AQ6" s="1247" t="s">
        <v>441</v>
      </c>
      <c r="AR6" s="1248"/>
    </row>
    <row r="7" spans="1:44" s="1249" customFormat="1" ht="13.5" customHeight="1" x14ac:dyDescent="0.15">
      <c r="A7" s="1245"/>
      <c r="B7" s="1245"/>
      <c r="C7" s="1245"/>
      <c r="D7" s="1245"/>
      <c r="E7" s="1245"/>
      <c r="F7" s="1245"/>
      <c r="G7" s="1245"/>
      <c r="H7" s="1245"/>
      <c r="I7" s="1245"/>
      <c r="J7" s="1245"/>
      <c r="K7" s="1245"/>
      <c r="L7" s="1245"/>
      <c r="M7" s="1245"/>
      <c r="N7" s="1245"/>
      <c r="O7" s="1245"/>
      <c r="P7" s="1245"/>
      <c r="Q7" s="1242"/>
      <c r="R7" s="1243"/>
      <c r="S7" s="1243"/>
      <c r="T7" s="1243"/>
      <c r="U7" s="1243"/>
      <c r="V7" s="1243"/>
      <c r="W7" s="1243"/>
      <c r="X7" s="1243"/>
      <c r="Y7" s="1243"/>
      <c r="Z7" s="1243"/>
      <c r="AA7" s="1243"/>
      <c r="AB7" s="1250" t="s">
        <v>2172</v>
      </c>
      <c r="AC7" s="1247"/>
      <c r="AE7" s="1247"/>
      <c r="AF7" s="1242"/>
      <c r="AG7" s="1242"/>
      <c r="AH7" s="1247"/>
      <c r="AI7" s="1247"/>
      <c r="AJ7" s="1247"/>
      <c r="AK7" s="1247"/>
      <c r="AL7" s="1247"/>
      <c r="AM7" s="1247"/>
      <c r="AN7" s="1247"/>
      <c r="AO7" s="1247"/>
      <c r="AP7" s="1247"/>
      <c r="AQ7" s="1247"/>
      <c r="AR7" s="1247"/>
    </row>
    <row r="8" spans="1:44" s="1249" customFormat="1" ht="13.5" customHeight="1" x14ac:dyDescent="0.15">
      <c r="A8" s="1245"/>
      <c r="B8" s="1245"/>
      <c r="C8" s="1245"/>
      <c r="D8" s="1245"/>
      <c r="E8" s="1245"/>
      <c r="F8" s="1245"/>
      <c r="G8" s="1245"/>
      <c r="H8" s="1245"/>
      <c r="I8" s="1245"/>
      <c r="J8" s="1245"/>
      <c r="K8" s="1245"/>
      <c r="L8" s="1245"/>
      <c r="M8" s="1245"/>
      <c r="N8" s="1245"/>
      <c r="O8" s="1245"/>
      <c r="P8" s="1245"/>
      <c r="Q8" s="1242"/>
      <c r="R8" s="1243"/>
      <c r="S8" s="1243"/>
      <c r="T8" s="1243"/>
      <c r="U8" s="1243"/>
      <c r="V8" s="1243"/>
      <c r="W8" s="1243"/>
      <c r="X8" s="1243"/>
      <c r="Y8" s="1243"/>
      <c r="Z8" s="1243"/>
      <c r="AA8" s="1243"/>
      <c r="AB8" s="1243"/>
      <c r="AC8" s="1247"/>
      <c r="AD8" s="1250"/>
      <c r="AE8" s="1247"/>
      <c r="AF8" s="1242"/>
      <c r="AG8" s="1242"/>
      <c r="AH8" s="1247"/>
      <c r="AI8" s="1247"/>
      <c r="AJ8" s="1247"/>
      <c r="AK8" s="1247"/>
      <c r="AL8" s="1247"/>
      <c r="AM8" s="1247"/>
      <c r="AN8" s="1247"/>
      <c r="AO8" s="1247"/>
      <c r="AP8" s="1247"/>
      <c r="AQ8" s="1247"/>
      <c r="AR8" s="1247"/>
    </row>
    <row r="9" spans="1:44" s="1252" customFormat="1" ht="18" customHeight="1" x14ac:dyDescent="0.15">
      <c r="A9" s="1251" t="s">
        <v>2173</v>
      </c>
      <c r="B9" s="1251"/>
      <c r="C9" s="1251"/>
      <c r="D9" s="1251"/>
      <c r="E9" s="1251"/>
      <c r="F9" s="1251"/>
      <c r="G9" s="1251"/>
      <c r="H9" s="1251"/>
      <c r="I9" s="1251"/>
      <c r="J9" s="1251"/>
      <c r="K9" s="1251"/>
      <c r="L9" s="1251"/>
      <c r="M9" s="1251"/>
      <c r="N9" s="1251"/>
      <c r="O9" s="1251"/>
      <c r="P9" s="1251"/>
      <c r="Q9" s="1251"/>
      <c r="R9" s="1251"/>
      <c r="S9" s="1251"/>
      <c r="T9" s="1251"/>
      <c r="U9" s="1251"/>
      <c r="V9" s="1251"/>
      <c r="W9" s="1251"/>
      <c r="X9" s="1251"/>
      <c r="Y9" s="1251"/>
      <c r="Z9" s="1251"/>
      <c r="AA9" s="1251"/>
      <c r="AB9" s="1251"/>
      <c r="AC9" s="1251"/>
      <c r="AD9" s="1251"/>
      <c r="AE9" s="1251"/>
      <c r="AF9" s="1251"/>
      <c r="AG9" s="1251"/>
      <c r="AH9" s="1251"/>
      <c r="AI9" s="1251"/>
      <c r="AJ9" s="1251"/>
      <c r="AK9" s="1251"/>
      <c r="AL9" s="1251"/>
      <c r="AM9" s="1251"/>
      <c r="AN9" s="1251"/>
      <c r="AO9" s="1251"/>
      <c r="AP9" s="1251"/>
      <c r="AQ9" s="1251"/>
      <c r="AR9" s="1251"/>
    </row>
    <row r="10" spans="1:44" s="1252" customFormat="1" ht="18" customHeight="1" x14ac:dyDescent="0.15">
      <c r="A10" s="1253"/>
      <c r="B10" s="1253"/>
      <c r="C10" s="1253"/>
      <c r="D10" s="1253"/>
      <c r="E10" s="1253"/>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B10" s="1253"/>
      <c r="AC10" s="1253"/>
      <c r="AD10" s="1253"/>
      <c r="AE10" s="1253"/>
      <c r="AF10" s="1253"/>
      <c r="AG10" s="1253"/>
      <c r="AH10" s="1253"/>
      <c r="AI10" s="1253"/>
      <c r="AJ10" s="1253"/>
      <c r="AK10" s="1253"/>
      <c r="AL10" s="1253"/>
      <c r="AM10" s="1253"/>
      <c r="AN10" s="1253"/>
      <c r="AO10" s="1253"/>
      <c r="AP10" s="1253"/>
      <c r="AQ10" s="1253"/>
      <c r="AR10" s="1253"/>
    </row>
    <row r="11" spans="1:44" s="1241" customFormat="1" x14ac:dyDescent="0.15">
      <c r="A11" s="1254" t="s">
        <v>2174</v>
      </c>
      <c r="B11" s="1255"/>
      <c r="C11" s="1255"/>
      <c r="D11" s="1255"/>
      <c r="E11" s="1255"/>
      <c r="F11" s="1255"/>
      <c r="G11" s="1255"/>
      <c r="H11" s="1256"/>
      <c r="I11" s="1257"/>
      <c r="J11" s="1258"/>
      <c r="K11" s="1258"/>
      <c r="L11" s="1258"/>
      <c r="M11" s="1258"/>
      <c r="N11" s="1258"/>
      <c r="O11" s="1258"/>
      <c r="P11" s="1258"/>
      <c r="Q11" s="1258"/>
      <c r="R11" s="1258"/>
      <c r="S11" s="1258"/>
      <c r="T11" s="1258"/>
      <c r="U11" s="1258"/>
      <c r="V11" s="1258"/>
      <c r="W11" s="1258"/>
      <c r="X11" s="1258"/>
      <c r="Y11" s="1258"/>
      <c r="Z11" s="1258"/>
      <c r="AA11" s="1258"/>
      <c r="AB11" s="1258"/>
      <c r="AC11" s="1258"/>
      <c r="AD11" s="1258"/>
      <c r="AE11" s="1258"/>
      <c r="AF11" s="1258"/>
      <c r="AG11" s="1258"/>
      <c r="AH11" s="1258"/>
      <c r="AI11" s="1258"/>
      <c r="AJ11" s="1258"/>
      <c r="AK11" s="1258"/>
      <c r="AL11" s="1258"/>
      <c r="AM11" s="1258"/>
      <c r="AN11" s="1258"/>
      <c r="AO11" s="1258"/>
      <c r="AP11" s="1258"/>
      <c r="AQ11" s="1258"/>
      <c r="AR11" s="1259"/>
    </row>
    <row r="12" spans="1:44" s="1241" customFormat="1" ht="11.25" customHeight="1" x14ac:dyDescent="0.15">
      <c r="A12" s="1260"/>
      <c r="B12" s="1261"/>
      <c r="C12" s="1261"/>
      <c r="D12" s="1261"/>
      <c r="E12" s="1261"/>
      <c r="F12" s="1261"/>
      <c r="G12" s="1261"/>
      <c r="H12" s="1262"/>
      <c r="I12" s="1263"/>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c r="AP12" s="1264"/>
      <c r="AQ12" s="1264"/>
      <c r="AR12" s="1265"/>
    </row>
    <row r="13" spans="1:44" s="1241" customFormat="1" x14ac:dyDescent="0.15">
      <c r="A13" s="1266"/>
      <c r="B13" s="1267"/>
      <c r="C13" s="1267"/>
      <c r="D13" s="1267"/>
      <c r="E13" s="1267"/>
      <c r="F13" s="1267"/>
      <c r="G13" s="1267"/>
      <c r="H13" s="1268"/>
      <c r="I13" s="1269"/>
      <c r="J13" s="1270"/>
      <c r="K13" s="1270"/>
      <c r="L13" s="1270"/>
      <c r="M13" s="1270"/>
      <c r="N13" s="1270"/>
      <c r="O13" s="1270"/>
      <c r="P13" s="1270"/>
      <c r="Q13" s="1270"/>
      <c r="R13" s="1270"/>
      <c r="S13" s="1270"/>
      <c r="T13" s="1270"/>
      <c r="U13" s="1270"/>
      <c r="V13" s="1270"/>
      <c r="W13" s="1270"/>
      <c r="X13" s="1270"/>
      <c r="Y13" s="1270"/>
      <c r="Z13" s="1270"/>
      <c r="AA13" s="1270"/>
      <c r="AB13" s="1270"/>
      <c r="AC13" s="1270"/>
      <c r="AD13" s="1270"/>
      <c r="AE13" s="1270"/>
      <c r="AF13" s="1270"/>
      <c r="AG13" s="1270"/>
      <c r="AH13" s="1270"/>
      <c r="AI13" s="1270"/>
      <c r="AJ13" s="1270"/>
      <c r="AK13" s="1270"/>
      <c r="AL13" s="1270"/>
      <c r="AM13" s="1270"/>
      <c r="AN13" s="1270"/>
      <c r="AO13" s="1270"/>
      <c r="AP13" s="1270"/>
      <c r="AQ13" s="1270"/>
      <c r="AR13" s="1271"/>
    </row>
    <row r="14" spans="1:44" s="1241" customFormat="1" x14ac:dyDescent="0.15">
      <c r="A14" s="1254" t="s">
        <v>2175</v>
      </c>
      <c r="B14" s="1255"/>
      <c r="C14" s="1255"/>
      <c r="D14" s="1255"/>
      <c r="E14" s="1255"/>
      <c r="F14" s="1255"/>
      <c r="G14" s="1255"/>
      <c r="H14" s="1256"/>
      <c r="I14" s="1257"/>
      <c r="J14" s="1258"/>
      <c r="K14" s="1258"/>
      <c r="L14" s="1258"/>
      <c r="M14" s="1258"/>
      <c r="N14" s="1258"/>
      <c r="O14" s="1258"/>
      <c r="P14" s="1258"/>
      <c r="Q14" s="1258"/>
      <c r="R14" s="1258"/>
      <c r="S14" s="1258"/>
      <c r="T14" s="1258"/>
      <c r="U14" s="1258"/>
      <c r="V14" s="1258"/>
      <c r="W14" s="1258"/>
      <c r="X14" s="1258"/>
      <c r="Y14" s="1258"/>
      <c r="Z14" s="1258"/>
      <c r="AA14" s="1258"/>
      <c r="AB14" s="1258"/>
      <c r="AC14" s="1258"/>
      <c r="AD14" s="1258"/>
      <c r="AE14" s="1258"/>
      <c r="AF14" s="1258"/>
      <c r="AG14" s="1258"/>
      <c r="AH14" s="1258"/>
      <c r="AI14" s="1258"/>
      <c r="AJ14" s="1258"/>
      <c r="AK14" s="1258"/>
      <c r="AL14" s="1258"/>
      <c r="AM14" s="1258"/>
      <c r="AN14" s="1258"/>
      <c r="AO14" s="1258"/>
      <c r="AP14" s="1258"/>
      <c r="AQ14" s="1258"/>
      <c r="AR14" s="1259"/>
    </row>
    <row r="15" spans="1:44" s="1241" customFormat="1" x14ac:dyDescent="0.15">
      <c r="A15" s="1266"/>
      <c r="B15" s="1267"/>
      <c r="C15" s="1267"/>
      <c r="D15" s="1267"/>
      <c r="E15" s="1267"/>
      <c r="F15" s="1267"/>
      <c r="G15" s="1267"/>
      <c r="H15" s="1268"/>
      <c r="I15" s="1269"/>
      <c r="J15" s="1270"/>
      <c r="K15" s="1270"/>
      <c r="L15" s="1270"/>
      <c r="M15" s="1270"/>
      <c r="N15" s="1270"/>
      <c r="O15" s="1270"/>
      <c r="P15" s="1270"/>
      <c r="Q15" s="1270"/>
      <c r="R15" s="1270"/>
      <c r="S15" s="1270"/>
      <c r="T15" s="1270"/>
      <c r="U15" s="1270"/>
      <c r="V15" s="1270"/>
      <c r="W15" s="1270"/>
      <c r="X15" s="1270"/>
      <c r="Y15" s="1270"/>
      <c r="Z15" s="1270"/>
      <c r="AA15" s="1270"/>
      <c r="AB15" s="1270"/>
      <c r="AC15" s="1270"/>
      <c r="AD15" s="1270"/>
      <c r="AE15" s="1270"/>
      <c r="AF15" s="1270"/>
      <c r="AG15" s="1270"/>
      <c r="AH15" s="1270"/>
      <c r="AI15" s="1270"/>
      <c r="AJ15" s="1270"/>
      <c r="AK15" s="1270"/>
      <c r="AL15" s="1270"/>
      <c r="AM15" s="1270"/>
      <c r="AN15" s="1270"/>
      <c r="AO15" s="1270"/>
      <c r="AP15" s="1270"/>
      <c r="AQ15" s="1270"/>
      <c r="AR15" s="1271"/>
    </row>
    <row r="16" spans="1:44" s="1241" customFormat="1" x14ac:dyDescent="0.15">
      <c r="A16" s="1254" t="s">
        <v>2176</v>
      </c>
      <c r="B16" s="1255"/>
      <c r="C16" s="1255"/>
      <c r="D16" s="1255"/>
      <c r="E16" s="1255"/>
      <c r="F16" s="1255"/>
      <c r="G16" s="1255"/>
      <c r="H16" s="1256"/>
      <c r="I16" s="1257"/>
      <c r="J16" s="1258"/>
      <c r="K16" s="1258"/>
      <c r="L16" s="1258"/>
      <c r="M16" s="1258"/>
      <c r="N16" s="1258"/>
      <c r="O16" s="1258"/>
      <c r="P16" s="1258"/>
      <c r="Q16" s="1258"/>
      <c r="R16" s="1258"/>
      <c r="S16" s="1258"/>
      <c r="T16" s="1258"/>
      <c r="U16" s="1258"/>
      <c r="V16" s="1258"/>
      <c r="W16" s="1258"/>
      <c r="X16" s="1258"/>
      <c r="Y16" s="1258"/>
      <c r="Z16" s="1258"/>
      <c r="AA16" s="1258"/>
      <c r="AB16" s="1258"/>
      <c r="AC16" s="1258"/>
      <c r="AD16" s="1258"/>
      <c r="AE16" s="1258"/>
      <c r="AF16" s="1258"/>
      <c r="AG16" s="1258"/>
      <c r="AH16" s="1258"/>
      <c r="AI16" s="1258"/>
      <c r="AJ16" s="1258"/>
      <c r="AK16" s="1258"/>
      <c r="AL16" s="1258"/>
      <c r="AM16" s="1258"/>
      <c r="AN16" s="1258"/>
      <c r="AO16" s="1258"/>
      <c r="AP16" s="1258"/>
      <c r="AQ16" s="1258"/>
      <c r="AR16" s="1259"/>
    </row>
    <row r="17" spans="1:44" s="1241" customFormat="1" x14ac:dyDescent="0.15">
      <c r="A17" s="1266"/>
      <c r="B17" s="1267"/>
      <c r="C17" s="1267"/>
      <c r="D17" s="1267"/>
      <c r="E17" s="1267"/>
      <c r="F17" s="1267"/>
      <c r="G17" s="1267"/>
      <c r="H17" s="1268"/>
      <c r="I17" s="1269"/>
      <c r="J17" s="1270"/>
      <c r="K17" s="1270"/>
      <c r="L17" s="1270"/>
      <c r="M17" s="1270"/>
      <c r="N17" s="1270"/>
      <c r="O17" s="1270"/>
      <c r="P17" s="1270"/>
      <c r="Q17" s="1270"/>
      <c r="R17" s="1270"/>
      <c r="S17" s="1270"/>
      <c r="T17" s="1270"/>
      <c r="U17" s="1270"/>
      <c r="V17" s="1270"/>
      <c r="W17" s="1270"/>
      <c r="X17" s="1270"/>
      <c r="Y17" s="1270"/>
      <c r="Z17" s="1270"/>
      <c r="AA17" s="1270"/>
      <c r="AB17" s="1270"/>
      <c r="AC17" s="1270"/>
      <c r="AD17" s="1270"/>
      <c r="AE17" s="1270"/>
      <c r="AF17" s="1270"/>
      <c r="AG17" s="1270"/>
      <c r="AH17" s="1270"/>
      <c r="AI17" s="1270"/>
      <c r="AJ17" s="1270"/>
      <c r="AK17" s="1270"/>
      <c r="AL17" s="1270"/>
      <c r="AM17" s="1270"/>
      <c r="AN17" s="1270"/>
      <c r="AO17" s="1270"/>
      <c r="AP17" s="1270"/>
      <c r="AQ17" s="1270"/>
      <c r="AR17" s="1271"/>
    </row>
    <row r="18" spans="1:44" s="1241" customFormat="1" x14ac:dyDescent="0.15">
      <c r="A18" s="1254" t="s">
        <v>2177</v>
      </c>
      <c r="B18" s="1255"/>
      <c r="C18" s="1255"/>
      <c r="D18" s="1255"/>
      <c r="E18" s="1255"/>
      <c r="F18" s="1255"/>
      <c r="G18" s="1255"/>
      <c r="H18" s="1256"/>
      <c r="I18" s="1254" t="s">
        <v>2178</v>
      </c>
      <c r="J18" s="1255"/>
      <c r="K18" s="1255"/>
      <c r="L18" s="1255"/>
      <c r="M18" s="1255"/>
      <c r="N18" s="1255"/>
      <c r="O18" s="1255"/>
      <c r="P18" s="1255"/>
      <c r="Q18" s="1255"/>
      <c r="R18" s="1255"/>
      <c r="S18" s="1255"/>
      <c r="T18" s="1255"/>
      <c r="U18" s="1255"/>
      <c r="V18" s="1255"/>
      <c r="W18" s="1255"/>
      <c r="X18" s="1255"/>
      <c r="Y18" s="1255"/>
      <c r="Z18" s="1255"/>
      <c r="AA18" s="1255"/>
      <c r="AB18" s="1255"/>
      <c r="AC18" s="1255"/>
      <c r="AD18" s="1255"/>
      <c r="AE18" s="1255"/>
      <c r="AF18" s="1255"/>
      <c r="AG18" s="1255"/>
      <c r="AH18" s="1255"/>
      <c r="AI18" s="1255"/>
      <c r="AJ18" s="1255"/>
      <c r="AK18" s="1255"/>
      <c r="AL18" s="1255"/>
      <c r="AM18" s="1255"/>
      <c r="AN18" s="1255"/>
      <c r="AO18" s="1255"/>
      <c r="AP18" s="1255"/>
      <c r="AQ18" s="1255"/>
      <c r="AR18" s="1256"/>
    </row>
    <row r="19" spans="1:44" s="1241" customFormat="1" x14ac:dyDescent="0.15">
      <c r="A19" s="1266"/>
      <c r="B19" s="1267"/>
      <c r="C19" s="1267"/>
      <c r="D19" s="1267"/>
      <c r="E19" s="1267"/>
      <c r="F19" s="1267"/>
      <c r="G19" s="1267"/>
      <c r="H19" s="1268"/>
      <c r="I19" s="1266"/>
      <c r="J19" s="1267"/>
      <c r="K19" s="1267"/>
      <c r="L19" s="1267"/>
      <c r="M19" s="1267"/>
      <c r="N19" s="1267"/>
      <c r="O19" s="1267"/>
      <c r="P19" s="1267"/>
      <c r="Q19" s="1267"/>
      <c r="R19" s="1267"/>
      <c r="S19" s="1267"/>
      <c r="T19" s="1267"/>
      <c r="U19" s="1267"/>
      <c r="V19" s="1267"/>
      <c r="W19" s="1267"/>
      <c r="X19" s="1267"/>
      <c r="Y19" s="1267"/>
      <c r="Z19" s="1267"/>
      <c r="AA19" s="1267"/>
      <c r="AB19" s="1267"/>
      <c r="AC19" s="1267"/>
      <c r="AD19" s="1267"/>
      <c r="AE19" s="1267"/>
      <c r="AF19" s="1267"/>
      <c r="AG19" s="1267"/>
      <c r="AH19" s="1267"/>
      <c r="AI19" s="1267"/>
      <c r="AJ19" s="1267"/>
      <c r="AK19" s="1267"/>
      <c r="AL19" s="1267"/>
      <c r="AM19" s="1267"/>
      <c r="AN19" s="1267"/>
      <c r="AO19" s="1267"/>
      <c r="AP19" s="1267"/>
      <c r="AQ19" s="1267"/>
      <c r="AR19" s="1268"/>
    </row>
    <row r="20" spans="1:44" s="1241" customFormat="1" x14ac:dyDescent="0.15">
      <c r="A20" s="1272" t="s">
        <v>2179</v>
      </c>
      <c r="B20" s="1255"/>
      <c r="C20" s="1255"/>
      <c r="D20" s="1255"/>
      <c r="E20" s="1255"/>
      <c r="F20" s="1255"/>
      <c r="G20" s="1255"/>
      <c r="H20" s="1256"/>
      <c r="I20" s="1257" t="s">
        <v>2180</v>
      </c>
      <c r="J20" s="1258"/>
      <c r="K20" s="1258"/>
      <c r="L20" s="1258"/>
      <c r="M20" s="1258"/>
      <c r="N20" s="1258"/>
      <c r="O20" s="1258"/>
      <c r="P20" s="1258"/>
      <c r="Q20" s="1258"/>
      <c r="R20" s="1258"/>
      <c r="S20" s="1258"/>
      <c r="T20" s="1258"/>
      <c r="U20" s="1258"/>
      <c r="V20" s="1258"/>
      <c r="W20" s="1258"/>
      <c r="X20" s="1258"/>
      <c r="Y20" s="1258"/>
      <c r="Z20" s="1258"/>
      <c r="AA20" s="1258"/>
      <c r="AB20" s="1258"/>
      <c r="AC20" s="1258"/>
      <c r="AD20" s="1258"/>
      <c r="AE20" s="1258"/>
      <c r="AF20" s="1258"/>
      <c r="AG20" s="1258"/>
      <c r="AH20" s="1258"/>
      <c r="AI20" s="1258"/>
      <c r="AJ20" s="1258"/>
      <c r="AK20" s="1258"/>
      <c r="AL20" s="1258"/>
      <c r="AM20" s="1258"/>
      <c r="AN20" s="1258"/>
      <c r="AO20" s="1258"/>
      <c r="AP20" s="1258"/>
      <c r="AQ20" s="1258"/>
      <c r="AR20" s="1259"/>
    </row>
    <row r="21" spans="1:44" s="1241" customFormat="1" x14ac:dyDescent="0.15">
      <c r="A21" s="1266"/>
      <c r="B21" s="1267"/>
      <c r="C21" s="1267"/>
      <c r="D21" s="1267"/>
      <c r="E21" s="1267"/>
      <c r="F21" s="1267"/>
      <c r="G21" s="1267"/>
      <c r="H21" s="1268"/>
      <c r="I21" s="1269"/>
      <c r="J21" s="1270"/>
      <c r="K21" s="1270"/>
      <c r="L21" s="1270"/>
      <c r="M21" s="1270"/>
      <c r="N21" s="1270"/>
      <c r="O21" s="1270"/>
      <c r="P21" s="1270"/>
      <c r="Q21" s="1270"/>
      <c r="R21" s="1270"/>
      <c r="S21" s="1270"/>
      <c r="T21" s="1270"/>
      <c r="U21" s="1270"/>
      <c r="V21" s="1270"/>
      <c r="W21" s="1270"/>
      <c r="X21" s="1270"/>
      <c r="Y21" s="1270"/>
      <c r="Z21" s="1270"/>
      <c r="AA21" s="1270"/>
      <c r="AB21" s="1270"/>
      <c r="AC21" s="1270"/>
      <c r="AD21" s="1270"/>
      <c r="AE21" s="1270"/>
      <c r="AF21" s="1270"/>
      <c r="AG21" s="1270"/>
      <c r="AH21" s="1270"/>
      <c r="AI21" s="1270"/>
      <c r="AJ21" s="1270"/>
      <c r="AK21" s="1270"/>
      <c r="AL21" s="1270"/>
      <c r="AM21" s="1270"/>
      <c r="AN21" s="1270"/>
      <c r="AO21" s="1270"/>
      <c r="AP21" s="1270"/>
      <c r="AQ21" s="1270"/>
      <c r="AR21" s="1271"/>
    </row>
    <row r="22" spans="1:44" s="1241" customFormat="1" x14ac:dyDescent="0.15">
      <c r="A22" s="1272" t="s">
        <v>2181</v>
      </c>
      <c r="B22" s="1255"/>
      <c r="C22" s="1255"/>
      <c r="D22" s="1255"/>
      <c r="E22" s="1255"/>
      <c r="F22" s="1255"/>
      <c r="G22" s="1255"/>
      <c r="H22" s="1256"/>
      <c r="I22" s="1257" t="s">
        <v>2182</v>
      </c>
      <c r="J22" s="1258"/>
      <c r="K22" s="1258"/>
      <c r="L22" s="1258"/>
      <c r="M22" s="1258"/>
      <c r="N22" s="1258"/>
      <c r="O22" s="1258"/>
      <c r="P22" s="1258"/>
      <c r="Q22" s="1258"/>
      <c r="R22" s="1258"/>
      <c r="S22" s="1258"/>
      <c r="T22" s="1258"/>
      <c r="U22" s="1258"/>
      <c r="V22" s="1258"/>
      <c r="W22" s="1258"/>
      <c r="X22" s="1258"/>
      <c r="Y22" s="1258"/>
      <c r="Z22" s="1258"/>
      <c r="AA22" s="1258"/>
      <c r="AB22" s="1258"/>
      <c r="AC22" s="1258"/>
      <c r="AD22" s="1258"/>
      <c r="AE22" s="1258"/>
      <c r="AF22" s="1258"/>
      <c r="AG22" s="1258"/>
      <c r="AH22" s="1258"/>
      <c r="AI22" s="1258"/>
      <c r="AJ22" s="1258"/>
      <c r="AK22" s="1258"/>
      <c r="AL22" s="1258"/>
      <c r="AM22" s="1258"/>
      <c r="AN22" s="1258"/>
      <c r="AO22" s="1258"/>
      <c r="AP22" s="1258"/>
      <c r="AQ22" s="1258"/>
      <c r="AR22" s="1259"/>
    </row>
    <row r="23" spans="1:44" s="1241" customFormat="1" x14ac:dyDescent="0.15">
      <c r="A23" s="1266"/>
      <c r="B23" s="1267"/>
      <c r="C23" s="1267"/>
      <c r="D23" s="1267"/>
      <c r="E23" s="1267"/>
      <c r="F23" s="1267"/>
      <c r="G23" s="1267"/>
      <c r="H23" s="1268"/>
      <c r="I23" s="1269"/>
      <c r="J23" s="1270"/>
      <c r="K23" s="1270"/>
      <c r="L23" s="1270"/>
      <c r="M23" s="1270"/>
      <c r="N23" s="1270"/>
      <c r="O23" s="1270"/>
      <c r="P23" s="1270"/>
      <c r="Q23" s="1270"/>
      <c r="R23" s="1270"/>
      <c r="S23" s="1270"/>
      <c r="T23" s="1270"/>
      <c r="U23" s="1270"/>
      <c r="V23" s="1270"/>
      <c r="W23" s="1270"/>
      <c r="X23" s="1270"/>
      <c r="Y23" s="1270"/>
      <c r="Z23" s="1270"/>
      <c r="AA23" s="1270"/>
      <c r="AB23" s="1270"/>
      <c r="AC23" s="1270"/>
      <c r="AD23" s="1270"/>
      <c r="AE23" s="1270"/>
      <c r="AF23" s="1270"/>
      <c r="AG23" s="1270"/>
      <c r="AH23" s="1270"/>
      <c r="AI23" s="1270"/>
      <c r="AJ23" s="1270"/>
      <c r="AK23" s="1270"/>
      <c r="AL23" s="1270"/>
      <c r="AM23" s="1270"/>
      <c r="AN23" s="1270"/>
      <c r="AO23" s="1270"/>
      <c r="AP23" s="1270"/>
      <c r="AQ23" s="1270"/>
      <c r="AR23" s="1271"/>
    </row>
    <row r="24" spans="1:44" s="1241" customFormat="1" x14ac:dyDescent="0.15">
      <c r="A24" s="1254" t="s">
        <v>2183</v>
      </c>
      <c r="B24" s="1255"/>
      <c r="C24" s="1255"/>
      <c r="D24" s="1255"/>
      <c r="E24" s="1255"/>
      <c r="F24" s="1255"/>
      <c r="G24" s="1255"/>
      <c r="H24" s="1256"/>
      <c r="I24" s="1273"/>
      <c r="J24" s="1274"/>
      <c r="K24" s="1274"/>
      <c r="L24" s="1274"/>
      <c r="M24" s="1274"/>
      <c r="N24" s="1274"/>
      <c r="O24" s="1274"/>
      <c r="P24" s="1274"/>
      <c r="Q24" s="1274"/>
      <c r="R24" s="1274"/>
      <c r="S24" s="1274"/>
      <c r="T24" s="1274"/>
      <c r="U24" s="1274"/>
      <c r="V24" s="1274"/>
      <c r="W24" s="1274"/>
      <c r="X24" s="1274"/>
      <c r="Y24" s="1274"/>
      <c r="Z24" s="1274"/>
      <c r="AA24" s="1274"/>
      <c r="AB24" s="1274"/>
      <c r="AC24" s="1274"/>
      <c r="AD24" s="1274"/>
      <c r="AE24" s="1274"/>
      <c r="AF24" s="1274"/>
      <c r="AG24" s="1274"/>
      <c r="AH24" s="1274"/>
      <c r="AI24" s="1274"/>
      <c r="AJ24" s="1274"/>
      <c r="AK24" s="1274"/>
      <c r="AL24" s="1274"/>
      <c r="AM24" s="1274"/>
      <c r="AN24" s="1274"/>
      <c r="AO24" s="1274"/>
      <c r="AP24" s="1274"/>
      <c r="AQ24" s="1274"/>
      <c r="AR24" s="1275"/>
    </row>
    <row r="25" spans="1:44" s="1241" customFormat="1" x14ac:dyDescent="0.15">
      <c r="A25" s="1260"/>
      <c r="B25" s="1261"/>
      <c r="C25" s="1261"/>
      <c r="D25" s="1261"/>
      <c r="E25" s="1261"/>
      <c r="F25" s="1261"/>
      <c r="G25" s="1261"/>
      <c r="H25" s="1262"/>
      <c r="I25" s="1276"/>
      <c r="J25" s="1277"/>
      <c r="K25" s="1277"/>
      <c r="L25" s="1277"/>
      <c r="M25" s="1277"/>
      <c r="N25" s="1277"/>
      <c r="O25" s="1277"/>
      <c r="P25" s="1277"/>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8"/>
    </row>
    <row r="26" spans="1:44" s="1241" customFormat="1" x14ac:dyDescent="0.15">
      <c r="A26" s="1260"/>
      <c r="B26" s="1261"/>
      <c r="C26" s="1261"/>
      <c r="D26" s="1261"/>
      <c r="E26" s="1261"/>
      <c r="F26" s="1261"/>
      <c r="G26" s="1261"/>
      <c r="H26" s="1262"/>
      <c r="I26" s="1276"/>
      <c r="J26" s="1277"/>
      <c r="K26" s="1277"/>
      <c r="L26" s="1277"/>
      <c r="M26" s="1277"/>
      <c r="N26" s="1277"/>
      <c r="O26" s="1277"/>
      <c r="P26" s="1277"/>
      <c r="Q26" s="1277"/>
      <c r="R26" s="1277"/>
      <c r="S26" s="1277"/>
      <c r="T26" s="1277"/>
      <c r="U26" s="1277"/>
      <c r="V26" s="1277"/>
      <c r="W26" s="1277"/>
      <c r="X26" s="1277"/>
      <c r="Y26" s="1277"/>
      <c r="Z26" s="1277"/>
      <c r="AA26" s="1277"/>
      <c r="AB26" s="1277"/>
      <c r="AC26" s="1277"/>
      <c r="AD26" s="1277"/>
      <c r="AE26" s="1277"/>
      <c r="AF26" s="1277"/>
      <c r="AG26" s="1277"/>
      <c r="AH26" s="1277"/>
      <c r="AI26" s="1277"/>
      <c r="AJ26" s="1277"/>
      <c r="AK26" s="1277"/>
      <c r="AL26" s="1277"/>
      <c r="AM26" s="1277"/>
      <c r="AN26" s="1277"/>
      <c r="AO26" s="1277"/>
      <c r="AP26" s="1277"/>
      <c r="AQ26" s="1277"/>
      <c r="AR26" s="1278"/>
    </row>
    <row r="27" spans="1:44" s="1241" customFormat="1" x14ac:dyDescent="0.15">
      <c r="A27" s="1260"/>
      <c r="B27" s="1261"/>
      <c r="C27" s="1261"/>
      <c r="D27" s="1261"/>
      <c r="E27" s="1261"/>
      <c r="F27" s="1261"/>
      <c r="G27" s="1261"/>
      <c r="H27" s="1262"/>
      <c r="I27" s="1276"/>
      <c r="J27" s="1277"/>
      <c r="K27" s="1277"/>
      <c r="L27" s="1277"/>
      <c r="M27" s="1277"/>
      <c r="N27" s="1277"/>
      <c r="O27" s="1277"/>
      <c r="P27" s="1277"/>
      <c r="Q27" s="1277"/>
      <c r="R27" s="1277"/>
      <c r="S27" s="1277"/>
      <c r="T27" s="1277"/>
      <c r="U27" s="1277"/>
      <c r="V27" s="1277"/>
      <c r="W27" s="1277"/>
      <c r="X27" s="1277"/>
      <c r="Y27" s="1277"/>
      <c r="Z27" s="1277"/>
      <c r="AA27" s="1277"/>
      <c r="AB27" s="1277"/>
      <c r="AC27" s="1277"/>
      <c r="AD27" s="1277"/>
      <c r="AE27" s="1277"/>
      <c r="AF27" s="1277"/>
      <c r="AG27" s="1277"/>
      <c r="AH27" s="1277"/>
      <c r="AI27" s="1277"/>
      <c r="AJ27" s="1277"/>
      <c r="AK27" s="1277"/>
      <c r="AL27" s="1277"/>
      <c r="AM27" s="1277"/>
      <c r="AN27" s="1277"/>
      <c r="AO27" s="1277"/>
      <c r="AP27" s="1277"/>
      <c r="AQ27" s="1277"/>
      <c r="AR27" s="1278"/>
    </row>
    <row r="28" spans="1:44" s="1241" customFormat="1" x14ac:dyDescent="0.15">
      <c r="A28" s="1260"/>
      <c r="B28" s="1261"/>
      <c r="C28" s="1261"/>
      <c r="D28" s="1261"/>
      <c r="E28" s="1261"/>
      <c r="F28" s="1261"/>
      <c r="G28" s="1261"/>
      <c r="H28" s="1262"/>
      <c r="I28" s="1276"/>
      <c r="J28" s="1277"/>
      <c r="K28" s="1277"/>
      <c r="L28" s="1277"/>
      <c r="M28" s="1277"/>
      <c r="N28" s="1277"/>
      <c r="O28" s="1277"/>
      <c r="P28" s="1277"/>
      <c r="Q28" s="1277"/>
      <c r="R28" s="1277"/>
      <c r="S28" s="1277"/>
      <c r="T28" s="1277"/>
      <c r="U28" s="1277"/>
      <c r="V28" s="1277"/>
      <c r="W28" s="1277"/>
      <c r="X28" s="1277"/>
      <c r="Y28" s="1277"/>
      <c r="Z28" s="1277"/>
      <c r="AA28" s="1277"/>
      <c r="AB28" s="1277"/>
      <c r="AC28" s="1277"/>
      <c r="AD28" s="1277"/>
      <c r="AE28" s="1277"/>
      <c r="AF28" s="1277"/>
      <c r="AG28" s="1277"/>
      <c r="AH28" s="1277"/>
      <c r="AI28" s="1277"/>
      <c r="AJ28" s="1277"/>
      <c r="AK28" s="1277"/>
      <c r="AL28" s="1277"/>
      <c r="AM28" s="1277"/>
      <c r="AN28" s="1277"/>
      <c r="AO28" s="1277"/>
      <c r="AP28" s="1277"/>
      <c r="AQ28" s="1277"/>
      <c r="AR28" s="1278"/>
    </row>
    <row r="29" spans="1:44" s="1241" customFormat="1" x14ac:dyDescent="0.15">
      <c r="A29" s="1260"/>
      <c r="B29" s="1261"/>
      <c r="C29" s="1261"/>
      <c r="D29" s="1261"/>
      <c r="E29" s="1261"/>
      <c r="F29" s="1261"/>
      <c r="G29" s="1261"/>
      <c r="H29" s="1262"/>
      <c r="I29" s="1276"/>
      <c r="J29" s="1277"/>
      <c r="K29" s="1277"/>
      <c r="L29" s="1277"/>
      <c r="M29" s="1277"/>
      <c r="N29" s="1277"/>
      <c r="O29" s="1277"/>
      <c r="P29" s="1277"/>
      <c r="Q29" s="1277"/>
      <c r="R29" s="1277"/>
      <c r="S29" s="1277"/>
      <c r="T29" s="1277"/>
      <c r="U29" s="1277"/>
      <c r="V29" s="1277"/>
      <c r="W29" s="1277"/>
      <c r="X29" s="1277"/>
      <c r="Y29" s="1277"/>
      <c r="Z29" s="1277"/>
      <c r="AA29" s="1277"/>
      <c r="AB29" s="1277"/>
      <c r="AC29" s="1277"/>
      <c r="AD29" s="1277"/>
      <c r="AE29" s="1277"/>
      <c r="AF29" s="1277"/>
      <c r="AG29" s="1277"/>
      <c r="AH29" s="1277"/>
      <c r="AI29" s="1277"/>
      <c r="AJ29" s="1277"/>
      <c r="AK29" s="1277"/>
      <c r="AL29" s="1277"/>
      <c r="AM29" s="1277"/>
      <c r="AN29" s="1277"/>
      <c r="AO29" s="1277"/>
      <c r="AP29" s="1277"/>
      <c r="AQ29" s="1277"/>
      <c r="AR29" s="1278"/>
    </row>
    <row r="30" spans="1:44" s="1241" customFormat="1" x14ac:dyDescent="0.15">
      <c r="A30" s="1260"/>
      <c r="B30" s="1261"/>
      <c r="C30" s="1261"/>
      <c r="D30" s="1261"/>
      <c r="E30" s="1261"/>
      <c r="F30" s="1261"/>
      <c r="G30" s="1261"/>
      <c r="H30" s="1262"/>
      <c r="I30" s="1276"/>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8"/>
    </row>
    <row r="31" spans="1:44" s="1241" customFormat="1" x14ac:dyDescent="0.15">
      <c r="A31" s="1260"/>
      <c r="B31" s="1261"/>
      <c r="C31" s="1261"/>
      <c r="D31" s="1261"/>
      <c r="E31" s="1261"/>
      <c r="F31" s="1261"/>
      <c r="G31" s="1261"/>
      <c r="H31" s="1262"/>
      <c r="I31" s="1276"/>
      <c r="J31" s="1277"/>
      <c r="K31" s="1277"/>
      <c r="L31" s="1277"/>
      <c r="M31" s="1277"/>
      <c r="N31" s="1277"/>
      <c r="O31" s="1277"/>
      <c r="P31" s="1277"/>
      <c r="Q31" s="1277"/>
      <c r="R31" s="1277"/>
      <c r="S31" s="1277"/>
      <c r="T31" s="1277"/>
      <c r="U31" s="1277"/>
      <c r="V31" s="1277"/>
      <c r="W31" s="1277"/>
      <c r="X31" s="1277"/>
      <c r="Y31" s="1277"/>
      <c r="Z31" s="1277"/>
      <c r="AA31" s="1277"/>
      <c r="AB31" s="1277"/>
      <c r="AC31" s="1277"/>
      <c r="AD31" s="1277"/>
      <c r="AE31" s="1277"/>
      <c r="AF31" s="1277"/>
      <c r="AG31" s="1277"/>
      <c r="AH31" s="1277"/>
      <c r="AI31" s="1277"/>
      <c r="AJ31" s="1277"/>
      <c r="AK31" s="1277"/>
      <c r="AL31" s="1277"/>
      <c r="AM31" s="1277"/>
      <c r="AN31" s="1277"/>
      <c r="AO31" s="1277"/>
      <c r="AP31" s="1277"/>
      <c r="AQ31" s="1277"/>
      <c r="AR31" s="1278"/>
    </row>
    <row r="32" spans="1:44" s="1241" customFormat="1" x14ac:dyDescent="0.15">
      <c r="A32" s="1266"/>
      <c r="B32" s="1267"/>
      <c r="C32" s="1267"/>
      <c r="D32" s="1267"/>
      <c r="E32" s="1267"/>
      <c r="F32" s="1267"/>
      <c r="G32" s="1267"/>
      <c r="H32" s="1268"/>
      <c r="I32" s="1279"/>
      <c r="J32" s="1280"/>
      <c r="K32" s="1280"/>
      <c r="L32" s="1280"/>
      <c r="M32" s="1280"/>
      <c r="N32" s="1280"/>
      <c r="O32" s="1280"/>
      <c r="P32" s="1280"/>
      <c r="Q32" s="1280"/>
      <c r="R32" s="1280"/>
      <c r="S32" s="1280"/>
      <c r="T32" s="1280"/>
      <c r="U32" s="1280"/>
      <c r="V32" s="1280"/>
      <c r="W32" s="1280"/>
      <c r="X32" s="1280"/>
      <c r="Y32" s="1280"/>
      <c r="Z32" s="1280"/>
      <c r="AA32" s="1280"/>
      <c r="AB32" s="1280"/>
      <c r="AC32" s="1280"/>
      <c r="AD32" s="1280"/>
      <c r="AE32" s="1280"/>
      <c r="AF32" s="1280"/>
      <c r="AG32" s="1280"/>
      <c r="AH32" s="1280"/>
      <c r="AI32" s="1280"/>
      <c r="AJ32" s="1280"/>
      <c r="AK32" s="1280"/>
      <c r="AL32" s="1280"/>
      <c r="AM32" s="1280"/>
      <c r="AN32" s="1280"/>
      <c r="AO32" s="1280"/>
      <c r="AP32" s="1280"/>
      <c r="AQ32" s="1280"/>
      <c r="AR32" s="1281"/>
    </row>
    <row r="33" spans="1:44" s="1241" customFormat="1" ht="13.5" customHeight="1" x14ac:dyDescent="0.15">
      <c r="A33" s="1282" t="s">
        <v>2184</v>
      </c>
      <c r="B33" s="1283"/>
      <c r="C33" s="1283"/>
      <c r="D33" s="1283"/>
      <c r="E33" s="1283"/>
      <c r="F33" s="1283"/>
      <c r="G33" s="1283"/>
      <c r="H33" s="1283"/>
      <c r="I33" s="1283"/>
      <c r="J33" s="1283"/>
      <c r="K33" s="1283"/>
      <c r="L33" s="1283"/>
      <c r="M33" s="1283"/>
      <c r="N33" s="1283"/>
      <c r="O33" s="1283"/>
      <c r="P33" s="1283"/>
      <c r="Q33" s="1283"/>
      <c r="R33" s="1283"/>
      <c r="S33" s="1283"/>
      <c r="T33" s="1283"/>
      <c r="U33" s="1283"/>
      <c r="V33" s="1283"/>
      <c r="W33" s="1283"/>
      <c r="X33" s="1283"/>
      <c r="Y33" s="1283"/>
      <c r="Z33" s="1283"/>
      <c r="AA33" s="1283"/>
      <c r="AB33" s="1283"/>
      <c r="AC33" s="1283"/>
      <c r="AD33" s="1283"/>
      <c r="AE33" s="1283"/>
      <c r="AF33" s="1283"/>
      <c r="AG33" s="1283"/>
      <c r="AH33" s="1283"/>
      <c r="AI33" s="1283"/>
      <c r="AJ33" s="1283"/>
      <c r="AK33" s="1283"/>
      <c r="AL33" s="1283"/>
      <c r="AM33" s="1283"/>
      <c r="AN33" s="1283"/>
      <c r="AO33" s="1283"/>
      <c r="AP33" s="1283"/>
      <c r="AQ33" s="1283"/>
      <c r="AR33" s="1284"/>
    </row>
    <row r="34" spans="1:44" s="1241" customFormat="1" ht="17.25" customHeight="1" x14ac:dyDescent="0.15">
      <c r="A34" s="1285"/>
      <c r="B34" s="1286"/>
      <c r="C34" s="1286"/>
      <c r="D34" s="1286"/>
      <c r="E34" s="1286"/>
      <c r="F34" s="1286"/>
      <c r="G34" s="1286"/>
      <c r="H34" s="1286"/>
      <c r="I34" s="1286"/>
      <c r="J34" s="1286"/>
      <c r="K34" s="1286"/>
      <c r="L34" s="1286"/>
      <c r="M34" s="1286"/>
      <c r="N34" s="1286"/>
      <c r="O34" s="1286"/>
      <c r="P34" s="1286"/>
      <c r="Q34" s="1286"/>
      <c r="R34" s="1286"/>
      <c r="S34" s="1286"/>
      <c r="T34" s="1286"/>
      <c r="U34" s="1286"/>
      <c r="V34" s="1286"/>
      <c r="W34" s="1286"/>
      <c r="X34" s="1286"/>
      <c r="Y34" s="1286"/>
      <c r="Z34" s="1286"/>
      <c r="AA34" s="1286"/>
      <c r="AB34" s="1286"/>
      <c r="AC34" s="1286"/>
      <c r="AD34" s="1286"/>
      <c r="AE34" s="1286"/>
      <c r="AF34" s="1286"/>
      <c r="AG34" s="1286"/>
      <c r="AH34" s="1286"/>
      <c r="AI34" s="1286"/>
      <c r="AJ34" s="1286"/>
      <c r="AK34" s="1286"/>
      <c r="AL34" s="1286"/>
      <c r="AM34" s="1286"/>
      <c r="AN34" s="1286"/>
      <c r="AO34" s="1286"/>
      <c r="AP34" s="1286"/>
      <c r="AQ34" s="1286"/>
      <c r="AR34" s="1287"/>
    </row>
    <row r="35" spans="1:44" s="1241" customFormat="1" ht="17.25" customHeight="1" x14ac:dyDescent="0.15">
      <c r="A35" s="1288"/>
      <c r="B35" s="1289"/>
      <c r="C35" s="1289"/>
      <c r="D35" s="1289"/>
      <c r="E35" s="1289"/>
      <c r="F35" s="1289"/>
      <c r="G35" s="1289"/>
      <c r="H35" s="1289"/>
      <c r="I35" s="1289"/>
      <c r="J35" s="1289"/>
      <c r="K35" s="1289"/>
      <c r="L35" s="1289"/>
      <c r="M35" s="1289"/>
      <c r="N35" s="1289"/>
      <c r="O35" s="1289"/>
      <c r="P35" s="1289"/>
      <c r="Q35" s="1289"/>
      <c r="R35" s="1289"/>
      <c r="S35" s="1289"/>
      <c r="T35" s="1289"/>
      <c r="U35" s="1289"/>
      <c r="V35" s="1289"/>
      <c r="W35" s="1289"/>
      <c r="X35" s="1289"/>
      <c r="Y35" s="1289"/>
      <c r="Z35" s="1289"/>
      <c r="AA35" s="1289"/>
      <c r="AB35" s="1289"/>
      <c r="AC35" s="1289"/>
      <c r="AD35" s="1289"/>
      <c r="AE35" s="1289"/>
      <c r="AF35" s="1289"/>
      <c r="AG35" s="1289"/>
      <c r="AH35" s="1289"/>
      <c r="AI35" s="1289"/>
      <c r="AJ35" s="1289"/>
      <c r="AK35" s="1289"/>
      <c r="AL35" s="1289"/>
      <c r="AM35" s="1289"/>
      <c r="AN35" s="1289"/>
      <c r="AO35" s="1289"/>
      <c r="AP35" s="1289"/>
      <c r="AQ35" s="1289"/>
      <c r="AR35" s="1290"/>
    </row>
    <row r="36" spans="1:44" s="1241" customFormat="1" ht="17.25" customHeight="1" x14ac:dyDescent="0.15">
      <c r="A36" s="1291"/>
      <c r="B36" s="1292"/>
      <c r="C36" s="1292"/>
      <c r="D36" s="1292"/>
      <c r="F36" s="1292"/>
      <c r="G36" s="1292"/>
      <c r="H36" s="1292"/>
      <c r="I36" s="1292"/>
      <c r="J36" s="1292"/>
      <c r="K36" s="1292"/>
      <c r="L36" s="1292"/>
      <c r="M36" s="1292"/>
      <c r="N36" s="1292"/>
      <c r="O36" s="1292"/>
      <c r="P36" s="1292"/>
      <c r="Q36" s="1292"/>
      <c r="R36" s="1292"/>
      <c r="S36" s="1292"/>
      <c r="T36" s="1292"/>
      <c r="U36" s="1292"/>
      <c r="V36" s="1293"/>
      <c r="W36" s="1293"/>
      <c r="X36" s="1293"/>
      <c r="Y36" s="1293"/>
      <c r="Z36" s="1293"/>
      <c r="AA36" s="1293"/>
      <c r="AB36" s="1293"/>
      <c r="AC36" s="1293"/>
      <c r="AD36" s="1293"/>
      <c r="AE36" s="1293"/>
      <c r="AF36" s="1293"/>
      <c r="AG36" s="1293"/>
      <c r="AH36" s="1293"/>
      <c r="AI36" s="1293"/>
      <c r="AJ36" s="1293"/>
      <c r="AK36" s="1293"/>
      <c r="AL36" s="1293"/>
      <c r="AM36" s="1293"/>
      <c r="AN36" s="1293"/>
      <c r="AO36" s="1293"/>
      <c r="AP36" s="1293"/>
      <c r="AQ36" s="1293"/>
      <c r="AR36" s="1294"/>
    </row>
    <row r="37" spans="1:44" s="1241" customFormat="1" ht="17.25" customHeight="1" x14ac:dyDescent="0.15">
      <c r="A37" s="1291"/>
      <c r="B37" s="1292"/>
      <c r="C37" s="1292"/>
      <c r="F37" s="1292"/>
      <c r="G37" s="1292"/>
      <c r="H37" s="1292"/>
      <c r="I37" s="1292"/>
      <c r="J37" s="1292"/>
      <c r="K37" s="1292"/>
      <c r="L37" s="1292"/>
      <c r="M37" s="1292"/>
      <c r="N37" s="1292"/>
      <c r="O37" s="1292"/>
      <c r="P37" s="1292"/>
      <c r="Q37" s="1292"/>
      <c r="R37" s="1292"/>
      <c r="S37" s="1292"/>
      <c r="T37" s="1292"/>
      <c r="U37" s="1292"/>
      <c r="V37" s="1293"/>
      <c r="W37" s="1293"/>
      <c r="X37" s="1293"/>
      <c r="Y37" s="1293"/>
      <c r="Z37" s="1293"/>
      <c r="AA37" s="1293"/>
      <c r="AB37" s="1293"/>
      <c r="AC37" s="1293"/>
      <c r="AD37" s="1293"/>
      <c r="AE37" s="1293"/>
      <c r="AF37" s="1293"/>
      <c r="AG37" s="1293"/>
      <c r="AH37" s="1293"/>
      <c r="AI37" s="1293"/>
      <c r="AJ37" s="1293"/>
      <c r="AK37" s="1293"/>
      <c r="AL37" s="1293"/>
      <c r="AM37" s="1293"/>
      <c r="AN37" s="1293"/>
      <c r="AO37" s="1293"/>
      <c r="AP37" s="1293"/>
      <c r="AQ37" s="1293"/>
      <c r="AR37" s="1294"/>
    </row>
    <row r="38" spans="1:44" s="1241" customFormat="1" ht="17.25" customHeight="1" x14ac:dyDescent="0.15">
      <c r="A38" s="1291"/>
      <c r="B38" s="1292"/>
      <c r="C38" s="1292"/>
      <c r="E38" s="1292"/>
      <c r="F38" s="1292"/>
      <c r="G38" s="1292"/>
      <c r="H38" s="1292"/>
      <c r="I38" s="1292"/>
      <c r="J38" s="1292"/>
      <c r="K38" s="1292"/>
      <c r="L38" s="1292"/>
      <c r="M38" s="1292"/>
      <c r="N38" s="1292"/>
      <c r="O38" s="1292"/>
      <c r="P38" s="1292"/>
      <c r="Q38" s="1292"/>
      <c r="R38" s="1292"/>
      <c r="S38" s="1292"/>
      <c r="T38" s="1292"/>
      <c r="U38" s="1292"/>
      <c r="V38" s="1293"/>
      <c r="W38" s="1293"/>
      <c r="X38" s="1293"/>
      <c r="Y38" s="1293"/>
      <c r="Z38" s="1293"/>
      <c r="AA38" s="1293"/>
      <c r="AB38" s="1293"/>
      <c r="AC38" s="1293"/>
      <c r="AD38" s="1293"/>
      <c r="AE38" s="1293"/>
      <c r="AF38" s="1293"/>
      <c r="AG38" s="1293"/>
      <c r="AH38" s="1293"/>
      <c r="AI38" s="1293"/>
      <c r="AJ38" s="1293"/>
      <c r="AK38" s="1293"/>
      <c r="AL38" s="1293"/>
      <c r="AM38" s="1293"/>
      <c r="AN38" s="1293"/>
      <c r="AO38" s="1293"/>
      <c r="AP38" s="1293"/>
      <c r="AQ38" s="1293"/>
      <c r="AR38" s="1294"/>
    </row>
    <row r="39" spans="1:44" s="1241" customFormat="1" ht="17.25" customHeight="1" x14ac:dyDescent="0.15">
      <c r="A39" s="1291"/>
      <c r="B39" s="1292"/>
      <c r="C39" s="1292"/>
      <c r="E39" s="1292"/>
      <c r="F39" s="1292"/>
      <c r="G39" s="1292"/>
      <c r="H39" s="1292"/>
      <c r="I39" s="1292"/>
      <c r="J39" s="1292"/>
      <c r="K39" s="1292"/>
      <c r="L39" s="1292"/>
      <c r="M39" s="1292"/>
      <c r="N39" s="1292"/>
      <c r="O39" s="1292"/>
      <c r="P39" s="1292"/>
      <c r="Q39" s="1292"/>
      <c r="R39" s="1292"/>
      <c r="S39" s="1292"/>
      <c r="T39" s="1292"/>
      <c r="U39" s="1292"/>
      <c r="V39" s="1293"/>
      <c r="W39" s="1293"/>
      <c r="X39" s="1293"/>
      <c r="Y39" s="1293"/>
      <c r="Z39" s="1293"/>
      <c r="AA39" s="1293"/>
      <c r="AB39" s="1293"/>
      <c r="AC39" s="1293"/>
      <c r="AD39" s="1293"/>
      <c r="AE39" s="1293"/>
      <c r="AF39" s="1293"/>
      <c r="AG39" s="1293"/>
      <c r="AH39" s="1293"/>
      <c r="AI39" s="1293"/>
      <c r="AJ39" s="1293"/>
      <c r="AK39" s="1293"/>
      <c r="AL39" s="1293"/>
      <c r="AM39" s="1293"/>
      <c r="AN39" s="1293"/>
      <c r="AO39" s="1293"/>
      <c r="AP39" s="1293"/>
      <c r="AQ39" s="1293"/>
      <c r="AR39" s="1294"/>
    </row>
    <row r="40" spans="1:44" s="1241" customFormat="1" ht="17.25" customHeight="1" x14ac:dyDescent="0.15">
      <c r="A40" s="1291"/>
      <c r="B40" s="1292"/>
      <c r="C40" s="1292"/>
      <c r="E40" s="1292"/>
      <c r="F40" s="1292"/>
      <c r="G40" s="1292"/>
      <c r="H40" s="1292"/>
      <c r="I40" s="1292"/>
      <c r="J40" s="1292"/>
      <c r="K40" s="1292"/>
      <c r="L40" s="1292"/>
      <c r="M40" s="1292"/>
      <c r="N40" s="1292"/>
      <c r="O40" s="1292"/>
      <c r="P40" s="1292"/>
      <c r="Q40" s="1292"/>
      <c r="R40" s="1292"/>
      <c r="S40" s="1292"/>
      <c r="T40" s="1292"/>
      <c r="U40" s="1292"/>
      <c r="V40" s="1293"/>
      <c r="W40" s="1293"/>
      <c r="X40" s="1293"/>
      <c r="Y40" s="1293"/>
      <c r="Z40" s="1293"/>
      <c r="AA40" s="1293"/>
      <c r="AB40" s="1293"/>
      <c r="AC40" s="1293"/>
      <c r="AD40" s="1293"/>
      <c r="AE40" s="1293"/>
      <c r="AF40" s="1293"/>
      <c r="AG40" s="1293"/>
      <c r="AH40" s="1293"/>
      <c r="AI40" s="1293"/>
      <c r="AJ40" s="1293"/>
      <c r="AK40" s="1293"/>
      <c r="AL40" s="1293"/>
      <c r="AM40" s="1293"/>
      <c r="AN40" s="1293"/>
      <c r="AO40" s="1293"/>
      <c r="AP40" s="1293"/>
      <c r="AQ40" s="1293"/>
      <c r="AR40" s="1294"/>
    </row>
    <row r="41" spans="1:44" s="1241" customFormat="1" ht="17.25" customHeight="1" x14ac:dyDescent="0.15">
      <c r="A41" s="1291"/>
      <c r="B41" s="1292"/>
      <c r="C41" s="1292"/>
      <c r="E41" s="1292"/>
      <c r="F41" s="1292"/>
      <c r="G41" s="1292"/>
      <c r="H41" s="1292"/>
      <c r="I41" s="1292"/>
      <c r="J41" s="1292"/>
      <c r="K41" s="1292"/>
      <c r="L41" s="1292"/>
      <c r="M41" s="1292"/>
      <c r="N41" s="1292"/>
      <c r="O41" s="1292"/>
      <c r="P41" s="1292"/>
      <c r="Q41" s="1292"/>
      <c r="R41" s="1292"/>
      <c r="S41" s="1292"/>
      <c r="T41" s="1292"/>
      <c r="U41" s="1292"/>
      <c r="V41" s="1293"/>
      <c r="W41" s="1293"/>
      <c r="X41" s="1293"/>
      <c r="Y41" s="1293"/>
      <c r="Z41" s="1293"/>
      <c r="AA41" s="1293"/>
      <c r="AB41" s="1293"/>
      <c r="AC41" s="1293"/>
      <c r="AD41" s="1293"/>
      <c r="AE41" s="1293"/>
      <c r="AF41" s="1293"/>
      <c r="AG41" s="1293"/>
      <c r="AH41" s="1293"/>
      <c r="AI41" s="1293"/>
      <c r="AJ41" s="1293"/>
      <c r="AK41" s="1293"/>
      <c r="AL41" s="1293"/>
      <c r="AM41" s="1293"/>
      <c r="AN41" s="1293"/>
      <c r="AO41" s="1293"/>
      <c r="AP41" s="1293"/>
      <c r="AQ41" s="1293"/>
      <c r="AR41" s="1294"/>
    </row>
    <row r="42" spans="1:44" s="1241" customFormat="1" ht="17.25" customHeight="1" x14ac:dyDescent="0.15">
      <c r="A42" s="1291"/>
      <c r="B42" s="1292"/>
      <c r="C42" s="1292"/>
      <c r="E42" s="1292"/>
      <c r="F42" s="1292"/>
      <c r="G42" s="1292"/>
      <c r="H42" s="1292"/>
      <c r="I42" s="1292"/>
      <c r="J42" s="1292"/>
      <c r="K42" s="1292"/>
      <c r="L42" s="1292"/>
      <c r="M42" s="1292"/>
      <c r="N42" s="1292"/>
      <c r="O42" s="1292"/>
      <c r="P42" s="1292"/>
      <c r="Q42" s="1292"/>
      <c r="R42" s="1292"/>
      <c r="S42" s="1292"/>
      <c r="T42" s="1292"/>
      <c r="U42" s="1292"/>
      <c r="V42" s="1293"/>
      <c r="W42" s="1293"/>
      <c r="X42" s="1293"/>
      <c r="Y42" s="1293"/>
      <c r="Z42" s="1293"/>
      <c r="AA42" s="1293"/>
      <c r="AB42" s="1293"/>
      <c r="AC42" s="1293"/>
      <c r="AD42" s="1293"/>
      <c r="AE42" s="1293"/>
      <c r="AF42" s="1293"/>
      <c r="AG42" s="1293"/>
      <c r="AH42" s="1293"/>
      <c r="AI42" s="1293"/>
      <c r="AJ42" s="1293"/>
      <c r="AK42" s="1293"/>
      <c r="AL42" s="1293"/>
      <c r="AM42" s="1293"/>
      <c r="AN42" s="1293"/>
      <c r="AO42" s="1293"/>
      <c r="AP42" s="1293"/>
      <c r="AQ42" s="1293"/>
      <c r="AR42" s="1294"/>
    </row>
    <row r="43" spans="1:44" s="1241" customFormat="1" ht="17.25" customHeight="1" x14ac:dyDescent="0.15">
      <c r="A43" s="1291"/>
      <c r="B43" s="1292"/>
      <c r="C43" s="1292"/>
      <c r="D43" s="1292"/>
      <c r="E43" s="1292"/>
      <c r="F43" s="1292"/>
      <c r="G43" s="1292"/>
      <c r="H43" s="1292"/>
      <c r="I43" s="1292"/>
      <c r="J43" s="1292"/>
      <c r="K43" s="1292"/>
      <c r="L43" s="1292"/>
      <c r="M43" s="1292"/>
      <c r="N43" s="1292"/>
      <c r="O43" s="1292"/>
      <c r="P43" s="1292"/>
      <c r="Q43" s="1292"/>
      <c r="R43" s="1292"/>
      <c r="S43" s="1292"/>
      <c r="T43" s="1292"/>
      <c r="U43" s="1292"/>
      <c r="V43" s="1293"/>
      <c r="W43" s="1293"/>
      <c r="X43" s="1293"/>
      <c r="Y43" s="1293"/>
      <c r="Z43" s="1293"/>
      <c r="AA43" s="1293"/>
      <c r="AB43" s="1293"/>
      <c r="AC43" s="1293"/>
      <c r="AD43" s="1293"/>
      <c r="AE43" s="1293"/>
      <c r="AF43" s="1293"/>
      <c r="AG43" s="1293"/>
      <c r="AH43" s="1293"/>
      <c r="AI43" s="1293"/>
      <c r="AJ43" s="1293"/>
      <c r="AK43" s="1293"/>
      <c r="AL43" s="1293"/>
      <c r="AM43" s="1293"/>
      <c r="AN43" s="1293"/>
      <c r="AO43" s="1293"/>
      <c r="AP43" s="1293"/>
      <c r="AQ43" s="1293"/>
      <c r="AR43" s="1294"/>
    </row>
    <row r="44" spans="1:44" s="1241" customFormat="1" ht="17.25" customHeight="1" x14ac:dyDescent="0.15">
      <c r="A44" s="1291"/>
      <c r="C44" s="1292"/>
      <c r="D44" s="1292"/>
      <c r="E44" s="1292"/>
      <c r="F44" s="1292"/>
      <c r="G44" s="1292"/>
      <c r="H44" s="1292"/>
      <c r="I44" s="1292"/>
      <c r="J44" s="1292"/>
      <c r="K44" s="1292"/>
      <c r="L44" s="1292"/>
      <c r="M44" s="1292"/>
      <c r="N44" s="1292"/>
      <c r="O44" s="1292"/>
      <c r="P44" s="1292"/>
      <c r="Q44" s="1292"/>
      <c r="R44" s="1292"/>
      <c r="S44" s="1292"/>
      <c r="T44" s="1292"/>
      <c r="U44" s="1292"/>
      <c r="V44" s="1293"/>
      <c r="W44" s="1293"/>
      <c r="X44" s="1293"/>
      <c r="Y44" s="1293"/>
      <c r="Z44" s="1293"/>
      <c r="AA44" s="1293"/>
      <c r="AB44" s="1293"/>
      <c r="AC44" s="1293"/>
      <c r="AD44" s="1293"/>
      <c r="AE44" s="1293"/>
      <c r="AF44" s="1293"/>
      <c r="AG44" s="1293"/>
      <c r="AH44" s="1293"/>
      <c r="AI44" s="1293"/>
      <c r="AJ44" s="1293"/>
      <c r="AK44" s="1293"/>
      <c r="AL44" s="1293"/>
      <c r="AM44" s="1293"/>
      <c r="AN44" s="1293"/>
      <c r="AO44" s="1293"/>
      <c r="AP44" s="1293"/>
      <c r="AQ44" s="1293"/>
      <c r="AR44" s="1294"/>
    </row>
    <row r="45" spans="1:44" s="1241" customFormat="1" ht="17.25" customHeight="1" x14ac:dyDescent="0.15">
      <c r="A45" s="1291"/>
      <c r="C45" s="1292"/>
      <c r="D45" s="1292"/>
      <c r="E45" s="1292"/>
      <c r="F45" s="1292"/>
      <c r="G45" s="1292"/>
      <c r="H45" s="1292"/>
      <c r="I45" s="1292"/>
      <c r="J45" s="1292"/>
      <c r="K45" s="1292"/>
      <c r="L45" s="1292"/>
      <c r="M45" s="1292"/>
      <c r="N45" s="1292"/>
      <c r="O45" s="1292"/>
      <c r="P45" s="1292"/>
      <c r="Q45" s="1292"/>
      <c r="R45" s="1292"/>
      <c r="S45" s="1292"/>
      <c r="T45" s="1292"/>
      <c r="U45" s="1292"/>
      <c r="V45" s="1293"/>
      <c r="W45" s="1293"/>
      <c r="X45" s="1293"/>
      <c r="Y45" s="1293"/>
      <c r="Z45" s="1293"/>
      <c r="AA45" s="1293"/>
      <c r="AB45" s="1293"/>
      <c r="AC45" s="1293"/>
      <c r="AD45" s="1293"/>
      <c r="AE45" s="1293"/>
      <c r="AF45" s="1293"/>
      <c r="AG45" s="1293"/>
      <c r="AH45" s="1293"/>
      <c r="AI45" s="1293"/>
      <c r="AJ45" s="1293"/>
      <c r="AK45" s="1293"/>
      <c r="AL45" s="1293"/>
      <c r="AM45" s="1293"/>
      <c r="AN45" s="1293"/>
      <c r="AO45" s="1293"/>
      <c r="AP45" s="1293"/>
      <c r="AQ45" s="1293"/>
      <c r="AR45" s="1294"/>
    </row>
    <row r="46" spans="1:44" s="1241" customFormat="1" ht="17.25" customHeight="1" x14ac:dyDescent="0.15">
      <c r="A46" s="1291"/>
      <c r="C46" s="1292"/>
      <c r="D46" s="1292"/>
      <c r="E46" s="1292"/>
      <c r="F46" s="1292"/>
      <c r="G46" s="1292"/>
      <c r="H46" s="1292"/>
      <c r="I46" s="1292"/>
      <c r="J46" s="1292"/>
      <c r="K46" s="1292"/>
      <c r="L46" s="1292"/>
      <c r="M46" s="1292"/>
      <c r="N46" s="1292"/>
      <c r="O46" s="1292"/>
      <c r="P46" s="1292"/>
      <c r="Q46" s="1292"/>
      <c r="R46" s="1292"/>
      <c r="S46" s="1292"/>
      <c r="T46" s="1292"/>
      <c r="U46" s="1292"/>
      <c r="V46" s="1293"/>
      <c r="W46" s="1293"/>
      <c r="X46" s="1293"/>
      <c r="Y46" s="1293"/>
      <c r="Z46" s="1293"/>
      <c r="AA46" s="1293"/>
      <c r="AB46" s="1293"/>
      <c r="AC46" s="1293"/>
      <c r="AD46" s="1293"/>
      <c r="AE46" s="1293"/>
      <c r="AF46" s="1293"/>
      <c r="AG46" s="1293"/>
      <c r="AH46" s="1293"/>
      <c r="AI46" s="1293"/>
      <c r="AJ46" s="1293"/>
      <c r="AK46" s="1293"/>
      <c r="AL46" s="1293"/>
      <c r="AM46" s="1293"/>
      <c r="AN46" s="1293"/>
      <c r="AO46" s="1293"/>
      <c r="AP46" s="1293"/>
      <c r="AQ46" s="1293"/>
      <c r="AR46" s="1294"/>
    </row>
    <row r="47" spans="1:44" s="1241" customFormat="1" ht="17.25" customHeight="1" x14ac:dyDescent="0.15">
      <c r="A47" s="1291"/>
      <c r="C47" s="1292"/>
      <c r="D47" s="1292"/>
      <c r="E47" s="1292"/>
      <c r="F47" s="1292"/>
      <c r="G47" s="1292"/>
      <c r="H47" s="1292"/>
      <c r="I47" s="1292"/>
      <c r="J47" s="1292"/>
      <c r="K47" s="1292"/>
      <c r="L47" s="1292"/>
      <c r="M47" s="1292"/>
      <c r="N47" s="1292"/>
      <c r="O47" s="1292"/>
      <c r="P47" s="1292"/>
      <c r="Q47" s="1292"/>
      <c r="R47" s="1292"/>
      <c r="S47" s="1292"/>
      <c r="T47" s="1292"/>
      <c r="U47" s="1292"/>
      <c r="V47" s="1293"/>
      <c r="W47" s="1293"/>
      <c r="X47" s="1293"/>
      <c r="Y47" s="1293"/>
      <c r="Z47" s="1293"/>
      <c r="AA47" s="1293"/>
      <c r="AB47" s="1293"/>
      <c r="AC47" s="1293"/>
      <c r="AD47" s="1293"/>
      <c r="AE47" s="1293"/>
      <c r="AF47" s="1293"/>
      <c r="AG47" s="1293"/>
      <c r="AH47" s="1293"/>
      <c r="AI47" s="1293"/>
      <c r="AJ47" s="1293"/>
      <c r="AK47" s="1293"/>
      <c r="AL47" s="1293"/>
      <c r="AM47" s="1293"/>
      <c r="AN47" s="1293"/>
      <c r="AO47" s="1293"/>
      <c r="AP47" s="1293"/>
      <c r="AQ47" s="1293"/>
      <c r="AR47" s="1294"/>
    </row>
    <row r="48" spans="1:44" s="1241" customFormat="1" ht="17.25" customHeight="1" x14ac:dyDescent="0.15">
      <c r="A48" s="1291"/>
      <c r="C48" s="1292"/>
      <c r="D48" s="1292"/>
      <c r="E48" s="1292"/>
      <c r="F48" s="1292"/>
      <c r="G48" s="1292"/>
      <c r="H48" s="1292"/>
      <c r="I48" s="1292"/>
      <c r="J48" s="1292"/>
      <c r="K48" s="1292"/>
      <c r="L48" s="1292"/>
      <c r="M48" s="1292"/>
      <c r="N48" s="1292"/>
      <c r="O48" s="1292"/>
      <c r="P48" s="1292"/>
      <c r="Q48" s="1292"/>
      <c r="R48" s="1292"/>
      <c r="S48" s="1292"/>
      <c r="T48" s="1292"/>
      <c r="U48" s="1292"/>
      <c r="V48" s="1293"/>
      <c r="W48" s="1293"/>
      <c r="X48" s="1293"/>
      <c r="Y48" s="1293"/>
      <c r="Z48" s="1293"/>
      <c r="AA48" s="1293"/>
      <c r="AB48" s="1293"/>
      <c r="AC48" s="1293"/>
      <c r="AD48" s="1293"/>
      <c r="AE48" s="1293"/>
      <c r="AF48" s="1293"/>
      <c r="AG48" s="1293"/>
      <c r="AH48" s="1293"/>
      <c r="AI48" s="1293"/>
      <c r="AJ48" s="1293"/>
      <c r="AK48" s="1293"/>
      <c r="AL48" s="1293"/>
      <c r="AM48" s="1293"/>
      <c r="AN48" s="1293"/>
      <c r="AO48" s="1293"/>
      <c r="AP48" s="1293"/>
      <c r="AQ48" s="1293"/>
      <c r="AR48" s="1294"/>
    </row>
    <row r="49" spans="1:44" s="1241" customFormat="1" ht="20.25" customHeight="1" x14ac:dyDescent="0.15">
      <c r="A49" s="1291"/>
      <c r="C49" s="1292"/>
      <c r="D49" s="1292"/>
      <c r="E49" s="1292"/>
      <c r="F49" s="1292"/>
      <c r="G49" s="1292"/>
      <c r="H49" s="1292"/>
      <c r="I49" s="1292"/>
      <c r="J49" s="1292"/>
      <c r="K49" s="1292"/>
      <c r="L49" s="1292"/>
      <c r="M49" s="1292"/>
      <c r="N49" s="1292"/>
      <c r="O49" s="1292"/>
      <c r="P49" s="1292"/>
      <c r="Q49" s="1292"/>
      <c r="R49" s="1292"/>
      <c r="S49" s="1292"/>
      <c r="T49" s="1292"/>
      <c r="U49" s="1292"/>
      <c r="V49" s="1293"/>
      <c r="W49" s="1293"/>
      <c r="X49" s="1293"/>
      <c r="Y49" s="1293"/>
      <c r="Z49" s="1293"/>
      <c r="AA49" s="1293"/>
      <c r="AB49" s="1293"/>
      <c r="AC49" s="1293"/>
      <c r="AD49" s="1293"/>
      <c r="AE49" s="1293"/>
      <c r="AF49" s="1293"/>
      <c r="AG49" s="1293"/>
      <c r="AH49" s="1293"/>
      <c r="AI49" s="1293"/>
      <c r="AJ49" s="1293"/>
      <c r="AK49" s="1293"/>
      <c r="AL49" s="1293"/>
      <c r="AM49" s="1293"/>
      <c r="AN49" s="1293"/>
      <c r="AO49" s="1293"/>
      <c r="AP49" s="1293"/>
      <c r="AQ49" s="1293"/>
      <c r="AR49" s="1294"/>
    </row>
    <row r="50" spans="1:44" s="1241" customFormat="1" ht="14.25" customHeight="1" x14ac:dyDescent="0.15">
      <c r="A50" s="1295"/>
      <c r="B50" s="1296"/>
      <c r="C50" s="1297"/>
      <c r="D50" s="1297"/>
      <c r="E50" s="1297"/>
      <c r="F50" s="1297"/>
      <c r="G50" s="1297"/>
      <c r="H50" s="1298"/>
      <c r="I50" s="1297"/>
      <c r="J50" s="1297"/>
      <c r="K50" s="1297"/>
      <c r="L50" s="1297"/>
      <c r="M50" s="1297"/>
      <c r="N50" s="1297"/>
      <c r="O50" s="1297"/>
      <c r="P50" s="1297"/>
      <c r="Q50" s="1297"/>
      <c r="R50" s="1297"/>
      <c r="S50" s="1297"/>
      <c r="T50" s="1297"/>
      <c r="U50" s="1297"/>
      <c r="V50" s="1299"/>
      <c r="W50" s="1299"/>
      <c r="X50" s="1299"/>
      <c r="Y50" s="1299"/>
      <c r="Z50" s="1299"/>
      <c r="AA50" s="1299"/>
      <c r="AB50" s="1299"/>
      <c r="AC50" s="1299"/>
      <c r="AD50" s="1299"/>
      <c r="AE50" s="1299"/>
      <c r="AF50" s="1299"/>
      <c r="AG50" s="1299"/>
      <c r="AH50" s="1299"/>
      <c r="AI50" s="1299"/>
      <c r="AJ50" s="1299"/>
      <c r="AK50" s="1299"/>
      <c r="AL50" s="1299"/>
      <c r="AM50" s="1299"/>
      <c r="AN50" s="1299"/>
      <c r="AO50" s="1299"/>
      <c r="AP50" s="1299"/>
      <c r="AQ50" s="1299"/>
      <c r="AR50" s="1300"/>
    </row>
    <row r="51" spans="1:44" s="1241" customFormat="1" ht="17.25" customHeight="1" x14ac:dyDescent="0.15">
      <c r="A51" s="1291"/>
      <c r="C51" s="1292"/>
      <c r="D51" s="1292"/>
      <c r="E51" s="1292"/>
      <c r="F51" s="1292"/>
      <c r="G51" s="1292"/>
      <c r="H51" s="1301"/>
      <c r="I51" s="1292"/>
      <c r="J51" s="1241" t="s">
        <v>2185</v>
      </c>
      <c r="L51" s="1241" t="s">
        <v>2186</v>
      </c>
      <c r="W51" s="1293"/>
      <c r="X51" s="1293"/>
      <c r="Y51" s="1293"/>
      <c r="Z51" s="1293"/>
      <c r="AA51" s="1293"/>
      <c r="AB51" s="1293"/>
      <c r="AC51" s="1293"/>
      <c r="AD51" s="1293"/>
      <c r="AE51" s="1293"/>
      <c r="AF51" s="1293"/>
      <c r="AG51" s="1293"/>
      <c r="AH51" s="1293"/>
      <c r="AI51" s="1293"/>
      <c r="AJ51" s="1293"/>
      <c r="AK51" s="1293"/>
      <c r="AL51" s="1293"/>
      <c r="AM51" s="1293"/>
      <c r="AN51" s="1293"/>
      <c r="AO51" s="1293"/>
      <c r="AP51" s="1293"/>
      <c r="AQ51" s="1293"/>
      <c r="AR51" s="1294"/>
    </row>
    <row r="52" spans="1:44" s="1241" customFormat="1" ht="17.25" customHeight="1" x14ac:dyDescent="0.15">
      <c r="A52" s="1302" t="s">
        <v>2187</v>
      </c>
      <c r="B52" s="1303"/>
      <c r="C52" s="1303"/>
      <c r="D52" s="1303"/>
      <c r="E52" s="1303"/>
      <c r="F52" s="1303"/>
      <c r="G52" s="1303"/>
      <c r="H52" s="1304"/>
      <c r="I52" s="1292"/>
      <c r="J52" s="1241" t="s">
        <v>2185</v>
      </c>
      <c r="L52" s="1241" t="s">
        <v>2188</v>
      </c>
      <c r="O52" s="1292"/>
      <c r="P52" s="1292"/>
      <c r="Q52" s="1292"/>
      <c r="R52" s="1292"/>
      <c r="S52" s="1292"/>
      <c r="T52" s="1292"/>
      <c r="U52" s="1292"/>
      <c r="V52" s="1293"/>
      <c r="W52" s="1293"/>
      <c r="X52" s="1293"/>
      <c r="Y52" s="1293"/>
      <c r="Z52" s="1293"/>
      <c r="AA52" s="1293"/>
      <c r="AB52" s="1293"/>
      <c r="AC52" s="1293"/>
      <c r="AD52" s="1293"/>
      <c r="AE52" s="1293"/>
      <c r="AF52" s="1293"/>
      <c r="AG52" s="1293"/>
      <c r="AH52" s="1293"/>
      <c r="AI52" s="1293"/>
      <c r="AJ52" s="1293"/>
      <c r="AK52" s="1293"/>
      <c r="AL52" s="1293"/>
      <c r="AM52" s="1293"/>
      <c r="AN52" s="1293"/>
      <c r="AO52" s="1293"/>
      <c r="AP52" s="1293"/>
      <c r="AQ52" s="1293"/>
      <c r="AR52" s="1294"/>
    </row>
    <row r="53" spans="1:44" s="1241" customFormat="1" ht="17.25" customHeight="1" x14ac:dyDescent="0.15">
      <c r="A53" s="1302"/>
      <c r="B53" s="1303"/>
      <c r="C53" s="1303"/>
      <c r="D53" s="1303"/>
      <c r="E53" s="1303"/>
      <c r="F53" s="1303"/>
      <c r="G53" s="1303"/>
      <c r="H53" s="1304"/>
      <c r="I53" s="1292"/>
      <c r="J53" s="1241" t="s">
        <v>2189</v>
      </c>
      <c r="L53" s="1241" t="s">
        <v>2190</v>
      </c>
      <c r="O53" s="1292"/>
      <c r="P53" s="1292"/>
      <c r="Q53" s="1292"/>
      <c r="R53" s="1292"/>
      <c r="S53" s="1292"/>
      <c r="T53" s="1292"/>
      <c r="U53" s="1292"/>
      <c r="V53" s="1293"/>
      <c r="W53" s="1293"/>
      <c r="X53" s="1293"/>
      <c r="Y53" s="1293"/>
      <c r="Z53" s="1293"/>
      <c r="AA53" s="1293"/>
      <c r="AB53" s="1293"/>
      <c r="AC53" s="1293"/>
      <c r="AD53" s="1293"/>
      <c r="AE53" s="1293"/>
      <c r="AF53" s="1293"/>
      <c r="AG53" s="1293"/>
      <c r="AH53" s="1293"/>
      <c r="AI53" s="1293"/>
      <c r="AJ53" s="1293"/>
      <c r="AK53" s="1293"/>
      <c r="AL53" s="1293"/>
      <c r="AM53" s="1293"/>
      <c r="AN53" s="1293"/>
      <c r="AO53" s="1293"/>
      <c r="AP53" s="1293"/>
      <c r="AQ53" s="1293"/>
      <c r="AR53" s="1294"/>
    </row>
    <row r="54" spans="1:44" s="1241" customFormat="1" ht="17.25" customHeight="1" x14ac:dyDescent="0.15">
      <c r="A54" s="1291"/>
      <c r="B54" s="1292" t="s">
        <v>2191</v>
      </c>
      <c r="C54" s="1292"/>
      <c r="D54" s="1292"/>
      <c r="E54" s="1292"/>
      <c r="F54" s="1292"/>
      <c r="G54" s="1292"/>
      <c r="H54" s="1301"/>
      <c r="I54" s="1292"/>
      <c r="J54" s="1241" t="s">
        <v>2192</v>
      </c>
      <c r="L54" s="1241" t="s">
        <v>2193</v>
      </c>
      <c r="N54" s="1293"/>
      <c r="O54" s="1293"/>
      <c r="P54" s="1293"/>
      <c r="Q54" s="1293"/>
      <c r="R54" s="1293"/>
      <c r="S54" s="1293"/>
      <c r="T54" s="1293"/>
      <c r="U54" s="1293"/>
      <c r="V54" s="1293"/>
      <c r="W54" s="1293"/>
      <c r="X54" s="1293"/>
      <c r="Y54" s="1293"/>
      <c r="Z54" s="1293"/>
      <c r="AA54" s="1293"/>
      <c r="AB54" s="1293"/>
      <c r="AC54" s="1293"/>
      <c r="AD54" s="1293"/>
      <c r="AE54" s="1293"/>
      <c r="AF54" s="1293"/>
      <c r="AG54" s="1293"/>
      <c r="AH54" s="1293"/>
      <c r="AI54" s="1293"/>
      <c r="AJ54" s="1293"/>
      <c r="AK54" s="1293"/>
      <c r="AL54" s="1293"/>
      <c r="AM54" s="1293"/>
      <c r="AN54" s="1293"/>
      <c r="AO54" s="1293"/>
      <c r="AP54" s="1293"/>
      <c r="AQ54" s="1293"/>
      <c r="AR54" s="1294"/>
    </row>
    <row r="55" spans="1:44" s="1241" customFormat="1" x14ac:dyDescent="0.15">
      <c r="A55" s="1305"/>
      <c r="E55" s="1293"/>
      <c r="F55" s="1293"/>
      <c r="G55" s="1293"/>
      <c r="H55" s="1294"/>
      <c r="I55" s="1293"/>
      <c r="J55" s="1241" t="s">
        <v>2185</v>
      </c>
      <c r="L55" s="1241" t="s">
        <v>2194</v>
      </c>
      <c r="O55" s="1293"/>
      <c r="P55" s="1293"/>
      <c r="Q55" s="1293"/>
      <c r="R55" s="1293"/>
      <c r="S55" s="1293"/>
      <c r="T55" s="1293"/>
      <c r="U55" s="1293"/>
      <c r="V55" s="1293"/>
      <c r="W55" s="1293"/>
      <c r="X55" s="1293"/>
      <c r="Y55" s="1293"/>
      <c r="Z55" s="1293"/>
      <c r="AA55" s="1293"/>
      <c r="AB55" s="1293"/>
      <c r="AR55" s="1306"/>
    </row>
    <row r="56" spans="1:44" s="1241" customFormat="1" x14ac:dyDescent="0.15">
      <c r="A56" s="1307"/>
      <c r="B56" s="1308"/>
      <c r="C56" s="1308"/>
      <c r="D56" s="1308"/>
      <c r="E56" s="1309"/>
      <c r="F56" s="1309"/>
      <c r="G56" s="1309"/>
      <c r="H56" s="1310"/>
      <c r="I56" s="1309"/>
      <c r="J56" s="1309"/>
      <c r="K56" s="1309"/>
      <c r="L56" s="1309"/>
      <c r="M56" s="1309"/>
      <c r="N56" s="1309"/>
      <c r="O56" s="1309"/>
      <c r="P56" s="1309"/>
      <c r="Q56" s="1309"/>
      <c r="R56" s="1309"/>
      <c r="S56" s="1309"/>
      <c r="T56" s="1309"/>
      <c r="U56" s="1309"/>
      <c r="V56" s="1309"/>
      <c r="W56" s="1309"/>
      <c r="X56" s="1309"/>
      <c r="Y56" s="1309"/>
      <c r="Z56" s="1309"/>
      <c r="AA56" s="1309"/>
      <c r="AB56" s="1309"/>
      <c r="AC56" s="1309"/>
      <c r="AD56" s="1309"/>
      <c r="AE56" s="1309"/>
      <c r="AF56" s="1309"/>
      <c r="AG56" s="1309"/>
      <c r="AH56" s="1309"/>
      <c r="AI56" s="1309"/>
      <c r="AJ56" s="1309"/>
      <c r="AK56" s="1309"/>
      <c r="AL56" s="1309"/>
      <c r="AM56" s="1309"/>
      <c r="AN56" s="1309"/>
      <c r="AO56" s="1309"/>
      <c r="AP56" s="1309"/>
      <c r="AQ56" s="1309"/>
      <c r="AR56" s="1310"/>
    </row>
    <row r="57" spans="1:44" s="1241" customFormat="1" x14ac:dyDescent="0.15">
      <c r="A57" s="1293"/>
      <c r="B57" s="1293"/>
      <c r="C57" s="1293"/>
      <c r="D57" s="1293"/>
      <c r="E57" s="1293"/>
      <c r="F57" s="1293"/>
      <c r="G57" s="1293"/>
      <c r="H57" s="1293"/>
      <c r="I57" s="1293"/>
      <c r="J57" s="1293"/>
      <c r="K57" s="1293"/>
      <c r="L57" s="1293"/>
      <c r="M57" s="1293"/>
      <c r="N57" s="1293"/>
      <c r="O57" s="1293"/>
      <c r="P57" s="1293"/>
      <c r="Q57" s="1293"/>
      <c r="R57" s="1293"/>
      <c r="S57" s="1293"/>
      <c r="T57" s="1293"/>
      <c r="U57" s="1293"/>
      <c r="V57" s="1293"/>
      <c r="W57" s="1293"/>
      <c r="X57" s="1293"/>
      <c r="Y57" s="1293"/>
      <c r="Z57" s="1293"/>
      <c r="AA57" s="1293"/>
      <c r="AB57" s="1293"/>
      <c r="AC57" s="1293"/>
      <c r="AD57" s="1293"/>
      <c r="AE57" s="1293"/>
      <c r="AF57" s="1293"/>
      <c r="AG57" s="1293"/>
      <c r="AH57" s="1293"/>
      <c r="AI57" s="1293"/>
      <c r="AJ57" s="1293"/>
      <c r="AK57" s="1293"/>
      <c r="AL57" s="1293"/>
      <c r="AM57" s="1293"/>
      <c r="AN57" s="1293"/>
      <c r="AO57" s="1293"/>
      <c r="AP57" s="1293"/>
      <c r="AQ57" s="1293"/>
      <c r="AR57" s="1293"/>
    </row>
    <row r="58" spans="1:44" s="1241" customFormat="1" x14ac:dyDescent="0.15">
      <c r="AC58" s="1293"/>
      <c r="AD58" s="1293"/>
      <c r="AE58" s="1293"/>
      <c r="AF58" s="1293"/>
      <c r="AG58" s="1293"/>
      <c r="AH58" s="1293"/>
      <c r="AI58" s="1293"/>
      <c r="AJ58" s="1293"/>
      <c r="AK58" s="1293"/>
      <c r="AL58" s="1293"/>
      <c r="AM58" s="1293"/>
      <c r="AN58" s="1293"/>
      <c r="AO58" s="1293"/>
      <c r="AP58" s="1293"/>
      <c r="AQ58" s="1293"/>
      <c r="AR58" s="1293"/>
    </row>
  </sheetData>
  <mergeCells count="17">
    <mergeCell ref="A24:H32"/>
    <mergeCell ref="I24:AR32"/>
    <mergeCell ref="A33:AR35"/>
    <mergeCell ref="A52:H53"/>
    <mergeCell ref="A18:H19"/>
    <mergeCell ref="I18:AR19"/>
    <mergeCell ref="A20:H21"/>
    <mergeCell ref="I20:AR21"/>
    <mergeCell ref="A22:H23"/>
    <mergeCell ref="I22:AR23"/>
    <mergeCell ref="A16:H17"/>
    <mergeCell ref="I16:AR17"/>
    <mergeCell ref="A9:AR9"/>
    <mergeCell ref="A11:H13"/>
    <mergeCell ref="I11:AR13"/>
    <mergeCell ref="A14:H15"/>
    <mergeCell ref="I14:AR15"/>
  </mergeCells>
  <phoneticPr fontId="4"/>
  <pageMargins left="0.74803149606299213" right="0.19685039370078741" top="0.47244094488188981" bottom="0.51181102362204722"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R58"/>
  <sheetViews>
    <sheetView view="pageBreakPreview" zoomScaleNormal="100" zoomScaleSheetLayoutView="100" workbookViewId="0"/>
  </sheetViews>
  <sheetFormatPr defaultRowHeight="13.5" x14ac:dyDescent="0.15"/>
  <cols>
    <col min="1" max="44" width="2" style="1311" customWidth="1"/>
    <col min="45" max="45" width="0.5" style="1311" customWidth="1"/>
    <col min="46" max="16384" width="9" style="1311"/>
  </cols>
  <sheetData>
    <row r="1" spans="1:44" s="1311" customFormat="1" x14ac:dyDescent="0.15">
      <c r="A1" s="1311" t="s">
        <v>2195</v>
      </c>
    </row>
    <row r="3" spans="1:44" s="1311" customFormat="1" x14ac:dyDescent="0.15">
      <c r="A3" s="1312" t="s">
        <v>2196</v>
      </c>
      <c r="B3" s="1313"/>
      <c r="C3" s="1313"/>
      <c r="D3" s="1313"/>
      <c r="E3" s="1313"/>
      <c r="F3" s="1313"/>
      <c r="G3" s="1313"/>
      <c r="H3" s="1313"/>
      <c r="I3" s="1313"/>
      <c r="J3" s="1313"/>
      <c r="K3" s="1313"/>
      <c r="L3" s="1313"/>
      <c r="M3" s="1313"/>
      <c r="N3" s="1313"/>
      <c r="O3" s="1313"/>
      <c r="AQ3" s="1314" t="s">
        <v>2378</v>
      </c>
    </row>
    <row r="4" spans="1:44" s="1319" customFormat="1" ht="13.5" customHeight="1" x14ac:dyDescent="0.15">
      <c r="A4" s="1312" t="s">
        <v>2197</v>
      </c>
      <c r="B4" s="1312"/>
      <c r="C4" s="1312"/>
      <c r="D4" s="1312"/>
      <c r="E4" s="1312"/>
      <c r="F4" s="1312"/>
      <c r="G4" s="1312"/>
      <c r="H4" s="1312"/>
      <c r="I4" s="1312"/>
      <c r="J4" s="1312"/>
      <c r="K4" s="1312"/>
      <c r="L4" s="1312"/>
      <c r="M4" s="1312"/>
      <c r="N4" s="1312"/>
      <c r="O4" s="1312"/>
      <c r="P4" s="1315"/>
      <c r="Q4" s="1316"/>
      <c r="R4" s="1313"/>
      <c r="S4" s="1313"/>
      <c r="T4" s="1313"/>
      <c r="U4" s="1313"/>
      <c r="V4" s="1313"/>
      <c r="W4" s="1313"/>
      <c r="X4" s="1313"/>
      <c r="Y4" s="1313"/>
      <c r="Z4" s="1313"/>
      <c r="AA4" s="1313"/>
      <c r="AB4" s="1313"/>
      <c r="AC4" s="1317"/>
      <c r="AD4" s="1317"/>
      <c r="AE4" s="1317"/>
      <c r="AF4" s="1317"/>
      <c r="AG4" s="1317"/>
      <c r="AH4" s="1317"/>
      <c r="AI4" s="1317"/>
      <c r="AJ4" s="1318"/>
      <c r="AK4" s="1317"/>
      <c r="AL4" s="1312"/>
      <c r="AM4" s="1317"/>
      <c r="AN4" s="1318"/>
      <c r="AO4" s="1317"/>
      <c r="AP4" s="1317"/>
      <c r="AQ4" s="1317"/>
      <c r="AR4" s="1318"/>
    </row>
    <row r="5" spans="1:44" s="1319" customFormat="1" ht="13.5" customHeight="1" x14ac:dyDescent="0.15">
      <c r="A5" s="1312"/>
      <c r="B5" s="1312"/>
      <c r="C5" s="1312"/>
      <c r="D5" s="1312"/>
      <c r="E5" s="1312"/>
      <c r="F5" s="1312"/>
      <c r="G5" s="1312"/>
      <c r="H5" s="1312"/>
      <c r="I5" s="1312"/>
      <c r="J5" s="1312"/>
      <c r="K5" s="1312"/>
      <c r="L5" s="1312"/>
      <c r="M5" s="1312"/>
      <c r="N5" s="1312"/>
      <c r="O5" s="1312"/>
      <c r="P5" s="1315"/>
      <c r="Q5" s="1316"/>
      <c r="R5" s="1313"/>
      <c r="S5" s="1313"/>
      <c r="T5" s="1313"/>
      <c r="U5" s="1313"/>
      <c r="V5" s="1313"/>
      <c r="W5" s="1313"/>
      <c r="X5" s="1313"/>
      <c r="Y5" s="1313"/>
      <c r="Z5" s="1313"/>
      <c r="AA5" s="1313"/>
      <c r="AB5" s="1313"/>
      <c r="AC5" s="1317"/>
      <c r="AD5" s="1317"/>
      <c r="AE5" s="1317"/>
      <c r="AF5" s="1317"/>
      <c r="AG5" s="1317"/>
      <c r="AH5" s="1317"/>
      <c r="AI5" s="1317"/>
      <c r="AJ5" s="1318"/>
      <c r="AK5" s="1317"/>
      <c r="AL5" s="1312"/>
      <c r="AM5" s="1317"/>
      <c r="AN5" s="1318"/>
      <c r="AO5" s="1317"/>
      <c r="AP5" s="1317"/>
      <c r="AQ5" s="1317"/>
      <c r="AR5" s="1318"/>
    </row>
    <row r="6" spans="1:44" s="1319" customFormat="1" ht="13.5" customHeight="1" x14ac:dyDescent="0.15">
      <c r="A6" s="1312"/>
      <c r="B6" s="1312"/>
      <c r="C6" s="1312"/>
      <c r="D6" s="1312"/>
      <c r="E6" s="1312"/>
      <c r="F6" s="1312"/>
      <c r="G6" s="1312"/>
      <c r="H6" s="1312"/>
      <c r="I6" s="1312"/>
      <c r="J6" s="1312"/>
      <c r="K6" s="1312"/>
      <c r="L6" s="1312"/>
      <c r="M6" s="1312"/>
      <c r="N6" s="1312"/>
      <c r="O6" s="1312"/>
      <c r="P6" s="1315"/>
      <c r="Q6" s="1316"/>
      <c r="R6" s="1313"/>
      <c r="S6" s="1313"/>
      <c r="T6" s="1313"/>
      <c r="U6" s="1313"/>
      <c r="V6" s="1313"/>
      <c r="W6" s="1313"/>
      <c r="X6" s="1313"/>
      <c r="Y6" s="1313"/>
      <c r="Z6" s="1313"/>
      <c r="AA6" s="1313"/>
      <c r="AB6" s="1313"/>
      <c r="AC6" s="1317"/>
      <c r="AD6" s="1317"/>
      <c r="AE6" s="1317"/>
      <c r="AF6" s="1317"/>
      <c r="AG6" s="1317"/>
      <c r="AH6" s="1317"/>
      <c r="AI6" s="1317"/>
      <c r="AJ6" s="1318"/>
      <c r="AK6" s="1317"/>
      <c r="AL6" s="1312"/>
      <c r="AM6" s="1317"/>
      <c r="AN6" s="1318"/>
      <c r="AO6" s="1317"/>
      <c r="AP6" s="1317"/>
      <c r="AQ6" s="1317"/>
      <c r="AR6" s="1318"/>
    </row>
    <row r="7" spans="1:44" s="1319" customFormat="1" ht="13.5" customHeight="1" x14ac:dyDescent="0.15">
      <c r="A7" s="1315"/>
      <c r="B7" s="1315"/>
      <c r="C7" s="1315"/>
      <c r="D7" s="1315"/>
      <c r="E7" s="1315"/>
      <c r="F7" s="1315"/>
      <c r="G7" s="1315"/>
      <c r="H7" s="1315"/>
      <c r="I7" s="1315"/>
      <c r="J7" s="1315"/>
      <c r="K7" s="1315"/>
      <c r="L7" s="1315"/>
      <c r="M7" s="1315"/>
      <c r="N7" s="1315"/>
      <c r="O7" s="1315"/>
      <c r="P7" s="1315"/>
      <c r="Q7" s="1312"/>
      <c r="R7" s="1313"/>
      <c r="S7" s="1313"/>
      <c r="T7" s="1313"/>
      <c r="U7" s="1313"/>
      <c r="V7" s="1313"/>
      <c r="W7" s="1313"/>
      <c r="X7" s="1313"/>
      <c r="Y7" s="1313"/>
      <c r="Z7" s="1313"/>
      <c r="AA7" s="1313"/>
      <c r="AB7" s="1313"/>
      <c r="AC7" s="1317"/>
      <c r="AD7" s="1317"/>
      <c r="AE7" s="1317"/>
      <c r="AF7" s="1317"/>
      <c r="AG7" s="1317"/>
      <c r="AH7" s="1317"/>
      <c r="AI7" s="1317"/>
      <c r="AJ7" s="1317"/>
      <c r="AK7" s="1317"/>
      <c r="AL7" s="1317"/>
      <c r="AM7" s="1317"/>
      <c r="AN7" s="1317"/>
      <c r="AO7" s="1317"/>
      <c r="AP7" s="1317"/>
      <c r="AQ7" s="1317"/>
      <c r="AR7" s="1317"/>
    </row>
    <row r="8" spans="1:44" s="1321" customFormat="1" ht="18" customHeight="1" x14ac:dyDescent="0.15">
      <c r="A8" s="1320" t="s">
        <v>2198</v>
      </c>
      <c r="B8" s="1320"/>
      <c r="C8" s="1320"/>
      <c r="D8" s="1320"/>
      <c r="E8" s="1320"/>
      <c r="F8" s="1320"/>
      <c r="G8" s="1320"/>
      <c r="H8" s="1320"/>
      <c r="I8" s="1320"/>
      <c r="J8" s="1320"/>
      <c r="K8" s="1320"/>
      <c r="L8" s="1320"/>
      <c r="M8" s="1320"/>
      <c r="N8" s="1320"/>
      <c r="O8" s="1320"/>
      <c r="P8" s="1320"/>
      <c r="Q8" s="1320"/>
      <c r="R8" s="1320"/>
      <c r="S8" s="1320"/>
      <c r="T8" s="1320"/>
      <c r="U8" s="1320"/>
      <c r="V8" s="1320"/>
      <c r="W8" s="1320"/>
      <c r="X8" s="1320"/>
      <c r="Y8" s="1320"/>
      <c r="Z8" s="1320"/>
      <c r="AA8" s="1320"/>
      <c r="AB8" s="1320"/>
      <c r="AC8" s="1320"/>
      <c r="AD8" s="1320"/>
      <c r="AE8" s="1320"/>
      <c r="AF8" s="1320"/>
      <c r="AG8" s="1320"/>
      <c r="AH8" s="1320"/>
      <c r="AI8" s="1320"/>
      <c r="AJ8" s="1320"/>
      <c r="AK8" s="1320"/>
      <c r="AL8" s="1320"/>
      <c r="AM8" s="1320"/>
      <c r="AN8" s="1320"/>
      <c r="AO8" s="1320"/>
      <c r="AP8" s="1320"/>
      <c r="AQ8" s="1320"/>
      <c r="AR8" s="1320"/>
    </row>
    <row r="9" spans="1:44" s="1321" customFormat="1" ht="18" customHeight="1" x14ac:dyDescent="0.15">
      <c r="A9" s="1322"/>
      <c r="B9" s="1322"/>
      <c r="C9" s="1322"/>
      <c r="D9" s="1322"/>
      <c r="E9" s="1322"/>
      <c r="F9" s="1322"/>
      <c r="G9" s="1322"/>
      <c r="H9" s="1322"/>
      <c r="I9" s="1322"/>
      <c r="J9" s="1322"/>
      <c r="K9" s="1322"/>
      <c r="L9" s="1322"/>
      <c r="M9" s="1322"/>
      <c r="N9" s="1322"/>
      <c r="O9" s="1322"/>
      <c r="P9" s="1322"/>
      <c r="Q9" s="1322"/>
      <c r="R9" s="1322"/>
      <c r="S9" s="1322"/>
      <c r="T9" s="1322"/>
      <c r="U9" s="1322"/>
      <c r="V9" s="1322"/>
      <c r="W9" s="1322"/>
      <c r="X9" s="1322"/>
      <c r="Y9" s="1322"/>
      <c r="Z9" s="1322"/>
      <c r="AA9" s="1322"/>
      <c r="AB9" s="1322"/>
      <c r="AC9" s="1322"/>
      <c r="AD9" s="1322"/>
      <c r="AE9" s="1322"/>
      <c r="AF9" s="1322"/>
      <c r="AG9" s="1322"/>
      <c r="AH9" s="1322"/>
      <c r="AI9" s="1322"/>
      <c r="AJ9" s="1322"/>
      <c r="AK9" s="1322"/>
      <c r="AL9" s="1322"/>
      <c r="AM9" s="1322"/>
      <c r="AN9" s="1322"/>
      <c r="AO9" s="1322"/>
      <c r="AP9" s="1322"/>
      <c r="AQ9" s="1322"/>
      <c r="AR9" s="1322"/>
    </row>
    <row r="11" spans="1:44" s="1311" customFormat="1" x14ac:dyDescent="0.15">
      <c r="A11" s="1323"/>
      <c r="B11" s="1323"/>
      <c r="C11" s="1323"/>
      <c r="D11" s="1323"/>
      <c r="E11" s="1323"/>
      <c r="F11" s="1323"/>
      <c r="G11" s="1323"/>
      <c r="H11" s="1323"/>
      <c r="I11" s="1323"/>
      <c r="J11" s="1323"/>
      <c r="K11" s="1323"/>
      <c r="L11" s="1323"/>
      <c r="M11" s="1323"/>
      <c r="N11" s="1323"/>
      <c r="O11" s="1323"/>
      <c r="P11" s="1323"/>
      <c r="Q11" s="1323"/>
      <c r="R11" s="1323"/>
      <c r="S11" s="1323"/>
      <c r="T11" s="1323"/>
      <c r="U11" s="1323"/>
      <c r="V11" s="1323"/>
      <c r="W11" s="1323"/>
      <c r="X11" s="1323"/>
      <c r="Y11" s="1323"/>
      <c r="Z11" s="1323"/>
      <c r="AA11" s="1323"/>
      <c r="AB11" s="1323"/>
      <c r="AC11" s="1323"/>
      <c r="AD11" s="1323"/>
      <c r="AE11" s="1323"/>
      <c r="AF11" s="1323"/>
      <c r="AG11" s="1323"/>
      <c r="AH11" s="1323"/>
      <c r="AI11" s="1323"/>
      <c r="AJ11" s="1323"/>
      <c r="AK11" s="1323"/>
      <c r="AL11" s="1323"/>
      <c r="AM11" s="1323"/>
      <c r="AN11" s="1323"/>
      <c r="AO11" s="1323"/>
      <c r="AP11" s="1323"/>
      <c r="AQ11" s="1323"/>
      <c r="AR11" s="1323"/>
    </row>
    <row r="12" spans="1:44" s="1311" customFormat="1" x14ac:dyDescent="0.15">
      <c r="A12" s="1324" t="s">
        <v>2199</v>
      </c>
      <c r="B12" s="1325"/>
      <c r="C12" s="1325"/>
      <c r="D12" s="1325"/>
      <c r="E12" s="1325"/>
      <c r="F12" s="1325"/>
      <c r="G12" s="1325"/>
      <c r="H12" s="1326"/>
      <c r="I12" s="1327"/>
      <c r="J12" s="1328"/>
      <c r="K12" s="1328"/>
      <c r="L12" s="1328"/>
      <c r="M12" s="1328"/>
      <c r="N12" s="1328"/>
      <c r="O12" s="1328"/>
      <c r="P12" s="1328"/>
      <c r="Q12" s="1328"/>
      <c r="R12" s="1328"/>
      <c r="S12" s="1328"/>
      <c r="T12" s="1328"/>
      <c r="U12" s="1328"/>
      <c r="V12" s="1328"/>
      <c r="W12" s="1328"/>
      <c r="X12" s="1328"/>
      <c r="Y12" s="1328"/>
      <c r="Z12" s="1328"/>
      <c r="AA12" s="1328"/>
      <c r="AB12" s="1328"/>
      <c r="AC12" s="1328"/>
      <c r="AD12" s="1328"/>
      <c r="AE12" s="1328"/>
      <c r="AF12" s="1328"/>
      <c r="AG12" s="1328"/>
      <c r="AH12" s="1328"/>
      <c r="AI12" s="1328"/>
      <c r="AJ12" s="1328"/>
      <c r="AK12" s="1328"/>
      <c r="AL12" s="1328"/>
      <c r="AM12" s="1328"/>
      <c r="AN12" s="1328"/>
      <c r="AO12" s="1328"/>
      <c r="AP12" s="1328"/>
      <c r="AQ12" s="1328"/>
      <c r="AR12" s="1329"/>
    </row>
    <row r="13" spans="1:44" s="1311" customFormat="1" x14ac:dyDescent="0.15">
      <c r="A13" s="1330"/>
      <c r="B13" s="1331"/>
      <c r="C13" s="1331"/>
      <c r="D13" s="1331"/>
      <c r="E13" s="1331"/>
      <c r="F13" s="1331"/>
      <c r="G13" s="1331"/>
      <c r="H13" s="1332"/>
      <c r="I13" s="1333"/>
      <c r="J13" s="1334"/>
      <c r="L13" s="1334"/>
      <c r="M13" s="1334"/>
      <c r="N13" s="1334"/>
      <c r="O13" s="1334" t="s">
        <v>2200</v>
      </c>
      <c r="P13" s="1334"/>
      <c r="Q13" s="1334"/>
      <c r="R13" s="1334"/>
      <c r="S13" s="1334"/>
      <c r="T13" s="1334"/>
      <c r="U13" s="1334"/>
      <c r="V13" s="1334"/>
      <c r="W13" s="1334"/>
      <c r="X13" s="1334"/>
      <c r="Y13" s="1334"/>
      <c r="Z13" s="1334"/>
      <c r="AA13" s="1334"/>
      <c r="AB13" s="1334"/>
      <c r="AC13" s="1334"/>
      <c r="AD13" s="1334"/>
      <c r="AE13" s="1334"/>
      <c r="AF13" s="1334"/>
      <c r="AG13" s="1334"/>
      <c r="AH13" s="1334"/>
      <c r="AI13" s="1334"/>
      <c r="AJ13" s="1334"/>
      <c r="AK13" s="1334"/>
      <c r="AL13" s="1334"/>
      <c r="AM13" s="1334"/>
      <c r="AN13" s="1334"/>
      <c r="AO13" s="1334"/>
      <c r="AP13" s="1334"/>
      <c r="AQ13" s="1334"/>
      <c r="AR13" s="1335"/>
    </row>
    <row r="14" spans="1:44" s="1311" customFormat="1" x14ac:dyDescent="0.15">
      <c r="A14" s="1330"/>
      <c r="B14" s="1331"/>
      <c r="C14" s="1331"/>
      <c r="D14" s="1331"/>
      <c r="E14" s="1331"/>
      <c r="F14" s="1331"/>
      <c r="G14" s="1331"/>
      <c r="H14" s="1332"/>
      <c r="I14" s="1333"/>
      <c r="J14" s="1334"/>
      <c r="K14" s="1334"/>
      <c r="L14" s="1334"/>
      <c r="M14" s="1334"/>
      <c r="N14" s="1334"/>
      <c r="O14" s="1334"/>
      <c r="P14" s="1334"/>
      <c r="Q14" s="1334"/>
      <c r="R14" s="1334"/>
      <c r="S14" s="1334"/>
      <c r="T14" s="1334"/>
      <c r="U14" s="1334"/>
      <c r="V14" s="1334"/>
      <c r="W14" s="1334"/>
      <c r="X14" s="1334"/>
      <c r="Y14" s="1334"/>
      <c r="Z14" s="1334"/>
      <c r="AA14" s="1334"/>
      <c r="AB14" s="1334"/>
      <c r="AC14" s="1334"/>
      <c r="AD14" s="1334"/>
      <c r="AE14" s="1334"/>
      <c r="AF14" s="1334"/>
      <c r="AG14" s="1334"/>
      <c r="AH14" s="1334"/>
      <c r="AI14" s="1334"/>
      <c r="AJ14" s="1334"/>
      <c r="AK14" s="1334"/>
      <c r="AL14" s="1334"/>
      <c r="AM14" s="1334"/>
      <c r="AN14" s="1334"/>
      <c r="AO14" s="1334"/>
      <c r="AP14" s="1334"/>
      <c r="AQ14" s="1334"/>
      <c r="AR14" s="1335"/>
    </row>
    <row r="15" spans="1:44" s="1311" customFormat="1" x14ac:dyDescent="0.15">
      <c r="A15" s="1330"/>
      <c r="B15" s="1331"/>
      <c r="C15" s="1331"/>
      <c r="D15" s="1331"/>
      <c r="E15" s="1331"/>
      <c r="F15" s="1331"/>
      <c r="G15" s="1331"/>
      <c r="H15" s="1332"/>
      <c r="I15" s="1333"/>
      <c r="J15" s="1334"/>
      <c r="K15" s="1334"/>
      <c r="L15" s="1334"/>
      <c r="M15" s="1334"/>
      <c r="N15" s="1334"/>
      <c r="O15" s="1334"/>
      <c r="P15" s="1334"/>
      <c r="Q15" s="1334"/>
      <c r="R15" s="1334"/>
      <c r="S15" s="1334"/>
      <c r="U15" s="1334"/>
      <c r="V15" s="1334"/>
      <c r="W15" s="1334"/>
      <c r="X15" s="1334"/>
      <c r="Y15" s="1334" t="s">
        <v>2201</v>
      </c>
      <c r="Z15" s="1334"/>
      <c r="AA15" s="1334"/>
      <c r="AB15" s="1334"/>
      <c r="AC15" s="1334"/>
      <c r="AD15" s="1334"/>
      <c r="AE15" s="1334"/>
      <c r="AF15" s="1334"/>
      <c r="AG15" s="1334"/>
      <c r="AH15" s="1334"/>
      <c r="AI15" s="1334"/>
      <c r="AJ15" s="1334"/>
      <c r="AK15" s="1334"/>
      <c r="AL15" s="1334"/>
      <c r="AM15" s="1334"/>
      <c r="AN15" s="1334"/>
      <c r="AO15" s="1334"/>
      <c r="AP15" s="1334"/>
      <c r="AQ15" s="1334"/>
      <c r="AR15" s="1335"/>
    </row>
    <row r="16" spans="1:44" s="1311" customFormat="1" x14ac:dyDescent="0.15">
      <c r="A16" s="1336"/>
      <c r="B16" s="1337"/>
      <c r="C16" s="1337"/>
      <c r="D16" s="1337"/>
      <c r="E16" s="1337"/>
      <c r="F16" s="1337"/>
      <c r="G16" s="1337"/>
      <c r="H16" s="1338"/>
      <c r="I16" s="1339"/>
      <c r="J16" s="1340"/>
      <c r="K16" s="1340"/>
      <c r="L16" s="1340"/>
      <c r="M16" s="1340"/>
      <c r="N16" s="1340"/>
      <c r="O16" s="1340"/>
      <c r="P16" s="1340"/>
      <c r="Q16" s="1340"/>
      <c r="R16" s="1340"/>
      <c r="S16" s="1340"/>
      <c r="T16" s="1340"/>
      <c r="U16" s="1340"/>
      <c r="V16" s="1340"/>
      <c r="W16" s="1340"/>
      <c r="X16" s="1340"/>
      <c r="Y16" s="1340"/>
      <c r="Z16" s="1340"/>
      <c r="AA16" s="1340"/>
      <c r="AB16" s="1340"/>
      <c r="AC16" s="1340"/>
      <c r="AD16" s="1340"/>
      <c r="AE16" s="1340"/>
      <c r="AF16" s="1340"/>
      <c r="AG16" s="1340"/>
      <c r="AH16" s="1340"/>
      <c r="AI16" s="1340"/>
      <c r="AJ16" s="1340"/>
      <c r="AK16" s="1340"/>
      <c r="AL16" s="1340"/>
      <c r="AM16" s="1340"/>
      <c r="AN16" s="1340"/>
      <c r="AO16" s="1340"/>
      <c r="AP16" s="1340"/>
      <c r="AQ16" s="1340"/>
      <c r="AR16" s="1341"/>
    </row>
    <row r="17" spans="1:44" s="1311" customFormat="1" x14ac:dyDescent="0.15">
      <c r="A17" s="1324" t="s">
        <v>1963</v>
      </c>
      <c r="B17" s="1325"/>
      <c r="C17" s="1325"/>
      <c r="D17" s="1325"/>
      <c r="E17" s="1325"/>
      <c r="F17" s="1325"/>
      <c r="G17" s="1325"/>
      <c r="H17" s="1326"/>
      <c r="I17" s="1342" t="s">
        <v>2202</v>
      </c>
      <c r="J17" s="1343"/>
      <c r="K17" s="1343"/>
      <c r="L17" s="1343"/>
      <c r="M17" s="1343"/>
      <c r="N17" s="1343"/>
      <c r="O17" s="1343"/>
      <c r="P17" s="1343"/>
      <c r="Q17" s="1343"/>
      <c r="R17" s="1343"/>
      <c r="S17" s="1343"/>
      <c r="T17" s="1343"/>
      <c r="U17" s="1343"/>
      <c r="V17" s="1343"/>
      <c r="W17" s="1343"/>
      <c r="X17" s="1343"/>
      <c r="Y17" s="1343"/>
      <c r="Z17" s="1343"/>
      <c r="AA17" s="1343"/>
      <c r="AB17" s="1343"/>
      <c r="AC17" s="1343"/>
      <c r="AD17" s="1343"/>
      <c r="AE17" s="1343"/>
      <c r="AF17" s="1343"/>
      <c r="AG17" s="1343"/>
      <c r="AH17" s="1343"/>
      <c r="AI17" s="1343"/>
      <c r="AJ17" s="1343"/>
      <c r="AK17" s="1343"/>
      <c r="AL17" s="1343"/>
      <c r="AM17" s="1343"/>
      <c r="AN17" s="1343"/>
      <c r="AO17" s="1343"/>
      <c r="AP17" s="1343"/>
      <c r="AQ17" s="1343"/>
      <c r="AR17" s="1344"/>
    </row>
    <row r="18" spans="1:44" s="1311" customFormat="1" x14ac:dyDescent="0.15">
      <c r="A18" s="1336"/>
      <c r="B18" s="1337"/>
      <c r="C18" s="1337"/>
      <c r="D18" s="1337"/>
      <c r="E18" s="1337"/>
      <c r="F18" s="1337"/>
      <c r="G18" s="1337"/>
      <c r="H18" s="1338"/>
      <c r="I18" s="1345"/>
      <c r="J18" s="1346"/>
      <c r="K18" s="1346"/>
      <c r="L18" s="1346"/>
      <c r="M18" s="1346"/>
      <c r="N18" s="1346"/>
      <c r="O18" s="1346"/>
      <c r="P18" s="1346"/>
      <c r="Q18" s="1346"/>
      <c r="R18" s="1346"/>
      <c r="S18" s="1346"/>
      <c r="T18" s="1346"/>
      <c r="U18" s="1346"/>
      <c r="V18" s="1346"/>
      <c r="W18" s="1346"/>
      <c r="X18" s="1346"/>
      <c r="Y18" s="1346"/>
      <c r="Z18" s="1346"/>
      <c r="AA18" s="1346"/>
      <c r="AB18" s="1346"/>
      <c r="AC18" s="1346"/>
      <c r="AD18" s="1346"/>
      <c r="AE18" s="1346"/>
      <c r="AF18" s="1346"/>
      <c r="AG18" s="1346"/>
      <c r="AH18" s="1346"/>
      <c r="AI18" s="1346"/>
      <c r="AJ18" s="1346"/>
      <c r="AK18" s="1346"/>
      <c r="AL18" s="1346"/>
      <c r="AM18" s="1346"/>
      <c r="AN18" s="1346"/>
      <c r="AO18" s="1346"/>
      <c r="AP18" s="1346"/>
      <c r="AQ18" s="1346"/>
      <c r="AR18" s="1347"/>
    </row>
    <row r="19" spans="1:44" s="1311" customFormat="1" x14ac:dyDescent="0.15">
      <c r="A19" s="1324" t="s">
        <v>2203</v>
      </c>
      <c r="B19" s="1325"/>
      <c r="C19" s="1325"/>
      <c r="D19" s="1325"/>
      <c r="E19" s="1325"/>
      <c r="F19" s="1325"/>
      <c r="G19" s="1325"/>
      <c r="H19" s="1326"/>
      <c r="I19" s="1342" t="s">
        <v>2204</v>
      </c>
      <c r="J19" s="1343"/>
      <c r="K19" s="1343"/>
      <c r="L19" s="1343"/>
      <c r="M19" s="1343"/>
      <c r="N19" s="1343"/>
      <c r="O19" s="1343"/>
      <c r="P19" s="1343"/>
      <c r="Q19" s="1343"/>
      <c r="R19" s="1343"/>
      <c r="S19" s="1343"/>
      <c r="T19" s="1343"/>
      <c r="U19" s="1343"/>
      <c r="V19" s="1343"/>
      <c r="W19" s="1343"/>
      <c r="X19" s="1343"/>
      <c r="Y19" s="1343"/>
      <c r="Z19" s="1343"/>
      <c r="AA19" s="1343"/>
      <c r="AB19" s="1343"/>
      <c r="AC19" s="1343"/>
      <c r="AD19" s="1343"/>
      <c r="AE19" s="1343"/>
      <c r="AF19" s="1343"/>
      <c r="AG19" s="1343"/>
      <c r="AH19" s="1343"/>
      <c r="AI19" s="1343"/>
      <c r="AJ19" s="1343"/>
      <c r="AK19" s="1343"/>
      <c r="AL19" s="1343"/>
      <c r="AM19" s="1343"/>
      <c r="AN19" s="1343"/>
      <c r="AO19" s="1343"/>
      <c r="AP19" s="1343"/>
      <c r="AQ19" s="1343"/>
      <c r="AR19" s="1344"/>
    </row>
    <row r="20" spans="1:44" s="1311" customFormat="1" x14ac:dyDescent="0.15">
      <c r="A20" s="1336"/>
      <c r="B20" s="1337"/>
      <c r="C20" s="1337"/>
      <c r="D20" s="1337"/>
      <c r="E20" s="1337"/>
      <c r="F20" s="1337"/>
      <c r="G20" s="1337"/>
      <c r="H20" s="1338"/>
      <c r="I20" s="1345"/>
      <c r="J20" s="1346"/>
      <c r="K20" s="1346"/>
      <c r="L20" s="1346"/>
      <c r="M20" s="1346"/>
      <c r="N20" s="1346"/>
      <c r="O20" s="1346"/>
      <c r="P20" s="1346"/>
      <c r="Q20" s="1346"/>
      <c r="R20" s="1346"/>
      <c r="S20" s="1346"/>
      <c r="T20" s="1346"/>
      <c r="U20" s="1346"/>
      <c r="V20" s="1346"/>
      <c r="W20" s="1346"/>
      <c r="X20" s="1346"/>
      <c r="Y20" s="1346"/>
      <c r="Z20" s="1346"/>
      <c r="AA20" s="1346"/>
      <c r="AB20" s="1346"/>
      <c r="AC20" s="1346"/>
      <c r="AD20" s="1346"/>
      <c r="AE20" s="1346"/>
      <c r="AF20" s="1346"/>
      <c r="AG20" s="1346"/>
      <c r="AH20" s="1346"/>
      <c r="AI20" s="1346"/>
      <c r="AJ20" s="1346"/>
      <c r="AK20" s="1346"/>
      <c r="AL20" s="1346"/>
      <c r="AM20" s="1346"/>
      <c r="AN20" s="1346"/>
      <c r="AO20" s="1346"/>
      <c r="AP20" s="1346"/>
      <c r="AQ20" s="1346"/>
      <c r="AR20" s="1347"/>
    </row>
    <row r="21" spans="1:44" s="1311" customFormat="1" x14ac:dyDescent="0.15">
      <c r="A21" s="1333"/>
      <c r="B21" s="1348"/>
      <c r="C21" s="1348"/>
      <c r="D21" s="1348"/>
      <c r="E21" s="1349"/>
      <c r="F21" s="1334"/>
      <c r="G21" s="1334"/>
      <c r="H21" s="1335"/>
      <c r="I21" s="1334"/>
      <c r="J21" s="1334"/>
      <c r="K21" s="1334"/>
      <c r="L21" s="1334"/>
      <c r="M21" s="1334"/>
      <c r="N21" s="1334"/>
      <c r="O21" s="1334"/>
      <c r="P21" s="1334"/>
      <c r="Q21" s="1334"/>
      <c r="R21" s="1334"/>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5"/>
    </row>
    <row r="22" spans="1:44" s="1311" customFormat="1" x14ac:dyDescent="0.15">
      <c r="A22" s="1350"/>
      <c r="H22" s="1351"/>
      <c r="AR22" s="1351"/>
    </row>
    <row r="23" spans="1:44" s="1311" customFormat="1" x14ac:dyDescent="0.15">
      <c r="A23" s="1350"/>
      <c r="H23" s="1351"/>
      <c r="AR23" s="1351"/>
    </row>
    <row r="24" spans="1:44" s="1311" customFormat="1" x14ac:dyDescent="0.15">
      <c r="A24" s="1350"/>
      <c r="H24" s="1351"/>
      <c r="AR24" s="1351"/>
    </row>
    <row r="25" spans="1:44" s="1311" customFormat="1" x14ac:dyDescent="0.15">
      <c r="A25" s="1330" t="s">
        <v>2205</v>
      </c>
      <c r="B25" s="1331"/>
      <c r="C25" s="1331"/>
      <c r="D25" s="1331"/>
      <c r="E25" s="1331"/>
      <c r="F25" s="1331"/>
      <c r="G25" s="1331"/>
      <c r="H25" s="1332"/>
      <c r="AR25" s="1351"/>
    </row>
    <row r="26" spans="1:44" s="1311" customFormat="1" x14ac:dyDescent="0.15">
      <c r="A26" s="1350"/>
      <c r="H26" s="1351"/>
      <c r="AR26" s="1351"/>
    </row>
    <row r="27" spans="1:44" s="1311" customFormat="1" x14ac:dyDescent="0.15">
      <c r="A27" s="1350"/>
      <c r="H27" s="1351"/>
      <c r="AR27" s="1351"/>
    </row>
    <row r="28" spans="1:44" s="1311" customFormat="1" x14ac:dyDescent="0.15">
      <c r="A28" s="1350"/>
      <c r="H28" s="1351"/>
      <c r="AR28" s="1351"/>
    </row>
    <row r="29" spans="1:44" s="1311" customFormat="1" x14ac:dyDescent="0.15">
      <c r="A29" s="1352"/>
      <c r="B29" s="1323"/>
      <c r="C29" s="1323"/>
      <c r="D29" s="1323"/>
      <c r="E29" s="1323"/>
      <c r="F29" s="1323"/>
      <c r="G29" s="1323"/>
      <c r="H29" s="1353"/>
      <c r="I29" s="1323"/>
      <c r="J29" s="1323"/>
      <c r="K29" s="1323"/>
      <c r="L29" s="1323"/>
      <c r="M29" s="1323"/>
      <c r="N29" s="1323"/>
      <c r="O29" s="1323"/>
      <c r="P29" s="1323"/>
      <c r="Q29" s="1323"/>
      <c r="R29" s="1323"/>
      <c r="S29" s="1323"/>
      <c r="T29" s="1323"/>
      <c r="U29" s="1323"/>
      <c r="V29" s="1323"/>
      <c r="W29" s="1323"/>
      <c r="X29" s="1323"/>
      <c r="Y29" s="1323"/>
      <c r="Z29" s="1323"/>
      <c r="AA29" s="1323"/>
      <c r="AB29" s="1323"/>
      <c r="AC29" s="1323"/>
      <c r="AD29" s="1323"/>
      <c r="AE29" s="1323"/>
      <c r="AF29" s="1323"/>
      <c r="AG29" s="1323"/>
      <c r="AH29" s="1323"/>
      <c r="AI29" s="1323"/>
      <c r="AJ29" s="1323"/>
      <c r="AK29" s="1323"/>
      <c r="AL29" s="1323"/>
      <c r="AM29" s="1323"/>
      <c r="AN29" s="1323"/>
      <c r="AO29" s="1323"/>
      <c r="AP29" s="1323"/>
      <c r="AQ29" s="1323"/>
      <c r="AR29" s="1353"/>
    </row>
    <row r="30" spans="1:44" s="1311" customFormat="1" x14ac:dyDescent="0.15">
      <c r="A30" s="1354" t="s">
        <v>2206</v>
      </c>
      <c r="B30" s="1355"/>
      <c r="C30" s="1355"/>
      <c r="D30" s="1355"/>
      <c r="E30" s="1355"/>
      <c r="F30" s="1355"/>
      <c r="G30" s="1355"/>
      <c r="H30" s="1355"/>
      <c r="I30" s="1356"/>
      <c r="J30" s="1357"/>
      <c r="K30" s="1357"/>
      <c r="L30" s="1357"/>
      <c r="M30" s="1358"/>
      <c r="N30" s="1358"/>
      <c r="O30" s="1358"/>
      <c r="P30" s="1358"/>
      <c r="Q30" s="1358"/>
      <c r="R30" s="1358"/>
      <c r="S30" s="1358"/>
      <c r="T30" s="1358"/>
      <c r="U30" s="1358"/>
      <c r="V30" s="1358"/>
      <c r="W30" s="1358"/>
      <c r="X30" s="1358"/>
      <c r="Y30" s="1358"/>
      <c r="Z30" s="1358"/>
      <c r="AA30" s="1358"/>
      <c r="AB30" s="1358"/>
      <c r="AC30" s="1358"/>
      <c r="AD30" s="1358"/>
      <c r="AE30" s="1358"/>
      <c r="AF30" s="1358"/>
      <c r="AG30" s="1358"/>
      <c r="AH30" s="1358"/>
      <c r="AI30" s="1358"/>
      <c r="AJ30" s="1358"/>
      <c r="AK30" s="1358"/>
      <c r="AL30" s="1358"/>
      <c r="AM30" s="1358"/>
      <c r="AN30" s="1358"/>
      <c r="AO30" s="1358"/>
      <c r="AP30" s="1358"/>
      <c r="AQ30" s="1358"/>
      <c r="AR30" s="1359"/>
    </row>
    <row r="31" spans="1:44" s="1311" customFormat="1" x14ac:dyDescent="0.15">
      <c r="A31" s="1360"/>
      <c r="B31" s="1361"/>
      <c r="C31" s="1361"/>
      <c r="D31" s="1361"/>
      <c r="E31" s="1361"/>
      <c r="F31" s="1361"/>
      <c r="G31" s="1361"/>
      <c r="H31" s="1361"/>
      <c r="I31" s="1362"/>
      <c r="J31" s="1357"/>
      <c r="K31" s="1357"/>
      <c r="L31" s="1357"/>
      <c r="M31" s="1363"/>
      <c r="N31" s="1363"/>
      <c r="O31" s="1363"/>
      <c r="P31" s="1363"/>
      <c r="Q31" s="1363"/>
      <c r="R31" s="1363"/>
      <c r="S31" s="1363"/>
      <c r="T31" s="1363"/>
      <c r="U31" s="1363"/>
      <c r="V31" s="1363"/>
      <c r="W31" s="1363"/>
      <c r="X31" s="1363"/>
      <c r="Y31" s="1363"/>
      <c r="Z31" s="1363"/>
      <c r="AA31" s="1363"/>
      <c r="AB31" s="1363"/>
      <c r="AC31" s="1363"/>
      <c r="AD31" s="1363"/>
      <c r="AE31" s="1363"/>
      <c r="AF31" s="1363"/>
      <c r="AG31" s="1363"/>
      <c r="AH31" s="1363"/>
      <c r="AI31" s="1363"/>
      <c r="AJ31" s="1363"/>
      <c r="AK31" s="1363"/>
      <c r="AL31" s="1363"/>
      <c r="AM31" s="1363"/>
      <c r="AN31" s="1363"/>
      <c r="AO31" s="1363"/>
      <c r="AP31" s="1363"/>
      <c r="AQ31" s="1363"/>
      <c r="AR31" s="1364"/>
    </row>
    <row r="32" spans="1:44" s="1311" customFormat="1" x14ac:dyDescent="0.15">
      <c r="A32" s="1365"/>
      <c r="B32" s="1366"/>
      <c r="C32" s="1366"/>
      <c r="D32" s="1366"/>
      <c r="E32" s="1366"/>
      <c r="F32" s="1366"/>
      <c r="G32" s="1366"/>
      <c r="H32" s="1366"/>
      <c r="I32" s="1367" t="s">
        <v>2207</v>
      </c>
      <c r="J32" s="1368"/>
      <c r="K32" s="1368"/>
      <c r="L32" s="1368"/>
      <c r="M32" s="1369"/>
      <c r="N32" s="1369"/>
      <c r="O32" s="1369"/>
      <c r="P32" s="1369"/>
      <c r="Q32" s="1369"/>
      <c r="R32" s="1369"/>
      <c r="S32" s="1369"/>
      <c r="T32" s="1369"/>
      <c r="U32" s="1369"/>
      <c r="V32" s="1369"/>
      <c r="W32" s="1369"/>
      <c r="X32" s="1369"/>
      <c r="Y32" s="1369"/>
      <c r="Z32" s="1369"/>
      <c r="AA32" s="1369"/>
      <c r="AB32" s="1369"/>
      <c r="AC32" s="1369"/>
      <c r="AD32" s="1369"/>
      <c r="AE32" s="1369"/>
      <c r="AF32" s="1369"/>
      <c r="AG32" s="1369"/>
      <c r="AH32" s="1369"/>
      <c r="AI32" s="1369"/>
      <c r="AJ32" s="1369"/>
      <c r="AK32" s="1369"/>
      <c r="AL32" s="1369"/>
      <c r="AM32" s="1369"/>
      <c r="AN32" s="1369"/>
      <c r="AO32" s="1369"/>
      <c r="AP32" s="1369"/>
      <c r="AQ32" s="1369"/>
      <c r="AR32" s="1370"/>
    </row>
    <row r="33" spans="1:44" s="1311" customFormat="1" ht="17.25" customHeight="1" x14ac:dyDescent="0.15">
      <c r="A33" s="1371"/>
      <c r="B33" s="1372"/>
      <c r="C33" s="1372"/>
      <c r="D33" s="1372"/>
      <c r="E33" s="1372"/>
      <c r="F33" s="1372"/>
      <c r="G33" s="1372"/>
      <c r="H33" s="1372"/>
      <c r="I33" s="1362"/>
      <c r="J33" s="1357"/>
      <c r="K33" s="1357"/>
      <c r="L33" s="1357"/>
      <c r="M33" s="1363"/>
      <c r="N33" s="1363"/>
      <c r="O33" s="1363"/>
      <c r="P33" s="1363"/>
      <c r="Q33" s="1363"/>
      <c r="R33" s="1363"/>
      <c r="S33" s="1363"/>
      <c r="T33" s="1363"/>
      <c r="U33" s="1363"/>
      <c r="V33" s="1363"/>
      <c r="W33" s="1363"/>
      <c r="X33" s="1363"/>
      <c r="Y33" s="1363"/>
      <c r="Z33" s="1363"/>
      <c r="AA33" s="1363"/>
      <c r="AB33" s="1363"/>
      <c r="AC33" s="1363"/>
      <c r="AD33" s="1363"/>
      <c r="AE33" s="1363"/>
      <c r="AF33" s="1363"/>
      <c r="AG33" s="1363"/>
      <c r="AH33" s="1363"/>
      <c r="AI33" s="1363"/>
      <c r="AJ33" s="1363"/>
      <c r="AK33" s="1363"/>
      <c r="AL33" s="1363"/>
      <c r="AM33" s="1363"/>
      <c r="AN33" s="1363"/>
      <c r="AO33" s="1363"/>
      <c r="AP33" s="1363"/>
      <c r="AQ33" s="1363"/>
      <c r="AR33" s="1364"/>
    </row>
    <row r="34" spans="1:44" s="1311" customFormat="1" ht="17.25" customHeight="1" x14ac:dyDescent="0.15">
      <c r="A34" s="1373"/>
      <c r="B34" s="1374"/>
      <c r="C34" s="1374"/>
      <c r="D34" s="1374"/>
      <c r="E34" s="1374"/>
      <c r="F34" s="1374"/>
      <c r="G34" s="1374"/>
      <c r="H34" s="1374"/>
      <c r="I34" s="1374"/>
      <c r="J34" s="1374"/>
      <c r="K34" s="1374"/>
      <c r="L34" s="1374"/>
      <c r="M34" s="1374"/>
      <c r="N34" s="1374"/>
      <c r="O34" s="1374"/>
      <c r="P34" s="1374"/>
      <c r="Q34" s="1374"/>
      <c r="R34" s="1374"/>
      <c r="S34" s="1374"/>
      <c r="T34" s="1374"/>
      <c r="U34" s="1374"/>
      <c r="V34" s="1357"/>
      <c r="W34" s="1357"/>
      <c r="X34" s="1357"/>
      <c r="Y34" s="1357"/>
      <c r="Z34" s="1357"/>
      <c r="AA34" s="1357"/>
      <c r="AB34" s="1357"/>
      <c r="AC34" s="1357"/>
      <c r="AD34" s="1357"/>
      <c r="AE34" s="1357"/>
      <c r="AF34" s="1357"/>
      <c r="AG34" s="1357"/>
      <c r="AH34" s="1357"/>
      <c r="AI34" s="1357"/>
      <c r="AJ34" s="1357"/>
      <c r="AK34" s="1357"/>
      <c r="AL34" s="1357"/>
      <c r="AM34" s="1357"/>
      <c r="AN34" s="1357"/>
      <c r="AO34" s="1357"/>
      <c r="AP34" s="1357"/>
      <c r="AQ34" s="1357"/>
      <c r="AR34" s="1375"/>
    </row>
    <row r="35" spans="1:44" s="1311" customFormat="1" ht="17.25" customHeight="1" x14ac:dyDescent="0.15">
      <c r="A35" s="1373"/>
      <c r="B35" s="1374"/>
      <c r="C35" s="1374"/>
      <c r="D35" s="1374"/>
      <c r="F35" s="1374"/>
      <c r="G35" s="1374"/>
      <c r="H35" s="1374"/>
      <c r="I35" s="1374"/>
      <c r="J35" s="1374"/>
      <c r="K35" s="1374"/>
      <c r="L35" s="1374"/>
      <c r="M35" s="1374"/>
      <c r="N35" s="1374"/>
      <c r="O35" s="1374"/>
      <c r="P35" s="1374"/>
      <c r="Q35" s="1374"/>
      <c r="R35" s="1374"/>
      <c r="S35" s="1374"/>
      <c r="T35" s="1374"/>
      <c r="U35" s="1374"/>
      <c r="V35" s="1357"/>
      <c r="W35" s="1357"/>
      <c r="X35" s="1357"/>
      <c r="Y35" s="1357"/>
      <c r="Z35" s="1357"/>
      <c r="AA35" s="1357"/>
      <c r="AB35" s="1357"/>
      <c r="AC35" s="1357"/>
      <c r="AD35" s="1357"/>
      <c r="AE35" s="1357"/>
      <c r="AF35" s="1357"/>
      <c r="AG35" s="1357"/>
      <c r="AH35" s="1357"/>
      <c r="AI35" s="1357"/>
      <c r="AJ35" s="1357"/>
      <c r="AK35" s="1357"/>
      <c r="AL35" s="1357"/>
      <c r="AM35" s="1357"/>
      <c r="AN35" s="1357"/>
      <c r="AO35" s="1357"/>
      <c r="AP35" s="1357"/>
      <c r="AQ35" s="1357"/>
      <c r="AR35" s="1375"/>
    </row>
    <row r="36" spans="1:44" s="1311" customFormat="1" ht="17.25" customHeight="1" x14ac:dyDescent="0.15">
      <c r="A36" s="1373"/>
      <c r="B36" s="1374"/>
      <c r="C36" s="1374"/>
      <c r="F36" s="1374"/>
      <c r="G36" s="1374"/>
      <c r="H36" s="1374"/>
      <c r="I36" s="1374"/>
      <c r="J36" s="1374"/>
      <c r="K36" s="1374"/>
      <c r="L36" s="1374"/>
      <c r="M36" s="1374"/>
      <c r="N36" s="1374"/>
      <c r="O36" s="1374"/>
      <c r="P36" s="1374"/>
      <c r="Q36" s="1374"/>
      <c r="R36" s="1374"/>
      <c r="S36" s="1374"/>
      <c r="T36" s="1374"/>
      <c r="U36" s="1374"/>
      <c r="V36" s="1357"/>
      <c r="W36" s="1357"/>
      <c r="X36" s="1357"/>
      <c r="Y36" s="1357"/>
      <c r="Z36" s="1357"/>
      <c r="AA36" s="1357"/>
      <c r="AB36" s="1357"/>
      <c r="AC36" s="1357"/>
      <c r="AD36" s="1357"/>
      <c r="AE36" s="1357"/>
      <c r="AF36" s="1357"/>
      <c r="AG36" s="1357"/>
      <c r="AH36" s="1357"/>
      <c r="AI36" s="1357"/>
      <c r="AJ36" s="1357"/>
      <c r="AK36" s="1357"/>
      <c r="AL36" s="1357"/>
      <c r="AM36" s="1357"/>
      <c r="AN36" s="1357"/>
      <c r="AO36" s="1357"/>
      <c r="AP36" s="1357"/>
      <c r="AQ36" s="1357"/>
      <c r="AR36" s="1375"/>
    </row>
    <row r="37" spans="1:44" s="1311" customFormat="1" ht="17.25" customHeight="1" x14ac:dyDescent="0.15">
      <c r="A37" s="1373"/>
      <c r="B37" s="1374"/>
      <c r="C37" s="1374"/>
      <c r="E37" s="1374"/>
      <c r="F37" s="1374"/>
      <c r="G37" s="1374"/>
      <c r="H37" s="1374"/>
      <c r="I37" s="1374"/>
      <c r="J37" s="1374"/>
      <c r="K37" s="1374"/>
      <c r="L37" s="1374"/>
      <c r="M37" s="1374"/>
      <c r="N37" s="1374"/>
      <c r="O37" s="1374"/>
      <c r="P37" s="1374"/>
      <c r="Q37" s="1374"/>
      <c r="R37" s="1374"/>
      <c r="S37" s="1374"/>
      <c r="T37" s="1374"/>
      <c r="U37" s="1374"/>
      <c r="V37" s="1357"/>
      <c r="W37" s="1357"/>
      <c r="X37" s="1357"/>
      <c r="Y37" s="1357"/>
      <c r="Z37" s="1357"/>
      <c r="AA37" s="1357"/>
      <c r="AB37" s="1357"/>
      <c r="AC37" s="1357"/>
      <c r="AD37" s="1357"/>
      <c r="AE37" s="1357"/>
      <c r="AF37" s="1357"/>
      <c r="AG37" s="1357"/>
      <c r="AH37" s="1357"/>
      <c r="AI37" s="1357"/>
      <c r="AJ37" s="1357"/>
      <c r="AK37" s="1357"/>
      <c r="AL37" s="1357"/>
      <c r="AM37" s="1357"/>
      <c r="AN37" s="1357"/>
      <c r="AO37" s="1357"/>
      <c r="AP37" s="1357"/>
      <c r="AQ37" s="1357"/>
      <c r="AR37" s="1375"/>
    </row>
    <row r="38" spans="1:44" s="1311" customFormat="1" ht="17.25" customHeight="1" x14ac:dyDescent="0.15">
      <c r="A38" s="1373"/>
      <c r="B38" s="1374"/>
      <c r="C38" s="1374"/>
      <c r="E38" s="1374"/>
      <c r="F38" s="1374"/>
      <c r="G38" s="1374"/>
      <c r="H38" s="1374"/>
      <c r="I38" s="1374"/>
      <c r="J38" s="1374"/>
      <c r="K38" s="1374"/>
      <c r="L38" s="1374"/>
      <c r="M38" s="1374"/>
      <c r="N38" s="1374"/>
      <c r="O38" s="1374"/>
      <c r="P38" s="1374"/>
      <c r="Q38" s="1374"/>
      <c r="R38" s="1374"/>
      <c r="S38" s="1374"/>
      <c r="T38" s="1374"/>
      <c r="U38" s="1374"/>
      <c r="V38" s="1357"/>
      <c r="W38" s="1357"/>
      <c r="X38" s="1357"/>
      <c r="Y38" s="1357"/>
      <c r="Z38" s="1357"/>
      <c r="AA38" s="1357"/>
      <c r="AB38" s="1357"/>
      <c r="AC38" s="1357"/>
      <c r="AD38" s="1357"/>
      <c r="AE38" s="1357"/>
      <c r="AF38" s="1357"/>
      <c r="AG38" s="1357"/>
      <c r="AH38" s="1357"/>
      <c r="AI38" s="1357"/>
      <c r="AJ38" s="1357"/>
      <c r="AK38" s="1357"/>
      <c r="AL38" s="1357"/>
      <c r="AM38" s="1357"/>
      <c r="AN38" s="1357"/>
      <c r="AO38" s="1357"/>
      <c r="AP38" s="1357"/>
      <c r="AQ38" s="1357"/>
      <c r="AR38" s="1375"/>
    </row>
    <row r="39" spans="1:44" s="1311" customFormat="1" ht="17.25" customHeight="1" x14ac:dyDescent="0.15">
      <c r="A39" s="1373"/>
      <c r="B39" s="1374"/>
      <c r="C39" s="1374"/>
      <c r="E39" s="1374"/>
      <c r="F39" s="1374"/>
      <c r="G39" s="1374"/>
      <c r="H39" s="1374"/>
      <c r="I39" s="1374"/>
      <c r="J39" s="1374"/>
      <c r="K39" s="1374"/>
      <c r="L39" s="1374"/>
      <c r="M39" s="1374"/>
      <c r="N39" s="1374"/>
      <c r="O39" s="1374"/>
      <c r="P39" s="1374"/>
      <c r="Q39" s="1374"/>
      <c r="R39" s="1374"/>
      <c r="S39" s="1374"/>
      <c r="T39" s="1374"/>
      <c r="U39" s="1374"/>
      <c r="V39" s="1357"/>
      <c r="W39" s="1357"/>
      <c r="X39" s="1357"/>
      <c r="Y39" s="1357"/>
      <c r="Z39" s="1357"/>
      <c r="AA39" s="1357"/>
      <c r="AB39" s="1357"/>
      <c r="AC39" s="1357"/>
      <c r="AD39" s="1357"/>
      <c r="AE39" s="1357"/>
      <c r="AF39" s="1357"/>
      <c r="AG39" s="1357"/>
      <c r="AH39" s="1357"/>
      <c r="AI39" s="1357"/>
      <c r="AJ39" s="1357"/>
      <c r="AK39" s="1357"/>
      <c r="AL39" s="1357"/>
      <c r="AM39" s="1357"/>
      <c r="AN39" s="1357"/>
      <c r="AO39" s="1357"/>
      <c r="AP39" s="1357"/>
      <c r="AQ39" s="1357"/>
      <c r="AR39" s="1375"/>
    </row>
    <row r="40" spans="1:44" s="1311" customFormat="1" ht="17.25" customHeight="1" x14ac:dyDescent="0.15">
      <c r="A40" s="1373"/>
      <c r="B40" s="1374"/>
      <c r="C40" s="1374"/>
      <c r="E40" s="1374"/>
      <c r="F40" s="1374"/>
      <c r="G40" s="1374"/>
      <c r="H40" s="1374"/>
      <c r="I40" s="1374"/>
      <c r="J40" s="1374"/>
      <c r="K40" s="1374"/>
      <c r="L40" s="1374"/>
      <c r="M40" s="1374"/>
      <c r="N40" s="1374"/>
      <c r="O40" s="1374"/>
      <c r="P40" s="1374"/>
      <c r="Q40" s="1374"/>
      <c r="R40" s="1374"/>
      <c r="S40" s="1374"/>
      <c r="T40" s="1374"/>
      <c r="U40" s="1374"/>
      <c r="V40" s="1357"/>
      <c r="W40" s="1357"/>
      <c r="X40" s="1357"/>
      <c r="Y40" s="1357"/>
      <c r="Z40" s="1357"/>
      <c r="AA40" s="1357"/>
      <c r="AB40" s="1357"/>
      <c r="AC40" s="1357"/>
      <c r="AD40" s="1357"/>
      <c r="AE40" s="1357"/>
      <c r="AF40" s="1357"/>
      <c r="AG40" s="1357"/>
      <c r="AH40" s="1357"/>
      <c r="AI40" s="1357"/>
      <c r="AJ40" s="1357"/>
      <c r="AK40" s="1357"/>
      <c r="AL40" s="1357"/>
      <c r="AM40" s="1357"/>
      <c r="AN40" s="1357"/>
      <c r="AO40" s="1357"/>
      <c r="AP40" s="1357"/>
      <c r="AQ40" s="1357"/>
      <c r="AR40" s="1375"/>
    </row>
    <row r="41" spans="1:44" s="1311" customFormat="1" ht="17.25" customHeight="1" x14ac:dyDescent="0.15">
      <c r="A41" s="1373"/>
      <c r="B41" s="1374"/>
      <c r="C41" s="1374"/>
      <c r="E41" s="1374"/>
      <c r="F41" s="1374"/>
      <c r="G41" s="1374"/>
      <c r="H41" s="1374"/>
      <c r="I41" s="1374"/>
      <c r="J41" s="1374"/>
      <c r="K41" s="1374"/>
      <c r="L41" s="1374"/>
      <c r="M41" s="1374"/>
      <c r="N41" s="1374"/>
      <c r="O41" s="1374"/>
      <c r="P41" s="1374"/>
      <c r="Q41" s="1374"/>
      <c r="R41" s="1374"/>
      <c r="S41" s="1374"/>
      <c r="T41" s="1374"/>
      <c r="U41" s="1374"/>
      <c r="V41" s="1357"/>
      <c r="W41" s="1357"/>
      <c r="X41" s="1357"/>
      <c r="Y41" s="1357"/>
      <c r="Z41" s="1357"/>
      <c r="AA41" s="1357"/>
      <c r="AB41" s="1357"/>
      <c r="AC41" s="1357"/>
      <c r="AD41" s="1357"/>
      <c r="AE41" s="1357"/>
      <c r="AF41" s="1357"/>
      <c r="AG41" s="1357"/>
      <c r="AH41" s="1357"/>
      <c r="AI41" s="1357"/>
      <c r="AJ41" s="1357"/>
      <c r="AK41" s="1357"/>
      <c r="AL41" s="1357"/>
      <c r="AM41" s="1357"/>
      <c r="AN41" s="1357"/>
      <c r="AO41" s="1357"/>
      <c r="AP41" s="1357"/>
      <c r="AQ41" s="1357"/>
      <c r="AR41" s="1375"/>
    </row>
    <row r="42" spans="1:44" s="1311" customFormat="1" ht="17.25" customHeight="1" x14ac:dyDescent="0.15">
      <c r="A42" s="1373"/>
      <c r="B42" s="1374"/>
      <c r="C42" s="1374"/>
      <c r="D42" s="1374"/>
      <c r="E42" s="1374"/>
      <c r="F42" s="1374"/>
      <c r="G42" s="1374"/>
      <c r="H42" s="1374"/>
      <c r="I42" s="1374"/>
      <c r="J42" s="1374"/>
      <c r="K42" s="1374"/>
      <c r="L42" s="1374"/>
      <c r="M42" s="1374"/>
      <c r="N42" s="1374"/>
      <c r="O42" s="1374"/>
      <c r="P42" s="1374"/>
      <c r="Q42" s="1374"/>
      <c r="R42" s="1374"/>
      <c r="S42" s="1374"/>
      <c r="T42" s="1374"/>
      <c r="U42" s="1374"/>
      <c r="V42" s="1357"/>
      <c r="W42" s="1357"/>
      <c r="X42" s="1357"/>
      <c r="Y42" s="1357"/>
      <c r="Z42" s="1357"/>
      <c r="AA42" s="1357"/>
      <c r="AB42" s="1357"/>
      <c r="AC42" s="1357"/>
      <c r="AD42" s="1357"/>
      <c r="AE42" s="1357"/>
      <c r="AF42" s="1357"/>
      <c r="AG42" s="1357"/>
      <c r="AH42" s="1357"/>
      <c r="AI42" s="1357"/>
      <c r="AJ42" s="1357"/>
      <c r="AK42" s="1357"/>
      <c r="AL42" s="1357"/>
      <c r="AM42" s="1357"/>
      <c r="AN42" s="1357"/>
      <c r="AO42" s="1357"/>
      <c r="AP42" s="1357"/>
      <c r="AQ42" s="1357"/>
      <c r="AR42" s="1375"/>
    </row>
    <row r="43" spans="1:44" s="1311" customFormat="1" ht="17.25" customHeight="1" x14ac:dyDescent="0.15">
      <c r="A43" s="1373"/>
      <c r="C43" s="1374"/>
      <c r="D43" s="1374"/>
      <c r="E43" s="1374"/>
      <c r="F43" s="1374"/>
      <c r="G43" s="1374"/>
      <c r="H43" s="1374"/>
      <c r="I43" s="1374"/>
      <c r="J43" s="1374"/>
      <c r="K43" s="1374"/>
      <c r="L43" s="1374"/>
      <c r="M43" s="1374"/>
      <c r="N43" s="1374"/>
      <c r="O43" s="1374"/>
      <c r="P43" s="1374"/>
      <c r="Q43" s="1374"/>
      <c r="R43" s="1374"/>
      <c r="S43" s="1374"/>
      <c r="T43" s="1374"/>
      <c r="U43" s="1374"/>
      <c r="V43" s="1357"/>
      <c r="W43" s="1357"/>
      <c r="X43" s="1357"/>
      <c r="Y43" s="1357"/>
      <c r="Z43" s="1357"/>
      <c r="AA43" s="1357"/>
      <c r="AB43" s="1357"/>
      <c r="AC43" s="1357"/>
      <c r="AD43" s="1357"/>
      <c r="AE43" s="1357"/>
      <c r="AF43" s="1357"/>
      <c r="AG43" s="1357"/>
      <c r="AH43" s="1357"/>
      <c r="AI43" s="1357"/>
      <c r="AJ43" s="1357"/>
      <c r="AK43" s="1357"/>
      <c r="AL43" s="1357"/>
      <c r="AM43" s="1357"/>
      <c r="AN43" s="1357"/>
      <c r="AO43" s="1357"/>
      <c r="AP43" s="1357"/>
      <c r="AQ43" s="1357"/>
      <c r="AR43" s="1375"/>
    </row>
    <row r="44" spans="1:44" s="1311" customFormat="1" ht="17.25" customHeight="1" x14ac:dyDescent="0.15">
      <c r="A44" s="1373"/>
      <c r="C44" s="1374"/>
      <c r="D44" s="1374"/>
      <c r="E44" s="1374"/>
      <c r="F44" s="1374"/>
      <c r="G44" s="1374"/>
      <c r="H44" s="1374"/>
      <c r="I44" s="1374"/>
      <c r="J44" s="1374"/>
      <c r="K44" s="1374"/>
      <c r="L44" s="1374"/>
      <c r="M44" s="1374"/>
      <c r="N44" s="1374"/>
      <c r="O44" s="1374"/>
      <c r="P44" s="1374"/>
      <c r="Q44" s="1374"/>
      <c r="R44" s="1374"/>
      <c r="S44" s="1374"/>
      <c r="T44" s="1374"/>
      <c r="U44" s="1374"/>
      <c r="V44" s="1357"/>
      <c r="W44" s="1357"/>
      <c r="X44" s="1357"/>
      <c r="Y44" s="1357"/>
      <c r="Z44" s="1357"/>
      <c r="AA44" s="1357"/>
      <c r="AB44" s="1357"/>
      <c r="AC44" s="1357"/>
      <c r="AD44" s="1357"/>
      <c r="AE44" s="1357"/>
      <c r="AF44" s="1357"/>
      <c r="AG44" s="1357"/>
      <c r="AH44" s="1357"/>
      <c r="AI44" s="1357"/>
      <c r="AJ44" s="1357"/>
      <c r="AK44" s="1357"/>
      <c r="AL44" s="1357"/>
      <c r="AM44" s="1357"/>
      <c r="AN44" s="1357"/>
      <c r="AO44" s="1357"/>
      <c r="AP44" s="1357"/>
      <c r="AQ44" s="1357"/>
      <c r="AR44" s="1375"/>
    </row>
    <row r="45" spans="1:44" s="1311" customFormat="1" ht="17.25" customHeight="1" x14ac:dyDescent="0.15">
      <c r="A45" s="1373"/>
      <c r="C45" s="1374"/>
      <c r="D45" s="1374"/>
      <c r="E45" s="1374"/>
      <c r="F45" s="1374"/>
      <c r="G45" s="1374"/>
      <c r="H45" s="1374"/>
      <c r="I45" s="1374"/>
      <c r="J45" s="1374"/>
      <c r="K45" s="1374"/>
      <c r="L45" s="1374"/>
      <c r="M45" s="1374"/>
      <c r="N45" s="1374"/>
      <c r="O45" s="1374"/>
      <c r="P45" s="1374"/>
      <c r="Q45" s="1374"/>
      <c r="R45" s="1374"/>
      <c r="S45" s="1374"/>
      <c r="T45" s="1374"/>
      <c r="U45" s="1374"/>
      <c r="V45" s="1357"/>
      <c r="W45" s="1357"/>
      <c r="X45" s="1357"/>
      <c r="Y45" s="1357"/>
      <c r="Z45" s="1357"/>
      <c r="AA45" s="1357"/>
      <c r="AB45" s="1357"/>
      <c r="AC45" s="1357"/>
      <c r="AD45" s="1357"/>
      <c r="AE45" s="1357"/>
      <c r="AF45" s="1357"/>
      <c r="AG45" s="1357"/>
      <c r="AH45" s="1357"/>
      <c r="AI45" s="1357"/>
      <c r="AJ45" s="1357"/>
      <c r="AK45" s="1357"/>
      <c r="AL45" s="1357"/>
      <c r="AM45" s="1357"/>
      <c r="AN45" s="1357"/>
      <c r="AO45" s="1357"/>
      <c r="AP45" s="1357"/>
      <c r="AQ45" s="1357"/>
      <c r="AR45" s="1375"/>
    </row>
    <row r="46" spans="1:44" s="1311" customFormat="1" ht="17.25" customHeight="1" x14ac:dyDescent="0.15">
      <c r="A46" s="1373"/>
      <c r="C46" s="1374"/>
      <c r="D46" s="1374"/>
      <c r="E46" s="1374"/>
      <c r="F46" s="1374"/>
      <c r="G46" s="1374"/>
      <c r="H46" s="1374"/>
      <c r="I46" s="1374"/>
      <c r="J46" s="1374"/>
      <c r="K46" s="1374"/>
      <c r="L46" s="1374"/>
      <c r="M46" s="1374"/>
      <c r="N46" s="1374"/>
      <c r="O46" s="1374"/>
      <c r="P46" s="1374"/>
      <c r="Q46" s="1374"/>
      <c r="R46" s="1374"/>
      <c r="S46" s="1374"/>
      <c r="T46" s="1374"/>
      <c r="U46" s="1374"/>
      <c r="V46" s="1357"/>
      <c r="W46" s="1357"/>
      <c r="X46" s="1357"/>
      <c r="Y46" s="1357"/>
      <c r="Z46" s="1357"/>
      <c r="AA46" s="1357"/>
      <c r="AB46" s="1357"/>
      <c r="AC46" s="1357"/>
      <c r="AD46" s="1357"/>
      <c r="AE46" s="1357"/>
      <c r="AF46" s="1357"/>
      <c r="AG46" s="1357"/>
      <c r="AH46" s="1357"/>
      <c r="AI46" s="1357"/>
      <c r="AJ46" s="1357"/>
      <c r="AK46" s="1357"/>
      <c r="AL46" s="1357"/>
      <c r="AM46" s="1357"/>
      <c r="AN46" s="1357"/>
      <c r="AO46" s="1357"/>
      <c r="AP46" s="1357"/>
      <c r="AQ46" s="1357"/>
      <c r="AR46" s="1375"/>
    </row>
    <row r="47" spans="1:44" s="1311" customFormat="1" ht="17.25" customHeight="1" x14ac:dyDescent="0.15">
      <c r="A47" s="1373"/>
      <c r="C47" s="1374"/>
      <c r="D47" s="1374"/>
      <c r="E47" s="1374"/>
      <c r="F47" s="1374"/>
      <c r="G47" s="1374"/>
      <c r="H47" s="1374"/>
      <c r="I47" s="1374"/>
      <c r="J47" s="1374"/>
      <c r="K47" s="1374"/>
      <c r="L47" s="1374"/>
      <c r="M47" s="1374"/>
      <c r="N47" s="1374"/>
      <c r="O47" s="1374"/>
      <c r="P47" s="1374"/>
      <c r="Q47" s="1374"/>
      <c r="R47" s="1374"/>
      <c r="S47" s="1374"/>
      <c r="T47" s="1374"/>
      <c r="U47" s="1374"/>
      <c r="V47" s="1357"/>
      <c r="W47" s="1357"/>
      <c r="X47" s="1357"/>
      <c r="Y47" s="1357"/>
      <c r="Z47" s="1357"/>
      <c r="AA47" s="1357"/>
      <c r="AB47" s="1357"/>
      <c r="AC47" s="1357"/>
      <c r="AD47" s="1357"/>
      <c r="AE47" s="1357"/>
      <c r="AF47" s="1357"/>
      <c r="AG47" s="1357"/>
      <c r="AH47" s="1357"/>
      <c r="AI47" s="1357"/>
      <c r="AJ47" s="1357"/>
      <c r="AK47" s="1357"/>
      <c r="AL47" s="1357"/>
      <c r="AM47" s="1357"/>
      <c r="AN47" s="1357"/>
      <c r="AO47" s="1357"/>
      <c r="AP47" s="1357"/>
      <c r="AQ47" s="1357"/>
      <c r="AR47" s="1375"/>
    </row>
    <row r="48" spans="1:44" s="1311" customFormat="1" ht="17.25" customHeight="1" x14ac:dyDescent="0.15">
      <c r="A48" s="1373"/>
      <c r="C48" s="1374"/>
      <c r="D48" s="1374"/>
      <c r="E48" s="1374"/>
      <c r="F48" s="1374"/>
      <c r="G48" s="1374"/>
      <c r="H48" s="1374"/>
      <c r="I48" s="1374"/>
      <c r="J48" s="1374"/>
      <c r="K48" s="1374"/>
      <c r="L48" s="1374"/>
      <c r="M48" s="1374"/>
      <c r="N48" s="1374"/>
      <c r="O48" s="1374"/>
      <c r="P48" s="1374"/>
      <c r="Q48" s="1374"/>
      <c r="R48" s="1374"/>
      <c r="S48" s="1374"/>
      <c r="T48" s="1374"/>
      <c r="U48" s="1374"/>
      <c r="V48" s="1357"/>
      <c r="W48" s="1357"/>
      <c r="X48" s="1357"/>
      <c r="Y48" s="1357"/>
      <c r="Z48" s="1357"/>
      <c r="AA48" s="1357"/>
      <c r="AB48" s="1357"/>
      <c r="AC48" s="1357"/>
      <c r="AD48" s="1357"/>
      <c r="AE48" s="1357"/>
      <c r="AF48" s="1357"/>
      <c r="AG48" s="1357"/>
      <c r="AH48" s="1357"/>
      <c r="AI48" s="1357"/>
      <c r="AJ48" s="1357"/>
      <c r="AK48" s="1357"/>
      <c r="AL48" s="1357"/>
      <c r="AM48" s="1357"/>
      <c r="AN48" s="1357"/>
      <c r="AO48" s="1357"/>
      <c r="AP48" s="1357"/>
      <c r="AQ48" s="1357"/>
      <c r="AR48" s="1375"/>
    </row>
    <row r="49" spans="1:44" s="1311" customFormat="1" ht="17.25" customHeight="1" x14ac:dyDescent="0.15">
      <c r="A49" s="1373"/>
      <c r="V49" s="1357"/>
      <c r="W49" s="1357"/>
      <c r="X49" s="1357"/>
      <c r="Y49" s="1357"/>
      <c r="Z49" s="1357"/>
      <c r="AA49" s="1357"/>
      <c r="AB49" s="1357"/>
      <c r="AC49" s="1357"/>
      <c r="AD49" s="1357"/>
      <c r="AE49" s="1357"/>
      <c r="AF49" s="1357"/>
      <c r="AG49" s="1357"/>
      <c r="AH49" s="1357"/>
      <c r="AI49" s="1357"/>
      <c r="AJ49" s="1357"/>
      <c r="AK49" s="1357"/>
      <c r="AL49" s="1357"/>
      <c r="AM49" s="1357"/>
      <c r="AN49" s="1357"/>
      <c r="AO49" s="1357"/>
      <c r="AP49" s="1357"/>
      <c r="AQ49" s="1357"/>
      <c r="AR49" s="1375"/>
    </row>
    <row r="50" spans="1:44" s="1311" customFormat="1" ht="17.25" customHeight="1" x14ac:dyDescent="0.15">
      <c r="A50" s="1373"/>
      <c r="B50" s="1374"/>
      <c r="C50" s="1374"/>
      <c r="D50" s="1374"/>
      <c r="E50" s="1374"/>
      <c r="F50" s="1374"/>
      <c r="G50" s="1374"/>
      <c r="H50" s="1374"/>
      <c r="I50" s="1374"/>
      <c r="J50" s="1374"/>
      <c r="K50" s="1374"/>
      <c r="L50" s="1374"/>
      <c r="M50" s="1374"/>
      <c r="N50" s="1374"/>
      <c r="O50" s="1374"/>
      <c r="P50" s="1374"/>
      <c r="Q50" s="1374"/>
      <c r="R50" s="1374"/>
      <c r="S50" s="1374"/>
      <c r="T50" s="1374"/>
      <c r="U50" s="1374"/>
      <c r="V50" s="1357"/>
      <c r="W50" s="1357"/>
      <c r="X50" s="1357"/>
      <c r="Y50" s="1357"/>
      <c r="Z50" s="1357"/>
      <c r="AA50" s="1357"/>
      <c r="AB50" s="1357"/>
      <c r="AC50" s="1357"/>
      <c r="AD50" s="1357"/>
      <c r="AE50" s="1357"/>
      <c r="AF50" s="1357"/>
      <c r="AG50" s="1357"/>
      <c r="AH50" s="1357"/>
      <c r="AI50" s="1357"/>
      <c r="AJ50" s="1357"/>
      <c r="AK50" s="1357"/>
      <c r="AL50" s="1357"/>
      <c r="AM50" s="1357"/>
      <c r="AN50" s="1357"/>
      <c r="AO50" s="1357"/>
      <c r="AP50" s="1357"/>
      <c r="AQ50" s="1357"/>
      <c r="AR50" s="1375"/>
    </row>
    <row r="51" spans="1:44" s="1311" customFormat="1" ht="17.25" customHeight="1" x14ac:dyDescent="0.15">
      <c r="A51" s="1373"/>
      <c r="C51" s="1374"/>
      <c r="D51" s="1374"/>
      <c r="E51" s="1374"/>
      <c r="F51" s="1374"/>
      <c r="G51" s="1374"/>
      <c r="H51" s="1374"/>
      <c r="I51" s="1374"/>
      <c r="J51" s="1374"/>
      <c r="K51" s="1374"/>
      <c r="L51" s="1374"/>
      <c r="M51" s="1374"/>
      <c r="N51" s="1374"/>
      <c r="O51" s="1374"/>
      <c r="P51" s="1374"/>
      <c r="Q51" s="1374"/>
      <c r="R51" s="1374"/>
      <c r="S51" s="1374"/>
      <c r="T51" s="1374"/>
      <c r="U51" s="1374"/>
      <c r="V51" s="1357"/>
      <c r="W51" s="1357"/>
      <c r="X51" s="1357"/>
      <c r="Y51" s="1357"/>
      <c r="Z51" s="1357"/>
      <c r="AA51" s="1357"/>
      <c r="AB51" s="1357"/>
      <c r="AC51" s="1357"/>
      <c r="AD51" s="1357"/>
      <c r="AE51" s="1357"/>
      <c r="AF51" s="1357"/>
      <c r="AG51" s="1357"/>
      <c r="AH51" s="1357"/>
      <c r="AI51" s="1357"/>
      <c r="AJ51" s="1357"/>
      <c r="AK51" s="1357"/>
      <c r="AL51" s="1357"/>
      <c r="AM51" s="1357"/>
      <c r="AN51" s="1357"/>
      <c r="AO51" s="1357"/>
      <c r="AP51" s="1357"/>
      <c r="AQ51" s="1357"/>
      <c r="AR51" s="1375"/>
    </row>
    <row r="52" spans="1:44" s="1311" customFormat="1" ht="17.25" customHeight="1" x14ac:dyDescent="0.15">
      <c r="A52" s="1373"/>
      <c r="B52" s="1374"/>
      <c r="C52" s="1374"/>
      <c r="D52" s="1374"/>
      <c r="E52" s="1374"/>
      <c r="F52" s="1374"/>
      <c r="G52" s="1374"/>
      <c r="H52" s="1374"/>
      <c r="I52" s="1374"/>
      <c r="J52" s="1374"/>
      <c r="K52" s="1374"/>
      <c r="L52" s="1374"/>
      <c r="M52" s="1374"/>
      <c r="N52" s="1374"/>
      <c r="O52" s="1374"/>
      <c r="P52" s="1374"/>
      <c r="Q52" s="1374"/>
      <c r="R52" s="1374"/>
      <c r="S52" s="1374"/>
      <c r="T52" s="1374"/>
      <c r="U52" s="1374"/>
      <c r="V52" s="1357"/>
      <c r="W52" s="1357"/>
      <c r="X52" s="1357"/>
      <c r="Y52" s="1357"/>
      <c r="Z52" s="1357"/>
      <c r="AA52" s="1357"/>
      <c r="AB52" s="1357"/>
      <c r="AC52" s="1357"/>
      <c r="AD52" s="1357"/>
      <c r="AE52" s="1357"/>
      <c r="AF52" s="1357"/>
      <c r="AG52" s="1357"/>
      <c r="AH52" s="1357"/>
      <c r="AI52" s="1357"/>
      <c r="AJ52" s="1357"/>
      <c r="AK52" s="1357"/>
      <c r="AL52" s="1357"/>
      <c r="AM52" s="1357"/>
      <c r="AN52" s="1357"/>
      <c r="AO52" s="1357"/>
      <c r="AP52" s="1357"/>
      <c r="AQ52" s="1357"/>
      <c r="AR52" s="1375"/>
    </row>
    <row r="53" spans="1:44" s="1311" customFormat="1" ht="17.25" customHeight="1" x14ac:dyDescent="0.15">
      <c r="A53" s="1373"/>
      <c r="C53" s="1374"/>
      <c r="D53" s="1374"/>
      <c r="E53" s="1374"/>
      <c r="F53" s="1374"/>
      <c r="G53" s="1374"/>
      <c r="H53" s="1374"/>
      <c r="I53" s="1374"/>
      <c r="J53" s="1374"/>
      <c r="K53" s="1374"/>
      <c r="L53" s="1374"/>
      <c r="M53" s="1374"/>
      <c r="N53" s="1374"/>
      <c r="O53" s="1374"/>
      <c r="P53" s="1374"/>
      <c r="Q53" s="1374"/>
      <c r="R53" s="1374"/>
      <c r="S53" s="1374"/>
      <c r="T53" s="1374"/>
      <c r="U53" s="1374"/>
      <c r="V53" s="1357"/>
      <c r="W53" s="1357"/>
      <c r="X53" s="1357"/>
      <c r="Y53" s="1357"/>
      <c r="Z53" s="1357"/>
      <c r="AA53" s="1357"/>
      <c r="AB53" s="1357"/>
      <c r="AC53" s="1357"/>
      <c r="AD53" s="1357"/>
      <c r="AE53" s="1357"/>
      <c r="AF53" s="1357"/>
      <c r="AG53" s="1357"/>
      <c r="AH53" s="1357"/>
      <c r="AI53" s="1357"/>
      <c r="AJ53" s="1357"/>
      <c r="AK53" s="1357"/>
      <c r="AL53" s="1357"/>
      <c r="AM53" s="1357"/>
      <c r="AN53" s="1357"/>
      <c r="AO53" s="1357"/>
      <c r="AP53" s="1357"/>
      <c r="AQ53" s="1357"/>
      <c r="AR53" s="1375"/>
    </row>
    <row r="54" spans="1:44" s="1311" customFormat="1" ht="17.25" customHeight="1" x14ac:dyDescent="0.15">
      <c r="A54" s="1376"/>
      <c r="B54" s="1377"/>
      <c r="C54" s="1377"/>
      <c r="D54" s="1377"/>
      <c r="E54" s="1377"/>
      <c r="F54" s="1377"/>
      <c r="G54" s="1377"/>
      <c r="H54" s="1377"/>
      <c r="I54" s="1377"/>
      <c r="J54" s="1377"/>
      <c r="K54" s="1377"/>
      <c r="L54" s="1368"/>
      <c r="M54" s="1368"/>
      <c r="N54" s="1368"/>
      <c r="O54" s="1368"/>
      <c r="P54" s="1368"/>
      <c r="Q54" s="1368"/>
      <c r="R54" s="1368"/>
      <c r="S54" s="1368"/>
      <c r="T54" s="1368"/>
      <c r="U54" s="1368"/>
      <c r="V54" s="1368"/>
      <c r="W54" s="1368"/>
      <c r="X54" s="1368"/>
      <c r="Y54" s="1368"/>
      <c r="Z54" s="1368"/>
      <c r="AA54" s="1368"/>
      <c r="AB54" s="1368"/>
      <c r="AC54" s="1368"/>
      <c r="AD54" s="1368"/>
      <c r="AE54" s="1368"/>
      <c r="AF54" s="1368"/>
      <c r="AG54" s="1368"/>
      <c r="AH54" s="1368"/>
      <c r="AI54" s="1368"/>
      <c r="AJ54" s="1368"/>
      <c r="AK54" s="1368"/>
      <c r="AL54" s="1368"/>
      <c r="AM54" s="1368"/>
      <c r="AN54" s="1368"/>
      <c r="AO54" s="1368"/>
      <c r="AP54" s="1368"/>
      <c r="AQ54" s="1368"/>
      <c r="AR54" s="1378"/>
    </row>
    <row r="55" spans="1:44" s="1311" customFormat="1" x14ac:dyDescent="0.15">
      <c r="E55" s="1357"/>
      <c r="F55" s="1357"/>
      <c r="G55" s="1357"/>
      <c r="H55" s="1357"/>
      <c r="I55" s="1357"/>
      <c r="J55" s="1357"/>
      <c r="K55" s="1357"/>
      <c r="L55" s="1357"/>
      <c r="M55" s="1357"/>
      <c r="N55" s="1357"/>
      <c r="O55" s="1357"/>
      <c r="P55" s="1357"/>
      <c r="Q55" s="1357"/>
      <c r="R55" s="1357"/>
      <c r="S55" s="1357"/>
      <c r="T55" s="1357"/>
      <c r="U55" s="1357"/>
      <c r="V55" s="1357"/>
      <c r="W55" s="1357"/>
      <c r="X55" s="1357"/>
      <c r="Y55" s="1357"/>
      <c r="Z55" s="1357"/>
      <c r="AA55" s="1357"/>
      <c r="AB55" s="1379"/>
      <c r="AC55" s="1380"/>
      <c r="AD55" s="1380"/>
      <c r="AE55" s="1380"/>
      <c r="AF55" s="1380"/>
      <c r="AG55" s="1380"/>
      <c r="AH55" s="1380"/>
      <c r="AI55" s="1380"/>
      <c r="AJ55" s="1380"/>
      <c r="AK55" s="1380"/>
      <c r="AL55" s="1380"/>
      <c r="AM55" s="1380"/>
      <c r="AN55" s="1380"/>
      <c r="AO55" s="1380"/>
      <c r="AP55" s="1380"/>
      <c r="AQ55" s="1380"/>
      <c r="AR55" s="1380"/>
    </row>
    <row r="56" spans="1:44" s="1311" customFormat="1" x14ac:dyDescent="0.15">
      <c r="E56" s="1357"/>
      <c r="F56" s="1357"/>
      <c r="G56" s="1357"/>
      <c r="H56" s="1357"/>
      <c r="I56" s="1357"/>
      <c r="J56" s="1357"/>
      <c r="K56" s="1357"/>
      <c r="L56" s="1357"/>
      <c r="M56" s="1357"/>
      <c r="N56" s="1357"/>
      <c r="O56" s="1357"/>
      <c r="P56" s="1357"/>
      <c r="Q56" s="1357"/>
      <c r="R56" s="1357"/>
      <c r="S56" s="1357"/>
      <c r="T56" s="1357"/>
      <c r="U56" s="1357"/>
      <c r="V56" s="1357"/>
      <c r="W56" s="1357"/>
      <c r="X56" s="1357"/>
      <c r="Y56" s="1357"/>
      <c r="Z56" s="1357"/>
      <c r="AA56" s="1357"/>
      <c r="AB56" s="1357"/>
      <c r="AC56" s="1357"/>
      <c r="AD56" s="1357"/>
      <c r="AE56" s="1357"/>
      <c r="AF56" s="1357"/>
      <c r="AG56" s="1357"/>
      <c r="AH56" s="1357"/>
      <c r="AI56" s="1357"/>
      <c r="AJ56" s="1357"/>
      <c r="AK56" s="1357"/>
      <c r="AL56" s="1357"/>
      <c r="AM56" s="1357"/>
      <c r="AN56" s="1357"/>
      <c r="AO56" s="1357"/>
      <c r="AP56" s="1357"/>
      <c r="AQ56" s="1357"/>
      <c r="AR56" s="1357"/>
    </row>
    <row r="57" spans="1:44" s="1311" customFormat="1" x14ac:dyDescent="0.15">
      <c r="A57" s="1357"/>
      <c r="B57" s="1357"/>
      <c r="C57" s="1357"/>
      <c r="D57" s="1357"/>
      <c r="E57" s="1357"/>
      <c r="F57" s="1357"/>
      <c r="G57" s="1357"/>
      <c r="H57" s="1357"/>
      <c r="I57" s="1357"/>
      <c r="J57" s="1357"/>
      <c r="K57" s="1357"/>
      <c r="L57" s="1357"/>
      <c r="M57" s="1357"/>
      <c r="N57" s="1357"/>
      <c r="O57" s="1357"/>
      <c r="P57" s="1357"/>
      <c r="Q57" s="1357"/>
      <c r="R57" s="1357"/>
      <c r="S57" s="1357"/>
      <c r="T57" s="1357"/>
      <c r="U57" s="1357"/>
      <c r="V57" s="1357"/>
      <c r="W57" s="1357"/>
      <c r="X57" s="1357"/>
      <c r="Y57" s="1357"/>
      <c r="Z57" s="1357"/>
      <c r="AA57" s="1357"/>
      <c r="AB57" s="1357"/>
      <c r="AC57" s="1357"/>
      <c r="AD57" s="1357"/>
      <c r="AE57" s="1357"/>
      <c r="AF57" s="1357"/>
      <c r="AG57" s="1357"/>
      <c r="AH57" s="1357"/>
      <c r="AI57" s="1357"/>
      <c r="AJ57" s="1357"/>
      <c r="AK57" s="1357"/>
      <c r="AL57" s="1357"/>
      <c r="AM57" s="1357"/>
      <c r="AN57" s="1357"/>
      <c r="AO57" s="1357"/>
      <c r="AP57" s="1357"/>
      <c r="AQ57" s="1357"/>
      <c r="AR57" s="1357"/>
    </row>
    <row r="58" spans="1:44" s="1311" customFormat="1" x14ac:dyDescent="0.15">
      <c r="AC58" s="1357"/>
      <c r="AD58" s="1357"/>
      <c r="AE58" s="1357"/>
      <c r="AF58" s="1357"/>
      <c r="AG58" s="1357"/>
      <c r="AH58" s="1357"/>
      <c r="AI58" s="1357"/>
      <c r="AJ58" s="1357"/>
      <c r="AK58" s="1357"/>
      <c r="AL58" s="1357"/>
      <c r="AM58" s="1357"/>
      <c r="AN58" s="1357"/>
      <c r="AO58" s="1357"/>
      <c r="AP58" s="1357"/>
      <c r="AQ58" s="1357"/>
      <c r="AR58" s="1357"/>
    </row>
  </sheetData>
  <mergeCells count="8">
    <mergeCell ref="A25:H25"/>
    <mergeCell ref="A30:H32"/>
    <mergeCell ref="A8:AR8"/>
    <mergeCell ref="A12:H16"/>
    <mergeCell ref="A17:H18"/>
    <mergeCell ref="I17:AR18"/>
    <mergeCell ref="A19:H20"/>
    <mergeCell ref="I19:AR20"/>
  </mergeCells>
  <phoneticPr fontId="4"/>
  <pageMargins left="0.74803149606299213" right="0.19685039370078741" top="0.47244094488188981" bottom="0.51181102362204722"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G89"/>
  <sheetViews>
    <sheetView view="pageBreakPreview" zoomScaleNormal="100" zoomScaleSheetLayoutView="100" workbookViewId="0"/>
  </sheetViews>
  <sheetFormatPr defaultRowHeight="15" customHeight="1" x14ac:dyDescent="0.15"/>
  <cols>
    <col min="1" max="1" width="6.25" style="272" customWidth="1"/>
    <col min="2" max="2" width="87.625" style="272" customWidth="1"/>
    <col min="3" max="3" width="5.25" style="272" customWidth="1"/>
    <col min="4" max="4" width="9.125" style="272" customWidth="1"/>
    <col min="5" max="5" width="36" style="272" customWidth="1"/>
    <col min="6" max="16384" width="9" style="272"/>
  </cols>
  <sheetData>
    <row r="1" spans="1:7" s="1381" customFormat="1" ht="15" customHeight="1" x14ac:dyDescent="0.15">
      <c r="A1" s="1381" t="s">
        <v>2208</v>
      </c>
      <c r="D1" s="1382"/>
      <c r="E1" s="1382"/>
      <c r="F1" s="1382"/>
      <c r="G1" s="1382"/>
    </row>
    <row r="2" spans="1:7" s="1381" customFormat="1" ht="15" customHeight="1" x14ac:dyDescent="0.15">
      <c r="B2" s="1383" t="s">
        <v>2209</v>
      </c>
      <c r="D2" s="1382"/>
      <c r="E2" s="1382"/>
      <c r="F2" s="1382"/>
      <c r="G2" s="1382"/>
    </row>
    <row r="3" spans="1:7" s="1381" customFormat="1" ht="15" customHeight="1" x14ac:dyDescent="0.15">
      <c r="A3" s="1384"/>
      <c r="B3" s="1385" t="s">
        <v>2210</v>
      </c>
      <c r="C3" s="1386" t="s">
        <v>2211</v>
      </c>
      <c r="D3" s="1382"/>
      <c r="E3" s="1382"/>
      <c r="F3" s="1382"/>
      <c r="G3" s="1382"/>
    </row>
    <row r="4" spans="1:7" ht="15" customHeight="1" x14ac:dyDescent="0.15">
      <c r="A4" s="274" t="s">
        <v>2212</v>
      </c>
      <c r="B4" s="275"/>
      <c r="C4" s="276"/>
      <c r="D4" s="277"/>
      <c r="E4" s="278"/>
      <c r="F4" s="273"/>
      <c r="G4" s="273"/>
    </row>
    <row r="5" spans="1:7" ht="15" customHeight="1" x14ac:dyDescent="0.15">
      <c r="A5" s="279" t="s">
        <v>2213</v>
      </c>
      <c r="B5" s="280" t="s">
        <v>2214</v>
      </c>
      <c r="C5" s="281"/>
      <c r="D5" s="277"/>
      <c r="E5" s="278"/>
      <c r="F5" s="273"/>
      <c r="G5" s="273"/>
    </row>
    <row r="6" spans="1:7" ht="15" customHeight="1" x14ac:dyDescent="0.15">
      <c r="A6" s="282" t="s">
        <v>2215</v>
      </c>
      <c r="B6" s="283" t="s">
        <v>2216</v>
      </c>
      <c r="C6" s="284"/>
      <c r="D6" s="277"/>
      <c r="E6" s="278"/>
      <c r="F6" s="273"/>
      <c r="G6" s="273"/>
    </row>
    <row r="7" spans="1:7" ht="15" customHeight="1" x14ac:dyDescent="0.15">
      <c r="A7" s="274" t="s">
        <v>2217</v>
      </c>
      <c r="B7" s="275"/>
      <c r="C7" s="276"/>
      <c r="D7" s="277"/>
      <c r="E7" s="278"/>
      <c r="F7" s="273"/>
      <c r="G7" s="273"/>
    </row>
    <row r="8" spans="1:7" ht="15" customHeight="1" x14ac:dyDescent="0.15">
      <c r="A8" s="285" t="s">
        <v>2218</v>
      </c>
      <c r="B8" s="286" t="s">
        <v>2219</v>
      </c>
      <c r="C8" s="287"/>
      <c r="D8" s="277"/>
      <c r="E8" s="288"/>
      <c r="F8" s="273"/>
      <c r="G8" s="273"/>
    </row>
    <row r="9" spans="1:7" ht="15" customHeight="1" x14ac:dyDescent="0.15">
      <c r="A9" s="285" t="s">
        <v>2220</v>
      </c>
      <c r="B9" s="289" t="s">
        <v>2221</v>
      </c>
      <c r="C9" s="287"/>
      <c r="D9" s="277"/>
      <c r="E9" s="288"/>
      <c r="F9" s="273"/>
      <c r="G9" s="273"/>
    </row>
    <row r="10" spans="1:7" ht="15" customHeight="1" x14ac:dyDescent="0.15">
      <c r="A10" s="285" t="s">
        <v>2222</v>
      </c>
      <c r="B10" s="289" t="s">
        <v>2223</v>
      </c>
      <c r="C10" s="287"/>
      <c r="D10" s="277"/>
      <c r="E10" s="288"/>
      <c r="F10" s="273"/>
      <c r="G10" s="273"/>
    </row>
    <row r="11" spans="1:7" ht="15" customHeight="1" x14ac:dyDescent="0.15">
      <c r="A11" s="285" t="s">
        <v>2224</v>
      </c>
      <c r="B11" s="290" t="s">
        <v>2225</v>
      </c>
      <c r="C11" s="287"/>
      <c r="D11" s="277"/>
      <c r="E11" s="288"/>
      <c r="F11" s="273"/>
      <c r="G11" s="273"/>
    </row>
    <row r="12" spans="1:7" ht="15" customHeight="1" x14ac:dyDescent="0.15">
      <c r="A12" s="285" t="s">
        <v>2226</v>
      </c>
      <c r="B12" s="291" t="s">
        <v>2227</v>
      </c>
      <c r="C12" s="287"/>
      <c r="D12" s="277"/>
      <c r="E12" s="288"/>
      <c r="F12" s="273"/>
      <c r="G12" s="273"/>
    </row>
    <row r="13" spans="1:7" ht="15" customHeight="1" x14ac:dyDescent="0.15">
      <c r="A13" s="285" t="s">
        <v>2228</v>
      </c>
      <c r="B13" s="286" t="s">
        <v>2229</v>
      </c>
      <c r="C13" s="287"/>
      <c r="D13" s="277"/>
      <c r="E13" s="288"/>
      <c r="F13" s="273"/>
      <c r="G13" s="273"/>
    </row>
    <row r="14" spans="1:7" ht="15" customHeight="1" x14ac:dyDescent="0.15">
      <c r="A14" s="285" t="s">
        <v>2230</v>
      </c>
      <c r="B14" s="286" t="s">
        <v>2231</v>
      </c>
      <c r="C14" s="287"/>
      <c r="D14" s="277"/>
      <c r="E14" s="288"/>
      <c r="F14" s="273"/>
      <c r="G14" s="273"/>
    </row>
    <row r="15" spans="1:7" ht="15" customHeight="1" x14ac:dyDescent="0.15">
      <c r="A15" s="285" t="s">
        <v>2232</v>
      </c>
      <c r="B15" s="286" t="s">
        <v>2233</v>
      </c>
      <c r="C15" s="287"/>
      <c r="D15" s="277"/>
      <c r="E15" s="288"/>
      <c r="F15" s="273"/>
      <c r="G15" s="273"/>
    </row>
    <row r="16" spans="1:7" ht="15" customHeight="1" x14ac:dyDescent="0.15">
      <c r="A16" s="285" t="s">
        <v>2234</v>
      </c>
      <c r="B16" s="286" t="s">
        <v>2235</v>
      </c>
      <c r="C16" s="287"/>
      <c r="D16" s="277"/>
      <c r="E16" s="288"/>
      <c r="F16" s="273"/>
      <c r="G16" s="273"/>
    </row>
    <row r="17" spans="1:7" ht="15" customHeight="1" x14ac:dyDescent="0.15">
      <c r="A17" s="285" t="s">
        <v>2236</v>
      </c>
      <c r="B17" s="286" t="s">
        <v>2237</v>
      </c>
      <c r="C17" s="287"/>
      <c r="D17" s="277"/>
      <c r="E17" s="288"/>
      <c r="F17" s="273"/>
      <c r="G17" s="273"/>
    </row>
    <row r="18" spans="1:7" ht="15" customHeight="1" x14ac:dyDescent="0.15">
      <c r="A18" s="285" t="s">
        <v>2238</v>
      </c>
      <c r="B18" s="286" t="s">
        <v>2239</v>
      </c>
      <c r="C18" s="287"/>
      <c r="D18" s="277"/>
      <c r="E18" s="288"/>
      <c r="F18" s="273"/>
      <c r="G18" s="273"/>
    </row>
    <row r="19" spans="1:7" ht="15" customHeight="1" x14ac:dyDescent="0.15">
      <c r="A19" s="285" t="s">
        <v>2240</v>
      </c>
      <c r="B19" s="291" t="s">
        <v>2241</v>
      </c>
      <c r="C19" s="287"/>
      <c r="D19" s="277"/>
      <c r="E19" s="288"/>
      <c r="F19" s="273"/>
      <c r="G19" s="273"/>
    </row>
    <row r="20" spans="1:7" ht="15" customHeight="1" x14ac:dyDescent="0.15">
      <c r="A20" s="285" t="s">
        <v>2242</v>
      </c>
      <c r="B20" s="286" t="s">
        <v>2243</v>
      </c>
      <c r="C20" s="287"/>
      <c r="D20" s="277"/>
      <c r="E20" s="288"/>
      <c r="F20" s="273"/>
      <c r="G20" s="273"/>
    </row>
    <row r="21" spans="1:7" ht="15" customHeight="1" x14ac:dyDescent="0.15">
      <c r="A21" s="285" t="s">
        <v>2244</v>
      </c>
      <c r="B21" s="286" t="s">
        <v>2245</v>
      </c>
      <c r="C21" s="287"/>
      <c r="D21" s="273"/>
      <c r="E21" s="273"/>
      <c r="F21" s="273"/>
      <c r="G21" s="273"/>
    </row>
    <row r="22" spans="1:7" ht="15" customHeight="1" x14ac:dyDescent="0.15">
      <c r="A22" s="285" t="s">
        <v>2246</v>
      </c>
      <c r="B22" s="286" t="s">
        <v>2247</v>
      </c>
      <c r="C22" s="287"/>
      <c r="D22" s="277"/>
      <c r="E22" s="292"/>
      <c r="F22" s="273"/>
      <c r="G22" s="273"/>
    </row>
    <row r="23" spans="1:7" ht="15" customHeight="1" x14ac:dyDescent="0.15">
      <c r="A23" s="285" t="s">
        <v>2248</v>
      </c>
      <c r="B23" s="286" t="s">
        <v>2249</v>
      </c>
      <c r="C23" s="287"/>
      <c r="D23" s="277"/>
      <c r="E23" s="292"/>
      <c r="F23" s="273"/>
      <c r="G23" s="273"/>
    </row>
    <row r="24" spans="1:7" ht="15" customHeight="1" x14ac:dyDescent="0.15">
      <c r="A24" s="285" t="s">
        <v>2250</v>
      </c>
      <c r="B24" s="286" t="s">
        <v>2251</v>
      </c>
      <c r="C24" s="287"/>
      <c r="D24" s="277"/>
      <c r="E24" s="292"/>
      <c r="F24" s="273"/>
      <c r="G24" s="273"/>
    </row>
    <row r="25" spans="1:7" ht="15" customHeight="1" x14ac:dyDescent="0.15">
      <c r="A25" s="285" t="s">
        <v>2252</v>
      </c>
      <c r="B25" s="286" t="s">
        <v>2253</v>
      </c>
      <c r="C25" s="287"/>
      <c r="D25" s="277"/>
      <c r="E25" s="292"/>
      <c r="F25" s="273"/>
      <c r="G25" s="273"/>
    </row>
    <row r="26" spans="1:7" ht="15" customHeight="1" x14ac:dyDescent="0.15">
      <c r="A26" s="274" t="s">
        <v>2254</v>
      </c>
      <c r="B26" s="275"/>
      <c r="C26" s="276"/>
      <c r="G26" s="273"/>
    </row>
    <row r="27" spans="1:7" ht="15" customHeight="1" x14ac:dyDescent="0.15">
      <c r="A27" s="279" t="s">
        <v>2255</v>
      </c>
      <c r="B27" s="293" t="s">
        <v>2256</v>
      </c>
      <c r="C27" s="294"/>
      <c r="G27" s="273"/>
    </row>
    <row r="28" spans="1:7" ht="15" customHeight="1" x14ac:dyDescent="0.15">
      <c r="A28" s="282" t="s">
        <v>2257</v>
      </c>
      <c r="B28" s="295" t="s">
        <v>2258</v>
      </c>
      <c r="C28" s="296"/>
      <c r="G28" s="273"/>
    </row>
    <row r="29" spans="1:7" ht="15" customHeight="1" x14ac:dyDescent="0.15">
      <c r="A29" s="282" t="s">
        <v>2259</v>
      </c>
      <c r="B29" s="289" t="s">
        <v>2260</v>
      </c>
      <c r="C29" s="296"/>
      <c r="D29" s="273"/>
      <c r="E29" s="273"/>
      <c r="F29" s="273"/>
      <c r="G29" s="273"/>
    </row>
    <row r="30" spans="1:7" ht="15" customHeight="1" x14ac:dyDescent="0.15">
      <c r="A30" s="282" t="s">
        <v>2261</v>
      </c>
      <c r="B30" s="289" t="s">
        <v>2262</v>
      </c>
      <c r="C30" s="296"/>
      <c r="D30" s="277"/>
      <c r="E30" s="292"/>
      <c r="F30" s="273"/>
      <c r="G30" s="273"/>
    </row>
    <row r="31" spans="1:7" ht="15" customHeight="1" x14ac:dyDescent="0.15">
      <c r="A31" s="274" t="s">
        <v>2263</v>
      </c>
      <c r="B31" s="275"/>
      <c r="C31" s="276"/>
      <c r="D31" s="273"/>
      <c r="E31" s="273"/>
      <c r="F31" s="273"/>
      <c r="G31" s="273"/>
    </row>
    <row r="32" spans="1:7" ht="15" customHeight="1" x14ac:dyDescent="0.15">
      <c r="A32" s="279" t="s">
        <v>2264</v>
      </c>
      <c r="B32" s="297" t="s">
        <v>2265</v>
      </c>
      <c r="C32" s="298"/>
      <c r="D32" s="273"/>
      <c r="E32" s="273"/>
      <c r="F32" s="273"/>
      <c r="G32" s="273"/>
    </row>
    <row r="33" spans="1:7" ht="15" customHeight="1" x14ac:dyDescent="0.15">
      <c r="A33" s="282" t="s">
        <v>2266</v>
      </c>
      <c r="B33" s="299" t="s">
        <v>2267</v>
      </c>
      <c r="C33" s="296"/>
      <c r="D33" s="273"/>
      <c r="E33" s="273"/>
      <c r="F33" s="273"/>
      <c r="G33" s="273"/>
    </row>
    <row r="34" spans="1:7" ht="15" customHeight="1" x14ac:dyDescent="0.15">
      <c r="A34" s="300" t="s">
        <v>2268</v>
      </c>
      <c r="B34" s="293" t="s">
        <v>2269</v>
      </c>
      <c r="C34" s="301"/>
      <c r="D34" s="273"/>
      <c r="E34" s="273"/>
      <c r="F34" s="273"/>
      <c r="G34" s="273"/>
    </row>
    <row r="35" spans="1:7" ht="15" customHeight="1" x14ac:dyDescent="0.15">
      <c r="A35" s="274" t="s">
        <v>2270</v>
      </c>
      <c r="B35" s="275"/>
      <c r="C35" s="276"/>
      <c r="D35" s="273"/>
      <c r="E35" s="273"/>
      <c r="F35" s="273"/>
      <c r="G35" s="273"/>
    </row>
    <row r="36" spans="1:7" ht="15" customHeight="1" x14ac:dyDescent="0.15">
      <c r="A36" s="279" t="s">
        <v>2271</v>
      </c>
      <c r="B36" s="302" t="s">
        <v>2272</v>
      </c>
      <c r="C36" s="281"/>
      <c r="D36" s="273"/>
      <c r="E36" s="273"/>
      <c r="F36" s="273"/>
      <c r="G36" s="273"/>
    </row>
    <row r="37" spans="1:7" ht="15" customHeight="1" x14ac:dyDescent="0.15">
      <c r="A37" s="282" t="s">
        <v>2273</v>
      </c>
      <c r="B37" s="303" t="s">
        <v>2274</v>
      </c>
      <c r="C37" s="296"/>
      <c r="D37" s="273"/>
      <c r="E37" s="273"/>
      <c r="F37" s="273"/>
      <c r="G37" s="273"/>
    </row>
    <row r="38" spans="1:7" ht="15" customHeight="1" x14ac:dyDescent="0.15">
      <c r="A38" s="282" t="s">
        <v>2275</v>
      </c>
      <c r="B38" s="303" t="s">
        <v>2276</v>
      </c>
      <c r="C38" s="296"/>
      <c r="D38" s="273"/>
      <c r="E38" s="273"/>
      <c r="F38" s="273"/>
      <c r="G38" s="273"/>
    </row>
    <row r="39" spans="1:7" ht="15" customHeight="1" x14ac:dyDescent="0.15">
      <c r="A39" s="282" t="s">
        <v>2277</v>
      </c>
      <c r="B39" s="304" t="s">
        <v>2278</v>
      </c>
      <c r="C39" s="296"/>
      <c r="D39" s="273"/>
      <c r="E39" s="273"/>
      <c r="F39" s="273"/>
      <c r="G39" s="273"/>
    </row>
    <row r="40" spans="1:7" ht="15" customHeight="1" x14ac:dyDescent="0.15">
      <c r="A40" s="274" t="s">
        <v>2279</v>
      </c>
      <c r="B40" s="275"/>
      <c r="C40" s="276"/>
      <c r="D40" s="273"/>
      <c r="E40" s="273"/>
      <c r="F40" s="273"/>
      <c r="G40" s="273"/>
    </row>
    <row r="41" spans="1:7" ht="15" customHeight="1" x14ac:dyDescent="0.15">
      <c r="A41" s="279" t="s">
        <v>2280</v>
      </c>
      <c r="B41" s="302" t="s">
        <v>2281</v>
      </c>
      <c r="C41" s="281"/>
      <c r="D41" s="273"/>
      <c r="E41" s="273"/>
      <c r="F41" s="273"/>
      <c r="G41" s="273"/>
    </row>
    <row r="42" spans="1:7" ht="15" customHeight="1" x14ac:dyDescent="0.15">
      <c r="A42" s="300" t="s">
        <v>2282</v>
      </c>
      <c r="B42" s="305" t="s">
        <v>2283</v>
      </c>
      <c r="C42" s="284"/>
      <c r="D42" s="273"/>
      <c r="E42" s="273"/>
      <c r="F42" s="273"/>
      <c r="G42" s="273"/>
    </row>
    <row r="43" spans="1:7" ht="15" customHeight="1" x14ac:dyDescent="0.15">
      <c r="A43" s="300" t="s">
        <v>2284</v>
      </c>
      <c r="B43" s="305" t="s">
        <v>2285</v>
      </c>
      <c r="C43" s="284"/>
      <c r="D43" s="273"/>
      <c r="E43" s="273"/>
      <c r="F43" s="273"/>
      <c r="G43" s="273"/>
    </row>
    <row r="44" spans="1:7" ht="15" customHeight="1" x14ac:dyDescent="0.15">
      <c r="A44" s="300" t="s">
        <v>2286</v>
      </c>
      <c r="B44" s="305" t="s">
        <v>2287</v>
      </c>
      <c r="C44" s="284"/>
      <c r="D44" s="273"/>
      <c r="E44" s="273"/>
      <c r="F44" s="273"/>
      <c r="G44" s="273"/>
    </row>
    <row r="45" spans="1:7" ht="15" customHeight="1" x14ac:dyDescent="0.15">
      <c r="A45" s="282" t="s">
        <v>2288</v>
      </c>
      <c r="B45" s="303" t="s">
        <v>2289</v>
      </c>
      <c r="C45" s="296"/>
      <c r="D45" s="273"/>
      <c r="E45" s="273"/>
      <c r="F45" s="273"/>
      <c r="G45" s="273"/>
    </row>
    <row r="46" spans="1:7" ht="15" customHeight="1" x14ac:dyDescent="0.15">
      <c r="A46" s="300" t="s">
        <v>2290</v>
      </c>
      <c r="B46" s="293" t="s">
        <v>2291</v>
      </c>
      <c r="C46" s="301"/>
      <c r="D46" s="273"/>
      <c r="E46" s="273"/>
      <c r="F46" s="273"/>
      <c r="G46" s="273"/>
    </row>
    <row r="47" spans="1:7" ht="15" customHeight="1" x14ac:dyDescent="0.15">
      <c r="A47" s="300" t="s">
        <v>2292</v>
      </c>
      <c r="B47" s="293" t="s">
        <v>2293</v>
      </c>
      <c r="C47" s="301"/>
      <c r="D47" s="273"/>
      <c r="E47" s="273"/>
      <c r="F47" s="273"/>
      <c r="G47" s="273"/>
    </row>
    <row r="48" spans="1:7" ht="15" hidden="1" customHeight="1" x14ac:dyDescent="0.15">
      <c r="A48" s="300" t="s">
        <v>2294</v>
      </c>
      <c r="B48" s="306" t="s">
        <v>2295</v>
      </c>
      <c r="C48" s="307"/>
      <c r="D48" s="273"/>
      <c r="E48" s="273"/>
      <c r="F48" s="273"/>
      <c r="G48" s="273"/>
    </row>
    <row r="49" spans="1:7" ht="15" customHeight="1" x14ac:dyDescent="0.15">
      <c r="A49" s="274" t="s">
        <v>2296</v>
      </c>
      <c r="B49" s="275"/>
      <c r="C49" s="276"/>
      <c r="D49" s="273"/>
      <c r="E49" s="273"/>
      <c r="F49" s="273"/>
      <c r="G49" s="273"/>
    </row>
    <row r="50" spans="1:7" ht="15" customHeight="1" x14ac:dyDescent="0.15">
      <c r="A50" s="279" t="s">
        <v>2297</v>
      </c>
      <c r="B50" s="308" t="s">
        <v>2298</v>
      </c>
      <c r="C50" s="298"/>
      <c r="D50" s="273"/>
      <c r="E50" s="273"/>
      <c r="F50" s="273"/>
      <c r="G50" s="273"/>
    </row>
    <row r="51" spans="1:7" ht="15" customHeight="1" x14ac:dyDescent="0.15">
      <c r="A51" s="282" t="s">
        <v>2299</v>
      </c>
      <c r="B51" s="309" t="s">
        <v>2300</v>
      </c>
      <c r="C51" s="287"/>
      <c r="D51" s="273"/>
      <c r="E51" s="273"/>
      <c r="F51" s="273"/>
      <c r="G51" s="273"/>
    </row>
    <row r="52" spans="1:7" ht="15" customHeight="1" x14ac:dyDescent="0.15">
      <c r="A52" s="310" t="s">
        <v>2301</v>
      </c>
      <c r="B52" s="311" t="s">
        <v>2302</v>
      </c>
      <c r="C52" s="312"/>
      <c r="D52" s="273"/>
      <c r="E52" s="273"/>
      <c r="F52" s="273"/>
      <c r="G52" s="273"/>
    </row>
    <row r="53" spans="1:7" ht="15" customHeight="1" x14ac:dyDescent="0.15">
      <c r="A53" s="274" t="s">
        <v>2303</v>
      </c>
      <c r="B53" s="275"/>
      <c r="C53" s="276"/>
      <c r="D53" s="273"/>
      <c r="E53" s="273"/>
      <c r="F53" s="273"/>
      <c r="G53" s="273"/>
    </row>
    <row r="54" spans="1:7" ht="15" customHeight="1" x14ac:dyDescent="0.15">
      <c r="A54" s="279" t="s">
        <v>2304</v>
      </c>
      <c r="B54" s="313" t="s">
        <v>2305</v>
      </c>
      <c r="C54" s="314"/>
      <c r="D54" s="273"/>
      <c r="E54" s="273"/>
      <c r="F54" s="273"/>
      <c r="G54" s="273"/>
    </row>
    <row r="55" spans="1:7" ht="15" customHeight="1" x14ac:dyDescent="0.15">
      <c r="A55" s="274" t="s">
        <v>2306</v>
      </c>
      <c r="B55" s="315"/>
      <c r="C55" s="316"/>
      <c r="D55" s="273"/>
      <c r="E55" s="273"/>
      <c r="F55" s="273"/>
      <c r="G55" s="273"/>
    </row>
    <row r="56" spans="1:7" ht="15" customHeight="1" x14ac:dyDescent="0.15">
      <c r="A56" s="279" t="s">
        <v>2307</v>
      </c>
      <c r="B56" s="313" t="s">
        <v>2308</v>
      </c>
      <c r="C56" s="314"/>
      <c r="D56" s="273"/>
      <c r="E56" s="273"/>
      <c r="F56" s="273"/>
      <c r="G56" s="273"/>
    </row>
    <row r="57" spans="1:7" ht="15" customHeight="1" x14ac:dyDescent="0.15">
      <c r="A57" s="310" t="s">
        <v>2309</v>
      </c>
      <c r="B57" s="317" t="s">
        <v>2310</v>
      </c>
      <c r="C57" s="312"/>
      <c r="D57" s="273"/>
      <c r="E57" s="273"/>
      <c r="F57" s="273"/>
      <c r="G57" s="273"/>
    </row>
    <row r="58" spans="1:7" ht="15" customHeight="1" x14ac:dyDescent="0.15">
      <c r="A58" s="318"/>
      <c r="B58" s="319" t="s">
        <v>2311</v>
      </c>
      <c r="C58" s="320"/>
      <c r="D58" s="273"/>
      <c r="E58" s="273"/>
      <c r="F58" s="273"/>
      <c r="G58" s="273"/>
    </row>
    <row r="59" spans="1:7" ht="15" customHeight="1" x14ac:dyDescent="0.15">
      <c r="A59" s="274" t="s">
        <v>2312</v>
      </c>
      <c r="B59" s="275"/>
      <c r="C59" s="321"/>
      <c r="D59" s="277"/>
      <c r="E59" s="278"/>
      <c r="F59" s="273"/>
      <c r="G59" s="273"/>
    </row>
    <row r="60" spans="1:7" ht="27.75" customHeight="1" x14ac:dyDescent="0.15">
      <c r="A60" s="279" t="s">
        <v>2313</v>
      </c>
      <c r="B60" s="322" t="s">
        <v>2314</v>
      </c>
      <c r="C60" s="314"/>
    </row>
    <row r="61" spans="1:7" ht="15" customHeight="1" x14ac:dyDescent="0.15">
      <c r="A61" s="282" t="s">
        <v>2315</v>
      </c>
      <c r="B61" s="286" t="s">
        <v>2316</v>
      </c>
      <c r="C61" s="287"/>
    </row>
    <row r="62" spans="1:7" ht="15" customHeight="1" x14ac:dyDescent="0.15">
      <c r="A62" s="282" t="s">
        <v>2317</v>
      </c>
      <c r="B62" s="286" t="s">
        <v>2318</v>
      </c>
      <c r="C62" s="287"/>
    </row>
    <row r="63" spans="1:7" ht="15" customHeight="1" x14ac:dyDescent="0.15">
      <c r="A63" s="282" t="s">
        <v>2319</v>
      </c>
      <c r="B63" s="286" t="s">
        <v>2320</v>
      </c>
      <c r="C63" s="287"/>
    </row>
    <row r="64" spans="1:7" ht="15" customHeight="1" x14ac:dyDescent="0.15">
      <c r="A64" s="300" t="s">
        <v>2321</v>
      </c>
      <c r="B64" s="286" t="s">
        <v>2322</v>
      </c>
      <c r="C64" s="287"/>
    </row>
    <row r="65" spans="1:3" ht="15" customHeight="1" x14ac:dyDescent="0.15">
      <c r="A65" s="274" t="s">
        <v>2323</v>
      </c>
      <c r="B65" s="275"/>
      <c r="C65" s="276"/>
    </row>
    <row r="66" spans="1:3" ht="15" customHeight="1" x14ac:dyDescent="0.15">
      <c r="A66" s="323" t="s">
        <v>2324</v>
      </c>
      <c r="B66" s="273"/>
      <c r="C66" s="324"/>
    </row>
    <row r="67" spans="1:3" ht="15" customHeight="1" x14ac:dyDescent="0.15">
      <c r="A67" s="323"/>
      <c r="B67" s="273"/>
      <c r="C67" s="324"/>
    </row>
    <row r="68" spans="1:3" ht="15" customHeight="1" x14ac:dyDescent="0.15">
      <c r="A68" s="324"/>
      <c r="B68" s="273"/>
      <c r="C68" s="324"/>
    </row>
    <row r="69" spans="1:3" s="324" customFormat="1" ht="15" customHeight="1" x14ac:dyDescent="0.15">
      <c r="B69" s="273"/>
    </row>
    <row r="70" spans="1:3" s="324" customFormat="1" ht="15" customHeight="1" x14ac:dyDescent="0.15">
      <c r="B70" s="273"/>
    </row>
    <row r="71" spans="1:3" s="324" customFormat="1" ht="15" customHeight="1" x14ac:dyDescent="0.15">
      <c r="B71" s="273"/>
    </row>
    <row r="72" spans="1:3" s="324" customFormat="1" ht="15" customHeight="1" x14ac:dyDescent="0.15">
      <c r="B72" s="273"/>
    </row>
    <row r="73" spans="1:3" s="324" customFormat="1" ht="15" customHeight="1" x14ac:dyDescent="0.15">
      <c r="B73" s="273"/>
    </row>
    <row r="74" spans="1:3" s="324" customFormat="1" ht="15" customHeight="1" x14ac:dyDescent="0.15">
      <c r="B74" s="273"/>
    </row>
    <row r="75" spans="1:3" s="324" customFormat="1" ht="15" customHeight="1" x14ac:dyDescent="0.15">
      <c r="B75" s="273"/>
    </row>
    <row r="76" spans="1:3" s="324" customFormat="1" ht="15" customHeight="1" x14ac:dyDescent="0.15">
      <c r="B76" s="273"/>
    </row>
    <row r="77" spans="1:3" s="324" customFormat="1" ht="15" customHeight="1" x14ac:dyDescent="0.15">
      <c r="B77" s="273"/>
    </row>
    <row r="78" spans="1:3" s="324" customFormat="1" ht="15" customHeight="1" x14ac:dyDescent="0.15">
      <c r="B78" s="273"/>
    </row>
    <row r="79" spans="1:3" s="324" customFormat="1" ht="15" customHeight="1" x14ac:dyDescent="0.15">
      <c r="B79" s="273"/>
    </row>
    <row r="89" spans="2:2" ht="15" customHeight="1" x14ac:dyDescent="0.15">
      <c r="B89" s="325"/>
    </row>
  </sheetData>
  <phoneticPr fontId="4"/>
  <pageMargins left="0.59055118110236227" right="0.19685039370078741" top="0.59055118110236227" bottom="0.39370078740157483" header="0.31496062992125984" footer="0.31496062992125984"/>
  <pageSetup paperSize="9" scale="98" orientation="portrait" r:id="rId1"/>
  <rowBreaks count="1" manualBreakCount="1">
    <brk id="57" max="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O63"/>
  <sheetViews>
    <sheetView view="pageBreakPreview" zoomScaleNormal="100" zoomScaleSheetLayoutView="100" workbookViewId="0">
      <selection activeCell="R16" sqref="R16"/>
    </sheetView>
  </sheetViews>
  <sheetFormatPr defaultRowHeight="13.5" x14ac:dyDescent="0.15"/>
  <cols>
    <col min="1" max="1" width="2" style="326" customWidth="1"/>
    <col min="2" max="2" width="7.375" style="326" customWidth="1"/>
    <col min="3" max="4" width="9" style="326"/>
    <col min="5" max="5" width="6.5" style="326" customWidth="1"/>
    <col min="6" max="6" width="9" style="326"/>
    <col min="7" max="7" width="7.25" style="326" customWidth="1"/>
    <col min="8" max="10" width="9" style="326"/>
    <col min="11" max="11" width="4.375" style="326" customWidth="1"/>
    <col min="12" max="12" width="7.25" style="326" customWidth="1"/>
    <col min="13" max="13" width="4.625" style="326" customWidth="1"/>
    <col min="14" max="14" width="5.875" style="326" customWidth="1"/>
    <col min="15" max="16384" width="9" style="326"/>
  </cols>
  <sheetData>
    <row r="1" spans="2:15" x14ac:dyDescent="0.15">
      <c r="B1" s="326" t="s">
        <v>2325</v>
      </c>
    </row>
    <row r="2" spans="2:15" ht="14.25" customHeight="1" x14ac:dyDescent="0.15">
      <c r="B2" s="326" t="s">
        <v>2326</v>
      </c>
    </row>
    <row r="3" spans="2:15" ht="17.25" customHeight="1" thickBot="1" x14ac:dyDescent="0.2">
      <c r="B3" s="327" t="s">
        <v>2327</v>
      </c>
    </row>
    <row r="4" spans="2:15" ht="15.75" customHeight="1" x14ac:dyDescent="0.15">
      <c r="B4" s="328"/>
      <c r="C4" s="329"/>
      <c r="D4" s="329"/>
      <c r="E4" s="329"/>
      <c r="F4" s="329"/>
      <c r="G4" s="329"/>
      <c r="H4" s="329"/>
      <c r="I4" s="329"/>
      <c r="J4" s="329"/>
      <c r="K4" s="329"/>
      <c r="L4" s="329"/>
      <c r="M4" s="329"/>
      <c r="N4" s="330" t="s">
        <v>2211</v>
      </c>
    </row>
    <row r="5" spans="2:15" ht="17.25" customHeight="1" x14ac:dyDescent="0.15">
      <c r="B5" s="331" t="s">
        <v>2328</v>
      </c>
      <c r="C5" s="332"/>
      <c r="D5" s="332"/>
      <c r="E5" s="332"/>
      <c r="F5" s="332"/>
      <c r="G5" s="332"/>
      <c r="H5" s="332"/>
      <c r="I5" s="333"/>
      <c r="J5" s="333"/>
      <c r="K5" s="333"/>
      <c r="L5" s="333"/>
      <c r="M5" s="334"/>
      <c r="N5" s="335"/>
    </row>
    <row r="6" spans="2:15" ht="17.25" customHeight="1" x14ac:dyDescent="0.15">
      <c r="B6" s="331" t="s">
        <v>2329</v>
      </c>
      <c r="C6" s="332"/>
      <c r="D6" s="332"/>
      <c r="E6" s="332"/>
      <c r="F6" s="332"/>
      <c r="G6" s="332"/>
      <c r="H6" s="332"/>
      <c r="I6" s="333"/>
      <c r="J6" s="333"/>
      <c r="K6" s="333"/>
      <c r="L6" s="333"/>
      <c r="M6" s="334"/>
      <c r="N6" s="335"/>
    </row>
    <row r="7" spans="2:15" ht="17.25" customHeight="1" x14ac:dyDescent="0.15">
      <c r="B7" s="336" t="s">
        <v>2330</v>
      </c>
      <c r="C7" s="332"/>
      <c r="D7" s="332"/>
      <c r="E7" s="332"/>
      <c r="F7" s="332"/>
      <c r="G7" s="332"/>
      <c r="H7" s="332"/>
      <c r="I7" s="333"/>
      <c r="J7" s="333"/>
      <c r="K7" s="333"/>
      <c r="L7" s="333"/>
      <c r="M7" s="334"/>
      <c r="N7" s="337"/>
      <c r="O7" s="338"/>
    </row>
    <row r="8" spans="2:15" ht="17.25" customHeight="1" x14ac:dyDescent="0.15">
      <c r="B8" s="336" t="s">
        <v>2331</v>
      </c>
      <c r="C8" s="332"/>
      <c r="D8" s="332"/>
      <c r="E8" s="332"/>
      <c r="F8" s="332"/>
      <c r="G8" s="332"/>
      <c r="H8" s="332"/>
      <c r="I8" s="333"/>
      <c r="J8" s="333"/>
      <c r="K8" s="333"/>
      <c r="L8" s="333"/>
      <c r="M8" s="334"/>
      <c r="N8" s="1196"/>
      <c r="O8" s="338"/>
    </row>
    <row r="9" spans="2:15" ht="17.25" customHeight="1" x14ac:dyDescent="0.15">
      <c r="B9" s="336" t="s">
        <v>2332</v>
      </c>
      <c r="C9" s="332"/>
      <c r="D9" s="332"/>
      <c r="E9" s="332"/>
      <c r="F9" s="332"/>
      <c r="G9" s="332"/>
      <c r="H9" s="332"/>
      <c r="I9" s="333"/>
      <c r="J9" s="333"/>
      <c r="K9" s="333"/>
      <c r="L9" s="333"/>
      <c r="M9" s="334"/>
      <c r="N9" s="1196"/>
      <c r="O9" s="338"/>
    </row>
    <row r="10" spans="2:15" ht="17.25" customHeight="1" x14ac:dyDescent="0.15">
      <c r="B10" s="336" t="s">
        <v>2333</v>
      </c>
      <c r="C10" s="332"/>
      <c r="D10" s="332"/>
      <c r="E10" s="332"/>
      <c r="F10" s="332"/>
      <c r="G10" s="332"/>
      <c r="H10" s="332"/>
      <c r="I10" s="333"/>
      <c r="J10" s="333"/>
      <c r="K10" s="333"/>
      <c r="L10" s="333"/>
      <c r="M10" s="334"/>
      <c r="N10" s="339"/>
      <c r="O10" s="338"/>
    </row>
    <row r="11" spans="2:15" ht="17.25" customHeight="1" x14ac:dyDescent="0.15">
      <c r="B11" s="336" t="s">
        <v>2334</v>
      </c>
      <c r="C11" s="332"/>
      <c r="D11" s="332"/>
      <c r="E11" s="332"/>
      <c r="F11" s="332"/>
      <c r="G11" s="332"/>
      <c r="H11" s="332"/>
      <c r="I11" s="333"/>
      <c r="J11" s="333"/>
      <c r="K11" s="333"/>
      <c r="L11" s="333"/>
      <c r="M11" s="334"/>
      <c r="N11" s="340"/>
      <c r="O11" s="338"/>
    </row>
    <row r="12" spans="2:15" ht="17.25" customHeight="1" x14ac:dyDescent="0.15">
      <c r="B12" s="336" t="s">
        <v>2335</v>
      </c>
      <c r="C12" s="332"/>
      <c r="D12" s="332"/>
      <c r="E12" s="332"/>
      <c r="F12" s="332"/>
      <c r="G12" s="332"/>
      <c r="H12" s="332"/>
      <c r="I12" s="333"/>
      <c r="J12" s="333"/>
      <c r="K12" s="333"/>
      <c r="L12" s="333"/>
      <c r="M12" s="334"/>
      <c r="N12" s="340"/>
      <c r="O12" s="338"/>
    </row>
    <row r="13" spans="2:15" ht="17.25" customHeight="1" x14ac:dyDescent="0.15">
      <c r="B13" s="336" t="s">
        <v>2336</v>
      </c>
      <c r="C13" s="332"/>
      <c r="D13" s="332"/>
      <c r="E13" s="332"/>
      <c r="F13" s="332"/>
      <c r="G13" s="332"/>
      <c r="H13" s="332"/>
      <c r="I13" s="333"/>
      <c r="J13" s="333"/>
      <c r="K13" s="333"/>
      <c r="L13" s="333"/>
      <c r="M13" s="334"/>
      <c r="N13" s="341"/>
      <c r="O13" s="338"/>
    </row>
    <row r="14" spans="2:15" ht="17.25" customHeight="1" x14ac:dyDescent="0.15">
      <c r="B14" s="336" t="s">
        <v>2337</v>
      </c>
      <c r="C14" s="332"/>
      <c r="D14" s="332"/>
      <c r="E14" s="332"/>
      <c r="F14" s="332"/>
      <c r="G14" s="332"/>
      <c r="H14" s="332"/>
      <c r="I14" s="333"/>
      <c r="J14" s="333"/>
      <c r="K14" s="333"/>
      <c r="L14" s="333"/>
      <c r="M14" s="334"/>
      <c r="N14" s="340"/>
      <c r="O14" s="338"/>
    </row>
    <row r="15" spans="2:15" ht="17.25" customHeight="1" thickBot="1" x14ac:dyDescent="0.2">
      <c r="B15" s="342"/>
      <c r="C15" s="343"/>
      <c r="D15" s="343"/>
      <c r="E15" s="343"/>
      <c r="F15" s="343"/>
      <c r="G15" s="343"/>
      <c r="H15" s="343"/>
      <c r="I15" s="344"/>
      <c r="J15" s="344"/>
      <c r="K15" s="344"/>
      <c r="L15" s="344"/>
      <c r="M15" s="344"/>
      <c r="N15" s="345"/>
      <c r="O15" s="338"/>
    </row>
    <row r="16" spans="2:15" ht="17.25" customHeight="1" thickBot="1" x14ac:dyDescent="0.2">
      <c r="B16" s="346" t="s">
        <v>2338</v>
      </c>
      <c r="C16" s="1197" t="s">
        <v>2339</v>
      </c>
      <c r="D16" s="1198"/>
      <c r="E16" s="1198"/>
      <c r="F16" s="1198"/>
      <c r="G16" s="1198"/>
      <c r="H16" s="1198"/>
      <c r="I16" s="1198"/>
      <c r="J16" s="1198"/>
      <c r="K16" s="1198"/>
      <c r="L16" s="1198"/>
      <c r="M16" s="1199"/>
      <c r="N16" s="347"/>
    </row>
    <row r="17" spans="2:14" ht="34.5" customHeight="1" x14ac:dyDescent="0.15">
      <c r="B17" s="348" t="s">
        <v>2340</v>
      </c>
      <c r="C17" s="1200" t="s">
        <v>2341</v>
      </c>
      <c r="D17" s="1201"/>
      <c r="E17" s="1201"/>
      <c r="F17" s="1201"/>
      <c r="G17" s="1201"/>
      <c r="H17" s="1201"/>
      <c r="I17" s="1201"/>
      <c r="J17" s="1201"/>
      <c r="K17" s="1201"/>
      <c r="L17" s="1201"/>
      <c r="M17" s="1202"/>
      <c r="N17" s="340"/>
    </row>
    <row r="18" spans="2:14" ht="34.5" customHeight="1" x14ac:dyDescent="0.15">
      <c r="B18" s="349" t="s">
        <v>2342</v>
      </c>
      <c r="C18" s="1188" t="s">
        <v>2343</v>
      </c>
      <c r="D18" s="1191"/>
      <c r="E18" s="1191"/>
      <c r="F18" s="1191"/>
      <c r="G18" s="1191"/>
      <c r="H18" s="1191"/>
      <c r="I18" s="1191"/>
      <c r="J18" s="1191"/>
      <c r="K18" s="1191"/>
      <c r="L18" s="1191"/>
      <c r="M18" s="1192"/>
      <c r="N18" s="350"/>
    </row>
    <row r="19" spans="2:14" ht="35.25" customHeight="1" x14ac:dyDescent="0.15">
      <c r="B19" s="348" t="s">
        <v>2344</v>
      </c>
      <c r="C19" s="1188" t="s">
        <v>2345</v>
      </c>
      <c r="D19" s="1189"/>
      <c r="E19" s="1189"/>
      <c r="F19" s="1189"/>
      <c r="G19" s="1189"/>
      <c r="H19" s="1189"/>
      <c r="I19" s="1189"/>
      <c r="J19" s="1189"/>
      <c r="K19" s="1189"/>
      <c r="L19" s="1189"/>
      <c r="M19" s="1190"/>
      <c r="N19" s="340"/>
    </row>
    <row r="20" spans="2:14" ht="35.25" customHeight="1" x14ac:dyDescent="0.15">
      <c r="B20" s="348" t="s">
        <v>2346</v>
      </c>
      <c r="C20" s="1188" t="s">
        <v>2347</v>
      </c>
      <c r="D20" s="1189"/>
      <c r="E20" s="1189"/>
      <c r="F20" s="1189"/>
      <c r="G20" s="1189"/>
      <c r="H20" s="1189"/>
      <c r="I20" s="1189"/>
      <c r="J20" s="1189"/>
      <c r="K20" s="1189"/>
      <c r="L20" s="1189"/>
      <c r="M20" s="1190"/>
      <c r="N20" s="340"/>
    </row>
    <row r="21" spans="2:14" ht="36.75" customHeight="1" x14ac:dyDescent="0.15">
      <c r="B21" s="351" t="s">
        <v>2348</v>
      </c>
      <c r="C21" s="1188" t="s">
        <v>2349</v>
      </c>
      <c r="D21" s="1191"/>
      <c r="E21" s="1191"/>
      <c r="F21" s="1191"/>
      <c r="G21" s="1191"/>
      <c r="H21" s="1191"/>
      <c r="I21" s="1191"/>
      <c r="J21" s="1191"/>
      <c r="K21" s="1191"/>
      <c r="L21" s="1191"/>
      <c r="M21" s="1192"/>
      <c r="N21" s="340"/>
    </row>
    <row r="22" spans="2:14" s="353" customFormat="1" ht="42" customHeight="1" x14ac:dyDescent="0.15">
      <c r="B22" s="348" t="s">
        <v>2350</v>
      </c>
      <c r="C22" s="1188" t="s">
        <v>2351</v>
      </c>
      <c r="D22" s="1191"/>
      <c r="E22" s="1191"/>
      <c r="F22" s="1191"/>
      <c r="G22" s="1191"/>
      <c r="H22" s="1191"/>
      <c r="I22" s="1191"/>
      <c r="J22" s="1191"/>
      <c r="K22" s="1191"/>
      <c r="L22" s="1191"/>
      <c r="M22" s="1192"/>
      <c r="N22" s="352"/>
    </row>
    <row r="23" spans="2:14" ht="39.75" customHeight="1" thickBot="1" x14ac:dyDescent="0.2">
      <c r="B23" s="348" t="s">
        <v>2352</v>
      </c>
      <c r="C23" s="1188" t="s">
        <v>2353</v>
      </c>
      <c r="D23" s="1191"/>
      <c r="E23" s="1191"/>
      <c r="F23" s="1191"/>
      <c r="G23" s="1191"/>
      <c r="H23" s="1191"/>
      <c r="I23" s="1191"/>
      <c r="J23" s="1191"/>
      <c r="K23" s="1191"/>
      <c r="L23" s="1191"/>
      <c r="M23" s="1192"/>
      <c r="N23" s="340"/>
    </row>
    <row r="24" spans="2:14" ht="21.75" customHeight="1" thickBot="1" x14ac:dyDescent="0.2">
      <c r="B24" s="354" t="s">
        <v>2354</v>
      </c>
      <c r="C24" s="355"/>
      <c r="D24" s="355"/>
      <c r="E24" s="355"/>
      <c r="F24" s="355"/>
      <c r="G24" s="355"/>
      <c r="H24" s="355"/>
      <c r="I24" s="355"/>
      <c r="J24" s="355"/>
      <c r="K24" s="355"/>
      <c r="L24" s="355"/>
      <c r="M24" s="355"/>
      <c r="N24" s="347"/>
    </row>
    <row r="25" spans="2:14" ht="42" customHeight="1" x14ac:dyDescent="0.15">
      <c r="B25" s="356" t="s">
        <v>2355</v>
      </c>
      <c r="C25" s="1193" t="s">
        <v>2356</v>
      </c>
      <c r="D25" s="1194"/>
      <c r="E25" s="1194"/>
      <c r="F25" s="1194"/>
      <c r="G25" s="1194"/>
      <c r="H25" s="1194"/>
      <c r="I25" s="1194"/>
      <c r="J25" s="1194"/>
      <c r="K25" s="1194"/>
      <c r="L25" s="1194"/>
      <c r="M25" s="1195"/>
      <c r="N25" s="357"/>
    </row>
    <row r="26" spans="2:14" ht="27.75" customHeight="1" x14ac:dyDescent="0.15">
      <c r="B26" s="358" t="s">
        <v>2357</v>
      </c>
      <c r="C26" s="1185" t="s">
        <v>2358</v>
      </c>
      <c r="D26" s="1186"/>
      <c r="E26" s="1186"/>
      <c r="F26" s="1186"/>
      <c r="G26" s="1186"/>
      <c r="H26" s="1186"/>
      <c r="I26" s="1186"/>
      <c r="J26" s="1186"/>
      <c r="K26" s="1186"/>
      <c r="L26" s="1186"/>
      <c r="M26" s="1187"/>
      <c r="N26" s="340"/>
    </row>
    <row r="27" spans="2:14" ht="27.75" customHeight="1" x14ac:dyDescent="0.15">
      <c r="B27" s="358" t="s">
        <v>2359</v>
      </c>
      <c r="C27" s="1185" t="s">
        <v>2360</v>
      </c>
      <c r="D27" s="1186"/>
      <c r="E27" s="1186"/>
      <c r="F27" s="1186"/>
      <c r="G27" s="1186"/>
      <c r="H27" s="1186"/>
      <c r="I27" s="1186"/>
      <c r="J27" s="1186"/>
      <c r="K27" s="1186"/>
      <c r="L27" s="1186"/>
      <c r="M27" s="1187"/>
      <c r="N27" s="340"/>
    </row>
    <row r="28" spans="2:14" ht="27.75" hidden="1" customHeight="1" x14ac:dyDescent="0.15">
      <c r="B28" s="358" t="s">
        <v>2361</v>
      </c>
      <c r="C28" s="1203" t="s">
        <v>2362</v>
      </c>
      <c r="D28" s="1186"/>
      <c r="E28" s="1186"/>
      <c r="F28" s="1186"/>
      <c r="G28" s="1186"/>
      <c r="H28" s="1186"/>
      <c r="I28" s="1186"/>
      <c r="J28" s="1186"/>
      <c r="K28" s="1186"/>
      <c r="L28" s="1186"/>
      <c r="M28" s="1187"/>
      <c r="N28" s="340"/>
    </row>
    <row r="29" spans="2:14" ht="27.75" customHeight="1" x14ac:dyDescent="0.15">
      <c r="B29" s="359" t="s">
        <v>2363</v>
      </c>
      <c r="C29" s="1185" t="s">
        <v>2364</v>
      </c>
      <c r="D29" s="1186"/>
      <c r="E29" s="1186"/>
      <c r="F29" s="1186"/>
      <c r="G29" s="1186"/>
      <c r="H29" s="1186"/>
      <c r="I29" s="1186"/>
      <c r="J29" s="1186"/>
      <c r="K29" s="1186"/>
      <c r="L29" s="1186"/>
      <c r="M29" s="1187"/>
      <c r="N29" s="360"/>
    </row>
    <row r="30" spans="2:14" ht="27.75" customHeight="1" thickBot="1" x14ac:dyDescent="0.2">
      <c r="B30" s="361" t="s">
        <v>2365</v>
      </c>
      <c r="C30" s="1204" t="s">
        <v>2322</v>
      </c>
      <c r="D30" s="1205"/>
      <c r="E30" s="1205"/>
      <c r="F30" s="1205"/>
      <c r="G30" s="1205"/>
      <c r="H30" s="1205"/>
      <c r="I30" s="1205"/>
      <c r="J30" s="1205"/>
      <c r="K30" s="1205"/>
      <c r="L30" s="1205"/>
      <c r="M30" s="1206"/>
      <c r="N30" s="362"/>
    </row>
    <row r="31" spans="2:14" ht="27.75" customHeight="1" thickBot="1" x14ac:dyDescent="0.2">
      <c r="B31" s="363" t="s">
        <v>2366</v>
      </c>
      <c r="C31" s="1207" t="s">
        <v>2367</v>
      </c>
      <c r="D31" s="1208"/>
      <c r="E31" s="1208"/>
      <c r="F31" s="1208"/>
      <c r="G31" s="1208"/>
      <c r="H31" s="1208"/>
      <c r="I31" s="1208"/>
      <c r="J31" s="1208"/>
      <c r="K31" s="1208"/>
      <c r="L31" s="1208"/>
      <c r="M31" s="1209"/>
      <c r="N31" s="362"/>
    </row>
    <row r="32" spans="2:14" ht="17.25" customHeight="1" x14ac:dyDescent="0.15">
      <c r="B32" s="364" t="s">
        <v>2368</v>
      </c>
      <c r="C32" s="365"/>
      <c r="D32" s="366"/>
      <c r="E32" s="367"/>
      <c r="F32" s="367"/>
      <c r="G32" s="367"/>
      <c r="H32" s="367"/>
      <c r="I32" s="366"/>
      <c r="J32" s="333"/>
      <c r="K32" s="333"/>
      <c r="L32" s="333"/>
    </row>
    <row r="33" spans="2:12" ht="17.25" customHeight="1" x14ac:dyDescent="0.15">
      <c r="B33" s="364" t="s">
        <v>2369</v>
      </c>
      <c r="C33" s="365"/>
      <c r="D33" s="366"/>
      <c r="E33" s="367"/>
      <c r="F33" s="367"/>
      <c r="G33" s="367"/>
      <c r="H33" s="367"/>
      <c r="I33" s="366"/>
      <c r="J33" s="333"/>
      <c r="K33" s="333"/>
      <c r="L33" s="333"/>
    </row>
    <row r="34" spans="2:12" ht="6.75" customHeight="1" x14ac:dyDescent="0.15"/>
    <row r="62" spans="11:12" x14ac:dyDescent="0.15">
      <c r="K62" s="368"/>
      <c r="L62" s="368"/>
    </row>
    <row r="63" spans="11:12" x14ac:dyDescent="0.15">
      <c r="K63" s="368"/>
      <c r="L63" s="368"/>
    </row>
  </sheetData>
  <mergeCells count="16">
    <mergeCell ref="C28:M28"/>
    <mergeCell ref="C29:M29"/>
    <mergeCell ref="C30:M30"/>
    <mergeCell ref="C31:M31"/>
    <mergeCell ref="C27:M27"/>
    <mergeCell ref="N8:N9"/>
    <mergeCell ref="C16:M16"/>
    <mergeCell ref="C17:M17"/>
    <mergeCell ref="C18:M18"/>
    <mergeCell ref="C19:M19"/>
    <mergeCell ref="C26:M26"/>
    <mergeCell ref="C20:M20"/>
    <mergeCell ref="C21:M21"/>
    <mergeCell ref="C22:M22"/>
    <mergeCell ref="C23:M23"/>
    <mergeCell ref="C25:M25"/>
  </mergeCells>
  <phoneticPr fontId="4"/>
  <pageMargins left="0.35433070866141736" right="0.27559055118110237" top="0.39370078740157483" bottom="0.39370078740157483" header="0.31496062992125984" footer="0.31496062992125984"/>
  <pageSetup paperSize="9" orientation="portrait" r:id="rId1"/>
  <rowBreaks count="1" manualBreakCount="1">
    <brk id="35" max="1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1"/>
  <sheetViews>
    <sheetView topLeftCell="A103" workbookViewId="0">
      <selection activeCell="I12" sqref="I12"/>
    </sheetView>
  </sheetViews>
  <sheetFormatPr defaultRowHeight="13.5" x14ac:dyDescent="0.15"/>
  <cols>
    <col min="2" max="2" width="6.75" bestFit="1" customWidth="1"/>
    <col min="3" max="3" width="44.625" bestFit="1" customWidth="1"/>
    <col min="4" max="4" width="12.875" bestFit="1" customWidth="1"/>
  </cols>
  <sheetData>
    <row r="2" spans="2:4" ht="18.75" x14ac:dyDescent="0.15">
      <c r="B2" s="105" t="s">
        <v>126</v>
      </c>
    </row>
    <row r="3" spans="2:4" ht="14.25" thickBot="1" x14ac:dyDescent="0.2"/>
    <row r="4" spans="2:4" ht="17.25" x14ac:dyDescent="0.15">
      <c r="B4" s="397" t="s">
        <v>127</v>
      </c>
      <c r="C4" s="398" t="s">
        <v>128</v>
      </c>
      <c r="D4" s="399" t="s">
        <v>129</v>
      </c>
    </row>
    <row r="5" spans="2:4" ht="17.25" x14ac:dyDescent="0.15">
      <c r="B5" s="400"/>
      <c r="C5" s="401"/>
      <c r="D5" s="402"/>
    </row>
    <row r="6" spans="2:4" x14ac:dyDescent="0.15">
      <c r="B6" s="403" t="s">
        <v>2404</v>
      </c>
      <c r="C6" s="404" t="s">
        <v>130</v>
      </c>
      <c r="D6" s="405" t="s">
        <v>131</v>
      </c>
    </row>
    <row r="7" spans="2:4" x14ac:dyDescent="0.15">
      <c r="B7" s="403" t="s">
        <v>132</v>
      </c>
      <c r="C7" s="404" t="s">
        <v>133</v>
      </c>
      <c r="D7" s="405" t="s">
        <v>131</v>
      </c>
    </row>
    <row r="8" spans="2:4" x14ac:dyDescent="0.15">
      <c r="B8" s="403" t="s">
        <v>2405</v>
      </c>
      <c r="C8" s="404" t="s">
        <v>134</v>
      </c>
      <c r="D8" s="405" t="s">
        <v>131</v>
      </c>
    </row>
    <row r="9" spans="2:4" x14ac:dyDescent="0.15">
      <c r="B9" s="403" t="s">
        <v>135</v>
      </c>
      <c r="C9" s="406" t="s">
        <v>136</v>
      </c>
      <c r="D9" s="405" t="s">
        <v>131</v>
      </c>
    </row>
    <row r="10" spans="2:4" x14ac:dyDescent="0.15">
      <c r="B10" s="403" t="s">
        <v>2406</v>
      </c>
      <c r="C10" s="404" t="s">
        <v>137</v>
      </c>
      <c r="D10" s="405" t="s">
        <v>131</v>
      </c>
    </row>
    <row r="11" spans="2:4" x14ac:dyDescent="0.15">
      <c r="B11" s="403" t="s">
        <v>2407</v>
      </c>
      <c r="C11" s="404" t="s">
        <v>138</v>
      </c>
      <c r="D11" s="405" t="s">
        <v>131</v>
      </c>
    </row>
    <row r="12" spans="2:4" x14ac:dyDescent="0.15">
      <c r="B12" s="403" t="s">
        <v>139</v>
      </c>
      <c r="C12" s="404" t="s">
        <v>140</v>
      </c>
      <c r="D12" s="405" t="s">
        <v>131</v>
      </c>
    </row>
    <row r="13" spans="2:4" x14ac:dyDescent="0.15">
      <c r="B13" s="403" t="s">
        <v>141</v>
      </c>
      <c r="C13" s="404" t="s">
        <v>142</v>
      </c>
      <c r="D13" s="405" t="s">
        <v>131</v>
      </c>
    </row>
    <row r="14" spans="2:4" x14ac:dyDescent="0.15">
      <c r="B14" s="403" t="s">
        <v>2408</v>
      </c>
      <c r="C14" s="404" t="s">
        <v>143</v>
      </c>
      <c r="D14" s="405" t="s">
        <v>131</v>
      </c>
    </row>
    <row r="15" spans="2:4" x14ac:dyDescent="0.15">
      <c r="B15" s="403" t="s">
        <v>144</v>
      </c>
      <c r="C15" s="404" t="s">
        <v>145</v>
      </c>
      <c r="D15" s="405" t="s">
        <v>131</v>
      </c>
    </row>
    <row r="16" spans="2:4" x14ac:dyDescent="0.15">
      <c r="B16" s="403" t="s">
        <v>146</v>
      </c>
      <c r="C16" s="404" t="s">
        <v>147</v>
      </c>
      <c r="D16" s="405" t="s">
        <v>131</v>
      </c>
    </row>
    <row r="17" spans="2:4" x14ac:dyDescent="0.15">
      <c r="B17" s="403" t="s">
        <v>148</v>
      </c>
      <c r="C17" s="404" t="s">
        <v>149</v>
      </c>
      <c r="D17" s="405" t="s">
        <v>131</v>
      </c>
    </row>
    <row r="18" spans="2:4" x14ac:dyDescent="0.15">
      <c r="B18" s="403" t="s">
        <v>150</v>
      </c>
      <c r="C18" s="404" t="s">
        <v>151</v>
      </c>
      <c r="D18" s="405" t="s">
        <v>131</v>
      </c>
    </row>
    <row r="19" spans="2:4" x14ac:dyDescent="0.15">
      <c r="B19" s="403" t="s">
        <v>152</v>
      </c>
      <c r="C19" s="404" t="s">
        <v>153</v>
      </c>
      <c r="D19" s="405" t="s">
        <v>131</v>
      </c>
    </row>
    <row r="20" spans="2:4" x14ac:dyDescent="0.15">
      <c r="B20" s="403" t="s">
        <v>154</v>
      </c>
      <c r="C20" s="404" t="s">
        <v>155</v>
      </c>
      <c r="D20" s="405" t="s">
        <v>131</v>
      </c>
    </row>
    <row r="21" spans="2:4" x14ac:dyDescent="0.15">
      <c r="B21" s="403" t="s">
        <v>156</v>
      </c>
      <c r="C21" s="404" t="s">
        <v>157</v>
      </c>
      <c r="D21" s="405" t="s">
        <v>131</v>
      </c>
    </row>
    <row r="22" spans="2:4" x14ac:dyDescent="0.15">
      <c r="B22" s="403" t="s">
        <v>158</v>
      </c>
      <c r="C22" s="404" t="s">
        <v>159</v>
      </c>
      <c r="D22" s="405" t="s">
        <v>131</v>
      </c>
    </row>
    <row r="23" spans="2:4" x14ac:dyDescent="0.15">
      <c r="B23" s="403" t="s">
        <v>160</v>
      </c>
      <c r="C23" s="404" t="s">
        <v>161</v>
      </c>
      <c r="D23" s="405" t="s">
        <v>131</v>
      </c>
    </row>
    <row r="24" spans="2:4" x14ac:dyDescent="0.15">
      <c r="B24" s="403" t="s">
        <v>162</v>
      </c>
      <c r="C24" s="404" t="s">
        <v>163</v>
      </c>
      <c r="D24" s="405" t="s">
        <v>131</v>
      </c>
    </row>
    <row r="25" spans="2:4" x14ac:dyDescent="0.15">
      <c r="B25" s="403" t="s">
        <v>164</v>
      </c>
      <c r="C25" s="404" t="s">
        <v>165</v>
      </c>
      <c r="D25" s="405" t="s">
        <v>131</v>
      </c>
    </row>
    <row r="26" spans="2:4" x14ac:dyDescent="0.15">
      <c r="B26" s="403" t="s">
        <v>166</v>
      </c>
      <c r="C26" s="404" t="s">
        <v>167</v>
      </c>
      <c r="D26" s="405" t="s">
        <v>131</v>
      </c>
    </row>
    <row r="27" spans="2:4" x14ac:dyDescent="0.15">
      <c r="B27" s="403" t="s">
        <v>168</v>
      </c>
      <c r="C27" s="404" t="s">
        <v>169</v>
      </c>
      <c r="D27" s="405" t="s">
        <v>131</v>
      </c>
    </row>
    <row r="28" spans="2:4" x14ac:dyDescent="0.15">
      <c r="B28" s="403" t="s">
        <v>170</v>
      </c>
      <c r="C28" s="404" t="s">
        <v>171</v>
      </c>
      <c r="D28" s="405" t="s">
        <v>131</v>
      </c>
    </row>
    <row r="29" spans="2:4" x14ac:dyDescent="0.15">
      <c r="B29" s="403" t="s">
        <v>172</v>
      </c>
      <c r="C29" s="404" t="s">
        <v>173</v>
      </c>
      <c r="D29" s="405" t="s">
        <v>131</v>
      </c>
    </row>
    <row r="30" spans="2:4" x14ac:dyDescent="0.15">
      <c r="B30" s="403" t="s">
        <v>174</v>
      </c>
      <c r="C30" s="404" t="s">
        <v>175</v>
      </c>
      <c r="D30" s="405" t="s">
        <v>131</v>
      </c>
    </row>
    <row r="31" spans="2:4" x14ac:dyDescent="0.15">
      <c r="B31" s="403" t="s">
        <v>176</v>
      </c>
      <c r="C31" s="404" t="s">
        <v>177</v>
      </c>
      <c r="D31" s="405" t="s">
        <v>131</v>
      </c>
    </row>
    <row r="32" spans="2:4" x14ac:dyDescent="0.15">
      <c r="B32" s="403" t="s">
        <v>178</v>
      </c>
      <c r="C32" s="404" t="s">
        <v>179</v>
      </c>
      <c r="D32" s="405" t="s">
        <v>131</v>
      </c>
    </row>
    <row r="33" spans="2:4" x14ac:dyDescent="0.15">
      <c r="B33" s="403" t="s">
        <v>180</v>
      </c>
      <c r="C33" s="404" t="s">
        <v>181</v>
      </c>
      <c r="D33" s="405" t="s">
        <v>131</v>
      </c>
    </row>
    <row r="34" spans="2:4" x14ac:dyDescent="0.15">
      <c r="B34" s="403" t="s">
        <v>182</v>
      </c>
      <c r="C34" s="404" t="s">
        <v>183</v>
      </c>
      <c r="D34" s="405" t="s">
        <v>131</v>
      </c>
    </row>
    <row r="35" spans="2:4" x14ac:dyDescent="0.15">
      <c r="B35" s="403" t="s">
        <v>184</v>
      </c>
      <c r="C35" s="404" t="s">
        <v>185</v>
      </c>
      <c r="D35" s="405" t="s">
        <v>131</v>
      </c>
    </row>
    <row r="36" spans="2:4" x14ac:dyDescent="0.15">
      <c r="B36" s="403" t="s">
        <v>186</v>
      </c>
      <c r="C36" s="404" t="s">
        <v>187</v>
      </c>
      <c r="D36" s="405" t="s">
        <v>131</v>
      </c>
    </row>
    <row r="37" spans="2:4" x14ac:dyDescent="0.15">
      <c r="B37" s="403" t="s">
        <v>188</v>
      </c>
      <c r="C37" s="404" t="s">
        <v>189</v>
      </c>
      <c r="D37" s="405" t="s">
        <v>131</v>
      </c>
    </row>
    <row r="38" spans="2:4" x14ac:dyDescent="0.15">
      <c r="B38" s="403" t="s">
        <v>2409</v>
      </c>
      <c r="C38" s="404" t="s">
        <v>190</v>
      </c>
      <c r="D38" s="405" t="s">
        <v>131</v>
      </c>
    </row>
    <row r="39" spans="2:4" x14ac:dyDescent="0.15">
      <c r="B39" s="403" t="s">
        <v>191</v>
      </c>
      <c r="C39" s="404" t="s">
        <v>192</v>
      </c>
      <c r="D39" s="405" t="s">
        <v>131</v>
      </c>
    </row>
    <row r="40" spans="2:4" x14ac:dyDescent="0.15">
      <c r="B40" s="403" t="s">
        <v>193</v>
      </c>
      <c r="C40" s="404" t="s">
        <v>194</v>
      </c>
      <c r="D40" s="405" t="s">
        <v>131</v>
      </c>
    </row>
    <row r="41" spans="2:4" x14ac:dyDescent="0.15">
      <c r="B41" s="403" t="s">
        <v>195</v>
      </c>
      <c r="C41" s="404" t="s">
        <v>196</v>
      </c>
      <c r="D41" s="405" t="s">
        <v>131</v>
      </c>
    </row>
    <row r="42" spans="2:4" x14ac:dyDescent="0.15">
      <c r="B42" s="403" t="s">
        <v>2410</v>
      </c>
      <c r="C42" s="404" t="s">
        <v>197</v>
      </c>
      <c r="D42" s="405" t="s">
        <v>131</v>
      </c>
    </row>
    <row r="43" spans="2:4" x14ac:dyDescent="0.15">
      <c r="B43" s="403" t="s">
        <v>198</v>
      </c>
      <c r="C43" s="404" t="s">
        <v>199</v>
      </c>
      <c r="D43" s="405" t="s">
        <v>200</v>
      </c>
    </row>
    <row r="44" spans="2:4" x14ac:dyDescent="0.15">
      <c r="B44" s="403" t="s">
        <v>201</v>
      </c>
      <c r="C44" s="404" t="s">
        <v>202</v>
      </c>
      <c r="D44" s="405" t="s">
        <v>200</v>
      </c>
    </row>
    <row r="45" spans="2:4" x14ac:dyDescent="0.15">
      <c r="B45" s="403" t="s">
        <v>203</v>
      </c>
      <c r="C45" s="404" t="s">
        <v>204</v>
      </c>
      <c r="D45" s="405" t="s">
        <v>131</v>
      </c>
    </row>
    <row r="46" spans="2:4" x14ac:dyDescent="0.15">
      <c r="B46" s="403" t="s">
        <v>2411</v>
      </c>
      <c r="C46" s="404" t="s">
        <v>205</v>
      </c>
      <c r="D46" s="405" t="s">
        <v>131</v>
      </c>
    </row>
    <row r="47" spans="2:4" x14ac:dyDescent="0.15">
      <c r="B47" s="403" t="s">
        <v>206</v>
      </c>
      <c r="C47" s="404" t="s">
        <v>207</v>
      </c>
      <c r="D47" s="405" t="s">
        <v>200</v>
      </c>
    </row>
    <row r="48" spans="2:4" x14ac:dyDescent="0.15">
      <c r="B48" s="403" t="s">
        <v>208</v>
      </c>
      <c r="C48" s="404" t="s">
        <v>209</v>
      </c>
      <c r="D48" s="405" t="s">
        <v>200</v>
      </c>
    </row>
    <row r="49" spans="2:4" x14ac:dyDescent="0.15">
      <c r="B49" s="403" t="s">
        <v>210</v>
      </c>
      <c r="C49" s="404" t="s">
        <v>211</v>
      </c>
      <c r="D49" s="405" t="s">
        <v>131</v>
      </c>
    </row>
    <row r="50" spans="2:4" x14ac:dyDescent="0.15">
      <c r="B50" s="403" t="s">
        <v>212</v>
      </c>
      <c r="C50" s="404" t="s">
        <v>213</v>
      </c>
      <c r="D50" s="405" t="s">
        <v>131</v>
      </c>
    </row>
    <row r="51" spans="2:4" x14ac:dyDescent="0.15">
      <c r="B51" s="403" t="s">
        <v>214</v>
      </c>
      <c r="C51" s="404" t="s">
        <v>215</v>
      </c>
      <c r="D51" s="405" t="s">
        <v>200</v>
      </c>
    </row>
    <row r="52" spans="2:4" x14ac:dyDescent="0.15">
      <c r="B52" s="403" t="s">
        <v>216</v>
      </c>
      <c r="C52" s="404" t="s">
        <v>217</v>
      </c>
      <c r="D52" s="405" t="s">
        <v>200</v>
      </c>
    </row>
    <row r="53" spans="2:4" x14ac:dyDescent="0.15">
      <c r="B53" s="403" t="s">
        <v>2412</v>
      </c>
      <c r="C53" s="404" t="s">
        <v>218</v>
      </c>
      <c r="D53" s="405" t="s">
        <v>131</v>
      </c>
    </row>
    <row r="54" spans="2:4" x14ac:dyDescent="0.15">
      <c r="B54" s="403" t="s">
        <v>219</v>
      </c>
      <c r="C54" s="404" t="s">
        <v>220</v>
      </c>
      <c r="D54" s="405" t="s">
        <v>131</v>
      </c>
    </row>
    <row r="55" spans="2:4" x14ac:dyDescent="0.15">
      <c r="B55" s="403" t="s">
        <v>221</v>
      </c>
      <c r="C55" s="404" t="s">
        <v>222</v>
      </c>
      <c r="D55" s="405" t="s">
        <v>131</v>
      </c>
    </row>
    <row r="56" spans="2:4" x14ac:dyDescent="0.15">
      <c r="B56" s="403" t="s">
        <v>223</v>
      </c>
      <c r="C56" s="404" t="s">
        <v>224</v>
      </c>
      <c r="D56" s="405" t="s">
        <v>131</v>
      </c>
    </row>
    <row r="57" spans="2:4" x14ac:dyDescent="0.15">
      <c r="B57" s="403" t="s">
        <v>225</v>
      </c>
      <c r="C57" s="404" t="s">
        <v>226</v>
      </c>
      <c r="D57" s="405" t="s">
        <v>131</v>
      </c>
    </row>
    <row r="58" spans="2:4" x14ac:dyDescent="0.15">
      <c r="B58" s="403" t="s">
        <v>227</v>
      </c>
      <c r="C58" s="404" t="s">
        <v>228</v>
      </c>
      <c r="D58" s="405" t="s">
        <v>131</v>
      </c>
    </row>
    <row r="59" spans="2:4" x14ac:dyDescent="0.15">
      <c r="B59" s="403" t="s">
        <v>229</v>
      </c>
      <c r="C59" s="404" t="s">
        <v>230</v>
      </c>
      <c r="D59" s="405" t="s">
        <v>131</v>
      </c>
    </row>
    <row r="60" spans="2:4" x14ac:dyDescent="0.15">
      <c r="B60" s="403" t="s">
        <v>231</v>
      </c>
      <c r="C60" s="404" t="s">
        <v>232</v>
      </c>
      <c r="D60" s="405" t="s">
        <v>131</v>
      </c>
    </row>
    <row r="61" spans="2:4" x14ac:dyDescent="0.15">
      <c r="B61" s="403" t="s">
        <v>2413</v>
      </c>
      <c r="C61" s="404" t="s">
        <v>233</v>
      </c>
      <c r="D61" s="405" t="s">
        <v>234</v>
      </c>
    </row>
    <row r="62" spans="2:4" x14ac:dyDescent="0.15">
      <c r="B62" s="403" t="s">
        <v>235</v>
      </c>
      <c r="C62" s="404" t="s">
        <v>236</v>
      </c>
      <c r="D62" s="405" t="s">
        <v>234</v>
      </c>
    </row>
    <row r="63" spans="2:4" x14ac:dyDescent="0.15">
      <c r="B63" s="403" t="s">
        <v>237</v>
      </c>
      <c r="C63" s="404" t="s">
        <v>238</v>
      </c>
      <c r="D63" s="405" t="s">
        <v>234</v>
      </c>
    </row>
    <row r="64" spans="2:4" x14ac:dyDescent="0.15">
      <c r="B64" s="403" t="s">
        <v>239</v>
      </c>
      <c r="C64" s="404" t="s">
        <v>240</v>
      </c>
      <c r="D64" s="405" t="s">
        <v>234</v>
      </c>
    </row>
    <row r="65" spans="2:4" x14ac:dyDescent="0.15">
      <c r="B65" s="403" t="s">
        <v>241</v>
      </c>
      <c r="C65" s="404" t="s">
        <v>242</v>
      </c>
      <c r="D65" s="405" t="s">
        <v>234</v>
      </c>
    </row>
    <row r="66" spans="2:4" x14ac:dyDescent="0.15">
      <c r="B66" s="403" t="s">
        <v>243</v>
      </c>
      <c r="C66" s="404" t="s">
        <v>244</v>
      </c>
      <c r="D66" s="405" t="s">
        <v>234</v>
      </c>
    </row>
    <row r="67" spans="2:4" x14ac:dyDescent="0.15">
      <c r="B67" s="403" t="s">
        <v>245</v>
      </c>
      <c r="C67" s="404" t="s">
        <v>246</v>
      </c>
      <c r="D67" s="405" t="s">
        <v>247</v>
      </c>
    </row>
    <row r="68" spans="2:4" x14ac:dyDescent="0.15">
      <c r="B68" s="403" t="s">
        <v>248</v>
      </c>
      <c r="C68" s="404" t="s">
        <v>249</v>
      </c>
      <c r="D68" s="405" t="s">
        <v>247</v>
      </c>
    </row>
    <row r="69" spans="2:4" x14ac:dyDescent="0.15">
      <c r="B69" s="403" t="s">
        <v>250</v>
      </c>
      <c r="C69" s="404" t="s">
        <v>251</v>
      </c>
      <c r="D69" s="405" t="s">
        <v>247</v>
      </c>
    </row>
    <row r="70" spans="2:4" x14ac:dyDescent="0.15">
      <c r="B70" s="403" t="s">
        <v>252</v>
      </c>
      <c r="C70" s="404" t="s">
        <v>253</v>
      </c>
      <c r="D70" s="405" t="s">
        <v>247</v>
      </c>
    </row>
    <row r="71" spans="2:4" x14ac:dyDescent="0.15">
      <c r="B71" s="403" t="s">
        <v>254</v>
      </c>
      <c r="C71" s="404" t="s">
        <v>255</v>
      </c>
      <c r="D71" s="405" t="s">
        <v>247</v>
      </c>
    </row>
    <row r="72" spans="2:4" x14ac:dyDescent="0.15">
      <c r="B72" s="403" t="s">
        <v>256</v>
      </c>
      <c r="C72" s="404" t="s">
        <v>257</v>
      </c>
      <c r="D72" s="405" t="s">
        <v>247</v>
      </c>
    </row>
    <row r="73" spans="2:4" x14ac:dyDescent="0.15">
      <c r="B73" s="403" t="s">
        <v>2414</v>
      </c>
      <c r="C73" s="404" t="s">
        <v>258</v>
      </c>
      <c r="D73" s="405" t="s">
        <v>131</v>
      </c>
    </row>
    <row r="74" spans="2:4" x14ac:dyDescent="0.15">
      <c r="B74" s="403" t="s">
        <v>259</v>
      </c>
      <c r="C74" s="404" t="s">
        <v>260</v>
      </c>
      <c r="D74" s="405" t="s">
        <v>131</v>
      </c>
    </row>
    <row r="75" spans="2:4" x14ac:dyDescent="0.15">
      <c r="B75" s="403" t="s">
        <v>261</v>
      </c>
      <c r="C75" s="404" t="s">
        <v>262</v>
      </c>
      <c r="D75" s="405" t="s">
        <v>131</v>
      </c>
    </row>
    <row r="76" spans="2:4" x14ac:dyDescent="0.15">
      <c r="B76" s="403" t="s">
        <v>263</v>
      </c>
      <c r="C76" s="404" t="s">
        <v>264</v>
      </c>
      <c r="D76" s="405" t="s">
        <v>131</v>
      </c>
    </row>
    <row r="77" spans="2:4" x14ac:dyDescent="0.15">
      <c r="B77" s="403" t="s">
        <v>265</v>
      </c>
      <c r="C77" s="404" t="s">
        <v>266</v>
      </c>
      <c r="D77" s="405" t="s">
        <v>131</v>
      </c>
    </row>
    <row r="78" spans="2:4" x14ac:dyDescent="0.15">
      <c r="B78" s="403" t="s">
        <v>267</v>
      </c>
      <c r="C78" s="404" t="s">
        <v>268</v>
      </c>
      <c r="D78" s="405" t="s">
        <v>131</v>
      </c>
    </row>
    <row r="79" spans="2:4" x14ac:dyDescent="0.15">
      <c r="B79" s="403" t="s">
        <v>2415</v>
      </c>
      <c r="C79" s="404" t="s">
        <v>269</v>
      </c>
      <c r="D79" s="405" t="s">
        <v>131</v>
      </c>
    </row>
    <row r="80" spans="2:4" x14ac:dyDescent="0.15">
      <c r="B80" s="403" t="s">
        <v>2416</v>
      </c>
      <c r="C80" s="404" t="s">
        <v>205</v>
      </c>
      <c r="D80" s="405" t="s">
        <v>131</v>
      </c>
    </row>
    <row r="81" spans="2:4" x14ac:dyDescent="0.15">
      <c r="B81" s="403" t="s">
        <v>270</v>
      </c>
      <c r="C81" s="404" t="s">
        <v>271</v>
      </c>
      <c r="D81" s="405" t="s">
        <v>131</v>
      </c>
    </row>
    <row r="82" spans="2:4" x14ac:dyDescent="0.15">
      <c r="B82" s="403" t="s">
        <v>272</v>
      </c>
      <c r="C82" s="404" t="s">
        <v>2417</v>
      </c>
      <c r="D82" s="405" t="s">
        <v>131</v>
      </c>
    </row>
    <row r="83" spans="2:4" x14ac:dyDescent="0.15">
      <c r="B83" s="403" t="s">
        <v>273</v>
      </c>
      <c r="C83" s="404" t="s">
        <v>274</v>
      </c>
      <c r="D83" s="405" t="s">
        <v>200</v>
      </c>
    </row>
    <row r="84" spans="2:4" x14ac:dyDescent="0.15">
      <c r="B84" s="403" t="s">
        <v>275</v>
      </c>
      <c r="C84" s="404" t="s">
        <v>276</v>
      </c>
      <c r="D84" s="405" t="s">
        <v>131</v>
      </c>
    </row>
    <row r="85" spans="2:4" x14ac:dyDescent="0.15">
      <c r="B85" s="403" t="s">
        <v>277</v>
      </c>
      <c r="C85" s="404" t="s">
        <v>278</v>
      </c>
      <c r="D85" s="405" t="s">
        <v>200</v>
      </c>
    </row>
    <row r="86" spans="2:4" x14ac:dyDescent="0.15">
      <c r="B86" s="403" t="s">
        <v>2418</v>
      </c>
      <c r="C86" s="404" t="s">
        <v>279</v>
      </c>
      <c r="D86" s="405" t="s">
        <v>200</v>
      </c>
    </row>
    <row r="87" spans="2:4" x14ac:dyDescent="0.15">
      <c r="B87" s="403" t="s">
        <v>280</v>
      </c>
      <c r="C87" s="404" t="s">
        <v>281</v>
      </c>
      <c r="D87" s="405" t="s">
        <v>200</v>
      </c>
    </row>
    <row r="88" spans="2:4" x14ac:dyDescent="0.15">
      <c r="B88" s="403" t="s">
        <v>282</v>
      </c>
      <c r="C88" s="404" t="s">
        <v>283</v>
      </c>
      <c r="D88" s="405" t="s">
        <v>200</v>
      </c>
    </row>
    <row r="89" spans="2:4" x14ac:dyDescent="0.15">
      <c r="B89" s="403" t="s">
        <v>284</v>
      </c>
      <c r="C89" s="404" t="s">
        <v>285</v>
      </c>
      <c r="D89" s="405" t="s">
        <v>200</v>
      </c>
    </row>
    <row r="90" spans="2:4" x14ac:dyDescent="0.15">
      <c r="B90" s="403" t="s">
        <v>2419</v>
      </c>
      <c r="C90" s="404" t="s">
        <v>286</v>
      </c>
      <c r="D90" s="405" t="s">
        <v>200</v>
      </c>
    </row>
    <row r="91" spans="2:4" x14ac:dyDescent="0.15">
      <c r="B91" s="403" t="s">
        <v>287</v>
      </c>
      <c r="C91" s="404" t="s">
        <v>288</v>
      </c>
      <c r="D91" s="405" t="s">
        <v>247</v>
      </c>
    </row>
    <row r="92" spans="2:4" x14ac:dyDescent="0.15">
      <c r="B92" s="403" t="s">
        <v>289</v>
      </c>
      <c r="C92" s="404" t="s">
        <v>290</v>
      </c>
      <c r="D92" s="405" t="s">
        <v>247</v>
      </c>
    </row>
    <row r="93" spans="2:4" x14ac:dyDescent="0.15">
      <c r="B93" s="403" t="s">
        <v>2420</v>
      </c>
      <c r="C93" s="404" t="s">
        <v>291</v>
      </c>
      <c r="D93" s="405" t="s">
        <v>200</v>
      </c>
    </row>
    <row r="94" spans="2:4" x14ac:dyDescent="0.15">
      <c r="B94" s="403" t="s">
        <v>2421</v>
      </c>
      <c r="C94" s="404" t="s">
        <v>205</v>
      </c>
      <c r="D94" s="405" t="s">
        <v>200</v>
      </c>
    </row>
    <row r="95" spans="2:4" x14ac:dyDescent="0.15">
      <c r="B95" s="403" t="s">
        <v>292</v>
      </c>
      <c r="C95" s="404" t="s">
        <v>293</v>
      </c>
      <c r="D95" s="405" t="s">
        <v>131</v>
      </c>
    </row>
    <row r="96" spans="2:4" x14ac:dyDescent="0.15">
      <c r="B96" s="403" t="s">
        <v>294</v>
      </c>
      <c r="C96" s="404" t="s">
        <v>295</v>
      </c>
      <c r="D96" s="405" t="s">
        <v>200</v>
      </c>
    </row>
    <row r="97" spans="2:4" x14ac:dyDescent="0.15">
      <c r="B97" s="403" t="s">
        <v>296</v>
      </c>
      <c r="C97" s="404" t="s">
        <v>297</v>
      </c>
      <c r="D97" s="405" t="s">
        <v>200</v>
      </c>
    </row>
    <row r="98" spans="2:4" x14ac:dyDescent="0.15">
      <c r="B98" s="403" t="s">
        <v>298</v>
      </c>
      <c r="C98" s="404" t="s">
        <v>299</v>
      </c>
      <c r="D98" s="405" t="s">
        <v>200</v>
      </c>
    </row>
    <row r="99" spans="2:4" x14ac:dyDescent="0.15">
      <c r="B99" s="403" t="s">
        <v>300</v>
      </c>
      <c r="C99" s="404" t="s">
        <v>301</v>
      </c>
      <c r="D99" s="405" t="s">
        <v>200</v>
      </c>
    </row>
    <row r="100" spans="2:4" x14ac:dyDescent="0.15">
      <c r="B100" s="403" t="s">
        <v>302</v>
      </c>
      <c r="C100" s="404" t="s">
        <v>303</v>
      </c>
      <c r="D100" s="405" t="s">
        <v>200</v>
      </c>
    </row>
    <row r="101" spans="2:4" x14ac:dyDescent="0.15">
      <c r="B101" s="403" t="s">
        <v>2422</v>
      </c>
      <c r="C101" s="404" t="s">
        <v>304</v>
      </c>
      <c r="D101" s="405" t="s">
        <v>200</v>
      </c>
    </row>
    <row r="102" spans="2:4" x14ac:dyDescent="0.15">
      <c r="B102" s="403" t="s">
        <v>305</v>
      </c>
      <c r="C102" s="404" t="s">
        <v>306</v>
      </c>
      <c r="D102" s="405" t="s">
        <v>200</v>
      </c>
    </row>
    <row r="103" spans="2:4" x14ac:dyDescent="0.15">
      <c r="B103" s="403" t="s">
        <v>2423</v>
      </c>
      <c r="C103" s="404" t="s">
        <v>307</v>
      </c>
      <c r="D103" s="405" t="s">
        <v>200</v>
      </c>
    </row>
    <row r="104" spans="2:4" x14ac:dyDescent="0.15">
      <c r="B104" s="403" t="s">
        <v>308</v>
      </c>
      <c r="C104" s="404" t="s">
        <v>309</v>
      </c>
      <c r="D104" s="405" t="s">
        <v>200</v>
      </c>
    </row>
    <row r="105" spans="2:4" x14ac:dyDescent="0.15">
      <c r="B105" s="403" t="s">
        <v>2424</v>
      </c>
      <c r="C105" s="404" t="s">
        <v>310</v>
      </c>
      <c r="D105" s="405" t="s">
        <v>200</v>
      </c>
    </row>
    <row r="106" spans="2:4" x14ac:dyDescent="0.15">
      <c r="B106" s="403" t="s">
        <v>311</v>
      </c>
      <c r="C106" s="404" t="s">
        <v>312</v>
      </c>
      <c r="D106" s="405" t="s">
        <v>200</v>
      </c>
    </row>
    <row r="107" spans="2:4" x14ac:dyDescent="0.15">
      <c r="B107" s="403" t="s">
        <v>313</v>
      </c>
      <c r="C107" s="404" t="s">
        <v>314</v>
      </c>
      <c r="D107" s="405" t="s">
        <v>200</v>
      </c>
    </row>
    <row r="108" spans="2:4" x14ac:dyDescent="0.15">
      <c r="B108" s="403" t="s">
        <v>2425</v>
      </c>
      <c r="C108" s="404" t="s">
        <v>315</v>
      </c>
      <c r="D108" s="405" t="s">
        <v>200</v>
      </c>
    </row>
    <row r="109" spans="2:4" x14ac:dyDescent="0.15">
      <c r="B109" s="403" t="s">
        <v>316</v>
      </c>
      <c r="C109" s="404" t="s">
        <v>317</v>
      </c>
      <c r="D109" s="405" t="s">
        <v>200</v>
      </c>
    </row>
    <row r="110" spans="2:4" x14ac:dyDescent="0.15">
      <c r="B110" s="403" t="s">
        <v>2426</v>
      </c>
      <c r="C110" s="404" t="s">
        <v>318</v>
      </c>
      <c r="D110" s="405" t="s">
        <v>200</v>
      </c>
    </row>
    <row r="111" spans="2:4" x14ac:dyDescent="0.15">
      <c r="B111" s="403" t="s">
        <v>319</v>
      </c>
      <c r="C111" s="404" t="s">
        <v>320</v>
      </c>
      <c r="D111" s="405" t="s">
        <v>200</v>
      </c>
    </row>
    <row r="112" spans="2:4" x14ac:dyDescent="0.15">
      <c r="B112" s="403" t="s">
        <v>321</v>
      </c>
      <c r="C112" s="404" t="s">
        <v>322</v>
      </c>
      <c r="D112" s="405" t="s">
        <v>200</v>
      </c>
    </row>
    <row r="113" spans="2:4" x14ac:dyDescent="0.15">
      <c r="B113" s="403" t="s">
        <v>323</v>
      </c>
      <c r="C113" s="404" t="s">
        <v>324</v>
      </c>
      <c r="D113" s="405" t="s">
        <v>200</v>
      </c>
    </row>
    <row r="114" spans="2:4" x14ac:dyDescent="0.15">
      <c r="B114" s="403" t="s">
        <v>325</v>
      </c>
      <c r="C114" s="404" t="s">
        <v>326</v>
      </c>
      <c r="D114" s="405" t="s">
        <v>200</v>
      </c>
    </row>
    <row r="115" spans="2:4" x14ac:dyDescent="0.15">
      <c r="B115" s="403" t="s">
        <v>327</v>
      </c>
      <c r="C115" s="404" t="s">
        <v>328</v>
      </c>
      <c r="D115" s="405" t="s">
        <v>200</v>
      </c>
    </row>
    <row r="116" spans="2:4" x14ac:dyDescent="0.15">
      <c r="B116" s="403" t="s">
        <v>329</v>
      </c>
      <c r="C116" s="404" t="s">
        <v>330</v>
      </c>
      <c r="D116" s="405" t="s">
        <v>200</v>
      </c>
    </row>
    <row r="117" spans="2:4" x14ac:dyDescent="0.15">
      <c r="B117" s="403" t="s">
        <v>331</v>
      </c>
      <c r="C117" s="404" t="s">
        <v>332</v>
      </c>
      <c r="D117" s="405" t="s">
        <v>200</v>
      </c>
    </row>
    <row r="118" spans="2:4" x14ac:dyDescent="0.15">
      <c r="B118" s="403" t="s">
        <v>333</v>
      </c>
      <c r="C118" s="404" t="s">
        <v>334</v>
      </c>
      <c r="D118" s="405" t="s">
        <v>200</v>
      </c>
    </row>
    <row r="119" spans="2:4" x14ac:dyDescent="0.15">
      <c r="B119" s="403" t="s">
        <v>2427</v>
      </c>
      <c r="C119" s="404" t="s">
        <v>335</v>
      </c>
      <c r="D119" s="405" t="s">
        <v>131</v>
      </c>
    </row>
    <row r="120" spans="2:4" x14ac:dyDescent="0.15">
      <c r="B120" s="403" t="s">
        <v>336</v>
      </c>
      <c r="C120" s="404" t="s">
        <v>337</v>
      </c>
      <c r="D120" s="405" t="s">
        <v>131</v>
      </c>
    </row>
    <row r="121" spans="2:4" x14ac:dyDescent="0.15">
      <c r="B121" s="403" t="s">
        <v>2428</v>
      </c>
      <c r="C121" s="404" t="s">
        <v>338</v>
      </c>
      <c r="D121" s="405" t="s">
        <v>131</v>
      </c>
    </row>
  </sheetData>
  <phoneticPr fontId="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E66"/>
  <sheetViews>
    <sheetView showGridLines="0" topLeftCell="G34" zoomScaleNormal="100" workbookViewId="0">
      <selection activeCell="AH37" sqref="AH37"/>
    </sheetView>
  </sheetViews>
  <sheetFormatPr defaultColWidth="2.25" defaultRowHeight="14.25" customHeight="1" x14ac:dyDescent="0.15"/>
  <cols>
    <col min="1" max="51" width="2.25" style="5"/>
    <col min="52" max="52" width="39.125" style="5" customWidth="1"/>
    <col min="53" max="53" width="2.25" style="5"/>
    <col min="54" max="54" width="15.875" style="5" customWidth="1"/>
    <col min="55" max="55" width="7.875" style="5" customWidth="1"/>
    <col min="56" max="56" width="9.375" style="5" customWidth="1"/>
    <col min="57" max="57" width="6.625" style="5" customWidth="1"/>
    <col min="58" max="16384" width="2.25" style="5"/>
  </cols>
  <sheetData>
    <row r="1" spans="1:57" s="1" customFormat="1" ht="14.25" customHeight="1" x14ac:dyDescent="0.15">
      <c r="A1" s="1" t="s">
        <v>0</v>
      </c>
    </row>
    <row r="2" spans="1:57" s="1" customFormat="1" ht="14.25" customHeight="1" x14ac:dyDescent="0.15"/>
    <row r="4" spans="1:57" s="2" customFormat="1" ht="18" customHeight="1" x14ac:dyDescent="0.15">
      <c r="A4" s="1220" t="s">
        <v>4</v>
      </c>
      <c r="B4" s="1220"/>
      <c r="C4" s="1220"/>
      <c r="D4" s="1220"/>
      <c r="E4" s="1220"/>
      <c r="F4" s="1220"/>
      <c r="G4" s="1220"/>
      <c r="H4" s="1220"/>
      <c r="I4" s="1220"/>
      <c r="J4" s="1220"/>
      <c r="K4" s="1220"/>
      <c r="L4" s="1220"/>
      <c r="M4" s="1220"/>
      <c r="N4" s="1220"/>
      <c r="O4" s="1220"/>
      <c r="P4" s="1220"/>
      <c r="Q4" s="1220"/>
      <c r="R4" s="1220"/>
      <c r="S4" s="1220"/>
      <c r="T4" s="1220"/>
      <c r="U4" s="1220"/>
      <c r="V4" s="1220"/>
      <c r="W4" s="1220"/>
      <c r="X4" s="1220"/>
      <c r="Y4" s="1220"/>
      <c r="Z4" s="1220"/>
      <c r="AA4" s="1220"/>
      <c r="AB4" s="1220"/>
      <c r="AC4" s="1220"/>
      <c r="AD4" s="1220"/>
      <c r="AE4" s="1220"/>
      <c r="AF4" s="1220"/>
      <c r="AG4" s="1220"/>
      <c r="AH4" s="1220"/>
      <c r="AI4" s="1220"/>
      <c r="AJ4" s="1220"/>
      <c r="AK4" s="1220"/>
      <c r="AL4" s="1220"/>
      <c r="AM4" s="1220"/>
      <c r="AN4" s="1220"/>
      <c r="AO4" s="1220"/>
      <c r="AP4" s="1220"/>
      <c r="AQ4" s="1220"/>
      <c r="AR4" s="1220"/>
      <c r="AS4" s="1220"/>
      <c r="AT4" s="1220"/>
      <c r="AU4" s="1220"/>
      <c r="AV4" s="1220"/>
      <c r="AW4" s="1220"/>
      <c r="AX4" s="1220"/>
    </row>
    <row r="5" spans="1:57" s="1" customFormat="1" ht="18" customHeight="1" x14ac:dyDescent="0.15">
      <c r="A5" s="3"/>
      <c r="B5" s="4" t="s">
        <v>30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7" ht="14.2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7" ht="14.25" customHeight="1" x14ac:dyDescent="0.15">
      <c r="A7" s="6"/>
      <c r="B7" s="6"/>
      <c r="C7" s="6"/>
      <c r="D7" s="6"/>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7" ht="14.25" customHeight="1" x14ac:dyDescent="0.15">
      <c r="A8" s="6"/>
      <c r="B8" s="6" t="s">
        <v>24</v>
      </c>
      <c r="C8" s="6"/>
      <c r="D8" s="6"/>
      <c r="E8" s="1"/>
      <c r="F8" s="1"/>
      <c r="G8" s="1"/>
      <c r="H8" s="1"/>
      <c r="I8" s="7"/>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9"/>
      <c r="AP8" s="1"/>
      <c r="AQ8" s="1"/>
      <c r="AR8" s="1"/>
      <c r="AS8" s="1"/>
      <c r="AT8" s="1"/>
      <c r="AU8" s="1"/>
      <c r="AV8" s="1"/>
      <c r="AW8" s="1"/>
      <c r="AX8" s="1"/>
    </row>
    <row r="9" spans="1:57" ht="14.25" customHeight="1" x14ac:dyDescent="0.15">
      <c r="A9" s="6"/>
      <c r="B9" s="6"/>
      <c r="C9" s="6"/>
      <c r="D9" s="6"/>
      <c r="E9" s="1"/>
      <c r="F9" s="1"/>
      <c r="G9" s="1"/>
      <c r="H9" s="1"/>
      <c r="I9" s="10"/>
      <c r="J9" s="11" t="s">
        <v>26</v>
      </c>
      <c r="K9" s="11"/>
      <c r="L9" s="11"/>
      <c r="M9" s="11"/>
      <c r="N9" s="11"/>
      <c r="O9" s="11"/>
      <c r="P9" s="11"/>
      <c r="Q9" s="11"/>
      <c r="R9" s="11"/>
      <c r="S9" s="11"/>
      <c r="T9" s="1213" t="s">
        <v>31</v>
      </c>
      <c r="U9" s="1213"/>
      <c r="V9" s="1213"/>
      <c r="W9" s="1213"/>
      <c r="X9" s="1213"/>
      <c r="Y9" s="1213"/>
      <c r="Z9" s="1213"/>
      <c r="AA9" s="1213"/>
      <c r="AB9" s="1213"/>
      <c r="AC9" s="1213"/>
      <c r="AD9" s="1213"/>
      <c r="AE9" s="1213"/>
      <c r="AF9" s="11"/>
      <c r="AG9" s="11"/>
      <c r="AH9" s="11"/>
      <c r="AI9" s="11"/>
      <c r="AJ9" s="11"/>
      <c r="AK9" s="11"/>
      <c r="AL9" s="11"/>
      <c r="AM9" s="11"/>
      <c r="AN9" s="11"/>
      <c r="AO9" s="13"/>
      <c r="AP9" s="1"/>
      <c r="AQ9" s="1"/>
      <c r="AR9" s="1"/>
      <c r="AS9" s="1"/>
      <c r="AT9" s="1"/>
      <c r="AU9" s="1"/>
      <c r="AV9" s="1"/>
      <c r="AW9" s="1"/>
      <c r="AX9" s="1"/>
    </row>
    <row r="10" spans="1:57" ht="14.25" customHeight="1" x14ac:dyDescent="0.15">
      <c r="A10" s="6"/>
      <c r="B10" s="6"/>
      <c r="C10" s="6"/>
      <c r="D10" s="6"/>
      <c r="E10" s="1"/>
      <c r="F10" s="1"/>
      <c r="G10" s="1"/>
      <c r="H10" s="1"/>
      <c r="I10" s="10"/>
      <c r="J10" s="11"/>
      <c r="K10" s="11"/>
      <c r="L10" s="11"/>
      <c r="M10" s="11"/>
      <c r="N10" s="11"/>
      <c r="O10" s="11"/>
      <c r="P10" s="11"/>
      <c r="Q10" s="11"/>
      <c r="R10" s="11"/>
      <c r="S10" s="11"/>
      <c r="T10" s="14"/>
      <c r="U10" s="14"/>
      <c r="V10" s="14"/>
      <c r="W10" s="14"/>
      <c r="X10" s="14"/>
      <c r="Y10" s="14"/>
      <c r="Z10" s="14"/>
      <c r="AA10" s="14"/>
      <c r="AB10" s="14"/>
      <c r="AC10" s="14"/>
      <c r="AD10" s="14"/>
      <c r="AE10" s="14"/>
      <c r="AF10" s="11"/>
      <c r="AG10" s="11"/>
      <c r="AH10" s="11"/>
      <c r="AI10" s="11"/>
      <c r="AJ10" s="11"/>
      <c r="AK10" s="11"/>
      <c r="AL10" s="11"/>
      <c r="AM10" s="11"/>
      <c r="AN10" s="11"/>
      <c r="AO10" s="13"/>
      <c r="AP10" s="1"/>
      <c r="AQ10" s="1"/>
      <c r="AR10" s="1"/>
      <c r="AS10" s="1"/>
      <c r="AT10" s="1"/>
      <c r="AU10" s="1"/>
      <c r="AV10" s="1"/>
      <c r="AW10" s="1"/>
      <c r="AX10" s="1"/>
      <c r="BB10" s="15" t="s">
        <v>32</v>
      </c>
      <c r="BC10" s="15" t="s">
        <v>22</v>
      </c>
      <c r="BD10" s="15" t="s">
        <v>33</v>
      </c>
      <c r="BE10" s="15" t="s">
        <v>34</v>
      </c>
    </row>
    <row r="11" spans="1:57" ht="14.25" customHeight="1" x14ac:dyDescent="0.15">
      <c r="A11" s="1"/>
      <c r="B11" s="1"/>
      <c r="C11" s="1"/>
      <c r="D11" s="1"/>
      <c r="E11" s="1"/>
      <c r="F11" s="1"/>
      <c r="G11" s="1"/>
      <c r="H11" s="1"/>
      <c r="I11" s="10"/>
      <c r="J11" s="11" t="s">
        <v>25</v>
      </c>
      <c r="K11" s="11"/>
      <c r="L11" s="11"/>
      <c r="M11" s="11"/>
      <c r="N11" s="11"/>
      <c r="O11" s="11"/>
      <c r="P11" s="11"/>
      <c r="Q11" s="11"/>
      <c r="R11" s="16"/>
      <c r="S11" s="11"/>
      <c r="T11" s="1211" t="s">
        <v>35</v>
      </c>
      <c r="U11" s="1211"/>
      <c r="V11" s="1211"/>
      <c r="W11" s="1211"/>
      <c r="X11" s="1211"/>
      <c r="Y11" s="1211"/>
      <c r="Z11" s="1211"/>
      <c r="AA11" s="1211"/>
      <c r="AB11" s="1211"/>
      <c r="AC11" s="1211"/>
      <c r="AD11" s="1211"/>
      <c r="AE11" s="1211"/>
      <c r="AF11" s="11"/>
      <c r="AG11" s="11"/>
      <c r="AH11" s="11"/>
      <c r="AI11" s="11"/>
      <c r="AJ11" s="11"/>
      <c r="AK11" s="11"/>
      <c r="AL11" s="11"/>
      <c r="AM11" s="11"/>
      <c r="AN11" s="11"/>
      <c r="AO11" s="13"/>
      <c r="AP11" s="1"/>
      <c r="AQ11" s="1"/>
      <c r="AR11" s="1"/>
      <c r="AS11" s="1"/>
      <c r="AT11" s="1"/>
      <c r="AU11" s="1"/>
      <c r="AV11" s="1"/>
      <c r="AW11" s="1"/>
      <c r="AX11" s="1"/>
      <c r="BB11" s="15" t="s">
        <v>36</v>
      </c>
      <c r="BC11" s="15" t="s">
        <v>37</v>
      </c>
      <c r="BD11" s="15" t="s">
        <v>21</v>
      </c>
      <c r="BE11" s="15"/>
    </row>
    <row r="12" spans="1:57" ht="14.25" customHeight="1" x14ac:dyDescent="0.15">
      <c r="A12" s="1"/>
      <c r="B12" s="1"/>
      <c r="C12" s="1"/>
      <c r="D12" s="1"/>
      <c r="E12" s="1"/>
      <c r="F12" s="1"/>
      <c r="G12" s="1"/>
      <c r="H12" s="1"/>
      <c r="I12" s="10"/>
      <c r="J12" s="11"/>
      <c r="K12" s="11"/>
      <c r="L12" s="11"/>
      <c r="M12" s="11"/>
      <c r="N12" s="11"/>
      <c r="O12" s="11"/>
      <c r="P12" s="11"/>
      <c r="Q12" s="11"/>
      <c r="R12" s="16"/>
      <c r="S12" s="11"/>
      <c r="T12" s="11"/>
      <c r="U12" s="11"/>
      <c r="V12" s="11"/>
      <c r="W12" s="11"/>
      <c r="X12" s="11"/>
      <c r="Y12" s="11"/>
      <c r="Z12" s="11"/>
      <c r="AA12" s="11"/>
      <c r="AB12" s="11"/>
      <c r="AC12" s="11"/>
      <c r="AD12" s="11"/>
      <c r="AE12" s="11"/>
      <c r="AF12" s="11"/>
      <c r="AG12" s="11"/>
      <c r="AH12" s="11"/>
      <c r="AI12" s="11"/>
      <c r="AJ12" s="11"/>
      <c r="AK12" s="11"/>
      <c r="AL12" s="11"/>
      <c r="AM12" s="11"/>
      <c r="AN12" s="11"/>
      <c r="AO12" s="13"/>
      <c r="AP12" s="1"/>
      <c r="AQ12" s="1"/>
      <c r="AR12" s="1"/>
      <c r="AS12" s="1"/>
      <c r="AT12" s="1"/>
      <c r="AU12" s="1"/>
      <c r="AV12" s="1"/>
      <c r="AW12" s="1"/>
      <c r="AX12" s="1"/>
      <c r="BB12" s="15" t="s">
        <v>38</v>
      </c>
      <c r="BC12" s="15" t="s">
        <v>39</v>
      </c>
      <c r="BD12" s="15" t="s">
        <v>8</v>
      </c>
      <c r="BE12" s="15"/>
    </row>
    <row r="13" spans="1:57" ht="14.25" customHeight="1" x14ac:dyDescent="0.15">
      <c r="A13" s="1"/>
      <c r="B13" s="1"/>
      <c r="C13" s="1"/>
      <c r="D13" s="1"/>
      <c r="E13" s="1"/>
      <c r="F13" s="1"/>
      <c r="G13" s="1"/>
      <c r="H13" s="1"/>
      <c r="I13" s="1216" t="s">
        <v>40</v>
      </c>
      <c r="J13" s="1217"/>
      <c r="K13" s="11" t="s">
        <v>5</v>
      </c>
      <c r="L13" s="11"/>
      <c r="M13" s="11"/>
      <c r="N13" s="11"/>
      <c r="O13" s="11"/>
      <c r="P13" s="11"/>
      <c r="Q13" s="11"/>
      <c r="S13" s="16"/>
      <c r="T13" s="11" t="s">
        <v>1</v>
      </c>
      <c r="U13" s="11"/>
      <c r="V13" s="11"/>
      <c r="W13" s="17"/>
      <c r="X13" s="11"/>
      <c r="Y13" s="11"/>
      <c r="Z13" s="1221">
        <v>4.9400000000000004</v>
      </c>
      <c r="AA13" s="1221"/>
      <c r="AB13" s="1221"/>
      <c r="AC13" s="1221"/>
      <c r="AD13" s="1221"/>
      <c r="AE13" s="1221"/>
      <c r="AF13" s="1221"/>
      <c r="AG13" s="11"/>
      <c r="AH13" s="1211" t="s">
        <v>7</v>
      </c>
      <c r="AI13" s="1211"/>
      <c r="AJ13" s="1211"/>
      <c r="AK13" s="1211"/>
      <c r="AL13" s="1211"/>
      <c r="AM13" s="1211"/>
      <c r="AN13" s="11"/>
      <c r="AO13" s="13"/>
      <c r="AP13" s="1"/>
      <c r="AQ13" s="1"/>
      <c r="AR13" s="1"/>
      <c r="AS13" s="1"/>
      <c r="AT13" s="1"/>
      <c r="AU13" s="1"/>
      <c r="AV13" s="1"/>
      <c r="AW13" s="1"/>
      <c r="AX13" s="1"/>
      <c r="BB13" s="15" t="s">
        <v>41</v>
      </c>
      <c r="BC13" s="18" t="s">
        <v>42</v>
      </c>
      <c r="BD13" s="15" t="s">
        <v>43</v>
      </c>
      <c r="BE13" s="15"/>
    </row>
    <row r="14" spans="1:57" ht="14.25" customHeight="1" x14ac:dyDescent="0.15">
      <c r="A14" s="1"/>
      <c r="B14" s="1"/>
      <c r="C14" s="1"/>
      <c r="D14" s="1"/>
      <c r="E14" s="1"/>
      <c r="F14" s="1"/>
      <c r="G14" s="1"/>
      <c r="H14" s="1"/>
      <c r="I14" s="1218"/>
      <c r="J14" s="1219"/>
      <c r="K14" s="11"/>
      <c r="L14" s="11"/>
      <c r="M14" s="11"/>
      <c r="N14" s="11"/>
      <c r="O14" s="11"/>
      <c r="P14" s="11"/>
      <c r="Q14" s="11"/>
      <c r="R14" s="16"/>
      <c r="S14" s="16"/>
      <c r="T14" s="11"/>
      <c r="U14" s="11"/>
      <c r="V14" s="11"/>
      <c r="W14" s="17"/>
      <c r="X14" s="11"/>
      <c r="Y14" s="11"/>
      <c r="Z14" s="12"/>
      <c r="AA14" s="12"/>
      <c r="AB14" s="12"/>
      <c r="AC14" s="12"/>
      <c r="AD14" s="12"/>
      <c r="AE14" s="12"/>
      <c r="AF14" s="12"/>
      <c r="AG14" s="19"/>
      <c r="AH14" s="11"/>
      <c r="AI14" s="11"/>
      <c r="AJ14" s="11"/>
      <c r="AK14" s="11"/>
      <c r="AL14" s="11"/>
      <c r="AM14" s="11"/>
      <c r="AN14" s="11"/>
      <c r="AO14" s="13"/>
      <c r="AP14" s="1"/>
      <c r="AQ14" s="1"/>
      <c r="AR14" s="1"/>
      <c r="AS14" s="1"/>
      <c r="AT14" s="1"/>
      <c r="AU14" s="1"/>
      <c r="AV14" s="1"/>
      <c r="AW14" s="1"/>
      <c r="AX14" s="1"/>
      <c r="BB14" s="15" t="s">
        <v>6</v>
      </c>
      <c r="BC14" s="18" t="s">
        <v>44</v>
      </c>
      <c r="BD14" s="15" t="s">
        <v>45</v>
      </c>
      <c r="BE14" s="15"/>
    </row>
    <row r="15" spans="1:57" ht="14.25" customHeight="1" x14ac:dyDescent="0.15">
      <c r="A15" s="1"/>
      <c r="B15" s="1"/>
      <c r="C15" s="1"/>
      <c r="D15" s="1"/>
      <c r="E15" s="1"/>
      <c r="F15" s="1"/>
      <c r="G15" s="1"/>
      <c r="H15" s="1"/>
      <c r="I15" s="10"/>
      <c r="J15" s="11"/>
      <c r="K15" s="11"/>
      <c r="L15" s="11"/>
      <c r="M15" s="11"/>
      <c r="N15" s="11"/>
      <c r="O15" s="11"/>
      <c r="P15" s="11"/>
      <c r="Q15" s="11"/>
      <c r="R15" s="16"/>
      <c r="S15" s="16"/>
      <c r="T15" s="11" t="s">
        <v>46</v>
      </c>
      <c r="U15" s="11"/>
      <c r="V15" s="11"/>
      <c r="W15" s="11"/>
      <c r="X15" s="11"/>
      <c r="Y15" s="11"/>
      <c r="Z15" s="1210">
        <v>11000</v>
      </c>
      <c r="AA15" s="1210"/>
      <c r="AB15" s="1210"/>
      <c r="AC15" s="1210"/>
      <c r="AD15" s="1210"/>
      <c r="AE15" s="1210"/>
      <c r="AF15" s="1210"/>
      <c r="AG15" s="11"/>
      <c r="AH15" s="1211" t="s">
        <v>47</v>
      </c>
      <c r="AI15" s="1211"/>
      <c r="AJ15" s="1211"/>
      <c r="AK15" s="1211"/>
      <c r="AL15" s="1211"/>
      <c r="AM15" s="1211"/>
      <c r="AN15" s="11"/>
      <c r="AO15" s="13"/>
      <c r="AP15" s="1"/>
      <c r="AQ15" s="1"/>
      <c r="AR15" s="1"/>
      <c r="AS15" s="1"/>
      <c r="AT15" s="1"/>
      <c r="AU15" s="1"/>
      <c r="AV15" s="1"/>
      <c r="AW15" s="1"/>
      <c r="AX15" s="1"/>
      <c r="BB15" s="15" t="s">
        <v>48</v>
      </c>
      <c r="BC15" s="18" t="s">
        <v>49</v>
      </c>
      <c r="BD15" s="15" t="s">
        <v>50</v>
      </c>
      <c r="BE15" s="15"/>
    </row>
    <row r="16" spans="1:57" ht="14.25" customHeight="1" x14ac:dyDescent="0.15">
      <c r="A16" s="1"/>
      <c r="B16" s="1"/>
      <c r="C16" s="1"/>
      <c r="D16" s="1"/>
      <c r="E16" s="1"/>
      <c r="F16" s="1"/>
      <c r="G16" s="1"/>
      <c r="H16" s="1"/>
      <c r="I16" s="20"/>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2"/>
      <c r="AP16" s="1"/>
      <c r="AQ16" s="1"/>
      <c r="AR16" s="1"/>
      <c r="AS16" s="1"/>
      <c r="AT16" s="1"/>
      <c r="AU16" s="1"/>
      <c r="AV16" s="1"/>
      <c r="AW16" s="1"/>
      <c r="AX16" s="1"/>
      <c r="BB16" s="15" t="s">
        <v>51</v>
      </c>
      <c r="BC16" s="15"/>
      <c r="BD16" s="18" t="s">
        <v>42</v>
      </c>
      <c r="BE16" s="15"/>
    </row>
    <row r="17" spans="1:57" ht="14.25" customHeight="1" x14ac:dyDescent="0.15">
      <c r="A17" s="1"/>
      <c r="B17" s="1"/>
      <c r="C17" s="1"/>
      <c r="D17" s="1"/>
      <c r="E17" s="1"/>
      <c r="F17" s="1"/>
      <c r="G17" s="1"/>
      <c r="H17" s="1"/>
      <c r="I17" s="1"/>
      <c r="J17" s="23"/>
      <c r="K17" s="23"/>
      <c r="L17" s="23"/>
      <c r="M17" s="23"/>
      <c r="N17" s="23"/>
      <c r="O17" s="23"/>
      <c r="P17" s="23"/>
      <c r="Q17" s="23"/>
      <c r="R17" s="23"/>
      <c r="S17" s="23"/>
      <c r="T17" s="23"/>
      <c r="U17" s="23"/>
      <c r="V17" s="23"/>
      <c r="W17" s="23"/>
      <c r="X17" s="23"/>
      <c r="Y17" s="23"/>
      <c r="Z17" s="23"/>
      <c r="AA17" s="23"/>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B17" s="15" t="s">
        <v>52</v>
      </c>
      <c r="BC17" s="24"/>
      <c r="BD17" s="15" t="s">
        <v>53</v>
      </c>
      <c r="BE17" s="15"/>
    </row>
    <row r="18" spans="1:57" ht="14.25" customHeight="1" x14ac:dyDescent="0.15">
      <c r="A18" s="1"/>
      <c r="B18" s="1"/>
      <c r="C18" s="1"/>
      <c r="D18" s="1"/>
      <c r="E18" s="1"/>
      <c r="F18" s="1"/>
      <c r="G18" s="1"/>
      <c r="H18" s="1"/>
      <c r="I18" s="25" t="s">
        <v>2</v>
      </c>
      <c r="K18" s="23"/>
      <c r="L18" s="23"/>
      <c r="M18" s="23"/>
      <c r="N18" s="23"/>
      <c r="O18" s="23"/>
      <c r="P18" s="23"/>
      <c r="Q18" s="23"/>
      <c r="R18" s="23"/>
      <c r="S18" s="23"/>
      <c r="T18" s="23"/>
      <c r="U18" s="23"/>
      <c r="V18" s="23"/>
      <c r="W18" s="23"/>
      <c r="X18" s="23"/>
      <c r="Y18" s="23"/>
      <c r="Z18" s="23"/>
      <c r="AA18" s="23"/>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B18" s="15" t="s">
        <v>54</v>
      </c>
      <c r="BC18" s="24"/>
      <c r="BD18" s="15" t="s">
        <v>55</v>
      </c>
      <c r="BE18" s="15"/>
    </row>
    <row r="19" spans="1:57" ht="14.25" customHeight="1" x14ac:dyDescent="0.15">
      <c r="A19" s="1"/>
      <c r="B19" s="1"/>
      <c r="C19" s="1"/>
      <c r="D19" s="1"/>
      <c r="E19" s="1"/>
      <c r="F19" s="1"/>
      <c r="G19" s="1"/>
      <c r="H19" s="1"/>
      <c r="I19" s="26"/>
      <c r="J19" s="27" t="s">
        <v>76</v>
      </c>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9"/>
      <c r="AP19" s="1"/>
      <c r="AQ19" s="1"/>
      <c r="AR19" s="1"/>
      <c r="AS19" s="1"/>
      <c r="AT19" s="1"/>
      <c r="AU19" s="1"/>
      <c r="AV19" s="1"/>
      <c r="AW19" s="1"/>
      <c r="AX19" s="1"/>
      <c r="AY19" s="1"/>
      <c r="AZ19" s="1"/>
      <c r="BB19" s="15" t="s">
        <v>56</v>
      </c>
      <c r="BC19" s="24"/>
      <c r="BD19" s="15" t="s">
        <v>57</v>
      </c>
      <c r="BE19" s="15"/>
    </row>
    <row r="20" spans="1:57" ht="14.25" customHeight="1" x14ac:dyDescent="0.15">
      <c r="A20" s="1"/>
      <c r="B20" s="1"/>
      <c r="C20" s="1"/>
      <c r="D20" s="1"/>
      <c r="E20" s="1"/>
      <c r="F20" s="1"/>
      <c r="G20" s="1"/>
      <c r="H20" s="1"/>
      <c r="I20" s="30"/>
      <c r="J20" s="31" t="s">
        <v>77</v>
      </c>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2"/>
      <c r="AP20" s="1"/>
      <c r="AQ20" s="1"/>
      <c r="AR20" s="1"/>
      <c r="AS20" s="1"/>
      <c r="AT20" s="1"/>
      <c r="AU20" s="1"/>
      <c r="AV20" s="1"/>
      <c r="AW20" s="1"/>
      <c r="AX20" s="1"/>
      <c r="AY20" s="1"/>
      <c r="AZ20" s="1"/>
      <c r="BB20" s="15" t="s">
        <v>29</v>
      </c>
      <c r="BC20" s="24"/>
      <c r="BD20" s="15"/>
      <c r="BE20" s="15"/>
    </row>
    <row r="21" spans="1:57" ht="14.25" customHeight="1" x14ac:dyDescent="0.15">
      <c r="A21" s="1"/>
      <c r="B21" s="1"/>
      <c r="C21" s="1"/>
      <c r="D21" s="1"/>
      <c r="E21" s="1"/>
      <c r="F21" s="1"/>
      <c r="G21" s="1"/>
      <c r="H21" s="1"/>
      <c r="I21" s="30"/>
      <c r="J21" s="31"/>
      <c r="K21" s="31"/>
      <c r="L21" s="31"/>
      <c r="M21" s="31"/>
      <c r="N21" s="31"/>
      <c r="O21" s="31"/>
      <c r="P21" s="31"/>
      <c r="Q21" s="31"/>
      <c r="R21" s="31"/>
      <c r="S21" s="31"/>
      <c r="T21" s="31"/>
      <c r="U21" s="31"/>
      <c r="V21" s="31"/>
      <c r="W21" s="31"/>
      <c r="X21" s="31"/>
      <c r="Y21" s="31"/>
      <c r="Z21" s="31"/>
      <c r="AA21" s="31"/>
      <c r="AB21" s="31"/>
      <c r="AC21" s="71" t="s">
        <v>58</v>
      </c>
      <c r="AD21" s="31"/>
      <c r="AE21" s="31"/>
      <c r="AF21" s="31"/>
      <c r="AG21" s="31"/>
      <c r="AH21" s="31"/>
      <c r="AI21" s="31"/>
      <c r="AJ21" s="31"/>
      <c r="AK21" s="31"/>
      <c r="AL21" s="31"/>
      <c r="AM21" s="31"/>
      <c r="AN21" s="31"/>
      <c r="AO21" s="32"/>
      <c r="AP21" s="1"/>
      <c r="AQ21" s="1"/>
      <c r="AR21" s="1"/>
      <c r="AS21" s="1"/>
      <c r="AT21" s="1"/>
      <c r="AU21" s="1"/>
      <c r="AV21" s="1"/>
      <c r="AW21" s="1"/>
      <c r="AX21" s="1"/>
      <c r="AY21" s="1"/>
      <c r="AZ21" s="1"/>
      <c r="BB21" s="15" t="s">
        <v>59</v>
      </c>
      <c r="BC21" s="24"/>
      <c r="BD21" s="15"/>
      <c r="BE21" s="15"/>
    </row>
    <row r="22" spans="1:57" ht="14.25" customHeight="1" x14ac:dyDescent="0.15">
      <c r="A22" s="1"/>
      <c r="B22" s="1"/>
      <c r="C22" s="1"/>
      <c r="D22" s="1"/>
      <c r="E22" s="1"/>
      <c r="F22" s="1"/>
      <c r="G22" s="1"/>
      <c r="H22" s="1"/>
      <c r="I22" s="30"/>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2"/>
      <c r="AP22" s="1"/>
      <c r="AQ22" s="1"/>
      <c r="AR22" s="1"/>
      <c r="AS22" s="1"/>
      <c r="AT22" s="1"/>
      <c r="AU22" s="1"/>
      <c r="AV22" s="1"/>
      <c r="AW22" s="1"/>
      <c r="AX22" s="1"/>
      <c r="AY22" s="1"/>
      <c r="AZ22" s="1"/>
      <c r="BB22" s="15" t="s">
        <v>35</v>
      </c>
      <c r="BC22" s="15"/>
      <c r="BD22" s="15"/>
      <c r="BE22" s="15"/>
    </row>
    <row r="23" spans="1:57" ht="14.25" customHeight="1" x14ac:dyDescent="0.15">
      <c r="A23" s="1"/>
      <c r="B23" s="1"/>
      <c r="C23" s="1"/>
      <c r="D23" s="1"/>
      <c r="E23" s="1"/>
      <c r="F23" s="1"/>
      <c r="G23" s="1"/>
      <c r="H23" s="1"/>
      <c r="I23" s="30"/>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2"/>
      <c r="AP23" s="1"/>
      <c r="AQ23" s="1"/>
      <c r="AR23" s="1"/>
      <c r="AS23" s="1"/>
      <c r="AT23" s="1"/>
      <c r="AU23" s="1"/>
      <c r="AV23" s="1"/>
      <c r="AW23" s="1"/>
      <c r="AX23" s="1"/>
      <c r="AY23" s="1"/>
      <c r="AZ23" s="1"/>
      <c r="BB23" s="15" t="s">
        <v>60</v>
      </c>
      <c r="BC23" s="15"/>
      <c r="BD23" s="15"/>
      <c r="BE23" s="15"/>
    </row>
    <row r="24" spans="1:57" ht="14.25" customHeight="1" x14ac:dyDescent="0.15">
      <c r="A24" s="1"/>
      <c r="B24" s="1"/>
      <c r="C24" s="1"/>
      <c r="D24" s="1"/>
      <c r="E24" s="1"/>
      <c r="F24" s="1"/>
      <c r="G24" s="1"/>
      <c r="H24" s="1"/>
      <c r="I24" s="30"/>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2"/>
      <c r="AP24" s="1"/>
      <c r="AQ24" s="1"/>
      <c r="AR24" s="1"/>
      <c r="AS24" s="1"/>
      <c r="AT24" s="1"/>
      <c r="AU24" s="1"/>
      <c r="AV24" s="1"/>
      <c r="AW24" s="1"/>
      <c r="AX24" s="1"/>
      <c r="AY24" s="1"/>
      <c r="AZ24" s="1"/>
      <c r="BB24" s="33"/>
      <c r="BC24" s="15"/>
      <c r="BD24" s="33"/>
      <c r="BE24" s="33"/>
    </row>
    <row r="25" spans="1:57" ht="14.25" customHeight="1" x14ac:dyDescent="0.15">
      <c r="A25" s="1"/>
      <c r="B25" s="1"/>
      <c r="C25" s="1"/>
      <c r="D25" s="1"/>
      <c r="E25" s="1"/>
      <c r="F25" s="1"/>
      <c r="G25" s="1"/>
      <c r="H25" s="1"/>
      <c r="I25" s="30"/>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2"/>
      <c r="AP25" s="1"/>
      <c r="AQ25" s="1"/>
      <c r="AR25" s="1"/>
      <c r="AS25" s="1"/>
      <c r="AT25" s="1"/>
      <c r="AU25" s="1"/>
      <c r="AV25" s="1"/>
      <c r="AW25" s="1"/>
      <c r="AX25" s="1"/>
      <c r="AY25" s="1"/>
      <c r="AZ25" s="1"/>
      <c r="BC25" s="33"/>
    </row>
    <row r="26" spans="1:57" ht="14.25" customHeight="1" x14ac:dyDescent="0.15">
      <c r="A26" s="1"/>
      <c r="B26" s="1"/>
      <c r="C26" s="1"/>
      <c r="D26" s="1"/>
      <c r="E26" s="1"/>
      <c r="F26" s="1"/>
      <c r="G26" s="1"/>
      <c r="H26" s="1"/>
      <c r="I26" s="30"/>
      <c r="J26" s="34"/>
      <c r="K26" s="34"/>
      <c r="L26" s="34"/>
      <c r="M26" s="34"/>
      <c r="N26" s="34"/>
      <c r="O26" s="34"/>
      <c r="P26" s="34"/>
      <c r="Q26" s="34"/>
      <c r="R26" s="35"/>
      <c r="S26" s="35"/>
      <c r="T26" s="34"/>
      <c r="U26" s="34"/>
      <c r="V26" s="34"/>
      <c r="W26" s="34"/>
      <c r="X26" s="34"/>
      <c r="Y26" s="34"/>
      <c r="Z26" s="34"/>
      <c r="AA26" s="34"/>
      <c r="AB26" s="34"/>
      <c r="AC26" s="34"/>
      <c r="AD26" s="34"/>
      <c r="AE26" s="34"/>
      <c r="AF26" s="36"/>
      <c r="AG26" s="31"/>
      <c r="AH26" s="31"/>
      <c r="AI26" s="31"/>
      <c r="AJ26" s="31"/>
      <c r="AK26" s="31"/>
      <c r="AL26" s="31"/>
      <c r="AM26" s="31"/>
      <c r="AN26" s="31"/>
      <c r="AO26" s="32"/>
      <c r="AP26" s="1"/>
      <c r="AQ26" s="1"/>
      <c r="AR26" s="1"/>
      <c r="AS26" s="1"/>
      <c r="AT26" s="1"/>
      <c r="AU26" s="1"/>
      <c r="AV26" s="1"/>
      <c r="AW26" s="1"/>
      <c r="AX26" s="1"/>
      <c r="AY26" s="1"/>
    </row>
    <row r="27" spans="1:57" ht="14.25" customHeight="1" x14ac:dyDescent="0.15">
      <c r="A27" s="1"/>
      <c r="B27" s="1"/>
      <c r="C27" s="1"/>
      <c r="D27" s="1"/>
      <c r="E27" s="1"/>
      <c r="F27" s="1"/>
      <c r="G27" s="1"/>
      <c r="H27" s="1"/>
      <c r="I27" s="37"/>
      <c r="J27" s="38"/>
      <c r="K27" s="38"/>
      <c r="L27" s="38"/>
      <c r="M27" s="38"/>
      <c r="N27" s="38"/>
      <c r="O27" s="38"/>
      <c r="P27" s="38"/>
      <c r="Q27" s="38"/>
      <c r="R27" s="39"/>
      <c r="S27" s="39"/>
      <c r="T27" s="38"/>
      <c r="U27" s="38"/>
      <c r="V27" s="38"/>
      <c r="W27" s="38"/>
      <c r="X27" s="38"/>
      <c r="Y27" s="38"/>
      <c r="Z27" s="38"/>
      <c r="AA27" s="38"/>
      <c r="AB27" s="38"/>
      <c r="AC27" s="38"/>
      <c r="AD27" s="38"/>
      <c r="AE27" s="38"/>
      <c r="AF27" s="40"/>
      <c r="AG27" s="41"/>
      <c r="AH27" s="41"/>
      <c r="AI27" s="41"/>
      <c r="AJ27" s="41"/>
      <c r="AK27" s="41"/>
      <c r="AL27" s="41"/>
      <c r="AM27" s="41"/>
      <c r="AN27" s="41"/>
      <c r="AO27" s="42"/>
      <c r="AP27" s="1"/>
      <c r="AQ27" s="1"/>
      <c r="AR27" s="1"/>
      <c r="AS27" s="1"/>
      <c r="AT27" s="1"/>
      <c r="AU27" s="1"/>
      <c r="AV27" s="1"/>
      <c r="AW27" s="1"/>
      <c r="AX27" s="1"/>
      <c r="AY27" s="1"/>
    </row>
    <row r="28" spans="1:57" ht="14.25" customHeight="1" thickBot="1" x14ac:dyDescent="0.2">
      <c r="A28" s="1"/>
      <c r="B28" s="1"/>
      <c r="C28" s="1"/>
      <c r="D28" s="1"/>
      <c r="E28" s="1"/>
      <c r="F28" s="1"/>
      <c r="G28" s="1"/>
      <c r="H28" s="1"/>
      <c r="I28" s="1"/>
      <c r="J28" s="43"/>
      <c r="K28" s="43"/>
      <c r="L28" s="43"/>
      <c r="M28" s="43"/>
      <c r="N28" s="43"/>
      <c r="O28" s="44"/>
      <c r="P28" s="44"/>
      <c r="Q28" s="44"/>
      <c r="R28" s="43"/>
      <c r="S28" s="43"/>
      <c r="T28" s="43"/>
      <c r="U28" s="43"/>
      <c r="V28" s="43"/>
      <c r="W28" s="43"/>
      <c r="X28" s="43"/>
      <c r="Y28" s="43"/>
      <c r="Z28" s="43"/>
      <c r="AA28" s="43"/>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7" ht="14.25" customHeight="1" thickTop="1" x14ac:dyDescent="0.15">
      <c r="A29" s="1"/>
      <c r="B29" s="1"/>
      <c r="C29" s="1"/>
      <c r="D29" s="1"/>
      <c r="E29" s="1"/>
      <c r="F29" s="1"/>
      <c r="G29" s="1"/>
      <c r="H29" s="1"/>
      <c r="I29" s="45"/>
      <c r="J29" s="46"/>
      <c r="K29" s="46"/>
      <c r="L29" s="46"/>
      <c r="M29" s="46"/>
      <c r="N29" s="46"/>
      <c r="O29" s="46"/>
      <c r="P29" s="46"/>
      <c r="Q29" s="46"/>
      <c r="R29" s="47"/>
      <c r="S29" s="47"/>
      <c r="T29" s="46"/>
      <c r="U29" s="46"/>
      <c r="V29" s="46"/>
      <c r="W29" s="48"/>
      <c r="X29" s="46"/>
      <c r="Y29" s="46"/>
      <c r="Z29" s="46"/>
      <c r="AA29" s="46"/>
      <c r="AB29" s="46"/>
      <c r="AC29" s="46"/>
      <c r="AD29" s="46"/>
      <c r="AE29" s="46"/>
      <c r="AF29" s="46"/>
      <c r="AG29" s="46"/>
      <c r="AH29" s="46"/>
      <c r="AI29" s="46"/>
      <c r="AJ29" s="46"/>
      <c r="AK29" s="46"/>
      <c r="AL29" s="46"/>
      <c r="AM29" s="46"/>
      <c r="AN29" s="46"/>
      <c r="AO29" s="49"/>
      <c r="AP29" s="1"/>
      <c r="AQ29" s="1"/>
      <c r="AR29" s="1"/>
      <c r="AS29" s="1"/>
      <c r="AT29" s="1"/>
      <c r="AU29" s="1"/>
      <c r="AV29" s="1"/>
      <c r="AW29" s="1"/>
      <c r="AX29" s="1"/>
    </row>
    <row r="30" spans="1:57" ht="14.25" customHeight="1" x14ac:dyDescent="0.15">
      <c r="A30" s="1"/>
      <c r="B30" s="1"/>
      <c r="C30" s="1"/>
      <c r="D30" s="1"/>
      <c r="E30" s="1"/>
      <c r="F30" s="1"/>
      <c r="G30" s="1"/>
      <c r="H30" s="1"/>
      <c r="I30" s="50"/>
      <c r="J30" s="11" t="s">
        <v>23</v>
      </c>
      <c r="K30" s="11"/>
      <c r="L30" s="11"/>
      <c r="M30" s="11"/>
      <c r="N30" s="11"/>
      <c r="O30" s="11"/>
      <c r="P30" s="11"/>
      <c r="Q30" s="11"/>
      <c r="R30" s="11"/>
      <c r="S30" s="11"/>
      <c r="T30" s="11" t="s">
        <v>1</v>
      </c>
      <c r="U30" s="11"/>
      <c r="V30" s="11"/>
      <c r="W30" s="11"/>
      <c r="X30" s="11"/>
      <c r="Y30" s="11"/>
      <c r="Z30" s="1212">
        <v>5.27</v>
      </c>
      <c r="AA30" s="1212"/>
      <c r="AB30" s="1212"/>
      <c r="AC30" s="1212"/>
      <c r="AD30" s="1212"/>
      <c r="AE30" s="1212"/>
      <c r="AF30" s="1212"/>
      <c r="AG30" s="11"/>
      <c r="AH30" s="1215" t="s">
        <v>7</v>
      </c>
      <c r="AI30" s="1215"/>
      <c r="AJ30" s="1215"/>
      <c r="AK30" s="1215"/>
      <c r="AL30" s="1215"/>
      <c r="AM30" s="1215"/>
      <c r="AN30" s="11"/>
      <c r="AO30" s="51"/>
      <c r="AP30" s="1"/>
      <c r="AQ30" s="1"/>
      <c r="AR30" s="1"/>
      <c r="AS30" s="1"/>
      <c r="AT30" s="1"/>
      <c r="AU30" s="1"/>
      <c r="AV30" s="1"/>
      <c r="AW30" s="1"/>
      <c r="AX30" s="1"/>
    </row>
    <row r="31" spans="1:57" ht="14.25" customHeight="1" x14ac:dyDescent="0.15">
      <c r="A31" s="1"/>
      <c r="B31" s="1"/>
      <c r="C31" s="1"/>
      <c r="D31" s="1"/>
      <c r="E31" s="1"/>
      <c r="F31" s="1"/>
      <c r="G31" s="1"/>
      <c r="H31" s="1"/>
      <c r="I31" s="50"/>
      <c r="J31" s="11"/>
      <c r="K31" s="11"/>
      <c r="L31" s="11"/>
      <c r="M31" s="11"/>
      <c r="N31" s="11"/>
      <c r="O31" s="11"/>
      <c r="P31" s="11"/>
      <c r="Q31" s="11"/>
      <c r="R31" s="11"/>
      <c r="S31" s="11"/>
      <c r="T31" s="14"/>
      <c r="U31" s="14"/>
      <c r="V31" s="14"/>
      <c r="W31" s="14"/>
      <c r="X31" s="12"/>
      <c r="Y31" s="12"/>
      <c r="Z31" s="12"/>
      <c r="AA31" s="12"/>
      <c r="AB31" s="12"/>
      <c r="AC31" s="12"/>
      <c r="AD31" s="12"/>
      <c r="AE31" s="12"/>
      <c r="AF31" s="12"/>
      <c r="AG31" s="19"/>
      <c r="AH31" s="12"/>
      <c r="AI31" s="12"/>
      <c r="AJ31" s="14"/>
      <c r="AK31" s="14"/>
      <c r="AL31" s="14"/>
      <c r="AM31" s="14"/>
      <c r="AN31" s="11"/>
      <c r="AO31" s="51"/>
      <c r="AP31" s="1"/>
      <c r="AQ31" s="1"/>
      <c r="AR31" s="1"/>
      <c r="AS31" s="1"/>
      <c r="AT31" s="1"/>
      <c r="AU31" s="1"/>
      <c r="AV31" s="1"/>
      <c r="AW31" s="1"/>
      <c r="AX31" s="1"/>
    </row>
    <row r="32" spans="1:57" ht="14.25" customHeight="1" x14ac:dyDescent="0.15">
      <c r="A32" s="1"/>
      <c r="B32" s="1"/>
      <c r="C32" s="1"/>
      <c r="D32" s="1"/>
      <c r="E32" s="1"/>
      <c r="F32" s="1"/>
      <c r="G32" s="1"/>
      <c r="H32" s="1"/>
      <c r="I32" s="50"/>
      <c r="J32" s="11"/>
      <c r="K32" s="11"/>
      <c r="L32" s="11"/>
      <c r="M32" s="11"/>
      <c r="N32" s="11"/>
      <c r="O32" s="11"/>
      <c r="P32" s="11"/>
      <c r="Q32" s="11"/>
      <c r="R32" s="11"/>
      <c r="S32" s="11"/>
      <c r="T32" s="11" t="s">
        <v>46</v>
      </c>
      <c r="U32" s="11"/>
      <c r="V32" s="11"/>
      <c r="W32" s="11"/>
      <c r="X32" s="11"/>
      <c r="Y32" s="11"/>
      <c r="Z32" s="1214">
        <v>43.1</v>
      </c>
      <c r="AA32" s="1214"/>
      <c r="AB32" s="1214"/>
      <c r="AC32" s="1214"/>
      <c r="AD32" s="1214"/>
      <c r="AE32" s="1214"/>
      <c r="AF32" s="1214"/>
      <c r="AH32" s="1215" t="s">
        <v>80</v>
      </c>
      <c r="AI32" s="1215"/>
      <c r="AJ32" s="1215"/>
      <c r="AK32" s="1215"/>
      <c r="AL32" s="1215"/>
      <c r="AM32" s="1215"/>
      <c r="AN32" s="11"/>
      <c r="AO32" s="51"/>
      <c r="AP32" s="1"/>
      <c r="AQ32" s="1"/>
      <c r="AR32" s="1"/>
      <c r="AS32" s="1"/>
      <c r="AT32" s="1"/>
      <c r="AU32" s="1"/>
      <c r="AV32" s="1"/>
      <c r="AW32" s="1"/>
      <c r="AX32" s="1"/>
    </row>
    <row r="33" spans="1:52" ht="14.25" customHeight="1" thickBot="1" x14ac:dyDescent="0.2">
      <c r="A33" s="1"/>
      <c r="B33" s="1"/>
      <c r="C33" s="1"/>
      <c r="D33" s="1"/>
      <c r="E33" s="1"/>
      <c r="F33" s="1"/>
      <c r="G33" s="1"/>
      <c r="H33" s="1"/>
      <c r="I33" s="52"/>
      <c r="J33" s="53"/>
      <c r="K33" s="53"/>
      <c r="L33" s="53"/>
      <c r="M33" s="53"/>
      <c r="N33" s="53"/>
      <c r="O33" s="53"/>
      <c r="P33" s="53"/>
      <c r="Q33" s="53"/>
      <c r="R33" s="54"/>
      <c r="S33" s="53"/>
      <c r="T33" s="53"/>
      <c r="U33" s="53"/>
      <c r="V33" s="53"/>
      <c r="W33" s="53"/>
      <c r="X33" s="53"/>
      <c r="Y33" s="53"/>
      <c r="Z33" s="53"/>
      <c r="AA33" s="53"/>
      <c r="AB33" s="53"/>
      <c r="AC33" s="53"/>
      <c r="AD33" s="53"/>
      <c r="AE33" s="53"/>
      <c r="AF33" s="53"/>
      <c r="AG33" s="53"/>
      <c r="AH33" s="53"/>
      <c r="AI33" s="53"/>
      <c r="AJ33" s="53"/>
      <c r="AK33" s="53"/>
      <c r="AL33" s="53"/>
      <c r="AM33" s="53"/>
      <c r="AN33" s="53"/>
      <c r="AO33" s="55"/>
      <c r="AP33" s="1"/>
      <c r="AQ33" s="1"/>
      <c r="AR33" s="1"/>
      <c r="AS33" s="1"/>
      <c r="AT33" s="1"/>
      <c r="AU33" s="1"/>
      <c r="AV33" s="1"/>
      <c r="AW33" s="1"/>
      <c r="AX33" s="1"/>
    </row>
    <row r="34" spans="1:52" ht="14.25" customHeight="1" thickTop="1" x14ac:dyDescent="0.15">
      <c r="A34" s="1"/>
      <c r="B34" s="1"/>
      <c r="C34" s="1"/>
      <c r="D34" s="1"/>
      <c r="E34" s="1"/>
      <c r="F34" s="1"/>
      <c r="G34" s="1"/>
      <c r="H34" s="1"/>
      <c r="I34" s="1"/>
      <c r="J34" s="43"/>
      <c r="K34" s="43"/>
      <c r="L34" s="43"/>
      <c r="M34" s="43"/>
      <c r="N34" s="43"/>
      <c r="O34" s="44"/>
      <c r="P34" s="44"/>
      <c r="Q34" s="44"/>
      <c r="R34" s="43"/>
      <c r="S34" s="43"/>
      <c r="T34" s="43"/>
      <c r="U34" s="43"/>
      <c r="V34" s="43"/>
      <c r="W34" s="43"/>
      <c r="X34" s="43"/>
      <c r="Y34" s="43"/>
      <c r="Z34" s="43"/>
      <c r="AA34" s="43"/>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15">
      <c r="A35" s="1"/>
      <c r="B35" s="1"/>
      <c r="C35" s="1"/>
      <c r="D35" s="1"/>
      <c r="E35" s="1"/>
      <c r="F35" s="1"/>
      <c r="G35" s="1"/>
      <c r="H35" s="1"/>
      <c r="I35" s="1"/>
      <c r="J35" s="43"/>
      <c r="K35" s="43"/>
      <c r="L35" s="43"/>
      <c r="M35" s="43"/>
      <c r="N35" s="43"/>
      <c r="O35" s="44"/>
      <c r="P35" s="44"/>
      <c r="Q35" s="44"/>
      <c r="R35" s="43"/>
      <c r="S35" s="43"/>
      <c r="T35" s="43"/>
      <c r="U35" s="43"/>
      <c r="V35" s="43"/>
      <c r="W35" s="43"/>
      <c r="X35" s="43"/>
      <c r="Y35" s="43"/>
      <c r="Z35" s="43"/>
      <c r="AA35" s="43"/>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15">
      <c r="A36" s="1"/>
      <c r="B36" s="1"/>
      <c r="C36" s="1"/>
      <c r="D36" s="1"/>
      <c r="E36" s="1"/>
      <c r="F36" s="1"/>
      <c r="G36" s="1"/>
      <c r="H36" s="1"/>
      <c r="I36" s="1"/>
      <c r="J36" s="1"/>
      <c r="K36" s="1"/>
      <c r="L36" s="1"/>
      <c r="M36" s="1"/>
      <c r="N36" s="1"/>
      <c r="O36" s="1"/>
      <c r="P36" s="1"/>
      <c r="Q36" s="44"/>
      <c r="R36" s="43"/>
      <c r="S36" s="43"/>
      <c r="T36" s="43"/>
      <c r="U36" s="43"/>
      <c r="V36" s="43"/>
      <c r="W36" s="43"/>
      <c r="X36" s="43"/>
      <c r="Y36" s="43"/>
      <c r="Z36" s="43"/>
      <c r="AA36" s="43"/>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15">
      <c r="A37" s="1"/>
      <c r="B37" s="6" t="s">
        <v>27</v>
      </c>
      <c r="C37" s="1"/>
      <c r="D37" s="1"/>
      <c r="E37" s="1"/>
      <c r="F37" s="1"/>
      <c r="G37" s="1"/>
      <c r="H37" s="1"/>
      <c r="I37" s="7"/>
      <c r="J37" s="8"/>
      <c r="K37" s="56"/>
      <c r="L37" s="56"/>
      <c r="M37" s="56"/>
      <c r="N37" s="56"/>
      <c r="O37" s="57"/>
      <c r="P37" s="57"/>
      <c r="Q37" s="57"/>
      <c r="R37" s="56"/>
      <c r="S37" s="56"/>
      <c r="T37" s="56"/>
      <c r="U37" s="56"/>
      <c r="V37" s="56"/>
      <c r="W37" s="56"/>
      <c r="X37" s="56"/>
      <c r="Y37" s="56"/>
      <c r="Z37" s="56"/>
      <c r="AA37" s="56"/>
      <c r="AB37" s="56"/>
      <c r="AC37" s="8"/>
      <c r="AD37" s="8"/>
      <c r="AE37" s="8"/>
      <c r="AF37" s="8"/>
      <c r="AG37" s="8" t="s">
        <v>73</v>
      </c>
      <c r="AH37" s="8"/>
      <c r="AI37" s="8"/>
      <c r="AJ37" s="8"/>
      <c r="AK37" s="8"/>
      <c r="AL37" s="8"/>
      <c r="AM37" s="8"/>
      <c r="AN37" s="8"/>
      <c r="AO37" s="9"/>
      <c r="AP37" s="1"/>
      <c r="AQ37" s="1"/>
      <c r="AR37" s="1"/>
      <c r="AS37" s="1"/>
      <c r="AT37" s="1"/>
      <c r="AU37" s="1"/>
      <c r="AV37" s="1"/>
      <c r="AW37" s="1"/>
      <c r="AX37" s="1"/>
    </row>
    <row r="38" spans="1:52" ht="14.25" customHeight="1" x14ac:dyDescent="0.15">
      <c r="A38" s="1"/>
      <c r="B38" s="6"/>
      <c r="C38" s="1"/>
      <c r="D38" s="1"/>
      <c r="E38" s="1"/>
      <c r="F38" s="1"/>
      <c r="G38" s="1"/>
      <c r="H38" s="1"/>
      <c r="I38" s="10"/>
      <c r="J38" s="11" t="s">
        <v>26</v>
      </c>
      <c r="K38" s="58"/>
      <c r="L38" s="58"/>
      <c r="M38" s="58"/>
      <c r="N38" s="58"/>
      <c r="O38" s="59"/>
      <c r="P38" s="59"/>
      <c r="Q38" s="59"/>
      <c r="R38" s="58"/>
      <c r="S38" s="58"/>
      <c r="T38" s="1213" t="s">
        <v>61</v>
      </c>
      <c r="U38" s="1213"/>
      <c r="V38" s="1213"/>
      <c r="W38" s="1213"/>
      <c r="X38" s="1213"/>
      <c r="Y38" s="1213"/>
      <c r="Z38" s="1213"/>
      <c r="AA38" s="1213"/>
      <c r="AB38" s="1213"/>
      <c r="AC38" s="1213"/>
      <c r="AD38" s="1213"/>
      <c r="AE38" s="1213"/>
      <c r="AF38" s="11"/>
      <c r="AG38" s="11" t="s">
        <v>74</v>
      </c>
      <c r="AH38" s="11"/>
      <c r="AI38" s="11"/>
      <c r="AJ38" s="11"/>
      <c r="AK38" s="11"/>
      <c r="AL38" s="11"/>
      <c r="AM38" s="11"/>
      <c r="AN38" s="11"/>
      <c r="AO38" s="13"/>
      <c r="AP38" s="1"/>
      <c r="AQ38" s="1"/>
      <c r="AR38" s="1"/>
      <c r="AS38" s="1"/>
      <c r="AT38" s="1"/>
      <c r="AU38" s="1"/>
      <c r="AV38" s="1"/>
      <c r="AW38" s="1"/>
      <c r="AX38" s="1"/>
    </row>
    <row r="39" spans="1:52" ht="14.25" customHeight="1" x14ac:dyDescent="0.15">
      <c r="A39" s="1"/>
      <c r="B39" s="6"/>
      <c r="C39" s="1"/>
      <c r="D39" s="1"/>
      <c r="E39" s="1"/>
      <c r="F39" s="1"/>
      <c r="G39" s="1"/>
      <c r="H39" s="1"/>
      <c r="I39" s="10"/>
      <c r="J39" s="11"/>
      <c r="K39" s="58"/>
      <c r="L39" s="58"/>
      <c r="M39" s="58"/>
      <c r="N39" s="58"/>
      <c r="O39" s="59"/>
      <c r="P39" s="59"/>
      <c r="Q39" s="59"/>
      <c r="R39" s="58"/>
      <c r="S39" s="58"/>
      <c r="T39" s="58"/>
      <c r="U39" s="58"/>
      <c r="V39" s="58"/>
      <c r="W39" s="58"/>
      <c r="X39" s="58"/>
      <c r="Y39" s="58"/>
      <c r="Z39" s="58"/>
      <c r="AA39" s="58"/>
      <c r="AB39" s="58"/>
      <c r="AC39" s="11"/>
      <c r="AD39" s="11"/>
      <c r="AE39" s="11"/>
      <c r="AF39" s="11"/>
      <c r="AG39" s="11"/>
      <c r="AH39" s="11"/>
      <c r="AI39" s="11"/>
      <c r="AJ39" s="11"/>
      <c r="AK39" s="11"/>
      <c r="AL39" s="11"/>
      <c r="AM39" s="11"/>
      <c r="AN39" s="11"/>
      <c r="AO39" s="13"/>
      <c r="AP39" s="1"/>
      <c r="AQ39" s="1"/>
      <c r="AR39" s="1"/>
      <c r="AS39" s="1"/>
      <c r="AT39" s="1"/>
      <c r="AU39" s="1"/>
      <c r="AV39" s="1"/>
      <c r="AW39" s="1"/>
      <c r="AX39" s="1"/>
    </row>
    <row r="40" spans="1:52" ht="14.25" customHeight="1" x14ac:dyDescent="0.15">
      <c r="A40" s="1"/>
      <c r="B40" s="1"/>
      <c r="C40" s="1"/>
      <c r="D40" s="1"/>
      <c r="E40" s="1"/>
      <c r="F40" s="1"/>
      <c r="G40" s="1"/>
      <c r="H40" s="1"/>
      <c r="I40" s="10"/>
      <c r="J40" s="11" t="s">
        <v>25</v>
      </c>
      <c r="K40" s="58"/>
      <c r="L40" s="58"/>
      <c r="M40" s="58"/>
      <c r="N40" s="58"/>
      <c r="O40" s="59"/>
      <c r="P40" s="59"/>
      <c r="Q40" s="59"/>
      <c r="R40" s="58"/>
      <c r="S40" s="58"/>
      <c r="T40" s="1211" t="s">
        <v>35</v>
      </c>
      <c r="U40" s="1211"/>
      <c r="V40" s="1211"/>
      <c r="W40" s="1211"/>
      <c r="X40" s="1211"/>
      <c r="Y40" s="1211"/>
      <c r="Z40" s="1211"/>
      <c r="AA40" s="1211"/>
      <c r="AB40" s="1211"/>
      <c r="AC40" s="1211"/>
      <c r="AD40" s="1211"/>
      <c r="AE40" s="1211"/>
      <c r="AF40" s="11"/>
      <c r="AG40" s="11"/>
      <c r="AH40" s="11"/>
      <c r="AI40" s="11"/>
      <c r="AJ40" s="11"/>
      <c r="AK40" s="11"/>
      <c r="AL40" s="11"/>
      <c r="AM40" s="11"/>
      <c r="AN40" s="11"/>
      <c r="AO40" s="13"/>
      <c r="AP40" s="1"/>
      <c r="AQ40" s="1"/>
      <c r="AR40" s="1"/>
      <c r="AS40" s="1"/>
      <c r="AT40" s="1"/>
      <c r="AU40" s="1"/>
      <c r="AV40" s="1"/>
      <c r="AW40" s="1"/>
      <c r="AX40" s="1"/>
    </row>
    <row r="41" spans="1:52" ht="14.25" customHeight="1" x14ac:dyDescent="0.15">
      <c r="A41" s="1"/>
      <c r="B41" s="1"/>
      <c r="C41" s="1"/>
      <c r="D41" s="1"/>
      <c r="E41" s="1"/>
      <c r="F41" s="1"/>
      <c r="G41" s="1"/>
      <c r="H41" s="1"/>
      <c r="I41" s="10"/>
      <c r="J41" s="11"/>
      <c r="K41" s="58"/>
      <c r="L41" s="58"/>
      <c r="M41" s="58"/>
      <c r="N41" s="58"/>
      <c r="O41" s="59"/>
      <c r="P41" s="59"/>
      <c r="Q41" s="59"/>
      <c r="R41" s="58"/>
      <c r="S41" s="58"/>
      <c r="T41" s="58"/>
      <c r="U41" s="58"/>
      <c r="V41" s="58"/>
      <c r="W41" s="58"/>
      <c r="X41" s="58"/>
      <c r="Y41" s="58"/>
      <c r="Z41" s="58"/>
      <c r="AA41" s="58"/>
      <c r="AB41" s="58"/>
      <c r="AC41" s="11"/>
      <c r="AD41" s="11"/>
      <c r="AE41" s="11"/>
      <c r="AF41" s="11"/>
      <c r="AG41" s="11"/>
      <c r="AH41" s="11"/>
      <c r="AI41" s="11"/>
      <c r="AJ41" s="11"/>
      <c r="AK41" s="11"/>
      <c r="AL41" s="11"/>
      <c r="AM41" s="11"/>
      <c r="AN41" s="11"/>
      <c r="AO41" s="13"/>
      <c r="AP41" s="1"/>
      <c r="AQ41" s="1"/>
      <c r="AR41" s="1"/>
      <c r="AS41" s="1"/>
      <c r="AT41" s="1"/>
      <c r="AU41" s="1"/>
      <c r="AV41" s="1"/>
      <c r="AW41" s="1"/>
      <c r="AX41" s="1"/>
    </row>
    <row r="42" spans="1:52" ht="14.25" customHeight="1" x14ac:dyDescent="0.15">
      <c r="A42" s="1"/>
      <c r="B42" s="1"/>
      <c r="C42" s="1"/>
      <c r="D42" s="1"/>
      <c r="E42" s="1"/>
      <c r="F42" s="1"/>
      <c r="G42" s="1"/>
      <c r="H42" s="1"/>
      <c r="I42" s="1216"/>
      <c r="J42" s="1217"/>
      <c r="K42" s="11" t="s">
        <v>5</v>
      </c>
      <c r="L42" s="11"/>
      <c r="M42" s="11"/>
      <c r="N42" s="11"/>
      <c r="O42" s="11"/>
      <c r="P42" s="11"/>
      <c r="Q42" s="11"/>
      <c r="S42" s="58"/>
      <c r="U42" s="58"/>
      <c r="V42" s="58"/>
      <c r="W42" s="58"/>
      <c r="X42" s="58"/>
      <c r="Y42" s="60" t="s">
        <v>62</v>
      </c>
      <c r="Z42" s="1210">
        <v>41.7</v>
      </c>
      <c r="AA42" s="1210"/>
      <c r="AB42" s="1210"/>
      <c r="AC42" s="1210"/>
      <c r="AD42" s="1210"/>
      <c r="AE42" s="1210"/>
      <c r="AF42" s="1210"/>
      <c r="AG42" s="11"/>
      <c r="AH42" s="1211" t="s">
        <v>63</v>
      </c>
      <c r="AI42" s="1211"/>
      <c r="AJ42" s="1211"/>
      <c r="AK42" s="1211"/>
      <c r="AL42" s="1211"/>
      <c r="AM42" s="1211"/>
      <c r="AN42" s="11"/>
      <c r="AO42" s="13"/>
      <c r="AP42" s="1"/>
      <c r="AQ42" s="1"/>
      <c r="AR42" s="61"/>
      <c r="AS42" s="1"/>
      <c r="AT42" s="1"/>
      <c r="AU42" s="1"/>
      <c r="AV42" s="1"/>
      <c r="AW42" s="1"/>
      <c r="AX42" s="1"/>
    </row>
    <row r="43" spans="1:52" ht="14.25" customHeight="1" x14ac:dyDescent="0.15">
      <c r="A43" s="1"/>
      <c r="B43" s="1"/>
      <c r="C43" s="1"/>
      <c r="D43" s="1"/>
      <c r="E43" s="1"/>
      <c r="F43" s="1"/>
      <c r="G43" s="1"/>
      <c r="H43" s="1"/>
      <c r="I43" s="1216" t="s">
        <v>40</v>
      </c>
      <c r="J43" s="1217"/>
      <c r="K43" s="11" t="s">
        <v>64</v>
      </c>
      <c r="L43" s="11"/>
      <c r="M43" s="11"/>
      <c r="N43" s="11"/>
      <c r="O43" s="11"/>
      <c r="P43" s="11"/>
      <c r="Q43" s="11"/>
      <c r="R43" s="58"/>
      <c r="S43" s="58"/>
      <c r="U43" s="62"/>
      <c r="V43" s="62"/>
      <c r="W43" s="62"/>
      <c r="X43" s="62"/>
      <c r="Y43" s="60" t="s">
        <v>65</v>
      </c>
      <c r="Z43" s="1210">
        <v>11.9</v>
      </c>
      <c r="AA43" s="1210"/>
      <c r="AB43" s="1210"/>
      <c r="AC43" s="1210"/>
      <c r="AD43" s="1210"/>
      <c r="AE43" s="1210"/>
      <c r="AF43" s="1210"/>
      <c r="AG43" s="19"/>
      <c r="AH43" s="1211" t="s">
        <v>63</v>
      </c>
      <c r="AI43" s="1211"/>
      <c r="AJ43" s="1211"/>
      <c r="AK43" s="1211"/>
      <c r="AL43" s="1211"/>
      <c r="AM43" s="1211"/>
      <c r="AN43" s="19"/>
      <c r="AO43" s="13"/>
      <c r="AP43" s="1"/>
      <c r="AQ43" s="1"/>
      <c r="AR43" s="1"/>
      <c r="AS43" s="1"/>
      <c r="AT43" s="1"/>
      <c r="AU43" s="1"/>
      <c r="AV43" s="1"/>
      <c r="AW43" s="1"/>
      <c r="AX43" s="1"/>
    </row>
    <row r="44" spans="1:52" ht="14.25" customHeight="1" x14ac:dyDescent="0.15">
      <c r="A44" s="1"/>
      <c r="B44" s="1"/>
      <c r="C44" s="1"/>
      <c r="D44" s="1"/>
      <c r="E44" s="1"/>
      <c r="F44" s="1"/>
      <c r="G44" s="1"/>
      <c r="H44" s="1"/>
      <c r="I44" s="10"/>
      <c r="J44" s="16"/>
      <c r="K44" s="11"/>
      <c r="L44" s="11"/>
      <c r="M44" s="11"/>
      <c r="N44" s="11"/>
      <c r="O44" s="11"/>
      <c r="P44" s="11"/>
      <c r="Q44" s="11"/>
      <c r="R44" s="11"/>
      <c r="S44" s="11"/>
      <c r="T44" s="11" t="s">
        <v>67</v>
      </c>
      <c r="U44" s="11"/>
      <c r="V44" s="11"/>
      <c r="W44" s="17"/>
      <c r="X44" s="11"/>
      <c r="Y44" s="11"/>
      <c r="Z44" s="1210">
        <v>43.1</v>
      </c>
      <c r="AA44" s="1210"/>
      <c r="AB44" s="1210"/>
      <c r="AC44" s="1210"/>
      <c r="AD44" s="1210"/>
      <c r="AE44" s="1210"/>
      <c r="AF44" s="1210"/>
      <c r="AG44" s="11"/>
      <c r="AH44" s="1211" t="s">
        <v>8</v>
      </c>
      <c r="AI44" s="1211"/>
      <c r="AJ44" s="1211"/>
      <c r="AK44" s="1211"/>
      <c r="AL44" s="1211"/>
      <c r="AM44" s="1211"/>
      <c r="AN44" s="11"/>
      <c r="AO44" s="13"/>
      <c r="AP44" s="1"/>
      <c r="AQ44" s="1"/>
      <c r="AR44" s="1"/>
      <c r="AS44" s="1"/>
      <c r="AT44" s="1"/>
      <c r="AU44" s="1"/>
      <c r="AV44" s="1"/>
      <c r="AW44" s="1"/>
      <c r="AX44" s="1"/>
    </row>
    <row r="45" spans="1:52" ht="14.25" customHeight="1" x14ac:dyDescent="0.15">
      <c r="A45" s="1"/>
      <c r="B45" s="1"/>
      <c r="C45" s="1"/>
      <c r="D45" s="1"/>
      <c r="E45" s="1"/>
      <c r="F45" s="1"/>
      <c r="G45" s="1"/>
      <c r="H45" s="1"/>
      <c r="I45" s="20"/>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2"/>
      <c r="AP45" s="1"/>
      <c r="AQ45" s="1"/>
      <c r="AR45" s="1"/>
      <c r="AS45" s="1"/>
      <c r="AT45" s="1"/>
      <c r="AU45" s="1"/>
      <c r="AV45" s="1"/>
      <c r="AW45" s="1"/>
      <c r="AX45" s="1"/>
    </row>
    <row r="46" spans="1:52" ht="14.25" customHeight="1" x14ac:dyDescent="0.15">
      <c r="A46" s="1"/>
      <c r="B46" s="1"/>
      <c r="C46" s="1"/>
      <c r="D46" s="1"/>
      <c r="E46" s="1"/>
      <c r="F46" s="1"/>
      <c r="G46" s="1"/>
      <c r="H46" s="1"/>
      <c r="I46" s="1"/>
      <c r="J46" s="43"/>
      <c r="K46" s="43"/>
      <c r="L46" s="43"/>
      <c r="M46" s="43"/>
      <c r="N46" s="43"/>
      <c r="O46" s="44"/>
      <c r="P46" s="44"/>
      <c r="Q46" s="44"/>
      <c r="R46" s="43"/>
      <c r="S46" s="43"/>
      <c r="T46" s="43"/>
      <c r="U46" s="43"/>
      <c r="V46" s="43"/>
      <c r="W46" s="43"/>
      <c r="X46" s="43"/>
      <c r="Y46" s="43"/>
      <c r="Z46" s="43"/>
      <c r="AA46" s="43"/>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15">
      <c r="A47" s="1"/>
      <c r="B47" s="1"/>
      <c r="C47" s="1"/>
      <c r="D47" s="1"/>
      <c r="E47" s="1"/>
      <c r="F47" s="1"/>
      <c r="G47" s="1"/>
      <c r="H47" s="1"/>
      <c r="I47" s="25" t="s">
        <v>2</v>
      </c>
      <c r="K47" s="43"/>
      <c r="L47" s="43"/>
      <c r="M47" s="43"/>
      <c r="N47" s="43"/>
      <c r="O47" s="44"/>
      <c r="P47" s="44"/>
      <c r="Q47" s="44"/>
      <c r="R47" s="43"/>
      <c r="S47" s="43"/>
      <c r="T47" s="43"/>
      <c r="U47" s="43"/>
      <c r="V47" s="43"/>
      <c r="W47" s="43"/>
      <c r="X47" s="43"/>
      <c r="Y47" s="43"/>
      <c r="Z47" s="43"/>
      <c r="AA47" s="43"/>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15">
      <c r="A48" s="1"/>
      <c r="B48" s="1"/>
      <c r="C48" s="1"/>
      <c r="D48" s="1"/>
      <c r="E48" s="1"/>
      <c r="F48" s="1"/>
      <c r="G48" s="1"/>
      <c r="H48" s="1"/>
      <c r="I48" s="26" t="s">
        <v>28</v>
      </c>
      <c r="J48" s="63"/>
      <c r="K48" s="63"/>
      <c r="L48" s="63"/>
      <c r="M48" s="63"/>
      <c r="N48" s="63"/>
      <c r="O48" s="64"/>
      <c r="P48" s="64"/>
      <c r="Q48" s="64"/>
      <c r="R48" s="63"/>
      <c r="S48" s="63"/>
      <c r="T48" s="63"/>
      <c r="U48" s="63"/>
      <c r="V48" s="63"/>
      <c r="W48" s="63"/>
      <c r="X48" s="63"/>
      <c r="Y48" s="63"/>
      <c r="Z48" s="63"/>
      <c r="AA48" s="63"/>
      <c r="AB48" s="28"/>
      <c r="AC48" s="28"/>
      <c r="AD48" s="28"/>
      <c r="AE48" s="28"/>
      <c r="AF48" s="28"/>
      <c r="AG48" s="28"/>
      <c r="AH48" s="28"/>
      <c r="AI48" s="28"/>
      <c r="AJ48" s="28"/>
      <c r="AK48" s="28"/>
      <c r="AL48" s="28"/>
      <c r="AM48" s="28"/>
      <c r="AN48" s="28"/>
      <c r="AO48" s="29"/>
      <c r="AP48" s="1"/>
      <c r="AQ48" s="1"/>
      <c r="AR48" s="1"/>
      <c r="AS48" s="1"/>
      <c r="AT48" s="1"/>
      <c r="AU48" s="1"/>
      <c r="AV48" s="1"/>
      <c r="AW48" s="1"/>
      <c r="AX48" s="1"/>
      <c r="AY48" s="1"/>
      <c r="AZ48" s="1"/>
    </row>
    <row r="49" spans="1:53" ht="14.25" customHeight="1" x14ac:dyDescent="0.15">
      <c r="A49" s="1"/>
      <c r="B49" s="1"/>
      <c r="C49" s="1"/>
      <c r="D49" s="1"/>
      <c r="E49" s="1"/>
      <c r="F49" s="1"/>
      <c r="G49" s="1"/>
      <c r="H49" s="1"/>
      <c r="I49" s="30"/>
      <c r="J49" s="31" t="s">
        <v>68</v>
      </c>
      <c r="K49" s="36"/>
      <c r="L49" s="36"/>
      <c r="M49" s="36"/>
      <c r="N49" s="36"/>
      <c r="O49" s="34"/>
      <c r="P49" s="34"/>
      <c r="Q49" s="34"/>
      <c r="R49" s="36"/>
      <c r="S49" s="36"/>
      <c r="T49" s="36"/>
      <c r="U49" s="36"/>
      <c r="V49" s="36"/>
      <c r="W49" s="36"/>
      <c r="X49" s="36"/>
      <c r="Y49" s="36"/>
      <c r="Z49" s="36"/>
      <c r="AA49" s="36"/>
      <c r="AB49" s="31"/>
      <c r="AC49" s="31"/>
      <c r="AD49" s="31"/>
      <c r="AE49" s="31"/>
      <c r="AF49" s="31"/>
      <c r="AG49" s="31"/>
      <c r="AH49" s="31"/>
      <c r="AI49" s="31"/>
      <c r="AJ49" s="31"/>
      <c r="AK49" s="31"/>
      <c r="AL49" s="31"/>
      <c r="AM49" s="31"/>
      <c r="AN49" s="31"/>
      <c r="AO49" s="32"/>
      <c r="AP49" s="1"/>
      <c r="AQ49" s="1"/>
      <c r="AR49" s="1"/>
      <c r="AS49" s="1"/>
      <c r="AT49" s="1"/>
      <c r="AU49" s="1"/>
      <c r="AV49" s="1"/>
      <c r="AW49" s="1"/>
      <c r="AX49" s="1"/>
      <c r="AY49" s="1"/>
      <c r="AZ49" s="1"/>
    </row>
    <row r="50" spans="1:53" ht="14.25" customHeight="1" x14ac:dyDescent="0.15">
      <c r="A50" s="1"/>
      <c r="B50" s="1"/>
      <c r="C50" s="1"/>
      <c r="D50" s="1"/>
      <c r="E50" s="1"/>
      <c r="F50" s="1"/>
      <c r="G50" s="1"/>
      <c r="H50" s="1"/>
      <c r="I50" s="30" t="s">
        <v>66</v>
      </c>
      <c r="J50" s="36"/>
      <c r="K50" s="36"/>
      <c r="L50" s="36"/>
      <c r="M50" s="36"/>
      <c r="N50" s="36"/>
      <c r="O50" s="34"/>
      <c r="P50" s="34"/>
      <c r="Q50" s="34"/>
      <c r="R50" s="36"/>
      <c r="S50" s="36"/>
      <c r="T50" s="36"/>
      <c r="U50" s="36"/>
      <c r="V50" s="36"/>
      <c r="W50" s="36"/>
      <c r="X50" s="36"/>
      <c r="Y50" s="36"/>
      <c r="Z50" s="36"/>
      <c r="AA50" s="36"/>
      <c r="AB50" s="31"/>
      <c r="AC50" s="31"/>
      <c r="AD50" s="31"/>
      <c r="AE50" s="31"/>
      <c r="AF50" s="31"/>
      <c r="AG50" s="31"/>
      <c r="AH50" s="31"/>
      <c r="AI50" s="31"/>
      <c r="AJ50" s="31"/>
      <c r="AK50" s="31"/>
      <c r="AL50" s="31"/>
      <c r="AM50" s="31"/>
      <c r="AN50" s="31"/>
      <c r="AO50" s="32"/>
      <c r="AP50" s="1"/>
      <c r="AQ50" s="1"/>
      <c r="AR50" s="1"/>
      <c r="AS50" s="1"/>
      <c r="AT50" s="1"/>
      <c r="AU50" s="1"/>
      <c r="AV50" s="1"/>
      <c r="AW50" s="1"/>
      <c r="AX50" s="1"/>
      <c r="AY50" s="1"/>
      <c r="AZ50" s="1"/>
    </row>
    <row r="51" spans="1:53" ht="14.25" customHeight="1" x14ac:dyDescent="0.15">
      <c r="A51" s="1"/>
      <c r="B51" s="1"/>
      <c r="C51" s="1"/>
      <c r="D51" s="1"/>
      <c r="E51" s="1"/>
      <c r="F51" s="1"/>
      <c r="G51" s="1"/>
      <c r="H51" s="1"/>
      <c r="I51" s="30"/>
      <c r="J51" s="31" t="s">
        <v>69</v>
      </c>
      <c r="K51" s="36"/>
      <c r="L51" s="36"/>
      <c r="M51" s="36"/>
      <c r="N51" s="36"/>
      <c r="O51" s="34"/>
      <c r="P51" s="34"/>
      <c r="Q51" s="34"/>
      <c r="R51" s="36"/>
      <c r="S51" s="36"/>
      <c r="T51" s="36"/>
      <c r="U51" s="36"/>
      <c r="V51" s="36"/>
      <c r="W51" s="36"/>
      <c r="X51" s="36"/>
      <c r="Y51" s="36"/>
      <c r="Z51" s="36"/>
      <c r="AA51" s="36"/>
      <c r="AB51" s="31"/>
      <c r="AC51" s="31"/>
      <c r="AD51" s="31"/>
      <c r="AE51" s="31"/>
      <c r="AF51" s="31"/>
      <c r="AG51" s="31"/>
      <c r="AH51" s="31"/>
      <c r="AI51" s="31"/>
      <c r="AJ51" s="31"/>
      <c r="AK51" s="31"/>
      <c r="AL51" s="31"/>
      <c r="AM51" s="31"/>
      <c r="AN51" s="31"/>
      <c r="AO51" s="32"/>
      <c r="AP51" s="1"/>
      <c r="AQ51" s="1"/>
      <c r="AR51" s="1"/>
      <c r="AS51" s="1"/>
      <c r="AT51" s="1"/>
      <c r="AU51" s="1"/>
      <c r="AV51" s="1"/>
      <c r="AW51" s="1"/>
      <c r="AX51" s="1"/>
      <c r="AY51" s="1"/>
      <c r="AZ51" s="1"/>
    </row>
    <row r="52" spans="1:53" ht="14.25" customHeight="1" x14ac:dyDescent="0.15">
      <c r="A52" s="1"/>
      <c r="B52" s="1"/>
      <c r="C52" s="1"/>
      <c r="D52" s="1"/>
      <c r="E52" s="1"/>
      <c r="F52" s="1"/>
      <c r="G52" s="1"/>
      <c r="H52" s="1"/>
      <c r="I52" s="30"/>
      <c r="J52" s="65"/>
      <c r="K52" s="65"/>
      <c r="L52" s="36"/>
      <c r="M52" s="36"/>
      <c r="N52" s="36"/>
      <c r="O52" s="34"/>
      <c r="P52" s="34"/>
      <c r="Q52" s="34"/>
      <c r="R52" s="36"/>
      <c r="S52" s="36"/>
      <c r="T52" s="36"/>
      <c r="U52" s="36"/>
      <c r="V52" s="36"/>
      <c r="W52" s="36"/>
      <c r="X52" s="36"/>
      <c r="Y52" s="36"/>
      <c r="Z52" s="36"/>
      <c r="AA52" s="36"/>
      <c r="AB52" s="31"/>
      <c r="AC52" s="31"/>
      <c r="AD52" s="31"/>
      <c r="AE52" s="31"/>
      <c r="AF52" s="31"/>
      <c r="AG52" s="31"/>
      <c r="AH52" s="31"/>
      <c r="AI52" s="31"/>
      <c r="AJ52" s="31"/>
      <c r="AK52" s="31"/>
      <c r="AL52" s="31"/>
      <c r="AM52" s="31"/>
      <c r="AN52" s="31"/>
      <c r="AO52" s="32"/>
      <c r="AP52" s="1"/>
      <c r="AQ52" s="1"/>
      <c r="AR52" s="1"/>
      <c r="AS52" s="1"/>
      <c r="AT52" s="1"/>
      <c r="AU52" s="1"/>
      <c r="AV52" s="1"/>
      <c r="AW52" s="1"/>
      <c r="AX52" s="1"/>
      <c r="AY52" s="1"/>
      <c r="AZ52" s="1"/>
    </row>
    <row r="53" spans="1:53" ht="14.25" customHeight="1" x14ac:dyDescent="0.15">
      <c r="A53" s="1"/>
      <c r="B53" s="1"/>
      <c r="C53" s="1"/>
      <c r="D53" s="1"/>
      <c r="E53" s="1"/>
      <c r="F53" s="1"/>
      <c r="G53" s="1"/>
      <c r="H53" s="1"/>
      <c r="I53" s="30"/>
      <c r="J53" s="34" t="s">
        <v>70</v>
      </c>
      <c r="K53" s="31"/>
      <c r="L53" s="31"/>
      <c r="M53" s="31"/>
      <c r="N53" s="31"/>
      <c r="O53" s="31"/>
      <c r="P53" s="31"/>
      <c r="Q53" s="31"/>
      <c r="R53" s="31"/>
      <c r="S53" s="31"/>
      <c r="T53" s="31"/>
      <c r="U53" s="31" t="s">
        <v>71</v>
      </c>
      <c r="V53" s="31"/>
      <c r="W53" s="31"/>
      <c r="X53" s="31"/>
      <c r="Y53" s="31"/>
      <c r="Z53" s="31"/>
      <c r="AA53" s="31" t="s">
        <v>75</v>
      </c>
      <c r="AB53" s="31"/>
      <c r="AC53" s="31"/>
      <c r="AD53" s="31"/>
      <c r="AE53" s="31"/>
      <c r="AF53" s="31"/>
      <c r="AG53" s="31"/>
      <c r="AH53" s="31"/>
      <c r="AI53" s="31"/>
      <c r="AJ53" s="31"/>
      <c r="AK53" s="31"/>
      <c r="AL53" s="31"/>
      <c r="AM53" s="31"/>
      <c r="AN53" s="31"/>
      <c r="AO53" s="32"/>
      <c r="AP53" s="1"/>
      <c r="AQ53" s="1"/>
      <c r="AR53" s="1"/>
      <c r="AS53" s="1"/>
      <c r="AT53" s="1"/>
      <c r="AU53" s="1"/>
      <c r="AV53" s="1"/>
      <c r="AW53" s="1"/>
      <c r="AX53" s="1"/>
      <c r="AY53" s="1"/>
      <c r="AZ53" s="1"/>
    </row>
    <row r="54" spans="1:53" ht="14.25" customHeight="1" x14ac:dyDescent="0.15">
      <c r="A54" s="1"/>
      <c r="B54" s="1"/>
      <c r="C54" s="1"/>
      <c r="D54" s="1"/>
      <c r="E54" s="1"/>
      <c r="F54" s="1"/>
      <c r="G54" s="1"/>
      <c r="H54" s="1"/>
      <c r="I54" s="30"/>
      <c r="J54" s="31" t="s">
        <v>72</v>
      </c>
      <c r="K54" s="31"/>
      <c r="L54" s="31"/>
      <c r="M54" s="31"/>
      <c r="N54" s="31"/>
      <c r="O54" s="31"/>
      <c r="P54" s="34"/>
      <c r="Q54" s="34"/>
      <c r="R54" s="34"/>
      <c r="S54" s="31"/>
      <c r="T54" s="31"/>
      <c r="U54" s="35"/>
      <c r="V54" s="34"/>
      <c r="W54" s="34"/>
      <c r="X54" s="34"/>
      <c r="Y54" s="34"/>
      <c r="Z54" s="34"/>
      <c r="AA54" s="34"/>
      <c r="AB54" s="34"/>
      <c r="AC54" s="34"/>
      <c r="AD54" s="34"/>
      <c r="AE54" s="34"/>
      <c r="AF54" s="34"/>
      <c r="AG54" s="34"/>
      <c r="AH54" s="34"/>
      <c r="AI54" s="34"/>
      <c r="AJ54" s="34"/>
      <c r="AK54" s="34"/>
      <c r="AL54" s="34"/>
      <c r="AM54" s="34"/>
      <c r="AN54" s="36"/>
      <c r="AO54" s="66"/>
      <c r="AP54" s="43"/>
      <c r="AQ54" s="43"/>
      <c r="AR54" s="67"/>
      <c r="AS54" s="67"/>
      <c r="AT54" s="1"/>
      <c r="AU54" s="1"/>
      <c r="AV54" s="1"/>
      <c r="AW54" s="1"/>
      <c r="AX54" s="1"/>
      <c r="AY54" s="1"/>
      <c r="AZ54" s="1"/>
      <c r="BA54" s="1"/>
    </row>
    <row r="55" spans="1:53" ht="14.25" customHeight="1" x14ac:dyDescent="0.15">
      <c r="A55" s="1"/>
      <c r="B55" s="1"/>
      <c r="C55" s="1"/>
      <c r="D55" s="1"/>
      <c r="E55" s="1"/>
      <c r="F55" s="1"/>
      <c r="G55" s="1"/>
      <c r="H55" s="1"/>
      <c r="I55" s="37"/>
      <c r="J55" s="41"/>
      <c r="K55" s="41"/>
      <c r="L55" s="41"/>
      <c r="M55" s="41"/>
      <c r="N55" s="41"/>
      <c r="O55" s="41"/>
      <c r="P55" s="38"/>
      <c r="Q55" s="38"/>
      <c r="R55" s="38"/>
      <c r="S55" s="40"/>
      <c r="T55" s="40"/>
      <c r="U55" s="39"/>
      <c r="V55" s="38"/>
      <c r="W55" s="38"/>
      <c r="X55" s="38"/>
      <c r="Y55" s="38"/>
      <c r="Z55" s="38"/>
      <c r="AA55" s="38"/>
      <c r="AB55" s="38"/>
      <c r="AC55" s="38"/>
      <c r="AD55" s="38"/>
      <c r="AE55" s="38"/>
      <c r="AF55" s="38"/>
      <c r="AG55" s="38"/>
      <c r="AH55" s="38"/>
      <c r="AI55" s="38"/>
      <c r="AJ55" s="38"/>
      <c r="AK55" s="38"/>
      <c r="AL55" s="38"/>
      <c r="AM55" s="38"/>
      <c r="AN55" s="40"/>
      <c r="AO55" s="68"/>
      <c r="AP55" s="43"/>
      <c r="AQ55" s="43"/>
      <c r="AR55" s="67"/>
      <c r="AS55" s="67"/>
      <c r="AT55" s="1"/>
      <c r="AU55" s="1"/>
      <c r="AV55" s="1"/>
      <c r="AW55" s="1"/>
      <c r="AX55" s="1"/>
      <c r="AY55" s="1"/>
      <c r="AZ55" s="1"/>
      <c r="BA55" s="1"/>
    </row>
    <row r="56" spans="1:53" ht="14.25" customHeight="1" thickBot="1" x14ac:dyDescent="0.2">
      <c r="A56" s="1"/>
      <c r="B56" s="1"/>
      <c r="C56" s="1"/>
      <c r="D56" s="1"/>
      <c r="E56" s="1"/>
      <c r="F56" s="1"/>
      <c r="G56" s="1"/>
      <c r="H56" s="1"/>
      <c r="I56" s="1"/>
      <c r="J56" s="43"/>
      <c r="K56" s="43"/>
      <c r="L56" s="43"/>
      <c r="M56" s="43"/>
      <c r="N56" s="43"/>
      <c r="O56" s="44"/>
      <c r="P56" s="44"/>
      <c r="Q56" s="44"/>
      <c r="R56" s="43"/>
      <c r="S56" s="43"/>
      <c r="T56" s="43"/>
      <c r="U56" s="43"/>
      <c r="V56" s="43"/>
      <c r="W56" s="43"/>
      <c r="X56" s="43"/>
      <c r="Y56" s="43"/>
      <c r="Z56" s="43"/>
      <c r="AA56" s="43"/>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3" ht="14.25" customHeight="1" thickTop="1" x14ac:dyDescent="0.15">
      <c r="A57" s="1"/>
      <c r="B57" s="1"/>
      <c r="C57" s="1"/>
      <c r="D57" s="1"/>
      <c r="E57" s="1"/>
      <c r="F57" s="1"/>
      <c r="G57" s="1"/>
      <c r="H57" s="1"/>
      <c r="I57" s="45"/>
      <c r="J57" s="46"/>
      <c r="K57" s="46"/>
      <c r="L57" s="46"/>
      <c r="M57" s="46"/>
      <c r="N57" s="46"/>
      <c r="O57" s="46"/>
      <c r="P57" s="46"/>
      <c r="Q57" s="46"/>
      <c r="R57" s="47"/>
      <c r="S57" s="46"/>
      <c r="T57" s="46"/>
      <c r="U57" s="46"/>
      <c r="V57" s="46"/>
      <c r="W57" s="48"/>
      <c r="X57" s="46"/>
      <c r="Y57" s="46"/>
      <c r="Z57" s="46"/>
      <c r="AA57" s="46"/>
      <c r="AB57" s="46"/>
      <c r="AC57" s="46"/>
      <c r="AD57" s="46"/>
      <c r="AE57" s="46"/>
      <c r="AF57" s="46"/>
      <c r="AG57" s="46"/>
      <c r="AH57" s="46"/>
      <c r="AI57" s="46"/>
      <c r="AJ57" s="46"/>
      <c r="AK57" s="46"/>
      <c r="AL57" s="46"/>
      <c r="AM57" s="46"/>
      <c r="AN57" s="46"/>
      <c r="AO57" s="49"/>
      <c r="AP57" s="1"/>
      <c r="AQ57" s="1"/>
      <c r="AR57" s="1"/>
      <c r="AS57" s="1"/>
      <c r="AT57" s="1"/>
      <c r="AU57" s="1"/>
      <c r="AV57" s="1"/>
      <c r="AW57" s="1"/>
      <c r="AX57" s="1"/>
    </row>
    <row r="58" spans="1:53" ht="14.25" customHeight="1" x14ac:dyDescent="0.15">
      <c r="A58" s="1"/>
      <c r="B58" s="1"/>
      <c r="C58" s="1"/>
      <c r="D58" s="1"/>
      <c r="E58" s="1"/>
      <c r="F58" s="1"/>
      <c r="G58" s="1"/>
      <c r="H58" s="1"/>
      <c r="I58" s="50"/>
      <c r="J58" s="11" t="s">
        <v>23</v>
      </c>
      <c r="K58" s="11"/>
      <c r="L58" s="11"/>
      <c r="M58" s="11"/>
      <c r="N58" s="11"/>
      <c r="O58" s="11"/>
      <c r="P58" s="11"/>
      <c r="Q58" s="11"/>
      <c r="R58" s="11"/>
      <c r="S58" s="11"/>
      <c r="T58" s="11" t="s">
        <v>3</v>
      </c>
      <c r="U58" s="11"/>
      <c r="V58" s="11"/>
      <c r="W58" s="17"/>
      <c r="X58" s="11"/>
      <c r="Y58" s="11"/>
      <c r="Z58" s="1212">
        <v>2.61</v>
      </c>
      <c r="AA58" s="1212"/>
      <c r="AB58" s="1212"/>
      <c r="AC58" s="1212"/>
      <c r="AD58" s="1212"/>
      <c r="AE58" s="1212"/>
      <c r="AF58" s="1212"/>
      <c r="AG58" s="11"/>
      <c r="AH58" s="1213" t="s">
        <v>7</v>
      </c>
      <c r="AI58" s="1213"/>
      <c r="AJ58" s="1213"/>
      <c r="AK58" s="1213"/>
      <c r="AL58" s="1213"/>
      <c r="AM58" s="1213"/>
      <c r="AN58" s="11"/>
      <c r="AO58" s="51"/>
      <c r="AP58" s="1"/>
      <c r="AQ58" s="1"/>
      <c r="AR58" s="1"/>
      <c r="AS58" s="1"/>
      <c r="AT58" s="1"/>
      <c r="AU58" s="1"/>
      <c r="AV58" s="1"/>
      <c r="AW58" s="1"/>
      <c r="AX58" s="1"/>
    </row>
    <row r="59" spans="1:53" ht="14.25" customHeight="1" x14ac:dyDescent="0.15">
      <c r="A59" s="1"/>
      <c r="B59" s="1"/>
      <c r="C59" s="1"/>
      <c r="D59" s="1"/>
      <c r="E59" s="1"/>
      <c r="F59" s="1"/>
      <c r="G59" s="1"/>
      <c r="H59" s="1"/>
      <c r="I59" s="50"/>
      <c r="J59" s="11"/>
      <c r="K59" s="11"/>
      <c r="L59" s="11"/>
      <c r="M59" s="11"/>
      <c r="N59" s="11"/>
      <c r="O59" s="11"/>
      <c r="P59" s="11"/>
      <c r="Q59" s="11"/>
      <c r="R59" s="11"/>
      <c r="S59" s="11"/>
      <c r="T59" s="11"/>
      <c r="U59" s="11"/>
      <c r="V59" s="11"/>
      <c r="W59" s="17"/>
      <c r="X59" s="11"/>
      <c r="Y59" s="11"/>
      <c r="Z59" s="14"/>
      <c r="AA59" s="14"/>
      <c r="AB59" s="14"/>
      <c r="AC59" s="14"/>
      <c r="AD59" s="14"/>
      <c r="AE59" s="14"/>
      <c r="AF59" s="14"/>
      <c r="AG59" s="11"/>
      <c r="AH59" s="14"/>
      <c r="AI59" s="14"/>
      <c r="AJ59" s="14"/>
      <c r="AK59" s="14"/>
      <c r="AL59" s="14"/>
      <c r="AM59" s="14"/>
      <c r="AN59" s="11"/>
      <c r="AO59" s="51"/>
      <c r="AP59" s="1"/>
      <c r="AQ59" s="1"/>
      <c r="AR59" s="1"/>
      <c r="AS59" s="1"/>
      <c r="AT59" s="1"/>
      <c r="AU59" s="1"/>
      <c r="AV59" s="1"/>
      <c r="AW59" s="1"/>
      <c r="AX59" s="1"/>
    </row>
    <row r="60" spans="1:53" ht="14.25" customHeight="1" x14ac:dyDescent="0.15">
      <c r="A60" s="1"/>
      <c r="B60" s="1"/>
      <c r="C60" s="1"/>
      <c r="D60" s="1"/>
      <c r="E60" s="1"/>
      <c r="F60" s="1"/>
      <c r="G60" s="1"/>
      <c r="H60" s="1"/>
      <c r="I60" s="50"/>
      <c r="J60" s="11"/>
      <c r="K60" s="11"/>
      <c r="L60" s="11"/>
      <c r="M60" s="11"/>
      <c r="N60" s="11"/>
      <c r="O60" s="11"/>
      <c r="P60" s="11"/>
      <c r="Q60" s="11"/>
      <c r="R60" s="11"/>
      <c r="S60" s="11"/>
      <c r="T60" s="11" t="s">
        <v>67</v>
      </c>
      <c r="U60" s="11"/>
      <c r="V60" s="11"/>
      <c r="W60" s="17"/>
      <c r="X60" s="11"/>
      <c r="Y60" s="11"/>
      <c r="Z60" s="1214">
        <v>43.1</v>
      </c>
      <c r="AA60" s="1214"/>
      <c r="AB60" s="1214"/>
      <c r="AC60" s="1214"/>
      <c r="AD60" s="1214"/>
      <c r="AE60" s="1214"/>
      <c r="AF60" s="1214"/>
      <c r="AG60" s="11"/>
      <c r="AH60" s="1215" t="s">
        <v>80</v>
      </c>
      <c r="AI60" s="1215"/>
      <c r="AJ60" s="1215"/>
      <c r="AK60" s="1215"/>
      <c r="AL60" s="1215"/>
      <c r="AM60" s="1215"/>
      <c r="AN60" s="11"/>
      <c r="AO60" s="51"/>
      <c r="AP60" s="1"/>
      <c r="AQ60" s="1"/>
      <c r="AR60" s="1"/>
      <c r="AS60" s="1"/>
      <c r="AT60" s="1"/>
      <c r="AU60" s="1"/>
      <c r="AV60" s="1"/>
      <c r="AW60" s="1"/>
      <c r="AX60" s="1"/>
    </row>
    <row r="61" spans="1:53" ht="14.25" customHeight="1" thickBot="1" x14ac:dyDescent="0.2">
      <c r="A61" s="1"/>
      <c r="B61" s="1"/>
      <c r="C61" s="1"/>
      <c r="D61" s="1"/>
      <c r="E61" s="1"/>
      <c r="F61" s="1"/>
      <c r="G61" s="1"/>
      <c r="H61" s="1"/>
      <c r="I61" s="52"/>
      <c r="J61" s="53"/>
      <c r="K61" s="53"/>
      <c r="L61" s="53"/>
      <c r="M61" s="53"/>
      <c r="N61" s="53"/>
      <c r="O61" s="53"/>
      <c r="P61" s="53"/>
      <c r="Q61" s="53"/>
      <c r="R61" s="54"/>
      <c r="S61" s="53"/>
      <c r="T61" s="53"/>
      <c r="U61" s="53"/>
      <c r="V61" s="53"/>
      <c r="W61" s="53"/>
      <c r="X61" s="53"/>
      <c r="Y61" s="53"/>
      <c r="Z61" s="53"/>
      <c r="AA61" s="53"/>
      <c r="AB61" s="53"/>
      <c r="AC61" s="53"/>
      <c r="AD61" s="53"/>
      <c r="AE61" s="53"/>
      <c r="AF61" s="53"/>
      <c r="AG61" s="53"/>
      <c r="AH61" s="53"/>
      <c r="AI61" s="53"/>
      <c r="AJ61" s="53"/>
      <c r="AK61" s="53"/>
      <c r="AL61" s="53"/>
      <c r="AM61" s="53"/>
      <c r="AN61" s="53"/>
      <c r="AO61" s="55"/>
      <c r="AP61" s="1"/>
      <c r="AQ61" s="1"/>
      <c r="AR61" s="1"/>
      <c r="AS61" s="1"/>
      <c r="AT61" s="1"/>
      <c r="AU61" s="1"/>
      <c r="AV61" s="1"/>
      <c r="AW61" s="1"/>
      <c r="AX61" s="1"/>
    </row>
    <row r="62" spans="1:53" ht="14.25" customHeight="1" thickTop="1" x14ac:dyDescent="0.15">
      <c r="A62" s="1"/>
      <c r="B62" s="1"/>
      <c r="C62" s="1"/>
      <c r="D62" s="1"/>
      <c r="E62" s="1"/>
      <c r="F62" s="1"/>
      <c r="G62" s="1"/>
      <c r="H62" s="1"/>
      <c r="I62" s="1"/>
      <c r="J62" s="43"/>
      <c r="K62" s="43"/>
      <c r="L62" s="43"/>
      <c r="M62" s="43"/>
      <c r="N62" s="43"/>
      <c r="O62" s="44"/>
      <c r="P62" s="44"/>
      <c r="Q62" s="44"/>
      <c r="R62" s="43"/>
      <c r="S62" s="43"/>
      <c r="T62" s="43"/>
      <c r="U62" s="43"/>
      <c r="V62" s="43"/>
      <c r="W62" s="43"/>
      <c r="X62" s="43"/>
      <c r="Y62" s="43"/>
      <c r="Z62" s="43"/>
      <c r="AA62" s="43"/>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3" ht="14.25" customHeight="1" x14ac:dyDescent="0.15">
      <c r="A63" s="1"/>
      <c r="B63" s="1"/>
      <c r="C63" s="1"/>
      <c r="D63" s="1"/>
      <c r="E63" s="1"/>
      <c r="F63" s="1"/>
      <c r="G63" s="1"/>
      <c r="H63" s="1"/>
      <c r="I63" s="1"/>
      <c r="J63" s="43"/>
      <c r="K63" s="43"/>
      <c r="L63" s="43"/>
      <c r="M63" s="43"/>
      <c r="N63" s="43"/>
      <c r="O63" s="44"/>
      <c r="P63" s="44"/>
      <c r="Q63" s="44"/>
      <c r="R63" s="43"/>
      <c r="S63" s="43"/>
      <c r="T63" s="43"/>
      <c r="U63" s="43"/>
      <c r="V63" s="43"/>
      <c r="W63" s="43"/>
      <c r="X63" s="43"/>
      <c r="Y63" s="43"/>
      <c r="Z63" s="43"/>
      <c r="AA63" s="43"/>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3" ht="14.25" customHeight="1" x14ac:dyDescent="0.15">
      <c r="A64" s="1"/>
      <c r="B64" s="1"/>
      <c r="C64" s="1"/>
      <c r="D64" s="1"/>
      <c r="E64" s="1"/>
      <c r="F64" s="1"/>
      <c r="G64" s="1"/>
      <c r="H64" s="1"/>
      <c r="I64" s="1"/>
      <c r="J64" s="43"/>
      <c r="K64" s="43"/>
      <c r="L64" s="43"/>
      <c r="M64" s="43"/>
      <c r="N64" s="43"/>
      <c r="O64" s="44"/>
      <c r="P64" s="44"/>
      <c r="Q64" s="44"/>
      <c r="R64" s="43"/>
      <c r="S64" s="43"/>
      <c r="T64" s="43"/>
      <c r="U64" s="43"/>
      <c r="V64" s="43"/>
      <c r="W64" s="43"/>
      <c r="X64" s="43"/>
      <c r="Y64" s="43"/>
      <c r="Z64" s="43"/>
      <c r="AA64" s="43"/>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4.25" customHeight="1" x14ac:dyDescent="0.15">
      <c r="A65" s="1"/>
      <c r="B65" s="1"/>
      <c r="C65" s="1"/>
      <c r="D65" s="1"/>
      <c r="E65" s="1"/>
      <c r="F65" s="1"/>
      <c r="G65" s="1"/>
      <c r="H65" s="1"/>
      <c r="I65" s="1"/>
      <c r="J65" s="43"/>
      <c r="K65" s="43"/>
      <c r="L65" s="43"/>
      <c r="M65" s="43"/>
      <c r="N65" s="43"/>
      <c r="O65" s="44"/>
      <c r="P65" s="44"/>
      <c r="Q65" s="44"/>
      <c r="R65" s="43"/>
      <c r="S65" s="43"/>
      <c r="T65" s="43"/>
      <c r="U65" s="43"/>
      <c r="V65" s="43"/>
      <c r="W65" s="43"/>
      <c r="X65" s="43"/>
      <c r="Y65" s="43"/>
      <c r="Z65" s="43"/>
      <c r="AA65" s="43"/>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4.25" customHeight="1" x14ac:dyDescent="0.15">
      <c r="J66" s="69"/>
      <c r="K66" s="69"/>
      <c r="L66" s="69"/>
      <c r="M66" s="69"/>
      <c r="N66" s="69"/>
      <c r="O66" s="70"/>
      <c r="P66" s="70"/>
      <c r="Q66" s="70"/>
      <c r="R66" s="69"/>
      <c r="S66" s="69"/>
      <c r="T66" s="69"/>
      <c r="U66" s="69"/>
      <c r="V66" s="69"/>
      <c r="W66" s="69"/>
      <c r="X66" s="69"/>
      <c r="Y66" s="69"/>
      <c r="Z66" s="69"/>
      <c r="AA66" s="69"/>
    </row>
  </sheetData>
  <mergeCells count="27">
    <mergeCell ref="A4:AX4"/>
    <mergeCell ref="T9:AE9"/>
    <mergeCell ref="T11:AE11"/>
    <mergeCell ref="I13:J13"/>
    <mergeCell ref="Z13:AF13"/>
    <mergeCell ref="AH13:AM13"/>
    <mergeCell ref="I43:J43"/>
    <mergeCell ref="AH43:AM43"/>
    <mergeCell ref="Z43:AF43"/>
    <mergeCell ref="I14:J14"/>
    <mergeCell ref="Z15:AF15"/>
    <mergeCell ref="AH15:AM15"/>
    <mergeCell ref="Z30:AF30"/>
    <mergeCell ref="AH30:AM30"/>
    <mergeCell ref="Z32:AF32"/>
    <mergeCell ref="AH32:AM32"/>
    <mergeCell ref="T38:AE38"/>
    <mergeCell ref="T40:AE40"/>
    <mergeCell ref="I42:J42"/>
    <mergeCell ref="Z42:AF42"/>
    <mergeCell ref="AH42:AM42"/>
    <mergeCell ref="Z44:AF44"/>
    <mergeCell ref="AH44:AM44"/>
    <mergeCell ref="Z58:AF58"/>
    <mergeCell ref="AH58:AM58"/>
    <mergeCell ref="Z60:AF60"/>
    <mergeCell ref="AH60:AM60"/>
  </mergeCells>
  <phoneticPr fontId="4"/>
  <dataValidations count="6">
    <dataValidation type="list" allowBlank="1" showInputMessage="1" showErrorMessage="1" sqref="T40:AE40">
      <formula1>$BB$18:$BB$22</formula1>
    </dataValidation>
    <dataValidation type="list" allowBlank="1" showInputMessage="1" showErrorMessage="1" sqref="I13:J13 I42:J43">
      <formula1>$BE$10:$BE$11</formula1>
    </dataValidation>
    <dataValidation type="list" allowBlank="1" showInputMessage="1" showErrorMessage="1" sqref="AH15:AM15 AH44:AM44">
      <formula1>$BD$10:$BD$19</formula1>
    </dataValidation>
    <dataValidation type="list" allowBlank="1" showInputMessage="1" showErrorMessage="1" sqref="T11:AE11">
      <formula1>$BB$10:$BB$23</formula1>
    </dataValidation>
    <dataValidation allowBlank="1" showInputMessage="1" sqref="AH58:AM58"/>
    <dataValidation type="list" allowBlank="1" showInputMessage="1" showErrorMessage="1" sqref="AH13:AM13 AH42:AM43">
      <formula1>$BC$10:$BC$15</formula1>
    </dataValidation>
  </dataValidations>
  <pageMargins left="0.59055118110236227" right="0.59055118110236227" top="0.59055118110236227" bottom="0.59055118110236227" header="0.51181102362204722" footer="0.51181102362204722"/>
  <pageSetup paperSize="9" scale="87" firstPageNumber="50"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2"/>
  <sheetViews>
    <sheetView workbookViewId="0">
      <selection activeCell="G14" sqref="G14"/>
    </sheetView>
  </sheetViews>
  <sheetFormatPr defaultRowHeight="13.5" x14ac:dyDescent="0.15"/>
  <cols>
    <col min="3" max="3" width="17.625" customWidth="1"/>
  </cols>
  <sheetData>
    <row r="3" spans="2:9" x14ac:dyDescent="0.15">
      <c r="B3" s="221" t="s">
        <v>1183</v>
      </c>
      <c r="C3" s="222" t="str">
        <f>IF(②様式２!D59=$I$3,"ジェネライト",IF(OR(②様式２!D59=$I$4,②様式２!D59=$I$5,②様式２!D59=$I$6),"CGS",""))</f>
        <v/>
      </c>
      <c r="D3" s="221"/>
      <c r="I3" t="s">
        <v>1184</v>
      </c>
    </row>
    <row r="4" spans="2:9" x14ac:dyDescent="0.15">
      <c r="B4" s="223"/>
      <c r="C4" s="222" t="str">
        <f>IF(②様式２!D60=$I$3,"ジェネライト",IF(OR(②様式２!D60=$I$4,②様式２!D60=$I$5,②様式２!D60=$I$6),"CGS",""))</f>
        <v/>
      </c>
      <c r="D4" s="223"/>
      <c r="I4" t="s">
        <v>1185</v>
      </c>
    </row>
    <row r="5" spans="2:9" x14ac:dyDescent="0.15">
      <c r="B5" s="223"/>
      <c r="C5" s="222" t="str">
        <f>IF(②様式２!D61=$I$3,"ジェネライト",IF(OR(②様式２!D61=$I$4,②様式２!D61=$I$5,②様式２!D61=$I$6),"CGS",""))</f>
        <v/>
      </c>
      <c r="D5" s="224">
        <f>IF(COUNTIF(C3:C5,"CGS"),200,IF(COUNTIF(C3:C5,"ジェネライト"),100,0))</f>
        <v>0</v>
      </c>
      <c r="E5" t="s">
        <v>1186</v>
      </c>
      <c r="I5" t="s">
        <v>1187</v>
      </c>
    </row>
    <row r="6" spans="2:9" x14ac:dyDescent="0.15">
      <c r="B6" s="222" t="s">
        <v>1188</v>
      </c>
      <c r="C6" s="222">
        <f>②様式２!Q86</f>
        <v>0</v>
      </c>
      <c r="D6" s="222">
        <f>IF(C6="ｳ_災害時協定",20,IF(C6="ｴ_その他",20,10))</f>
        <v>10</v>
      </c>
      <c r="E6" t="s">
        <v>1189</v>
      </c>
      <c r="I6" t="s">
        <v>1190</v>
      </c>
    </row>
    <row r="7" spans="2:9" x14ac:dyDescent="0.15">
      <c r="B7" s="222" t="s">
        <v>405</v>
      </c>
      <c r="C7" s="222">
        <f>②様式２!Y70</f>
        <v>0</v>
      </c>
      <c r="D7" s="222">
        <f>IF(C7="新設",1,IF(C7="更新",2,0))</f>
        <v>0</v>
      </c>
      <c r="E7" t="s">
        <v>1191</v>
      </c>
    </row>
    <row r="8" spans="2:9" x14ac:dyDescent="0.15">
      <c r="B8" s="225" t="s">
        <v>1192</v>
      </c>
      <c r="C8" s="222">
        <f>VLOOKUP(D8,B14:C22,2,FALSE)</f>
        <v>0</v>
      </c>
      <c r="D8" s="222">
        <f>SUM(D5:D7)</f>
        <v>10</v>
      </c>
    </row>
    <row r="9" spans="2:9" x14ac:dyDescent="0.15">
      <c r="B9" s="222"/>
      <c r="C9" s="222"/>
      <c r="D9" s="222"/>
    </row>
    <row r="14" spans="2:9" x14ac:dyDescent="0.15">
      <c r="B14">
        <v>211</v>
      </c>
      <c r="C14" t="s">
        <v>1193</v>
      </c>
    </row>
    <row r="15" spans="2:9" x14ac:dyDescent="0.15">
      <c r="B15">
        <v>212</v>
      </c>
      <c r="C15" t="s">
        <v>1194</v>
      </c>
    </row>
    <row r="16" spans="2:9" x14ac:dyDescent="0.15">
      <c r="B16">
        <v>221</v>
      </c>
      <c r="C16" t="s">
        <v>1195</v>
      </c>
    </row>
    <row r="17" spans="2:3" x14ac:dyDescent="0.15">
      <c r="B17">
        <v>222</v>
      </c>
      <c r="C17" t="s">
        <v>1196</v>
      </c>
    </row>
    <row r="18" spans="2:3" x14ac:dyDescent="0.15">
      <c r="B18">
        <v>111</v>
      </c>
      <c r="C18" t="s">
        <v>1197</v>
      </c>
    </row>
    <row r="19" spans="2:3" x14ac:dyDescent="0.15">
      <c r="B19">
        <v>112</v>
      </c>
      <c r="C19" t="s">
        <v>1198</v>
      </c>
    </row>
    <row r="20" spans="2:3" x14ac:dyDescent="0.15">
      <c r="B20">
        <v>121</v>
      </c>
      <c r="C20" t="s">
        <v>1199</v>
      </c>
    </row>
    <row r="21" spans="2:3" x14ac:dyDescent="0.15">
      <c r="B21">
        <v>122</v>
      </c>
      <c r="C21" t="s">
        <v>1200</v>
      </c>
    </row>
    <row r="22" spans="2:3" x14ac:dyDescent="0.15">
      <c r="B22">
        <v>10</v>
      </c>
      <c r="C22">
        <v>0</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R60"/>
  <sheetViews>
    <sheetView showWhiteSpace="0" view="pageBreakPreview" zoomScaleNormal="100" zoomScaleSheetLayoutView="100" workbookViewId="0"/>
  </sheetViews>
  <sheetFormatPr defaultColWidth="9" defaultRowHeight="13.5" x14ac:dyDescent="0.15"/>
  <cols>
    <col min="1" max="44" width="2.125" style="107" customWidth="1"/>
    <col min="45" max="16384" width="9" style="107"/>
  </cols>
  <sheetData>
    <row r="2" spans="1:44" x14ac:dyDescent="0.15">
      <c r="C2" s="107" t="s">
        <v>339</v>
      </c>
    </row>
    <row r="3" spans="1:44" ht="14.25" x14ac:dyDescent="0.2">
      <c r="A3" s="108"/>
      <c r="B3" s="108"/>
      <c r="C3" s="444" t="s">
        <v>340</v>
      </c>
      <c r="D3" s="445"/>
      <c r="E3" s="445"/>
      <c r="F3" s="445"/>
      <c r="G3" s="445"/>
      <c r="H3" s="445"/>
      <c r="I3" s="445"/>
      <c r="J3" s="445"/>
      <c r="K3" s="445"/>
      <c r="L3" s="445"/>
      <c r="M3" s="445"/>
      <c r="N3" s="445"/>
      <c r="O3" s="445"/>
      <c r="P3" s="446"/>
      <c r="Q3" s="109"/>
      <c r="R3" s="109"/>
      <c r="S3" s="109"/>
      <c r="T3" s="109"/>
      <c r="U3" s="108"/>
      <c r="V3" s="108"/>
      <c r="W3" s="108"/>
      <c r="X3" s="108"/>
      <c r="Y3" s="108"/>
      <c r="Z3" s="108"/>
      <c r="AA3" s="108"/>
      <c r="AB3" s="108"/>
      <c r="AC3" s="447" t="s">
        <v>341</v>
      </c>
      <c r="AD3" s="448"/>
      <c r="AE3" s="448"/>
      <c r="AF3" s="448"/>
      <c r="AG3" s="448"/>
      <c r="AH3" s="448"/>
      <c r="AI3" s="448"/>
      <c r="AJ3" s="448"/>
      <c r="AK3" s="448"/>
      <c r="AL3" s="448"/>
      <c r="AM3" s="448"/>
      <c r="AN3" s="448"/>
      <c r="AO3" s="448"/>
      <c r="AP3" s="448"/>
      <c r="AQ3" s="448"/>
      <c r="AR3" s="449"/>
    </row>
    <row r="4" spans="1:44" ht="14.25" x14ac:dyDescent="0.15">
      <c r="A4" s="108"/>
      <c r="B4" s="108"/>
      <c r="C4" s="450"/>
      <c r="D4" s="451"/>
      <c r="E4" s="454"/>
      <c r="F4" s="454"/>
      <c r="G4" s="454"/>
      <c r="H4" s="454"/>
      <c r="I4" s="454"/>
      <c r="J4" s="454"/>
      <c r="K4" s="454"/>
      <c r="L4" s="454"/>
      <c r="M4" s="456"/>
      <c r="N4" s="451"/>
      <c r="O4" s="458"/>
      <c r="P4" s="459"/>
      <c r="Q4" s="110"/>
      <c r="R4" s="110"/>
      <c r="S4" s="110"/>
      <c r="T4" s="110"/>
      <c r="U4" s="108"/>
      <c r="V4" s="108"/>
      <c r="W4" s="108"/>
      <c r="X4" s="108"/>
      <c r="Y4" s="108"/>
      <c r="Z4" s="108"/>
      <c r="AA4" s="108"/>
      <c r="AB4" s="108"/>
      <c r="AC4" s="461"/>
      <c r="AD4" s="462"/>
      <c r="AE4" s="462"/>
      <c r="AF4" s="462"/>
      <c r="AG4" s="462"/>
      <c r="AH4" s="462"/>
      <c r="AI4" s="462"/>
      <c r="AJ4" s="462"/>
      <c r="AK4" s="462"/>
      <c r="AL4" s="462"/>
      <c r="AM4" s="462"/>
      <c r="AN4" s="462"/>
      <c r="AO4" s="462"/>
      <c r="AP4" s="462"/>
      <c r="AQ4" s="462"/>
      <c r="AR4" s="463"/>
    </row>
    <row r="5" spans="1:44" ht="14.25" x14ac:dyDescent="0.15">
      <c r="A5" s="108"/>
      <c r="B5" s="108"/>
      <c r="C5" s="452"/>
      <c r="D5" s="453"/>
      <c r="E5" s="455"/>
      <c r="F5" s="455"/>
      <c r="G5" s="455"/>
      <c r="H5" s="455"/>
      <c r="I5" s="455"/>
      <c r="J5" s="455"/>
      <c r="K5" s="455"/>
      <c r="L5" s="455"/>
      <c r="M5" s="457"/>
      <c r="N5" s="453"/>
      <c r="O5" s="460"/>
      <c r="P5" s="456"/>
      <c r="Q5" s="110"/>
      <c r="R5" s="110"/>
      <c r="S5" s="110"/>
      <c r="T5" s="110"/>
      <c r="U5" s="108"/>
      <c r="V5" s="108"/>
      <c r="W5" s="108"/>
      <c r="X5" s="108"/>
      <c r="Y5" s="108"/>
      <c r="Z5" s="108"/>
      <c r="AA5" s="108"/>
      <c r="AB5" s="108"/>
      <c r="AC5" s="464"/>
      <c r="AD5" s="465"/>
      <c r="AE5" s="465"/>
      <c r="AF5" s="465"/>
      <c r="AG5" s="465"/>
      <c r="AH5" s="465"/>
      <c r="AI5" s="465"/>
      <c r="AJ5" s="465"/>
      <c r="AK5" s="465"/>
      <c r="AL5" s="465"/>
      <c r="AM5" s="465"/>
      <c r="AN5" s="465"/>
      <c r="AO5" s="465"/>
      <c r="AP5" s="465"/>
      <c r="AQ5" s="465"/>
      <c r="AR5" s="466"/>
    </row>
    <row r="6" spans="1:44" ht="15" x14ac:dyDescent="0.25">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475" t="s">
        <v>342</v>
      </c>
      <c r="AD6" s="476"/>
      <c r="AE6" s="476"/>
      <c r="AF6" s="476"/>
      <c r="AG6" s="476"/>
      <c r="AH6" s="476"/>
      <c r="AI6" s="476"/>
      <c r="AJ6" s="476"/>
      <c r="AK6" s="476"/>
      <c r="AL6" s="476"/>
      <c r="AM6" s="476"/>
      <c r="AN6" s="476"/>
      <c r="AO6" s="476"/>
      <c r="AP6" s="476"/>
      <c r="AQ6" s="476"/>
      <c r="AR6" s="477"/>
    </row>
    <row r="7" spans="1:44" ht="13.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478" t="s">
        <v>343</v>
      </c>
      <c r="AD7" s="479"/>
      <c r="AE7" s="479"/>
      <c r="AF7" s="479"/>
      <c r="AG7" s="482"/>
      <c r="AH7" s="482"/>
      <c r="AI7" s="483"/>
      <c r="AJ7" s="483"/>
      <c r="AK7" s="482"/>
      <c r="AL7" s="482"/>
      <c r="AM7" s="483"/>
      <c r="AN7" s="483"/>
      <c r="AO7" s="482"/>
      <c r="AP7" s="482"/>
      <c r="AQ7" s="483"/>
      <c r="AR7" s="503"/>
    </row>
    <row r="8" spans="1:44" ht="13.5" customHeight="1"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480"/>
      <c r="AD8" s="481"/>
      <c r="AE8" s="481"/>
      <c r="AF8" s="481"/>
      <c r="AG8" s="484"/>
      <c r="AH8" s="484"/>
      <c r="AI8" s="485"/>
      <c r="AJ8" s="485"/>
      <c r="AK8" s="484"/>
      <c r="AL8" s="484"/>
      <c r="AM8" s="485"/>
      <c r="AN8" s="485"/>
      <c r="AO8" s="484"/>
      <c r="AP8" s="484"/>
      <c r="AQ8" s="485"/>
      <c r="AR8" s="504"/>
    </row>
    <row r="9" spans="1:44" ht="14.25" x14ac:dyDescent="0.15">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row>
    <row r="10" spans="1:44" ht="14.25"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row>
    <row r="11" spans="1:44" ht="14.25" x14ac:dyDescent="0.15">
      <c r="A11" s="467" t="s">
        <v>2370</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row>
    <row r="12" spans="1:44" x14ac:dyDescent="0.15">
      <c r="A12" s="486" t="s">
        <v>344</v>
      </c>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row>
    <row r="13" spans="1:44" ht="14.25" customHeight="1" x14ac:dyDescent="0.15">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row>
    <row r="14" spans="1:44" ht="14.25" x14ac:dyDescent="0.15">
      <c r="A14" s="108" t="s">
        <v>345</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row>
    <row r="15" spans="1:44" ht="14.25" x14ac:dyDescent="0.15">
      <c r="A15" s="108" t="s">
        <v>346</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row>
    <row r="16" spans="1:44" ht="14.25" x14ac:dyDescent="0.1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row>
    <row r="17" spans="1:44" ht="14.25" x14ac:dyDescent="0.15">
      <c r="A17" s="108"/>
      <c r="B17" s="111" t="s">
        <v>347</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row>
    <row r="18" spans="1:44" ht="14.25" x14ac:dyDescent="0.15">
      <c r="A18" s="108"/>
      <c r="B18" s="111" t="s">
        <v>348</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row>
    <row r="19" spans="1:44" ht="14.25" x14ac:dyDescent="0.15">
      <c r="A19" s="108"/>
      <c r="B19" s="108"/>
      <c r="C19" s="108"/>
      <c r="D19" s="108"/>
      <c r="E19" s="108"/>
      <c r="F19" s="108"/>
      <c r="G19" s="108"/>
      <c r="H19" s="108"/>
      <c r="I19" s="108"/>
      <c r="J19" s="108"/>
      <c r="K19" s="108"/>
      <c r="L19" s="108"/>
      <c r="M19" s="108"/>
      <c r="N19" s="108"/>
      <c r="O19" s="108"/>
      <c r="P19" s="108"/>
      <c r="Q19" s="108"/>
      <c r="R19" s="108"/>
      <c r="S19" s="108"/>
      <c r="T19" s="108"/>
      <c r="U19" s="108"/>
      <c r="V19" s="108"/>
      <c r="W19" s="111" t="s">
        <v>349</v>
      </c>
      <c r="X19" s="108"/>
      <c r="Y19" s="108"/>
      <c r="Z19" s="108"/>
      <c r="AA19" s="108"/>
      <c r="AB19" s="108"/>
      <c r="AC19" s="108"/>
      <c r="AD19" s="108"/>
      <c r="AE19" s="108"/>
      <c r="AF19" s="108"/>
      <c r="AG19" s="108"/>
      <c r="AH19" s="108"/>
      <c r="AI19" s="108"/>
      <c r="AJ19" s="108"/>
      <c r="AK19" s="108"/>
      <c r="AL19" s="108"/>
      <c r="AM19" s="108"/>
      <c r="AN19" s="108"/>
      <c r="AO19" s="108"/>
      <c r="AP19" s="108"/>
      <c r="AQ19" s="108"/>
      <c r="AR19" s="108"/>
    </row>
    <row r="20" spans="1:44" ht="14.25" x14ac:dyDescent="0.2">
      <c r="A20" s="107" t="s">
        <v>350</v>
      </c>
      <c r="B20" s="108"/>
      <c r="C20" s="108"/>
      <c r="D20" s="108"/>
      <c r="E20" s="108"/>
      <c r="F20" s="108"/>
      <c r="G20" s="108"/>
      <c r="H20" s="108"/>
      <c r="I20" s="108"/>
      <c r="J20" s="108"/>
      <c r="K20" s="108"/>
      <c r="L20" s="108"/>
      <c r="M20" s="108"/>
      <c r="N20" s="108"/>
      <c r="O20" s="108"/>
      <c r="P20" s="108"/>
      <c r="Q20" s="108"/>
      <c r="R20" s="108"/>
      <c r="S20" s="108"/>
      <c r="T20" s="108"/>
      <c r="U20" s="112"/>
      <c r="V20" s="112"/>
      <c r="W20" s="113"/>
      <c r="X20" s="113"/>
      <c r="Y20" s="113"/>
      <c r="Z20" s="113"/>
      <c r="AA20" s="113"/>
      <c r="AB20" s="113"/>
      <c r="AC20" s="113"/>
      <c r="AD20" s="113"/>
      <c r="AE20" s="113"/>
      <c r="AF20" s="113"/>
      <c r="AG20" s="113"/>
      <c r="AH20" s="113"/>
      <c r="AI20" s="113"/>
      <c r="AJ20" s="113"/>
      <c r="AK20" s="113"/>
      <c r="AL20" s="113"/>
      <c r="AM20" s="113"/>
      <c r="AN20" s="114"/>
      <c r="AO20" s="114"/>
      <c r="AP20" s="114"/>
      <c r="AQ20" s="108"/>
      <c r="AR20" s="108"/>
    </row>
    <row r="21" spans="1:44" ht="15.75" customHeight="1" x14ac:dyDescent="0.2">
      <c r="A21" s="487" t="s">
        <v>351</v>
      </c>
      <c r="B21" s="488"/>
      <c r="C21" s="488"/>
      <c r="D21" s="488"/>
      <c r="E21" s="489"/>
      <c r="F21" s="435" t="str">
        <f>IF('②様式２ (2社用)'!G208="","",'②様式２ (2社用)'!G208)</f>
        <v/>
      </c>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7"/>
      <c r="AH21" s="493" t="s">
        <v>352</v>
      </c>
      <c r="AI21" s="494"/>
      <c r="AJ21" s="494"/>
      <c r="AK21" s="494"/>
      <c r="AL21" s="494"/>
      <c r="AM21" s="494"/>
      <c r="AN21" s="494"/>
      <c r="AO21" s="494"/>
      <c r="AP21" s="494"/>
      <c r="AQ21" s="494"/>
      <c r="AR21" s="495"/>
    </row>
    <row r="22" spans="1:44" s="115" customFormat="1" ht="13.5" customHeight="1" x14ac:dyDescent="0.15">
      <c r="A22" s="490"/>
      <c r="B22" s="491"/>
      <c r="C22" s="491"/>
      <c r="D22" s="491"/>
      <c r="E22" s="492"/>
      <c r="F22" s="441"/>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3"/>
      <c r="AH22" s="496"/>
      <c r="AI22" s="497"/>
      <c r="AJ22" s="497"/>
      <c r="AK22" s="497"/>
      <c r="AL22" s="497"/>
      <c r="AM22" s="497"/>
      <c r="AN22" s="497"/>
      <c r="AO22" s="497"/>
      <c r="AP22" s="497"/>
      <c r="AQ22" s="497"/>
      <c r="AR22" s="498"/>
    </row>
    <row r="23" spans="1:44" s="115" customFormat="1" ht="13.5" customHeight="1" x14ac:dyDescent="0.15">
      <c r="A23" s="499" t="s">
        <v>353</v>
      </c>
      <c r="B23" s="500"/>
      <c r="C23" s="500"/>
      <c r="D23" s="500"/>
      <c r="E23" s="501"/>
      <c r="F23" s="469" t="str">
        <f>IF('②様式２ (2社用)'!G211="","",'②様式２ (2社用)'!G211)</f>
        <v/>
      </c>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1"/>
      <c r="AH23" s="496"/>
      <c r="AI23" s="497"/>
      <c r="AJ23" s="497"/>
      <c r="AK23" s="497"/>
      <c r="AL23" s="497"/>
      <c r="AM23" s="497"/>
      <c r="AN23" s="497"/>
      <c r="AO23" s="497"/>
      <c r="AP23" s="497"/>
      <c r="AQ23" s="497"/>
      <c r="AR23" s="498"/>
    </row>
    <row r="24" spans="1:44" s="115" customFormat="1" ht="13.5" customHeight="1" x14ac:dyDescent="0.15">
      <c r="A24" s="490"/>
      <c r="B24" s="491"/>
      <c r="C24" s="491"/>
      <c r="D24" s="491"/>
      <c r="E24" s="492"/>
      <c r="F24" s="472"/>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4"/>
      <c r="AH24" s="496"/>
      <c r="AI24" s="497"/>
      <c r="AJ24" s="497"/>
      <c r="AK24" s="497"/>
      <c r="AL24" s="497"/>
      <c r="AM24" s="497"/>
      <c r="AN24" s="497"/>
      <c r="AO24" s="497"/>
      <c r="AP24" s="497"/>
      <c r="AQ24" s="497"/>
      <c r="AR24" s="498"/>
    </row>
    <row r="25" spans="1:44" s="115" customFormat="1" ht="13.5" customHeight="1" x14ac:dyDescent="0.15">
      <c r="A25" s="502" t="s">
        <v>354</v>
      </c>
      <c r="B25" s="488"/>
      <c r="C25" s="488"/>
      <c r="D25" s="488"/>
      <c r="E25" s="489"/>
      <c r="F25" s="469" t="str">
        <f>IF('②様式２ (2社用)'!G214="","",'②様式２ (2社用)'!G214)</f>
        <v/>
      </c>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1"/>
      <c r="AH25" s="496"/>
      <c r="AI25" s="497"/>
      <c r="AJ25" s="497"/>
      <c r="AK25" s="497"/>
      <c r="AL25" s="497"/>
      <c r="AM25" s="497"/>
      <c r="AN25" s="497"/>
      <c r="AO25" s="497"/>
      <c r="AP25" s="497"/>
      <c r="AQ25" s="497"/>
      <c r="AR25" s="498"/>
    </row>
    <row r="26" spans="1:44" s="115" customFormat="1" ht="13.5" customHeight="1" x14ac:dyDescent="0.15">
      <c r="A26" s="490"/>
      <c r="B26" s="491"/>
      <c r="C26" s="491"/>
      <c r="D26" s="491"/>
      <c r="E26" s="492"/>
      <c r="F26" s="472"/>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4"/>
      <c r="AH26" s="496"/>
      <c r="AI26" s="497"/>
      <c r="AJ26" s="497"/>
      <c r="AK26" s="497"/>
      <c r="AL26" s="497"/>
      <c r="AM26" s="497"/>
      <c r="AN26" s="497"/>
      <c r="AO26" s="497"/>
      <c r="AP26" s="497"/>
      <c r="AQ26" s="497"/>
      <c r="AR26" s="498"/>
    </row>
    <row r="27" spans="1:44" s="115" customFormat="1" ht="13.5" customHeight="1" x14ac:dyDescent="0.15">
      <c r="A27" s="411" t="s">
        <v>502</v>
      </c>
      <c r="B27" s="412"/>
      <c r="C27" s="412"/>
      <c r="D27" s="412"/>
      <c r="E27" s="413"/>
      <c r="F27" s="411" t="s">
        <v>503</v>
      </c>
      <c r="G27" s="412"/>
      <c r="H27" s="413"/>
      <c r="I27" s="420" t="str">
        <f>IF('②様式２ (2社用)'!H216="","",'②様式２ (2社用)'!H216)</f>
        <v/>
      </c>
      <c r="J27" s="421"/>
      <c r="K27" s="421"/>
      <c r="L27" s="505" t="s">
        <v>504</v>
      </c>
      <c r="M27" s="421" t="str">
        <f>IF('②様式２ (2社用)'!M216="","",'②様式２ (2社用)'!M216)</f>
        <v/>
      </c>
      <c r="N27" s="421"/>
      <c r="O27" s="421"/>
      <c r="P27" s="424"/>
      <c r="Q27" s="426"/>
      <c r="R27" s="427"/>
      <c r="S27" s="427"/>
      <c r="T27" s="427"/>
      <c r="U27" s="427"/>
      <c r="V27" s="427"/>
      <c r="W27" s="427"/>
      <c r="X27" s="427"/>
      <c r="Y27" s="427"/>
      <c r="Z27" s="427"/>
      <c r="AA27" s="427"/>
      <c r="AB27" s="427"/>
      <c r="AC27" s="427"/>
      <c r="AD27" s="427"/>
      <c r="AE27" s="427"/>
      <c r="AF27" s="427"/>
      <c r="AG27" s="428"/>
      <c r="AH27" s="496"/>
      <c r="AI27" s="497"/>
      <c r="AJ27" s="497"/>
      <c r="AK27" s="497"/>
      <c r="AL27" s="497"/>
      <c r="AM27" s="497"/>
      <c r="AN27" s="497"/>
      <c r="AO27" s="497"/>
      <c r="AP27" s="497"/>
      <c r="AQ27" s="497"/>
      <c r="AR27" s="498"/>
    </row>
    <row r="28" spans="1:44" s="115" customFormat="1" ht="13.5" customHeight="1" x14ac:dyDescent="0.2">
      <c r="A28" s="414"/>
      <c r="B28" s="415"/>
      <c r="C28" s="415"/>
      <c r="D28" s="415"/>
      <c r="E28" s="416"/>
      <c r="F28" s="432" t="s">
        <v>355</v>
      </c>
      <c r="G28" s="433"/>
      <c r="H28" s="434"/>
      <c r="I28" s="422"/>
      <c r="J28" s="423"/>
      <c r="K28" s="423"/>
      <c r="L28" s="506"/>
      <c r="M28" s="423"/>
      <c r="N28" s="423"/>
      <c r="O28" s="423"/>
      <c r="P28" s="425"/>
      <c r="Q28" s="429"/>
      <c r="R28" s="430"/>
      <c r="S28" s="430"/>
      <c r="T28" s="430"/>
      <c r="U28" s="430"/>
      <c r="V28" s="430"/>
      <c r="W28" s="430"/>
      <c r="X28" s="430"/>
      <c r="Y28" s="430"/>
      <c r="Z28" s="430"/>
      <c r="AA28" s="430"/>
      <c r="AB28" s="430"/>
      <c r="AC28" s="430"/>
      <c r="AD28" s="430"/>
      <c r="AE28" s="430"/>
      <c r="AF28" s="430"/>
      <c r="AG28" s="431"/>
      <c r="AH28" s="496"/>
      <c r="AI28" s="497"/>
      <c r="AJ28" s="497"/>
      <c r="AK28" s="497"/>
      <c r="AL28" s="497"/>
      <c r="AM28" s="497"/>
      <c r="AN28" s="497"/>
      <c r="AO28" s="497"/>
      <c r="AP28" s="497"/>
      <c r="AQ28" s="497"/>
      <c r="AR28" s="498"/>
    </row>
    <row r="29" spans="1:44" s="115" customFormat="1" ht="13.5" customHeight="1" x14ac:dyDescent="0.15">
      <c r="A29" s="414"/>
      <c r="B29" s="415"/>
      <c r="C29" s="415"/>
      <c r="D29" s="415"/>
      <c r="E29" s="416"/>
      <c r="F29" s="435" t="str">
        <f>IF('②様式２ (2社用)'!G217="","",'②様式２ (2社用)'!G217)</f>
        <v/>
      </c>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7"/>
      <c r="AH29" s="496"/>
      <c r="AI29" s="497"/>
      <c r="AJ29" s="497"/>
      <c r="AK29" s="497"/>
      <c r="AL29" s="497"/>
      <c r="AM29" s="497"/>
      <c r="AN29" s="497"/>
      <c r="AO29" s="497"/>
      <c r="AP29" s="497"/>
      <c r="AQ29" s="497"/>
      <c r="AR29" s="498"/>
    </row>
    <row r="30" spans="1:44" s="115" customFormat="1" ht="13.5" customHeight="1" x14ac:dyDescent="0.15">
      <c r="A30" s="414"/>
      <c r="B30" s="415"/>
      <c r="C30" s="415"/>
      <c r="D30" s="415"/>
      <c r="E30" s="416"/>
      <c r="F30" s="438"/>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40"/>
      <c r="AH30" s="496"/>
      <c r="AI30" s="497"/>
      <c r="AJ30" s="497"/>
      <c r="AK30" s="497"/>
      <c r="AL30" s="497"/>
      <c r="AM30" s="497"/>
      <c r="AN30" s="497"/>
      <c r="AO30" s="497"/>
      <c r="AP30" s="497"/>
      <c r="AQ30" s="497"/>
      <c r="AR30" s="498"/>
    </row>
    <row r="31" spans="1:44" s="115" customFormat="1" ht="13.5" customHeight="1" x14ac:dyDescent="0.15">
      <c r="A31" s="414"/>
      <c r="B31" s="415"/>
      <c r="C31" s="415"/>
      <c r="D31" s="415"/>
      <c r="E31" s="416"/>
      <c r="F31" s="438"/>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40"/>
      <c r="AH31" s="496"/>
      <c r="AI31" s="497"/>
      <c r="AJ31" s="497"/>
      <c r="AK31" s="497"/>
      <c r="AL31" s="497"/>
      <c r="AM31" s="497"/>
      <c r="AN31" s="497"/>
      <c r="AO31" s="497"/>
      <c r="AP31" s="497"/>
      <c r="AQ31" s="497"/>
      <c r="AR31" s="498"/>
    </row>
    <row r="32" spans="1:44" s="115" customFormat="1" ht="13.5" customHeight="1" x14ac:dyDescent="0.15">
      <c r="A32" s="417"/>
      <c r="B32" s="418"/>
      <c r="C32" s="418"/>
      <c r="D32" s="418"/>
      <c r="E32" s="419"/>
      <c r="F32" s="441"/>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3"/>
      <c r="AH32" s="496"/>
      <c r="AI32" s="497"/>
      <c r="AJ32" s="497"/>
      <c r="AK32" s="497"/>
      <c r="AL32" s="497"/>
      <c r="AM32" s="497"/>
      <c r="AN32" s="497"/>
      <c r="AO32" s="497"/>
      <c r="AP32" s="497"/>
      <c r="AQ32" s="497"/>
      <c r="AR32" s="498"/>
    </row>
    <row r="33" spans="1:44" s="115" customFormat="1" ht="13.5" customHeight="1" x14ac:dyDescent="0.15">
      <c r="A33" s="372"/>
      <c r="B33" s="372"/>
      <c r="C33" s="372"/>
      <c r="D33" s="372"/>
      <c r="E33" s="372"/>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96"/>
      <c r="AI33" s="396"/>
      <c r="AJ33" s="396"/>
      <c r="AK33" s="396"/>
      <c r="AL33" s="396"/>
      <c r="AM33" s="396"/>
      <c r="AN33" s="396"/>
      <c r="AO33" s="396"/>
      <c r="AP33" s="396"/>
      <c r="AQ33" s="396"/>
      <c r="AR33" s="396"/>
    </row>
    <row r="34" spans="1:44" ht="15.75" customHeight="1" x14ac:dyDescent="0.2">
      <c r="A34" s="487" t="s">
        <v>351</v>
      </c>
      <c r="B34" s="488"/>
      <c r="C34" s="488"/>
      <c r="D34" s="488"/>
      <c r="E34" s="489"/>
      <c r="F34" s="435" t="str">
        <f>IF('②様式２ (2社用)'!G228="","",'②様式２ (2社用)'!G228)</f>
        <v/>
      </c>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7"/>
      <c r="AH34" s="493" t="s">
        <v>352</v>
      </c>
      <c r="AI34" s="494"/>
      <c r="AJ34" s="494"/>
      <c r="AK34" s="494"/>
      <c r="AL34" s="494"/>
      <c r="AM34" s="494"/>
      <c r="AN34" s="494"/>
      <c r="AO34" s="494"/>
      <c r="AP34" s="494"/>
      <c r="AQ34" s="494"/>
      <c r="AR34" s="495"/>
    </row>
    <row r="35" spans="1:44" s="115" customFormat="1" ht="13.5" customHeight="1" x14ac:dyDescent="0.15">
      <c r="A35" s="490"/>
      <c r="B35" s="491"/>
      <c r="C35" s="491"/>
      <c r="D35" s="491"/>
      <c r="E35" s="492"/>
      <c r="F35" s="441"/>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3"/>
      <c r="AH35" s="496"/>
      <c r="AI35" s="497"/>
      <c r="AJ35" s="497"/>
      <c r="AK35" s="497"/>
      <c r="AL35" s="497"/>
      <c r="AM35" s="497"/>
      <c r="AN35" s="497"/>
      <c r="AO35" s="497"/>
      <c r="AP35" s="497"/>
      <c r="AQ35" s="497"/>
      <c r="AR35" s="498"/>
    </row>
    <row r="36" spans="1:44" s="115" customFormat="1" ht="13.5" customHeight="1" x14ac:dyDescent="0.15">
      <c r="A36" s="499" t="s">
        <v>353</v>
      </c>
      <c r="B36" s="500"/>
      <c r="C36" s="500"/>
      <c r="D36" s="500"/>
      <c r="E36" s="501"/>
      <c r="F36" s="469" t="str">
        <f>IF('②様式２ (2社用)'!G231="","",'②様式２ (2社用)'!G231)</f>
        <v/>
      </c>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1"/>
      <c r="AH36" s="496"/>
      <c r="AI36" s="497"/>
      <c r="AJ36" s="497"/>
      <c r="AK36" s="497"/>
      <c r="AL36" s="497"/>
      <c r="AM36" s="497"/>
      <c r="AN36" s="497"/>
      <c r="AO36" s="497"/>
      <c r="AP36" s="497"/>
      <c r="AQ36" s="497"/>
      <c r="AR36" s="498"/>
    </row>
    <row r="37" spans="1:44" s="115" customFormat="1" ht="13.5" customHeight="1" x14ac:dyDescent="0.15">
      <c r="A37" s="490"/>
      <c r="B37" s="491"/>
      <c r="C37" s="491"/>
      <c r="D37" s="491"/>
      <c r="E37" s="492"/>
      <c r="F37" s="472"/>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4"/>
      <c r="AH37" s="496"/>
      <c r="AI37" s="497"/>
      <c r="AJ37" s="497"/>
      <c r="AK37" s="497"/>
      <c r="AL37" s="497"/>
      <c r="AM37" s="497"/>
      <c r="AN37" s="497"/>
      <c r="AO37" s="497"/>
      <c r="AP37" s="497"/>
      <c r="AQ37" s="497"/>
      <c r="AR37" s="498"/>
    </row>
    <row r="38" spans="1:44" s="115" customFormat="1" ht="13.5" customHeight="1" x14ac:dyDescent="0.15">
      <c r="A38" s="502" t="s">
        <v>354</v>
      </c>
      <c r="B38" s="488"/>
      <c r="C38" s="488"/>
      <c r="D38" s="488"/>
      <c r="E38" s="489"/>
      <c r="F38" s="469" t="str">
        <f>IF('②様式２ (2社用)'!G234="","",'②様式２ (2社用)'!G234)</f>
        <v/>
      </c>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1"/>
      <c r="AH38" s="496"/>
      <c r="AI38" s="497"/>
      <c r="AJ38" s="497"/>
      <c r="AK38" s="497"/>
      <c r="AL38" s="497"/>
      <c r="AM38" s="497"/>
      <c r="AN38" s="497"/>
      <c r="AO38" s="497"/>
      <c r="AP38" s="497"/>
      <c r="AQ38" s="497"/>
      <c r="AR38" s="498"/>
    </row>
    <row r="39" spans="1:44" s="115" customFormat="1" ht="13.5" customHeight="1" x14ac:dyDescent="0.15">
      <c r="A39" s="490"/>
      <c r="B39" s="491"/>
      <c r="C39" s="491"/>
      <c r="D39" s="491"/>
      <c r="E39" s="492"/>
      <c r="F39" s="472"/>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4"/>
      <c r="AH39" s="496"/>
      <c r="AI39" s="497"/>
      <c r="AJ39" s="497"/>
      <c r="AK39" s="497"/>
      <c r="AL39" s="497"/>
      <c r="AM39" s="497"/>
      <c r="AN39" s="497"/>
      <c r="AO39" s="497"/>
      <c r="AP39" s="497"/>
      <c r="AQ39" s="497"/>
      <c r="AR39" s="498"/>
    </row>
    <row r="40" spans="1:44" s="115" customFormat="1" ht="13.5" customHeight="1" x14ac:dyDescent="0.15">
      <c r="A40" s="411" t="s">
        <v>502</v>
      </c>
      <c r="B40" s="412"/>
      <c r="C40" s="412"/>
      <c r="D40" s="412"/>
      <c r="E40" s="413"/>
      <c r="F40" s="411" t="s">
        <v>503</v>
      </c>
      <c r="G40" s="412"/>
      <c r="H40" s="413"/>
      <c r="I40" s="420" t="str">
        <f>IF('②様式２ (2社用)'!H236="","",'②様式２ (2社用)'!H236)</f>
        <v/>
      </c>
      <c r="J40" s="421"/>
      <c r="K40" s="421"/>
      <c r="L40" s="505" t="s">
        <v>504</v>
      </c>
      <c r="M40" s="421" t="str">
        <f>IF('②様式２ (2社用)'!M236="","",'②様式２ (2社用)'!M236)</f>
        <v/>
      </c>
      <c r="N40" s="421"/>
      <c r="O40" s="421"/>
      <c r="P40" s="424"/>
      <c r="Q40" s="426"/>
      <c r="R40" s="427"/>
      <c r="S40" s="427"/>
      <c r="T40" s="427"/>
      <c r="U40" s="427"/>
      <c r="V40" s="427"/>
      <c r="W40" s="427"/>
      <c r="X40" s="427"/>
      <c r="Y40" s="427"/>
      <c r="Z40" s="427"/>
      <c r="AA40" s="427"/>
      <c r="AB40" s="427"/>
      <c r="AC40" s="427"/>
      <c r="AD40" s="427"/>
      <c r="AE40" s="427"/>
      <c r="AF40" s="427"/>
      <c r="AG40" s="428"/>
      <c r="AH40" s="496"/>
      <c r="AI40" s="497"/>
      <c r="AJ40" s="497"/>
      <c r="AK40" s="497"/>
      <c r="AL40" s="497"/>
      <c r="AM40" s="497"/>
      <c r="AN40" s="497"/>
      <c r="AO40" s="497"/>
      <c r="AP40" s="497"/>
      <c r="AQ40" s="497"/>
      <c r="AR40" s="498"/>
    </row>
    <row r="41" spans="1:44" s="115" customFormat="1" ht="13.5" customHeight="1" x14ac:dyDescent="0.2">
      <c r="A41" s="414"/>
      <c r="B41" s="415"/>
      <c r="C41" s="415"/>
      <c r="D41" s="415"/>
      <c r="E41" s="416"/>
      <c r="F41" s="432" t="s">
        <v>355</v>
      </c>
      <c r="G41" s="433"/>
      <c r="H41" s="434"/>
      <c r="I41" s="422"/>
      <c r="J41" s="423"/>
      <c r="K41" s="423"/>
      <c r="L41" s="506"/>
      <c r="M41" s="423"/>
      <c r="N41" s="423"/>
      <c r="O41" s="423"/>
      <c r="P41" s="425"/>
      <c r="Q41" s="429"/>
      <c r="R41" s="430"/>
      <c r="S41" s="430"/>
      <c r="T41" s="430"/>
      <c r="U41" s="430"/>
      <c r="V41" s="430"/>
      <c r="W41" s="430"/>
      <c r="X41" s="430"/>
      <c r="Y41" s="430"/>
      <c r="Z41" s="430"/>
      <c r="AA41" s="430"/>
      <c r="AB41" s="430"/>
      <c r="AC41" s="430"/>
      <c r="AD41" s="430"/>
      <c r="AE41" s="430"/>
      <c r="AF41" s="430"/>
      <c r="AG41" s="431"/>
      <c r="AH41" s="496"/>
      <c r="AI41" s="497"/>
      <c r="AJ41" s="497"/>
      <c r="AK41" s="497"/>
      <c r="AL41" s="497"/>
      <c r="AM41" s="497"/>
      <c r="AN41" s="497"/>
      <c r="AO41" s="497"/>
      <c r="AP41" s="497"/>
      <c r="AQ41" s="497"/>
      <c r="AR41" s="498"/>
    </row>
    <row r="42" spans="1:44" s="115" customFormat="1" ht="13.5" customHeight="1" x14ac:dyDescent="0.15">
      <c r="A42" s="414"/>
      <c r="B42" s="415"/>
      <c r="C42" s="415"/>
      <c r="D42" s="415"/>
      <c r="E42" s="416"/>
      <c r="F42" s="435" t="str">
        <f>IF('②様式２ (2社用)'!G237="","",'②様式２ (2社用)'!G237)</f>
        <v/>
      </c>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7"/>
      <c r="AH42" s="496"/>
      <c r="AI42" s="497"/>
      <c r="AJ42" s="497"/>
      <c r="AK42" s="497"/>
      <c r="AL42" s="497"/>
      <c r="AM42" s="497"/>
      <c r="AN42" s="497"/>
      <c r="AO42" s="497"/>
      <c r="AP42" s="497"/>
      <c r="AQ42" s="497"/>
      <c r="AR42" s="498"/>
    </row>
    <row r="43" spans="1:44" s="115" customFormat="1" ht="13.5" customHeight="1" x14ac:dyDescent="0.15">
      <c r="A43" s="414"/>
      <c r="B43" s="415"/>
      <c r="C43" s="415"/>
      <c r="D43" s="415"/>
      <c r="E43" s="416"/>
      <c r="F43" s="438"/>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40"/>
      <c r="AH43" s="496"/>
      <c r="AI43" s="497"/>
      <c r="AJ43" s="497"/>
      <c r="AK43" s="497"/>
      <c r="AL43" s="497"/>
      <c r="AM43" s="497"/>
      <c r="AN43" s="497"/>
      <c r="AO43" s="497"/>
      <c r="AP43" s="497"/>
      <c r="AQ43" s="497"/>
      <c r="AR43" s="498"/>
    </row>
    <row r="44" spans="1:44" s="115" customFormat="1" ht="13.5" customHeight="1" x14ac:dyDescent="0.15">
      <c r="A44" s="414"/>
      <c r="B44" s="415"/>
      <c r="C44" s="415"/>
      <c r="D44" s="415"/>
      <c r="E44" s="416"/>
      <c r="F44" s="438"/>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40"/>
      <c r="AH44" s="496"/>
      <c r="AI44" s="497"/>
      <c r="AJ44" s="497"/>
      <c r="AK44" s="497"/>
      <c r="AL44" s="497"/>
      <c r="AM44" s="497"/>
      <c r="AN44" s="497"/>
      <c r="AO44" s="497"/>
      <c r="AP44" s="497"/>
      <c r="AQ44" s="497"/>
      <c r="AR44" s="498"/>
    </row>
    <row r="45" spans="1:44" s="115" customFormat="1" ht="13.5" customHeight="1" x14ac:dyDescent="0.15">
      <c r="A45" s="417"/>
      <c r="B45" s="418"/>
      <c r="C45" s="418"/>
      <c r="D45" s="418"/>
      <c r="E45" s="419"/>
      <c r="F45" s="441"/>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3"/>
      <c r="AH45" s="496"/>
      <c r="AI45" s="497"/>
      <c r="AJ45" s="497"/>
      <c r="AK45" s="497"/>
      <c r="AL45" s="497"/>
      <c r="AM45" s="497"/>
      <c r="AN45" s="497"/>
      <c r="AO45" s="497"/>
      <c r="AP45" s="497"/>
      <c r="AQ45" s="497"/>
      <c r="AR45" s="498"/>
    </row>
    <row r="46" spans="1:44" s="115" customFormat="1" ht="13.5" customHeight="1" x14ac:dyDescent="0.15">
      <c r="A46" s="373" t="s">
        <v>356</v>
      </c>
      <c r="B46" s="375"/>
      <c r="C46" s="375"/>
      <c r="D46" s="375"/>
      <c r="E46" s="375"/>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row>
    <row r="47" spans="1:44" s="115" customFormat="1" ht="13.5" customHeight="1" x14ac:dyDescent="0.15">
      <c r="A47" s="119" t="s">
        <v>357</v>
      </c>
      <c r="B47" s="120"/>
      <c r="C47" s="120"/>
      <c r="D47" s="120"/>
      <c r="E47" s="120"/>
      <c r="F47" s="120"/>
      <c r="G47" s="120"/>
      <c r="H47" s="120"/>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row>
    <row r="48" spans="1:44" s="115" customFormat="1" ht="13.5" customHeight="1" x14ac:dyDescent="0.15">
      <c r="A48" s="119" t="s">
        <v>358</v>
      </c>
      <c r="B48" s="120"/>
      <c r="C48" s="120"/>
      <c r="D48" s="120"/>
      <c r="E48" s="120"/>
      <c r="F48" s="120"/>
      <c r="G48" s="120"/>
      <c r="H48" s="120"/>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row>
    <row r="49" spans="1:44" s="115" customFormat="1" ht="13.5" customHeight="1" x14ac:dyDescent="0.15">
      <c r="A49" s="121"/>
      <c r="B49" s="121"/>
      <c r="C49" s="121"/>
      <c r="D49" s="121"/>
      <c r="E49" s="121"/>
      <c r="F49" s="121"/>
      <c r="G49" s="121"/>
      <c r="H49" s="121"/>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3"/>
      <c r="AI49" s="123"/>
      <c r="AJ49" s="123"/>
      <c r="AK49" s="123"/>
      <c r="AL49" s="123"/>
      <c r="AM49" s="123"/>
      <c r="AN49" s="123"/>
      <c r="AO49" s="123"/>
      <c r="AP49" s="123"/>
      <c r="AQ49" s="123"/>
      <c r="AR49" s="123"/>
    </row>
    <row r="50" spans="1:44" s="115" customFormat="1" ht="13.5" customHeight="1" x14ac:dyDescent="0.15">
      <c r="A50" s="107"/>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row>
    <row r="51" spans="1:44" x14ac:dyDescent="0.15">
      <c r="A51" s="124"/>
      <c r="B51" s="124"/>
      <c r="C51" s="125"/>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4"/>
      <c r="AR51" s="124"/>
    </row>
    <row r="52" spans="1:44" x14ac:dyDescent="0.15">
      <c r="A52" s="124"/>
      <c r="B52" s="124"/>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4"/>
      <c r="AR52" s="124"/>
    </row>
    <row r="53" spans="1:44" x14ac:dyDescent="0.15">
      <c r="A53" s="124"/>
      <c r="B53" s="124"/>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4"/>
      <c r="AR53" s="124"/>
    </row>
    <row r="54" spans="1:44" x14ac:dyDescent="0.15">
      <c r="A54" s="124"/>
      <c r="B54" s="124"/>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4"/>
      <c r="AR54" s="124"/>
    </row>
    <row r="55" spans="1:44" x14ac:dyDescent="0.15">
      <c r="A55" s="124"/>
      <c r="B55" s="124"/>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4"/>
      <c r="AR55" s="124"/>
    </row>
    <row r="56" spans="1:44" x14ac:dyDescent="0.15">
      <c r="A56" s="124"/>
      <c r="B56" s="124"/>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4"/>
      <c r="AR56" s="124"/>
    </row>
    <row r="57" spans="1:44" x14ac:dyDescent="0.15">
      <c r="A57" s="124"/>
      <c r="B57" s="124"/>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4"/>
      <c r="AR57" s="124"/>
    </row>
    <row r="58" spans="1:44" x14ac:dyDescent="0.15">
      <c r="A58" s="124"/>
      <c r="B58" s="124"/>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4"/>
      <c r="AR58" s="124"/>
    </row>
    <row r="59" spans="1:44" x14ac:dyDescent="0.15">
      <c r="A59" s="124"/>
      <c r="B59" s="124"/>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4"/>
      <c r="AR59" s="124"/>
    </row>
    <row r="60" spans="1:44" x14ac:dyDescent="0.1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row>
  </sheetData>
  <mergeCells count="49">
    <mergeCell ref="AH34:AR34"/>
    <mergeCell ref="AH35:AR45"/>
    <mergeCell ref="A36:E37"/>
    <mergeCell ref="F36:AG37"/>
    <mergeCell ref="A38:E39"/>
    <mergeCell ref="F38:AG39"/>
    <mergeCell ref="A40:E45"/>
    <mergeCell ref="F42:AG45"/>
    <mergeCell ref="F40:H40"/>
    <mergeCell ref="I40:K41"/>
    <mergeCell ref="L40:L41"/>
    <mergeCell ref="M40:P41"/>
    <mergeCell ref="Q27:AG28"/>
    <mergeCell ref="F41:H41"/>
    <mergeCell ref="F29:AG32"/>
    <mergeCell ref="A34:E35"/>
    <mergeCell ref="F34:AG35"/>
    <mergeCell ref="AK7:AN8"/>
    <mergeCell ref="Q40:AG41"/>
    <mergeCell ref="A12:AR12"/>
    <mergeCell ref="A21:E22"/>
    <mergeCell ref="F21:AG22"/>
    <mergeCell ref="AH21:AR21"/>
    <mergeCell ref="AH22:AR32"/>
    <mergeCell ref="A23:E24"/>
    <mergeCell ref="F23:AG24"/>
    <mergeCell ref="A25:E26"/>
    <mergeCell ref="F25:AG26"/>
    <mergeCell ref="A27:E32"/>
    <mergeCell ref="F27:H27"/>
    <mergeCell ref="I27:K28"/>
    <mergeCell ref="L27:L28"/>
    <mergeCell ref="M27:P28"/>
    <mergeCell ref="AO7:AR8"/>
    <mergeCell ref="F28:H28"/>
    <mergeCell ref="A11:AR11"/>
    <mergeCell ref="C3:P3"/>
    <mergeCell ref="AC3:AR3"/>
    <mergeCell ref="C4:D5"/>
    <mergeCell ref="E4:F5"/>
    <mergeCell ref="G4:H5"/>
    <mergeCell ref="I4:J5"/>
    <mergeCell ref="K4:L5"/>
    <mergeCell ref="M4:N5"/>
    <mergeCell ref="O4:P5"/>
    <mergeCell ref="AC4:AR5"/>
    <mergeCell ref="AC6:AR6"/>
    <mergeCell ref="AC7:AF8"/>
    <mergeCell ref="AG7:AJ8"/>
  </mergeCells>
  <phoneticPr fontId="4"/>
  <dataValidations count="1">
    <dataValidation imeMode="halfAlpha" allowBlank="1" showInputMessage="1" showErrorMessage="1" sqref="AK6:AR7"/>
  </dataValidations>
  <pageMargins left="0.51181102362204722" right="0.47244094488188981" top="0.59055118110236227"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B266"/>
  <sheetViews>
    <sheetView view="pageBreakPreview" zoomScaleNormal="100" zoomScaleSheetLayoutView="100" workbookViewId="0"/>
  </sheetViews>
  <sheetFormatPr defaultColWidth="9" defaultRowHeight="13.5" x14ac:dyDescent="0.15"/>
  <cols>
    <col min="1" max="45" width="2.125" style="72" customWidth="1"/>
    <col min="46" max="49" width="2.125" style="128" customWidth="1"/>
    <col min="50" max="56" width="10.25" style="128" customWidth="1"/>
    <col min="57" max="80" width="2.125" style="128" customWidth="1"/>
    <col min="81" max="16384" width="9" style="128"/>
  </cols>
  <sheetData>
    <row r="2" spans="1:46" x14ac:dyDescent="0.15">
      <c r="A2" s="127"/>
      <c r="B2" s="72" t="s">
        <v>359</v>
      </c>
    </row>
    <row r="4" spans="1:46" s="130" customFormat="1" ht="14.25" x14ac:dyDescent="0.15">
      <c r="A4" s="467" t="s">
        <v>2370</v>
      </c>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129"/>
    </row>
    <row r="5" spans="1:46" s="130" customFormat="1" ht="14.25" x14ac:dyDescent="0.15">
      <c r="A5" s="507" t="s">
        <v>360</v>
      </c>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131"/>
      <c r="AT5" s="108"/>
    </row>
    <row r="7" spans="1:46" x14ac:dyDescent="0.15">
      <c r="B7" s="72" t="s">
        <v>361</v>
      </c>
      <c r="P7" s="132"/>
      <c r="Q7" s="132"/>
      <c r="R7" s="132"/>
      <c r="S7" s="132"/>
      <c r="T7" s="132"/>
      <c r="U7" s="132"/>
      <c r="V7" s="132"/>
      <c r="W7" s="132"/>
      <c r="X7" s="132"/>
      <c r="Y7" s="132"/>
      <c r="Z7" s="132"/>
      <c r="AA7" s="132"/>
      <c r="AB7" s="132"/>
      <c r="AC7" s="132"/>
      <c r="AD7" s="132"/>
      <c r="AE7" s="132"/>
      <c r="AF7" s="132"/>
      <c r="AG7" s="132"/>
    </row>
    <row r="8" spans="1:46" x14ac:dyDescent="0.15">
      <c r="C8" s="72" t="s">
        <v>362</v>
      </c>
      <c r="P8" s="132"/>
      <c r="Q8" s="132"/>
      <c r="R8" s="132"/>
      <c r="S8" s="132"/>
      <c r="T8" s="132"/>
      <c r="U8" s="132"/>
      <c r="V8" s="132"/>
      <c r="W8" s="132"/>
      <c r="X8" s="132"/>
      <c r="Y8" s="132"/>
      <c r="Z8" s="132"/>
      <c r="AA8" s="132"/>
      <c r="AB8" s="132"/>
      <c r="AC8" s="132"/>
      <c r="AD8" s="132"/>
      <c r="AE8" s="132"/>
      <c r="AF8" s="132"/>
      <c r="AG8" s="132"/>
    </row>
    <row r="9" spans="1:46" s="141" customFormat="1" ht="18" customHeight="1" x14ac:dyDescent="0.15">
      <c r="A9" s="133"/>
      <c r="B9" s="134"/>
      <c r="C9" s="134"/>
      <c r="D9" s="508" t="s">
        <v>363</v>
      </c>
      <c r="E9" s="509"/>
      <c r="F9" s="509"/>
      <c r="G9" s="509"/>
      <c r="H9" s="509"/>
      <c r="I9" s="509"/>
      <c r="J9" s="510"/>
      <c r="K9" s="391" t="s">
        <v>472</v>
      </c>
      <c r="L9" s="517"/>
      <c r="M9" s="517"/>
      <c r="N9" s="517"/>
      <c r="O9" s="517"/>
      <c r="P9" s="378" t="s">
        <v>446</v>
      </c>
      <c r="Q9" s="517"/>
      <c r="R9" s="517"/>
      <c r="S9" s="517"/>
      <c r="T9" s="517"/>
      <c r="U9" s="517"/>
      <c r="V9" s="392" t="s">
        <v>447</v>
      </c>
      <c r="W9" s="380"/>
      <c r="X9" s="380"/>
      <c r="Y9" s="380"/>
      <c r="Z9" s="380"/>
      <c r="AA9" s="380"/>
      <c r="AB9" s="380"/>
      <c r="AC9" s="380"/>
      <c r="AD9" s="380"/>
      <c r="AE9" s="380"/>
      <c r="AF9" s="380"/>
      <c r="AG9" s="380"/>
      <c r="AH9" s="380"/>
      <c r="AI9" s="380"/>
      <c r="AJ9" s="380"/>
      <c r="AK9" s="380"/>
      <c r="AL9" s="380"/>
      <c r="AM9" s="380"/>
      <c r="AN9" s="380"/>
      <c r="AO9" s="381"/>
      <c r="AP9" s="140"/>
      <c r="AQ9" s="133"/>
      <c r="AR9" s="133"/>
      <c r="AS9" s="134"/>
    </row>
    <row r="10" spans="1:46" s="141" customFormat="1" ht="18" customHeight="1" x14ac:dyDescent="0.15">
      <c r="A10" s="133"/>
      <c r="B10" s="134"/>
      <c r="C10" s="134"/>
      <c r="D10" s="511"/>
      <c r="E10" s="512"/>
      <c r="F10" s="512"/>
      <c r="G10" s="512"/>
      <c r="H10" s="512"/>
      <c r="I10" s="512"/>
      <c r="J10" s="513"/>
      <c r="K10" s="518"/>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20"/>
      <c r="AP10" s="140"/>
      <c r="AQ10" s="133"/>
      <c r="AR10" s="133"/>
      <c r="AS10" s="134"/>
    </row>
    <row r="11" spans="1:46" s="141" customFormat="1" ht="18" customHeight="1" x14ac:dyDescent="0.15">
      <c r="A11" s="133"/>
      <c r="B11" s="134"/>
      <c r="C11" s="134"/>
      <c r="D11" s="514"/>
      <c r="E11" s="515"/>
      <c r="F11" s="515"/>
      <c r="G11" s="515"/>
      <c r="H11" s="515"/>
      <c r="I11" s="515"/>
      <c r="J11" s="516"/>
      <c r="K11" s="521"/>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3"/>
      <c r="AP11" s="140"/>
      <c r="AQ11" s="133"/>
      <c r="AR11" s="133"/>
      <c r="AS11" s="134"/>
    </row>
    <row r="12" spans="1:46" s="141" customFormat="1" ht="15" customHeight="1" x14ac:dyDescent="0.15">
      <c r="A12" s="133"/>
      <c r="B12" s="134"/>
      <c r="C12" s="134"/>
      <c r="D12" s="508" t="s">
        <v>364</v>
      </c>
      <c r="E12" s="509"/>
      <c r="F12" s="509"/>
      <c r="G12" s="509"/>
      <c r="H12" s="509"/>
      <c r="I12" s="509"/>
      <c r="J12" s="510"/>
      <c r="K12" s="550"/>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2"/>
      <c r="AP12" s="140"/>
      <c r="AQ12" s="133"/>
      <c r="AR12" s="133"/>
      <c r="AS12" s="134"/>
    </row>
    <row r="13" spans="1:46" s="141" customFormat="1" ht="15" customHeight="1" x14ac:dyDescent="0.15">
      <c r="A13" s="133"/>
      <c r="B13" s="134"/>
      <c r="C13" s="134"/>
      <c r="D13" s="514"/>
      <c r="E13" s="515"/>
      <c r="F13" s="515"/>
      <c r="G13" s="515"/>
      <c r="H13" s="515"/>
      <c r="I13" s="515"/>
      <c r="J13" s="516"/>
      <c r="K13" s="521"/>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3"/>
      <c r="AP13" s="140"/>
      <c r="AQ13" s="133"/>
      <c r="AR13" s="133"/>
      <c r="AS13" s="134"/>
    </row>
    <row r="14" spans="1:46" s="141" customFormat="1" ht="15" customHeight="1" x14ac:dyDescent="0.15">
      <c r="A14" s="133"/>
      <c r="B14" s="134"/>
      <c r="C14" s="134"/>
      <c r="D14" s="508" t="s">
        <v>365</v>
      </c>
      <c r="E14" s="509"/>
      <c r="F14" s="509"/>
      <c r="G14" s="509"/>
      <c r="H14" s="509"/>
      <c r="I14" s="509"/>
      <c r="J14" s="510"/>
      <c r="K14" s="550"/>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2"/>
      <c r="AP14" s="140"/>
      <c r="AQ14" s="133"/>
      <c r="AR14" s="133"/>
      <c r="AS14" s="134"/>
    </row>
    <row r="15" spans="1:46" s="141" customFormat="1" ht="15" customHeight="1" x14ac:dyDescent="0.15">
      <c r="A15" s="133"/>
      <c r="B15" s="134"/>
      <c r="C15" s="134"/>
      <c r="D15" s="514"/>
      <c r="E15" s="515"/>
      <c r="F15" s="515"/>
      <c r="G15" s="515"/>
      <c r="H15" s="515"/>
      <c r="I15" s="515"/>
      <c r="J15" s="516"/>
      <c r="K15" s="521"/>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3"/>
      <c r="AP15" s="140"/>
      <c r="AQ15" s="133"/>
      <c r="AR15" s="133"/>
      <c r="AS15" s="134"/>
    </row>
    <row r="16" spans="1:46" s="141" customFormat="1" ht="18" customHeight="1" x14ac:dyDescent="0.15">
      <c r="A16" s="133"/>
      <c r="B16" s="134"/>
      <c r="C16" s="134"/>
      <c r="D16" s="553" t="s">
        <v>366</v>
      </c>
      <c r="E16" s="512"/>
      <c r="F16" s="512"/>
      <c r="G16" s="512"/>
      <c r="H16" s="512"/>
      <c r="I16" s="512"/>
      <c r="J16" s="513"/>
      <c r="K16" s="554"/>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6"/>
      <c r="AP16" s="140"/>
      <c r="AQ16" s="133"/>
      <c r="AR16" s="133"/>
      <c r="AS16" s="134"/>
    </row>
    <row r="17" spans="1:46" s="141" customFormat="1" ht="18" customHeight="1" x14ac:dyDescent="0.15">
      <c r="A17" s="133"/>
      <c r="B17" s="134"/>
      <c r="C17" s="134"/>
      <c r="D17" s="514"/>
      <c r="E17" s="515"/>
      <c r="F17" s="515"/>
      <c r="G17" s="515"/>
      <c r="H17" s="515"/>
      <c r="I17" s="515"/>
      <c r="J17" s="516"/>
      <c r="K17" s="557"/>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9"/>
      <c r="AP17" s="140"/>
      <c r="AQ17" s="133"/>
      <c r="AR17" s="133"/>
      <c r="AS17" s="134"/>
    </row>
    <row r="18" spans="1:46" s="141" customFormat="1" x14ac:dyDescent="0.15">
      <c r="A18" s="134"/>
      <c r="B18" s="142"/>
      <c r="C18" s="134"/>
      <c r="D18" s="143" t="s">
        <v>367</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3"/>
      <c r="AS18" s="134"/>
    </row>
    <row r="19" spans="1:46" x14ac:dyDescent="0.15">
      <c r="A19" s="132"/>
      <c r="B19" s="132"/>
      <c r="C19" s="132"/>
      <c r="D19" s="132"/>
      <c r="E19" s="132"/>
      <c r="F19" s="132"/>
      <c r="G19" s="132"/>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row>
    <row r="20" spans="1:46" s="101" customFormat="1" x14ac:dyDescent="0.15">
      <c r="A20" s="73"/>
      <c r="B20" s="73"/>
      <c r="C20" s="74" t="s">
        <v>368</v>
      </c>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3"/>
    </row>
    <row r="21" spans="1:46" s="148" customFormat="1" ht="13.5" customHeight="1" x14ac:dyDescent="0.15">
      <c r="A21" s="145"/>
      <c r="B21" s="145"/>
      <c r="C21" s="145"/>
      <c r="D21" s="524" t="s">
        <v>369</v>
      </c>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5"/>
      <c r="AN21" s="525"/>
      <c r="AO21" s="526"/>
      <c r="AP21" s="145"/>
      <c r="AQ21" s="145"/>
      <c r="AR21" s="146"/>
      <c r="AS21" s="147"/>
    </row>
    <row r="22" spans="1:46" s="148" customFormat="1" ht="13.5" customHeight="1" x14ac:dyDescent="0.15">
      <c r="A22" s="145"/>
      <c r="B22" s="145"/>
      <c r="C22" s="145"/>
      <c r="D22" s="527"/>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9"/>
      <c r="AP22" s="145"/>
      <c r="AR22" s="146"/>
      <c r="AS22" s="147"/>
      <c r="AT22" s="145"/>
    </row>
    <row r="23" spans="1:46" s="148" customFormat="1" ht="13.5" customHeight="1" x14ac:dyDescent="0.15">
      <c r="A23" s="145"/>
      <c r="B23" s="145"/>
      <c r="C23" s="145"/>
      <c r="D23" s="530"/>
      <c r="E23" s="532" t="s">
        <v>370</v>
      </c>
      <c r="F23" s="533"/>
      <c r="G23" s="533"/>
      <c r="H23" s="533"/>
      <c r="I23" s="533"/>
      <c r="J23" s="533"/>
      <c r="K23" s="533"/>
      <c r="L23" s="534"/>
      <c r="M23" s="541"/>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3"/>
      <c r="AP23" s="145"/>
      <c r="AQ23" s="145"/>
      <c r="AR23" s="146"/>
      <c r="AS23" s="147"/>
    </row>
    <row r="24" spans="1:46" s="148" customFormat="1" ht="13.5" customHeight="1" x14ac:dyDescent="0.15">
      <c r="A24" s="145"/>
      <c r="B24" s="145"/>
      <c r="C24" s="145"/>
      <c r="D24" s="530"/>
      <c r="E24" s="535"/>
      <c r="F24" s="536"/>
      <c r="G24" s="536"/>
      <c r="H24" s="536"/>
      <c r="I24" s="536"/>
      <c r="J24" s="536"/>
      <c r="K24" s="536"/>
      <c r="L24" s="537"/>
      <c r="M24" s="544"/>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6"/>
      <c r="AP24" s="145"/>
      <c r="AQ24" s="145"/>
      <c r="AR24" s="146"/>
      <c r="AS24" s="147"/>
    </row>
    <row r="25" spans="1:46" s="148" customFormat="1" ht="13.5" customHeight="1" x14ac:dyDescent="0.15">
      <c r="A25" s="145"/>
      <c r="B25" s="145"/>
      <c r="C25" s="145"/>
      <c r="D25" s="530"/>
      <c r="E25" s="538"/>
      <c r="F25" s="539"/>
      <c r="G25" s="539"/>
      <c r="H25" s="539"/>
      <c r="I25" s="539"/>
      <c r="J25" s="539"/>
      <c r="K25" s="539"/>
      <c r="L25" s="540"/>
      <c r="M25" s="547"/>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9"/>
      <c r="AP25" s="145"/>
      <c r="AQ25" s="145"/>
      <c r="AR25" s="146"/>
      <c r="AS25" s="147"/>
    </row>
    <row r="26" spans="1:46" s="148" customFormat="1" ht="13.5" customHeight="1" x14ac:dyDescent="0.15">
      <c r="A26" s="145"/>
      <c r="B26" s="145"/>
      <c r="C26" s="145"/>
      <c r="D26" s="530"/>
      <c r="E26" s="532" t="s">
        <v>371</v>
      </c>
      <c r="F26" s="533"/>
      <c r="G26" s="533"/>
      <c r="H26" s="533"/>
      <c r="I26" s="533"/>
      <c r="J26" s="533"/>
      <c r="K26" s="533"/>
      <c r="L26" s="534"/>
      <c r="M26" s="541"/>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3"/>
      <c r="AP26" s="145"/>
      <c r="AQ26" s="145"/>
      <c r="AR26" s="146"/>
      <c r="AS26" s="147"/>
    </row>
    <row r="27" spans="1:46" s="148" customFormat="1" ht="13.5" customHeight="1" x14ac:dyDescent="0.15">
      <c r="A27" s="145"/>
      <c r="B27" s="145"/>
      <c r="C27" s="145"/>
      <c r="D27" s="530"/>
      <c r="E27" s="535"/>
      <c r="F27" s="536"/>
      <c r="G27" s="536"/>
      <c r="H27" s="536"/>
      <c r="I27" s="536"/>
      <c r="J27" s="536"/>
      <c r="K27" s="536"/>
      <c r="L27" s="537"/>
      <c r="M27" s="544"/>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6"/>
      <c r="AP27" s="145"/>
      <c r="AQ27" s="145"/>
      <c r="AR27" s="146"/>
      <c r="AS27" s="147"/>
    </row>
    <row r="28" spans="1:46" s="148" customFormat="1" ht="13.5" customHeight="1" x14ac:dyDescent="0.15">
      <c r="A28" s="145"/>
      <c r="B28" s="145"/>
      <c r="C28" s="145"/>
      <c r="D28" s="531"/>
      <c r="E28" s="538"/>
      <c r="F28" s="539"/>
      <c r="G28" s="539"/>
      <c r="H28" s="539"/>
      <c r="I28" s="539"/>
      <c r="J28" s="539"/>
      <c r="K28" s="539"/>
      <c r="L28" s="540"/>
      <c r="M28" s="547"/>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9"/>
      <c r="AP28" s="145"/>
      <c r="AQ28" s="145"/>
      <c r="AR28" s="146"/>
      <c r="AS28" s="147"/>
    </row>
    <row r="29" spans="1:46" s="148" customFormat="1" ht="13.5" customHeight="1" x14ac:dyDescent="0.15">
      <c r="A29" s="145"/>
      <c r="B29" s="145"/>
      <c r="C29" s="145"/>
      <c r="D29" s="524" t="s">
        <v>372</v>
      </c>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6"/>
      <c r="AP29" s="145"/>
      <c r="AQ29" s="145"/>
      <c r="AR29" s="146"/>
      <c r="AS29" s="147"/>
    </row>
    <row r="30" spans="1:46" s="148" customFormat="1" ht="13.5" customHeight="1" x14ac:dyDescent="0.15">
      <c r="A30" s="145"/>
      <c r="B30" s="145"/>
      <c r="C30" s="145"/>
      <c r="D30" s="527"/>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9"/>
      <c r="AP30" s="145"/>
      <c r="AQ30" s="145"/>
      <c r="AR30" s="146"/>
      <c r="AS30" s="147"/>
    </row>
    <row r="31" spans="1:46" s="148" customFormat="1" ht="13.5" customHeight="1" x14ac:dyDescent="0.15">
      <c r="A31" s="145"/>
      <c r="B31" s="145"/>
      <c r="C31" s="145"/>
      <c r="D31" s="530"/>
      <c r="E31" s="532" t="s">
        <v>373</v>
      </c>
      <c r="F31" s="533"/>
      <c r="G31" s="533"/>
      <c r="H31" s="533"/>
      <c r="I31" s="533"/>
      <c r="J31" s="533"/>
      <c r="K31" s="533"/>
      <c r="L31" s="534"/>
      <c r="M31" s="541"/>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c r="AN31" s="542"/>
      <c r="AO31" s="543"/>
      <c r="AP31" s="145"/>
      <c r="AQ31" s="145"/>
      <c r="AR31" s="146"/>
      <c r="AS31" s="147"/>
    </row>
    <row r="32" spans="1:46" s="148" customFormat="1" ht="13.5" customHeight="1" x14ac:dyDescent="0.15">
      <c r="A32" s="145"/>
      <c r="B32" s="145"/>
      <c r="C32" s="145"/>
      <c r="D32" s="530"/>
      <c r="E32" s="538"/>
      <c r="F32" s="539"/>
      <c r="G32" s="539"/>
      <c r="H32" s="539"/>
      <c r="I32" s="539"/>
      <c r="J32" s="539"/>
      <c r="K32" s="539"/>
      <c r="L32" s="540"/>
      <c r="M32" s="547"/>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9"/>
      <c r="AP32" s="145"/>
      <c r="AQ32" s="145"/>
      <c r="AR32" s="146"/>
      <c r="AS32" s="147"/>
    </row>
    <row r="33" spans="1:45" s="148" customFormat="1" ht="13.5" customHeight="1" x14ac:dyDescent="0.15">
      <c r="A33" s="145"/>
      <c r="B33" s="145"/>
      <c r="C33" s="145"/>
      <c r="D33" s="530"/>
      <c r="E33" s="532" t="s">
        <v>374</v>
      </c>
      <c r="F33" s="533"/>
      <c r="G33" s="533"/>
      <c r="H33" s="533"/>
      <c r="I33" s="533"/>
      <c r="J33" s="533"/>
      <c r="K33" s="533"/>
      <c r="L33" s="534"/>
      <c r="M33" s="541"/>
      <c r="N33" s="542"/>
      <c r="O33" s="542"/>
      <c r="P33" s="542"/>
      <c r="Q33" s="542"/>
      <c r="R33" s="542"/>
      <c r="S33" s="542"/>
      <c r="T33" s="542"/>
      <c r="U33" s="542"/>
      <c r="V33" s="542"/>
      <c r="W33" s="542"/>
      <c r="X33" s="542"/>
      <c r="Y33" s="542"/>
      <c r="Z33" s="542"/>
      <c r="AA33" s="542"/>
      <c r="AB33" s="542"/>
      <c r="AC33" s="542"/>
      <c r="AD33" s="542"/>
      <c r="AE33" s="542"/>
      <c r="AF33" s="542"/>
      <c r="AG33" s="542"/>
      <c r="AH33" s="542"/>
      <c r="AI33" s="542"/>
      <c r="AJ33" s="542"/>
      <c r="AK33" s="542"/>
      <c r="AL33" s="542"/>
      <c r="AM33" s="542"/>
      <c r="AN33" s="542"/>
      <c r="AO33" s="543"/>
      <c r="AP33" s="145"/>
      <c r="AQ33" s="145"/>
      <c r="AR33" s="146"/>
      <c r="AS33" s="147"/>
    </row>
    <row r="34" spans="1:45" s="148" customFormat="1" ht="13.5" customHeight="1" x14ac:dyDescent="0.15">
      <c r="A34" s="145"/>
      <c r="B34" s="145"/>
      <c r="C34" s="145"/>
      <c r="D34" s="530"/>
      <c r="E34" s="538"/>
      <c r="F34" s="539"/>
      <c r="G34" s="539"/>
      <c r="H34" s="539"/>
      <c r="I34" s="539"/>
      <c r="J34" s="539"/>
      <c r="K34" s="539"/>
      <c r="L34" s="540"/>
      <c r="M34" s="547"/>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c r="AN34" s="548"/>
      <c r="AO34" s="549"/>
      <c r="AP34" s="145"/>
      <c r="AQ34" s="145"/>
      <c r="AR34" s="146"/>
      <c r="AS34" s="147"/>
    </row>
    <row r="35" spans="1:45" s="148" customFormat="1" ht="13.5" customHeight="1" x14ac:dyDescent="0.15">
      <c r="A35" s="145"/>
      <c r="B35" s="145"/>
      <c r="C35" s="145"/>
      <c r="D35" s="530"/>
      <c r="E35" s="532" t="s">
        <v>375</v>
      </c>
      <c r="F35" s="533"/>
      <c r="G35" s="533"/>
      <c r="H35" s="533"/>
      <c r="I35" s="533"/>
      <c r="J35" s="533"/>
      <c r="K35" s="533"/>
      <c r="L35" s="534"/>
      <c r="M35" s="541"/>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3"/>
      <c r="AP35" s="145"/>
      <c r="AQ35" s="145"/>
      <c r="AR35" s="146"/>
      <c r="AS35" s="147"/>
    </row>
    <row r="36" spans="1:45" s="148" customFormat="1" ht="13.5" customHeight="1" x14ac:dyDescent="0.15">
      <c r="A36" s="145"/>
      <c r="B36" s="145"/>
      <c r="C36" s="145"/>
      <c r="D36" s="531"/>
      <c r="E36" s="538"/>
      <c r="F36" s="539"/>
      <c r="G36" s="539"/>
      <c r="H36" s="539"/>
      <c r="I36" s="539"/>
      <c r="J36" s="539"/>
      <c r="K36" s="539"/>
      <c r="L36" s="540"/>
      <c r="M36" s="547"/>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9"/>
      <c r="AP36" s="145"/>
      <c r="AQ36" s="145"/>
      <c r="AR36" s="146"/>
      <c r="AS36" s="147"/>
    </row>
    <row r="37" spans="1:45" s="148" customFormat="1" ht="13.5" customHeight="1" x14ac:dyDescent="0.15">
      <c r="A37" s="145"/>
      <c r="B37" s="145"/>
      <c r="C37" s="145"/>
      <c r="D37" s="532" t="s">
        <v>376</v>
      </c>
      <c r="E37" s="533"/>
      <c r="F37" s="533"/>
      <c r="G37" s="533"/>
      <c r="H37" s="533"/>
      <c r="I37" s="533"/>
      <c r="J37" s="533"/>
      <c r="K37" s="533"/>
      <c r="L37" s="534"/>
      <c r="M37" s="541"/>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c r="AO37" s="543"/>
      <c r="AP37" s="145"/>
      <c r="AQ37" s="145"/>
      <c r="AR37" s="146"/>
      <c r="AS37" s="147"/>
    </row>
    <row r="38" spans="1:45" s="148" customFormat="1" ht="13.5" customHeight="1" x14ac:dyDescent="0.15">
      <c r="A38" s="145"/>
      <c r="B38" s="145"/>
      <c r="C38" s="145"/>
      <c r="D38" s="538"/>
      <c r="E38" s="539"/>
      <c r="F38" s="539"/>
      <c r="G38" s="539"/>
      <c r="H38" s="539"/>
      <c r="I38" s="539"/>
      <c r="J38" s="539"/>
      <c r="K38" s="539"/>
      <c r="L38" s="540"/>
      <c r="M38" s="547"/>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9"/>
      <c r="AP38" s="145"/>
      <c r="AQ38" s="145"/>
      <c r="AR38" s="146"/>
      <c r="AS38" s="147"/>
    </row>
    <row r="39" spans="1:45" s="148" customFormat="1" ht="13.5" customHeight="1" x14ac:dyDescent="0.15">
      <c r="A39" s="145"/>
      <c r="B39" s="145"/>
      <c r="C39" s="145"/>
      <c r="D39" s="524" t="s">
        <v>377</v>
      </c>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6"/>
      <c r="AP39" s="145"/>
      <c r="AQ39" s="145"/>
      <c r="AR39" s="146"/>
      <c r="AS39" s="147"/>
    </row>
    <row r="40" spans="1:45" s="148" customFormat="1" ht="13.5" customHeight="1" x14ac:dyDescent="0.15">
      <c r="A40" s="145"/>
      <c r="B40" s="145"/>
      <c r="C40" s="145"/>
      <c r="D40" s="527"/>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9"/>
      <c r="AP40" s="145"/>
      <c r="AQ40" s="145"/>
      <c r="AR40" s="146"/>
      <c r="AS40" s="147"/>
    </row>
    <row r="41" spans="1:45" s="148" customFormat="1" ht="13.5" customHeight="1" x14ac:dyDescent="0.15">
      <c r="A41" s="145"/>
      <c r="B41" s="145"/>
      <c r="C41" s="145"/>
      <c r="D41" s="530"/>
      <c r="E41" s="532" t="s">
        <v>378</v>
      </c>
      <c r="F41" s="533"/>
      <c r="G41" s="533"/>
      <c r="H41" s="533"/>
      <c r="I41" s="533"/>
      <c r="J41" s="533"/>
      <c r="K41" s="533"/>
      <c r="L41" s="534"/>
      <c r="M41" s="560" t="s">
        <v>508</v>
      </c>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2"/>
      <c r="AP41" s="145"/>
      <c r="AQ41" s="145"/>
      <c r="AR41" s="146"/>
      <c r="AS41" s="147"/>
    </row>
    <row r="42" spans="1:45" s="148" customFormat="1" ht="13.5" customHeight="1" x14ac:dyDescent="0.15">
      <c r="A42" s="145"/>
      <c r="B42" s="145"/>
      <c r="C42" s="145"/>
      <c r="D42" s="530"/>
      <c r="E42" s="535"/>
      <c r="F42" s="536"/>
      <c r="G42" s="536"/>
      <c r="H42" s="536"/>
      <c r="I42" s="536"/>
      <c r="J42" s="536"/>
      <c r="K42" s="536"/>
      <c r="L42" s="537"/>
      <c r="M42" s="563"/>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5"/>
      <c r="AP42" s="145"/>
      <c r="AQ42" s="145"/>
      <c r="AR42" s="146"/>
      <c r="AS42" s="147"/>
    </row>
    <row r="43" spans="1:45" s="148" customFormat="1" ht="13.5" customHeight="1" x14ac:dyDescent="0.15">
      <c r="A43" s="145"/>
      <c r="B43" s="145"/>
      <c r="C43" s="145"/>
      <c r="D43" s="530"/>
      <c r="E43" s="535"/>
      <c r="F43" s="536"/>
      <c r="G43" s="536"/>
      <c r="H43" s="536"/>
      <c r="I43" s="536"/>
      <c r="J43" s="536"/>
      <c r="K43" s="536"/>
      <c r="L43" s="537"/>
      <c r="M43" s="563"/>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5"/>
      <c r="AP43" s="145"/>
      <c r="AQ43" s="145"/>
      <c r="AR43" s="146"/>
      <c r="AS43" s="147"/>
    </row>
    <row r="44" spans="1:45" s="148" customFormat="1" ht="13.5" customHeight="1" x14ac:dyDescent="0.15">
      <c r="A44" s="145"/>
      <c r="B44" s="145"/>
      <c r="C44" s="145"/>
      <c r="D44" s="530"/>
      <c r="E44" s="538"/>
      <c r="F44" s="539"/>
      <c r="G44" s="539"/>
      <c r="H44" s="539"/>
      <c r="I44" s="539"/>
      <c r="J44" s="539"/>
      <c r="K44" s="539"/>
      <c r="L44" s="540"/>
      <c r="M44" s="566"/>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7"/>
      <c r="AM44" s="567"/>
      <c r="AN44" s="567"/>
      <c r="AO44" s="568"/>
      <c r="AP44" s="145"/>
      <c r="AQ44" s="145"/>
      <c r="AR44" s="146"/>
      <c r="AS44" s="147"/>
    </row>
    <row r="45" spans="1:45" s="148" customFormat="1" ht="13.5" customHeight="1" x14ac:dyDescent="0.15">
      <c r="A45" s="145"/>
      <c r="B45" s="145"/>
      <c r="C45" s="145"/>
      <c r="D45" s="530"/>
      <c r="E45" s="532" t="s">
        <v>379</v>
      </c>
      <c r="F45" s="533"/>
      <c r="G45" s="533"/>
      <c r="H45" s="533"/>
      <c r="I45" s="533"/>
      <c r="J45" s="533"/>
      <c r="K45" s="533"/>
      <c r="L45" s="534"/>
      <c r="M45" s="532"/>
      <c r="N45" s="533"/>
      <c r="O45" s="533"/>
      <c r="P45" s="533"/>
      <c r="Q45" s="533"/>
      <c r="R45" s="533"/>
      <c r="S45" s="533"/>
      <c r="T45" s="533"/>
      <c r="U45" s="533"/>
      <c r="V45" s="533"/>
      <c r="W45" s="533"/>
      <c r="X45" s="533"/>
      <c r="Y45" s="533"/>
      <c r="Z45" s="533"/>
      <c r="AA45" s="533"/>
      <c r="AB45" s="533"/>
      <c r="AC45" s="533"/>
      <c r="AD45" s="533"/>
      <c r="AE45" s="533"/>
      <c r="AF45" s="533"/>
      <c r="AG45" s="533"/>
      <c r="AH45" s="533"/>
      <c r="AI45" s="533"/>
      <c r="AJ45" s="533"/>
      <c r="AK45" s="533"/>
      <c r="AL45" s="533"/>
      <c r="AM45" s="533"/>
      <c r="AN45" s="533"/>
      <c r="AO45" s="534"/>
      <c r="AP45" s="145"/>
      <c r="AQ45" s="145"/>
      <c r="AR45" s="146"/>
      <c r="AS45" s="147"/>
    </row>
    <row r="46" spans="1:45" s="148" customFormat="1" ht="13.5" customHeight="1" x14ac:dyDescent="0.15">
      <c r="A46" s="145"/>
      <c r="B46" s="145"/>
      <c r="C46" s="145"/>
      <c r="D46" s="531"/>
      <c r="E46" s="538"/>
      <c r="F46" s="539"/>
      <c r="G46" s="539"/>
      <c r="H46" s="539"/>
      <c r="I46" s="539"/>
      <c r="J46" s="539"/>
      <c r="K46" s="539"/>
      <c r="L46" s="540"/>
      <c r="M46" s="538"/>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40"/>
      <c r="AP46" s="145"/>
      <c r="AQ46" s="145"/>
      <c r="AR46" s="146"/>
      <c r="AS46" s="147"/>
    </row>
    <row r="47" spans="1:45" s="148" customFormat="1" ht="13.5" customHeight="1" x14ac:dyDescent="0.15">
      <c r="A47" s="145"/>
      <c r="B47" s="145"/>
      <c r="C47" s="145"/>
      <c r="D47" s="532" t="s">
        <v>380</v>
      </c>
      <c r="E47" s="533"/>
      <c r="F47" s="533"/>
      <c r="G47" s="533"/>
      <c r="H47" s="533"/>
      <c r="I47" s="533"/>
      <c r="J47" s="533"/>
      <c r="K47" s="533"/>
      <c r="L47" s="534"/>
      <c r="M47" s="532"/>
      <c r="N47" s="533"/>
      <c r="O47" s="533"/>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3"/>
      <c r="AO47" s="534"/>
      <c r="AP47" s="145"/>
      <c r="AQ47" s="145"/>
      <c r="AR47" s="146"/>
      <c r="AS47" s="147"/>
    </row>
    <row r="48" spans="1:45" s="148" customFormat="1" ht="13.5" customHeight="1" x14ac:dyDescent="0.15">
      <c r="A48" s="145"/>
      <c r="B48" s="145"/>
      <c r="C48" s="145"/>
      <c r="D48" s="538"/>
      <c r="E48" s="539"/>
      <c r="F48" s="539"/>
      <c r="G48" s="539"/>
      <c r="H48" s="539"/>
      <c r="I48" s="539"/>
      <c r="J48" s="539"/>
      <c r="K48" s="539"/>
      <c r="L48" s="540"/>
      <c r="M48" s="538"/>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40"/>
      <c r="AP48" s="145"/>
      <c r="AQ48" s="145"/>
      <c r="AR48" s="146"/>
      <c r="AS48" s="147"/>
    </row>
    <row r="49" spans="1:49" s="148" customFormat="1" ht="13.5" customHeight="1" x14ac:dyDescent="0.15">
      <c r="A49" s="145"/>
      <c r="B49" s="145"/>
      <c r="C49" s="145"/>
      <c r="D49" s="560" t="s">
        <v>381</v>
      </c>
      <c r="E49" s="561"/>
      <c r="F49" s="561"/>
      <c r="G49" s="561"/>
      <c r="H49" s="561"/>
      <c r="I49" s="561"/>
      <c r="J49" s="561"/>
      <c r="K49" s="561"/>
      <c r="L49" s="561"/>
      <c r="M49" s="561"/>
      <c r="N49" s="561"/>
      <c r="O49" s="561"/>
      <c r="P49" s="561"/>
      <c r="Q49" s="562"/>
      <c r="R49" s="560" t="s">
        <v>382</v>
      </c>
      <c r="S49" s="561"/>
      <c r="T49" s="561"/>
      <c r="U49" s="561"/>
      <c r="V49" s="561"/>
      <c r="W49" s="561"/>
      <c r="X49" s="561"/>
      <c r="Y49" s="561"/>
      <c r="Z49" s="561"/>
      <c r="AA49" s="561"/>
      <c r="AB49" s="561"/>
      <c r="AC49" s="561"/>
      <c r="AD49" s="561"/>
      <c r="AE49" s="561"/>
      <c r="AF49" s="561"/>
      <c r="AG49" s="561"/>
      <c r="AH49" s="561"/>
      <c r="AI49" s="561"/>
      <c r="AJ49" s="561"/>
      <c r="AK49" s="561"/>
      <c r="AL49" s="561"/>
      <c r="AM49" s="561"/>
      <c r="AN49" s="561"/>
      <c r="AO49" s="562"/>
      <c r="AP49" s="145"/>
      <c r="AQ49" s="145"/>
      <c r="AR49" s="146"/>
      <c r="AS49" s="147"/>
    </row>
    <row r="50" spans="1:49" s="148" customFormat="1" ht="13.5" customHeight="1" x14ac:dyDescent="0.15">
      <c r="A50" s="145"/>
      <c r="B50" s="145"/>
      <c r="C50" s="145"/>
      <c r="D50" s="566"/>
      <c r="E50" s="567"/>
      <c r="F50" s="567"/>
      <c r="G50" s="567"/>
      <c r="H50" s="567"/>
      <c r="I50" s="567"/>
      <c r="J50" s="567"/>
      <c r="K50" s="567"/>
      <c r="L50" s="567"/>
      <c r="M50" s="567"/>
      <c r="N50" s="567"/>
      <c r="O50" s="567"/>
      <c r="P50" s="567"/>
      <c r="Q50" s="568"/>
      <c r="R50" s="566"/>
      <c r="S50" s="567"/>
      <c r="T50" s="567"/>
      <c r="U50" s="567"/>
      <c r="V50" s="567"/>
      <c r="W50" s="567"/>
      <c r="X50" s="567"/>
      <c r="Y50" s="567"/>
      <c r="Z50" s="567"/>
      <c r="AA50" s="567"/>
      <c r="AB50" s="567"/>
      <c r="AC50" s="567"/>
      <c r="AD50" s="567"/>
      <c r="AE50" s="567"/>
      <c r="AF50" s="567"/>
      <c r="AG50" s="567"/>
      <c r="AH50" s="567"/>
      <c r="AI50" s="567"/>
      <c r="AJ50" s="567"/>
      <c r="AK50" s="567"/>
      <c r="AL50" s="567"/>
      <c r="AM50" s="567"/>
      <c r="AN50" s="567"/>
      <c r="AO50" s="568"/>
      <c r="AP50" s="145"/>
      <c r="AQ50" s="145"/>
      <c r="AR50" s="146"/>
      <c r="AS50" s="147"/>
    </row>
    <row r="51" spans="1:49" s="148" customFormat="1" ht="13.5" customHeight="1" x14ac:dyDescent="0.15">
      <c r="A51" s="149"/>
      <c r="B51" s="149"/>
      <c r="C51" s="149"/>
      <c r="D51" s="150" t="s">
        <v>383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6"/>
      <c r="AS51" s="147"/>
    </row>
    <row r="52" spans="1:49" s="148" customFormat="1" ht="13.5" customHeight="1" x14ac:dyDescent="0.15">
      <c r="A52" s="149"/>
      <c r="B52" s="149"/>
      <c r="C52" s="149"/>
      <c r="D52" s="150"/>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6"/>
      <c r="AS52" s="147"/>
    </row>
    <row r="53" spans="1:49" x14ac:dyDescent="0.15">
      <c r="B53" s="74" t="s">
        <v>384</v>
      </c>
      <c r="C53" s="132"/>
      <c r="D53" s="132"/>
      <c r="E53" s="132"/>
      <c r="F53" s="132"/>
      <c r="G53" s="132"/>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row>
    <row r="54" spans="1:49" s="101" customFormat="1" x14ac:dyDescent="0.15">
      <c r="A54" s="73"/>
      <c r="B54" s="74"/>
      <c r="C54" s="74" t="s">
        <v>385</v>
      </c>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3"/>
    </row>
    <row r="55" spans="1:49" s="101" customFormat="1" x14ac:dyDescent="0.15">
      <c r="A55" s="73"/>
      <c r="B55" s="74"/>
      <c r="C55" s="74"/>
      <c r="D55" s="74" t="s">
        <v>386</v>
      </c>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3"/>
      <c r="AQ55" s="73"/>
      <c r="AR55" s="73"/>
      <c r="AS55" s="73"/>
    </row>
    <row r="56" spans="1:49" s="101" customFormat="1" ht="18" customHeight="1" x14ac:dyDescent="0.15">
      <c r="A56" s="73"/>
      <c r="B56" s="73"/>
      <c r="C56" s="73"/>
      <c r="D56" s="596" t="s">
        <v>387</v>
      </c>
      <c r="E56" s="597"/>
      <c r="F56" s="597"/>
      <c r="G56" s="597"/>
      <c r="H56" s="597"/>
      <c r="I56" s="597"/>
      <c r="J56" s="598"/>
      <c r="K56" s="569" t="s">
        <v>388</v>
      </c>
      <c r="L56" s="605"/>
      <c r="M56" s="605"/>
      <c r="N56" s="606"/>
      <c r="O56" s="610" t="s">
        <v>389</v>
      </c>
      <c r="P56" s="611"/>
      <c r="Q56" s="611"/>
      <c r="R56" s="612"/>
      <c r="S56" s="569" t="s">
        <v>390</v>
      </c>
      <c r="T56" s="605"/>
      <c r="U56" s="605"/>
      <c r="V56" s="606"/>
      <c r="W56" s="569" t="s">
        <v>391</v>
      </c>
      <c r="X56" s="605"/>
      <c r="Y56" s="605"/>
      <c r="Z56" s="605"/>
      <c r="AA56" s="606"/>
      <c r="AB56" s="569" t="s">
        <v>392</v>
      </c>
      <c r="AC56" s="605"/>
      <c r="AD56" s="605"/>
      <c r="AE56" s="605"/>
      <c r="AF56" s="606"/>
      <c r="AG56" s="569" t="s">
        <v>393</v>
      </c>
      <c r="AH56" s="570"/>
      <c r="AI56" s="570"/>
      <c r="AJ56" s="571"/>
      <c r="AK56" s="578" t="s">
        <v>394</v>
      </c>
      <c r="AL56" s="579"/>
      <c r="AM56" s="579"/>
      <c r="AN56" s="580"/>
      <c r="AO56" s="569" t="s">
        <v>395</v>
      </c>
      <c r="AP56" s="571"/>
      <c r="AQ56" s="151"/>
      <c r="AR56" s="73"/>
      <c r="AS56" s="73"/>
    </row>
    <row r="57" spans="1:49" s="101" customFormat="1" ht="18" customHeight="1" x14ac:dyDescent="0.15">
      <c r="A57" s="73"/>
      <c r="B57" s="73"/>
      <c r="C57" s="73"/>
      <c r="D57" s="599"/>
      <c r="E57" s="600"/>
      <c r="F57" s="600"/>
      <c r="G57" s="600"/>
      <c r="H57" s="600"/>
      <c r="I57" s="600"/>
      <c r="J57" s="601"/>
      <c r="K57" s="607"/>
      <c r="L57" s="608"/>
      <c r="M57" s="608"/>
      <c r="N57" s="609"/>
      <c r="O57" s="613"/>
      <c r="P57" s="614"/>
      <c r="Q57" s="614"/>
      <c r="R57" s="615"/>
      <c r="S57" s="607"/>
      <c r="T57" s="608"/>
      <c r="U57" s="608"/>
      <c r="V57" s="609"/>
      <c r="W57" s="607"/>
      <c r="X57" s="608"/>
      <c r="Y57" s="608"/>
      <c r="Z57" s="608"/>
      <c r="AA57" s="609"/>
      <c r="AB57" s="607"/>
      <c r="AC57" s="608"/>
      <c r="AD57" s="608"/>
      <c r="AE57" s="608"/>
      <c r="AF57" s="609"/>
      <c r="AG57" s="572"/>
      <c r="AH57" s="573"/>
      <c r="AI57" s="573"/>
      <c r="AJ57" s="574"/>
      <c r="AK57" s="581"/>
      <c r="AL57" s="582"/>
      <c r="AM57" s="582"/>
      <c r="AN57" s="583"/>
      <c r="AO57" s="572"/>
      <c r="AP57" s="574"/>
      <c r="AQ57" s="151"/>
      <c r="AR57" s="73"/>
      <c r="AS57" s="73"/>
    </row>
    <row r="58" spans="1:49" s="101" customFormat="1" ht="18" customHeight="1" x14ac:dyDescent="0.15">
      <c r="A58" s="73"/>
      <c r="B58" s="73"/>
      <c r="C58" s="73"/>
      <c r="D58" s="602"/>
      <c r="E58" s="603"/>
      <c r="F58" s="603"/>
      <c r="G58" s="603"/>
      <c r="H58" s="603"/>
      <c r="I58" s="603"/>
      <c r="J58" s="604"/>
      <c r="K58" s="587" t="s">
        <v>509</v>
      </c>
      <c r="L58" s="588"/>
      <c r="M58" s="588"/>
      <c r="N58" s="589"/>
      <c r="O58" s="590" t="s">
        <v>510</v>
      </c>
      <c r="P58" s="591"/>
      <c r="Q58" s="591"/>
      <c r="R58" s="592"/>
      <c r="S58" s="590" t="s">
        <v>511</v>
      </c>
      <c r="T58" s="591"/>
      <c r="U58" s="591"/>
      <c r="V58" s="592"/>
      <c r="W58" s="587" t="s">
        <v>512</v>
      </c>
      <c r="X58" s="588"/>
      <c r="Y58" s="588"/>
      <c r="Z58" s="588"/>
      <c r="AA58" s="589"/>
      <c r="AB58" s="593" t="s">
        <v>513</v>
      </c>
      <c r="AC58" s="594"/>
      <c r="AD58" s="594"/>
      <c r="AE58" s="594"/>
      <c r="AF58" s="595"/>
      <c r="AG58" s="575"/>
      <c r="AH58" s="576"/>
      <c r="AI58" s="576"/>
      <c r="AJ58" s="577"/>
      <c r="AK58" s="584"/>
      <c r="AL58" s="585"/>
      <c r="AM58" s="585"/>
      <c r="AN58" s="586"/>
      <c r="AO58" s="575"/>
      <c r="AP58" s="577"/>
      <c r="AQ58" s="151"/>
      <c r="AR58" s="73"/>
      <c r="AS58" s="73"/>
    </row>
    <row r="59" spans="1:49" s="101" customFormat="1" ht="18" customHeight="1" x14ac:dyDescent="0.15">
      <c r="A59" s="73"/>
      <c r="B59" s="73"/>
      <c r="C59" s="73"/>
      <c r="D59" s="593"/>
      <c r="E59" s="594"/>
      <c r="F59" s="594"/>
      <c r="G59" s="594"/>
      <c r="H59" s="594"/>
      <c r="I59" s="594"/>
      <c r="J59" s="595"/>
      <c r="K59" s="625"/>
      <c r="L59" s="626"/>
      <c r="M59" s="626"/>
      <c r="N59" s="627"/>
      <c r="O59" s="625" t="s">
        <v>396</v>
      </c>
      <c r="P59" s="626"/>
      <c r="Q59" s="626"/>
      <c r="R59" s="627"/>
      <c r="S59" s="625"/>
      <c r="T59" s="626"/>
      <c r="U59" s="626"/>
      <c r="V59" s="627"/>
      <c r="W59" s="625"/>
      <c r="X59" s="626"/>
      <c r="Y59" s="626"/>
      <c r="Z59" s="626"/>
      <c r="AA59" s="627"/>
      <c r="AB59" s="618"/>
      <c r="AC59" s="620"/>
      <c r="AD59" s="620"/>
      <c r="AE59" s="620"/>
      <c r="AF59" s="621"/>
      <c r="AG59" s="618"/>
      <c r="AH59" s="619"/>
      <c r="AI59" s="620"/>
      <c r="AJ59" s="621"/>
      <c r="AK59" s="622"/>
      <c r="AL59" s="623"/>
      <c r="AM59" s="623"/>
      <c r="AN59" s="624"/>
      <c r="AO59" s="587"/>
      <c r="AP59" s="589"/>
      <c r="AQ59" s="152"/>
      <c r="AR59" s="73"/>
      <c r="AS59" s="73"/>
    </row>
    <row r="60" spans="1:49" s="101" customFormat="1" ht="18" customHeight="1" x14ac:dyDescent="0.15">
      <c r="A60" s="73"/>
      <c r="B60" s="73"/>
      <c r="C60" s="73"/>
      <c r="D60" s="593"/>
      <c r="E60" s="594"/>
      <c r="F60" s="594"/>
      <c r="G60" s="594"/>
      <c r="H60" s="594"/>
      <c r="I60" s="594"/>
      <c r="J60" s="595"/>
      <c r="K60" s="625"/>
      <c r="L60" s="626"/>
      <c r="M60" s="626"/>
      <c r="N60" s="627"/>
      <c r="O60" s="625" t="s">
        <v>396</v>
      </c>
      <c r="P60" s="626"/>
      <c r="Q60" s="626"/>
      <c r="R60" s="627"/>
      <c r="S60" s="625"/>
      <c r="T60" s="626"/>
      <c r="U60" s="626"/>
      <c r="V60" s="627"/>
      <c r="W60" s="625"/>
      <c r="X60" s="626"/>
      <c r="Y60" s="626"/>
      <c r="Z60" s="626"/>
      <c r="AA60" s="627"/>
      <c r="AB60" s="618"/>
      <c r="AC60" s="620"/>
      <c r="AD60" s="620"/>
      <c r="AE60" s="620"/>
      <c r="AF60" s="621"/>
      <c r="AG60" s="618"/>
      <c r="AH60" s="619"/>
      <c r="AI60" s="620"/>
      <c r="AJ60" s="621"/>
      <c r="AK60" s="622"/>
      <c r="AL60" s="623"/>
      <c r="AM60" s="623"/>
      <c r="AN60" s="624"/>
      <c r="AO60" s="587"/>
      <c r="AP60" s="589"/>
      <c r="AQ60" s="152"/>
      <c r="AR60" s="73"/>
      <c r="AS60" s="73"/>
    </row>
    <row r="61" spans="1:49" s="101" customFormat="1" ht="18" customHeight="1" thickBot="1" x14ac:dyDescent="0.2">
      <c r="A61" s="73"/>
      <c r="B61" s="73"/>
      <c r="C61" s="73"/>
      <c r="D61" s="642"/>
      <c r="E61" s="643"/>
      <c r="F61" s="643"/>
      <c r="G61" s="643"/>
      <c r="H61" s="643"/>
      <c r="I61" s="643"/>
      <c r="J61" s="644"/>
      <c r="K61" s="645"/>
      <c r="L61" s="551"/>
      <c r="M61" s="551"/>
      <c r="N61" s="552"/>
      <c r="O61" s="625" t="s">
        <v>396</v>
      </c>
      <c r="P61" s="626"/>
      <c r="Q61" s="626"/>
      <c r="R61" s="627"/>
      <c r="S61" s="645"/>
      <c r="T61" s="551"/>
      <c r="U61" s="551"/>
      <c r="V61" s="552"/>
      <c r="W61" s="645"/>
      <c r="X61" s="551"/>
      <c r="Y61" s="551"/>
      <c r="Z61" s="551"/>
      <c r="AA61" s="552"/>
      <c r="AB61" s="646"/>
      <c r="AC61" s="647"/>
      <c r="AD61" s="647"/>
      <c r="AE61" s="647"/>
      <c r="AF61" s="648"/>
      <c r="AG61" s="646"/>
      <c r="AH61" s="649"/>
      <c r="AI61" s="647"/>
      <c r="AJ61" s="648"/>
      <c r="AK61" s="650"/>
      <c r="AL61" s="651"/>
      <c r="AM61" s="651"/>
      <c r="AN61" s="652"/>
      <c r="AO61" s="629"/>
      <c r="AP61" s="630"/>
      <c r="AQ61" s="152"/>
      <c r="AR61" s="73"/>
      <c r="AS61" s="73"/>
    </row>
    <row r="62" spans="1:49" s="101" customFormat="1" ht="13.15" customHeight="1" thickTop="1" x14ac:dyDescent="0.15">
      <c r="A62" s="74"/>
      <c r="B62" s="74"/>
      <c r="C62" s="74"/>
      <c r="D62" s="631" t="s">
        <v>18</v>
      </c>
      <c r="E62" s="632"/>
      <c r="F62" s="632"/>
      <c r="G62" s="632"/>
      <c r="H62" s="632"/>
      <c r="I62" s="632"/>
      <c r="J62" s="633"/>
      <c r="K62" s="631"/>
      <c r="L62" s="634"/>
      <c r="M62" s="634"/>
      <c r="N62" s="635"/>
      <c r="O62" s="631"/>
      <c r="P62" s="634"/>
      <c r="Q62" s="634"/>
      <c r="R62" s="635"/>
      <c r="S62" s="631"/>
      <c r="T62" s="634"/>
      <c r="U62" s="634"/>
      <c r="V62" s="635"/>
      <c r="W62" s="631"/>
      <c r="X62" s="634"/>
      <c r="Y62" s="634"/>
      <c r="Z62" s="634"/>
      <c r="AA62" s="635"/>
      <c r="AB62" s="636"/>
      <c r="AC62" s="637"/>
      <c r="AD62" s="637"/>
      <c r="AE62" s="637"/>
      <c r="AF62" s="638"/>
      <c r="AG62" s="631"/>
      <c r="AH62" s="632"/>
      <c r="AI62" s="634"/>
      <c r="AJ62" s="635"/>
      <c r="AK62" s="639"/>
      <c r="AL62" s="640"/>
      <c r="AM62" s="640"/>
      <c r="AN62" s="641"/>
      <c r="AO62" s="631"/>
      <c r="AP62" s="635"/>
      <c r="AQ62" s="377"/>
      <c r="AR62" s="73"/>
      <c r="AS62" s="73"/>
    </row>
    <row r="63" spans="1:49" s="157" customFormat="1" ht="13.5" customHeight="1" x14ac:dyDescent="0.15">
      <c r="A63" s="154"/>
      <c r="B63" s="154"/>
      <c r="C63" s="154"/>
      <c r="D63" s="150" t="s">
        <v>397</v>
      </c>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6"/>
      <c r="AU63" s="156"/>
      <c r="AV63" s="156"/>
      <c r="AW63" s="156"/>
    </row>
    <row r="64" spans="1:49" s="157" customFormat="1" ht="13.5" customHeight="1" x14ac:dyDescent="0.15">
      <c r="A64" s="154"/>
      <c r="B64" s="154"/>
      <c r="C64" s="154"/>
      <c r="D64" s="150" t="s">
        <v>398</v>
      </c>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8"/>
      <c r="AU64" s="156"/>
      <c r="AV64" s="156"/>
      <c r="AW64" s="156"/>
    </row>
    <row r="65" spans="1:56" s="157" customFormat="1" ht="13.5" customHeight="1" x14ac:dyDescent="0.15">
      <c r="A65" s="154"/>
      <c r="B65" s="154"/>
      <c r="C65" s="154"/>
      <c r="D65" s="150" t="s">
        <v>399</v>
      </c>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6"/>
      <c r="AU65" s="156"/>
      <c r="AV65" s="156"/>
      <c r="AW65" s="156"/>
    </row>
    <row r="66" spans="1:56" s="101" customFormat="1" ht="13.5" customHeight="1" x14ac:dyDescent="0.15">
      <c r="A66" s="74"/>
      <c r="B66" s="74"/>
      <c r="C66" s="74"/>
      <c r="D66" s="74"/>
      <c r="E66" s="74"/>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4"/>
      <c r="AK66" s="74"/>
      <c r="AL66" s="74"/>
      <c r="AM66" s="74"/>
      <c r="AN66" s="74"/>
      <c r="AO66" s="74"/>
      <c r="AP66" s="74"/>
      <c r="AQ66" s="74"/>
      <c r="AR66" s="73"/>
      <c r="AS66" s="73"/>
    </row>
    <row r="67" spans="1:56" s="101" customFormat="1" ht="13.5" customHeight="1" x14ac:dyDescent="0.15">
      <c r="A67" s="74"/>
      <c r="B67" s="74"/>
      <c r="C67" s="74" t="s">
        <v>400</v>
      </c>
      <c r="D67" s="73"/>
      <c r="E67" s="74"/>
      <c r="F67" s="74"/>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4"/>
      <c r="AL67" s="74"/>
      <c r="AM67" s="74"/>
      <c r="AN67" s="74"/>
      <c r="AO67" s="74"/>
      <c r="AP67" s="74"/>
      <c r="AQ67" s="74"/>
      <c r="AR67" s="74"/>
      <c r="AS67" s="73"/>
    </row>
    <row r="68" spans="1:56" s="101" customFormat="1" ht="13.5" customHeight="1" x14ac:dyDescent="0.15">
      <c r="A68" s="74"/>
      <c r="B68" s="74"/>
      <c r="C68" s="74"/>
      <c r="D68" s="74" t="s">
        <v>401</v>
      </c>
      <c r="E68" s="74"/>
      <c r="F68" s="74"/>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4"/>
      <c r="AL68" s="74"/>
      <c r="AM68" s="74"/>
      <c r="AN68" s="74"/>
      <c r="AO68" s="74"/>
      <c r="AP68" s="74"/>
      <c r="AQ68" s="74"/>
      <c r="AR68" s="74"/>
      <c r="AS68" s="73"/>
    </row>
    <row r="69" spans="1:56" s="101" customFormat="1" ht="22.5" customHeight="1" x14ac:dyDescent="0.15">
      <c r="A69" s="74"/>
      <c r="B69" s="74"/>
      <c r="C69" s="74"/>
      <c r="D69" s="628" t="s">
        <v>402</v>
      </c>
      <c r="E69" s="628"/>
      <c r="F69" s="628"/>
      <c r="G69" s="628"/>
      <c r="H69" s="628"/>
      <c r="I69" s="628"/>
      <c r="J69" s="628"/>
      <c r="K69" s="628" t="s">
        <v>403</v>
      </c>
      <c r="L69" s="628"/>
      <c r="M69" s="628"/>
      <c r="N69" s="628"/>
      <c r="O69" s="628"/>
      <c r="P69" s="628"/>
      <c r="Q69" s="628"/>
      <c r="R69" s="628"/>
      <c r="S69" s="628"/>
      <c r="T69" s="628"/>
      <c r="U69" s="616" t="s">
        <v>404</v>
      </c>
      <c r="V69" s="617"/>
      <c r="W69" s="617"/>
      <c r="X69" s="73"/>
      <c r="Y69" s="616" t="s">
        <v>405</v>
      </c>
      <c r="Z69" s="617"/>
      <c r="AA69" s="617"/>
      <c r="AB69" s="73"/>
      <c r="AC69" s="73"/>
      <c r="AD69" s="73"/>
      <c r="AE69" s="73"/>
      <c r="AF69" s="73"/>
      <c r="AG69" s="73"/>
      <c r="AH69" s="73"/>
      <c r="AI69" s="73"/>
      <c r="AJ69" s="73"/>
      <c r="AK69" s="74"/>
      <c r="AL69" s="74"/>
      <c r="AM69" s="74"/>
      <c r="AN69" s="74"/>
      <c r="AO69" s="74"/>
      <c r="AP69" s="74"/>
      <c r="AQ69" s="74"/>
      <c r="AR69" s="74"/>
      <c r="AS69" s="73"/>
    </row>
    <row r="70" spans="1:56" s="101" customFormat="1" ht="27.75" customHeight="1" x14ac:dyDescent="0.15">
      <c r="A70" s="74"/>
      <c r="B70" s="74"/>
      <c r="C70" s="74"/>
      <c r="D70" s="628" t="s">
        <v>571</v>
      </c>
      <c r="E70" s="628"/>
      <c r="F70" s="628"/>
      <c r="G70" s="628"/>
      <c r="H70" s="628"/>
      <c r="I70" s="628"/>
      <c r="J70" s="628"/>
      <c r="K70" s="628" t="s">
        <v>665</v>
      </c>
      <c r="L70" s="628"/>
      <c r="M70" s="628"/>
      <c r="N70" s="628"/>
      <c r="O70" s="628"/>
      <c r="P70" s="628"/>
      <c r="Q70" s="628"/>
      <c r="R70" s="628"/>
      <c r="S70" s="628"/>
      <c r="T70" s="628"/>
      <c r="U70" s="628" t="str">
        <f>IF(D70="","",VLOOKUP(CONCATENATE(D70,K70),対象自治体リスト!E:G,3,FALSE))</f>
        <v>×</v>
      </c>
      <c r="V70" s="628"/>
      <c r="W70" s="628"/>
      <c r="X70" s="73"/>
      <c r="Y70" s="628" t="s">
        <v>2403</v>
      </c>
      <c r="Z70" s="628"/>
      <c r="AA70" s="628"/>
      <c r="AB70" s="73"/>
      <c r="AC70" s="73"/>
      <c r="AD70" s="73"/>
      <c r="AE70" s="73"/>
      <c r="AF70" s="73"/>
      <c r="AG70" s="73"/>
      <c r="AH70" s="73"/>
      <c r="AI70" s="73"/>
      <c r="AJ70" s="73"/>
      <c r="AK70" s="74"/>
      <c r="AL70" s="74"/>
      <c r="AM70" s="74"/>
      <c r="AN70" s="74"/>
      <c r="AO70" s="74"/>
      <c r="AP70" s="74"/>
      <c r="AQ70" s="74"/>
      <c r="AR70" s="74"/>
      <c r="AS70" s="73"/>
    </row>
    <row r="71" spans="1:56" s="101" customFormat="1" ht="13.5" customHeight="1" x14ac:dyDescent="0.15">
      <c r="A71" s="74"/>
      <c r="B71" s="74"/>
      <c r="C71" s="74"/>
      <c r="D71" s="73"/>
      <c r="E71" s="74"/>
      <c r="F71" s="74"/>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4"/>
      <c r="AL71" s="74"/>
      <c r="AM71" s="74"/>
      <c r="AN71" s="74"/>
      <c r="AO71" s="74"/>
      <c r="AP71" s="74"/>
      <c r="AQ71" s="74"/>
      <c r="AR71" s="74"/>
      <c r="AS71" s="73"/>
    </row>
    <row r="72" spans="1:56" s="101" customFormat="1" ht="13.5" customHeight="1" x14ac:dyDescent="0.15">
      <c r="A72" s="74"/>
      <c r="B72" s="73"/>
      <c r="C72" s="73"/>
      <c r="D72" s="74" t="s">
        <v>406</v>
      </c>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4"/>
      <c r="AJ72" s="74"/>
      <c r="AK72" s="74"/>
      <c r="AL72" s="74"/>
      <c r="AM72" s="74"/>
      <c r="AN72" s="74"/>
      <c r="AO72" s="74"/>
      <c r="AP72" s="73"/>
      <c r="AQ72" s="73"/>
      <c r="AR72" s="73"/>
      <c r="AS72" s="73"/>
    </row>
    <row r="73" spans="1:56" s="101" customFormat="1" ht="13.5" customHeight="1" x14ac:dyDescent="0.15">
      <c r="A73" s="74"/>
      <c r="B73" s="73"/>
      <c r="C73" s="73"/>
      <c r="D73" s="655" t="s">
        <v>407</v>
      </c>
      <c r="E73" s="656"/>
      <c r="F73" s="656"/>
      <c r="G73" s="656"/>
      <c r="H73" s="656"/>
      <c r="I73" s="656"/>
      <c r="J73" s="656"/>
      <c r="K73" s="656"/>
      <c r="L73" s="656"/>
      <c r="M73" s="656"/>
      <c r="N73" s="656"/>
      <c r="O73" s="656"/>
      <c r="P73" s="656"/>
      <c r="Q73" s="656"/>
      <c r="R73" s="656"/>
      <c r="S73" s="656"/>
      <c r="T73" s="656"/>
      <c r="U73" s="656"/>
      <c r="V73" s="657"/>
      <c r="W73" s="661" t="s">
        <v>408</v>
      </c>
      <c r="X73" s="662"/>
      <c r="Y73" s="662"/>
      <c r="Z73" s="662"/>
      <c r="AA73" s="662"/>
      <c r="AB73" s="662"/>
      <c r="AC73" s="662"/>
      <c r="AD73" s="662"/>
      <c r="AE73" s="662"/>
      <c r="AF73" s="662"/>
      <c r="AG73" s="662"/>
      <c r="AH73" s="662"/>
      <c r="AI73" s="662"/>
      <c r="AJ73" s="662"/>
      <c r="AK73" s="662"/>
      <c r="AL73" s="662"/>
      <c r="AM73" s="663"/>
      <c r="AN73" s="74"/>
      <c r="AO73" s="74"/>
      <c r="AP73" s="73"/>
      <c r="AQ73" s="73"/>
      <c r="AR73" s="73"/>
      <c r="AS73" s="73"/>
    </row>
    <row r="74" spans="1:56" s="101" customFormat="1" ht="13.5" customHeight="1" x14ac:dyDescent="0.15">
      <c r="A74" s="74"/>
      <c r="B74" s="73"/>
      <c r="C74" s="73"/>
      <c r="D74" s="658"/>
      <c r="E74" s="659"/>
      <c r="F74" s="659"/>
      <c r="G74" s="659"/>
      <c r="H74" s="659"/>
      <c r="I74" s="659"/>
      <c r="J74" s="659"/>
      <c r="K74" s="659"/>
      <c r="L74" s="659"/>
      <c r="M74" s="659"/>
      <c r="N74" s="659"/>
      <c r="O74" s="659"/>
      <c r="P74" s="659"/>
      <c r="Q74" s="659"/>
      <c r="R74" s="659"/>
      <c r="S74" s="659"/>
      <c r="T74" s="659"/>
      <c r="U74" s="659"/>
      <c r="V74" s="660"/>
      <c r="W74" s="664"/>
      <c r="X74" s="665"/>
      <c r="Y74" s="665"/>
      <c r="Z74" s="665"/>
      <c r="AA74" s="665"/>
      <c r="AB74" s="665"/>
      <c r="AC74" s="665"/>
      <c r="AD74" s="665"/>
      <c r="AE74" s="665"/>
      <c r="AF74" s="665"/>
      <c r="AG74" s="665"/>
      <c r="AH74" s="665"/>
      <c r="AI74" s="665"/>
      <c r="AJ74" s="665"/>
      <c r="AK74" s="665"/>
      <c r="AL74" s="665"/>
      <c r="AM74" s="666"/>
      <c r="AN74" s="74"/>
      <c r="AO74" s="74"/>
      <c r="AP74" s="73"/>
      <c r="AQ74" s="73"/>
      <c r="AR74" s="73"/>
      <c r="AS74" s="73"/>
    </row>
    <row r="75" spans="1:56" s="101" customFormat="1" ht="18.75" customHeight="1" x14ac:dyDescent="0.15">
      <c r="A75" s="74"/>
      <c r="B75" s="74"/>
      <c r="C75" s="74"/>
      <c r="D75" s="667" t="s">
        <v>409</v>
      </c>
      <c r="E75" s="668"/>
      <c r="F75" s="668"/>
      <c r="G75" s="668"/>
      <c r="H75" s="668"/>
      <c r="I75" s="668"/>
      <c r="J75" s="668"/>
      <c r="K75" s="668"/>
      <c r="L75" s="668"/>
      <c r="M75" s="668"/>
      <c r="N75" s="668"/>
      <c r="O75" s="668"/>
      <c r="P75" s="668"/>
      <c r="Q75" s="668"/>
      <c r="R75" s="668"/>
      <c r="S75" s="668"/>
      <c r="T75" s="668"/>
      <c r="U75" s="668"/>
      <c r="V75" s="669"/>
      <c r="W75" s="670"/>
      <c r="X75" s="671"/>
      <c r="Y75" s="671"/>
      <c r="Z75" s="671"/>
      <c r="AA75" s="671"/>
      <c r="AB75" s="671"/>
      <c r="AC75" s="671"/>
      <c r="AD75" s="671"/>
      <c r="AE75" s="671"/>
      <c r="AF75" s="671"/>
      <c r="AG75" s="672"/>
      <c r="AH75" s="673" t="s">
        <v>410</v>
      </c>
      <c r="AI75" s="674"/>
      <c r="AJ75" s="674"/>
      <c r="AK75" s="674"/>
      <c r="AL75" s="674"/>
      <c r="AM75" s="675"/>
      <c r="AN75" s="74"/>
      <c r="AO75" s="74"/>
      <c r="AP75" s="73"/>
      <c r="AQ75" s="73"/>
      <c r="AR75" s="73"/>
      <c r="AS75" s="73"/>
      <c r="AX75" s="159"/>
      <c r="AY75" s="159"/>
      <c r="AZ75" s="159"/>
      <c r="BA75" s="159"/>
      <c r="BB75" s="159"/>
      <c r="BC75" s="159"/>
      <c r="BD75" s="160"/>
    </row>
    <row r="76" spans="1:56" s="101" customFormat="1" ht="18.75" customHeight="1" x14ac:dyDescent="0.15">
      <c r="A76" s="74"/>
      <c r="B76" s="74"/>
      <c r="C76" s="74"/>
      <c r="D76" s="667" t="s">
        <v>411</v>
      </c>
      <c r="E76" s="668"/>
      <c r="F76" s="668"/>
      <c r="G76" s="668"/>
      <c r="H76" s="668"/>
      <c r="I76" s="668"/>
      <c r="J76" s="668"/>
      <c r="K76" s="668"/>
      <c r="L76" s="668"/>
      <c r="M76" s="668"/>
      <c r="N76" s="668"/>
      <c r="O76" s="668"/>
      <c r="P76" s="668"/>
      <c r="Q76" s="668"/>
      <c r="R76" s="668"/>
      <c r="S76" s="668"/>
      <c r="T76" s="668"/>
      <c r="U76" s="668"/>
      <c r="V76" s="669"/>
      <c r="W76" s="670"/>
      <c r="X76" s="671"/>
      <c r="Y76" s="671"/>
      <c r="Z76" s="671"/>
      <c r="AA76" s="671"/>
      <c r="AB76" s="671"/>
      <c r="AC76" s="671"/>
      <c r="AD76" s="671"/>
      <c r="AE76" s="671"/>
      <c r="AF76" s="671"/>
      <c r="AG76" s="672"/>
      <c r="AH76" s="673" t="s">
        <v>514</v>
      </c>
      <c r="AI76" s="674"/>
      <c r="AJ76" s="674"/>
      <c r="AK76" s="674"/>
      <c r="AL76" s="674"/>
      <c r="AM76" s="675"/>
      <c r="AN76" s="74"/>
      <c r="AO76" s="74"/>
      <c r="AP76" s="73"/>
      <c r="AQ76" s="73"/>
      <c r="AR76" s="73"/>
      <c r="AS76" s="73"/>
      <c r="AX76" s="159"/>
      <c r="AY76" s="159"/>
      <c r="AZ76" s="159"/>
      <c r="BA76" s="159"/>
      <c r="BB76" s="159"/>
      <c r="BC76" s="159"/>
      <c r="BD76" s="160"/>
    </row>
    <row r="77" spans="1:56" s="101" customFormat="1" ht="18.75" customHeight="1" x14ac:dyDescent="0.15">
      <c r="A77" s="74"/>
      <c r="B77" s="74"/>
      <c r="C77" s="74"/>
      <c r="D77" s="653" t="s">
        <v>412</v>
      </c>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4" t="s">
        <v>413</v>
      </c>
      <c r="AI77" s="654"/>
      <c r="AJ77" s="654"/>
      <c r="AK77" s="654"/>
      <c r="AL77" s="654"/>
      <c r="AM77" s="654"/>
      <c r="AN77" s="74"/>
      <c r="AO77" s="74"/>
      <c r="AP77" s="73"/>
      <c r="AQ77" s="73"/>
      <c r="AR77" s="73"/>
      <c r="AS77" s="73"/>
      <c r="AX77" s="159"/>
      <c r="AY77" s="159"/>
      <c r="AZ77" s="159"/>
      <c r="BA77" s="159"/>
      <c r="BB77" s="159"/>
      <c r="BC77" s="159"/>
      <c r="BD77" s="160"/>
    </row>
    <row r="78" spans="1:56" s="101" customFormat="1" ht="13.5" customHeight="1" x14ac:dyDescent="0.15">
      <c r="A78" s="74"/>
      <c r="B78" s="74"/>
      <c r="C78" s="74"/>
      <c r="D78" s="161" t="s">
        <v>414</v>
      </c>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377"/>
      <c r="AD78" s="377"/>
      <c r="AE78" s="377"/>
      <c r="AF78" s="377"/>
      <c r="AG78" s="377"/>
      <c r="AH78" s="377"/>
      <c r="AI78" s="377"/>
      <c r="AJ78" s="377"/>
      <c r="AK78" s="377"/>
      <c r="AL78" s="377"/>
      <c r="AM78" s="377"/>
      <c r="AN78" s="74"/>
      <c r="AO78" s="74"/>
      <c r="AP78" s="73"/>
      <c r="AQ78" s="73"/>
      <c r="AR78" s="73"/>
      <c r="AS78" s="73"/>
      <c r="AX78" s="159"/>
      <c r="AY78" s="159"/>
      <c r="AZ78" s="159"/>
      <c r="BA78" s="159"/>
      <c r="BB78" s="159"/>
      <c r="BC78" s="159"/>
      <c r="BD78" s="160"/>
    </row>
    <row r="79" spans="1:56" s="101" customFormat="1" x14ac:dyDescent="0.15">
      <c r="A79" s="74"/>
      <c r="B79" s="74"/>
      <c r="C79" s="74"/>
      <c r="D79" s="74"/>
      <c r="E79" s="74"/>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4"/>
      <c r="AK79" s="74"/>
      <c r="AL79" s="74"/>
      <c r="AM79" s="74"/>
      <c r="AN79" s="74"/>
      <c r="AO79" s="74"/>
      <c r="AP79" s="74"/>
      <c r="AQ79" s="74"/>
      <c r="AR79" s="73"/>
      <c r="AS79" s="73"/>
      <c r="AX79" s="159"/>
      <c r="AY79" s="159"/>
      <c r="AZ79" s="159"/>
      <c r="BB79" s="159"/>
      <c r="BC79" s="159"/>
      <c r="BD79" s="159"/>
    </row>
    <row r="80" spans="1:56" s="101" customFormat="1" x14ac:dyDescent="0.15">
      <c r="A80" s="74"/>
      <c r="B80" s="74"/>
      <c r="C80" s="74"/>
      <c r="D80" s="73" t="s">
        <v>415</v>
      </c>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4"/>
      <c r="AJ80" s="74"/>
      <c r="AK80" s="74"/>
      <c r="AL80" s="74"/>
      <c r="AM80" s="74"/>
      <c r="AN80" s="74"/>
      <c r="AO80" s="74"/>
      <c r="AP80" s="73"/>
      <c r="AQ80" s="73"/>
      <c r="AR80" s="73"/>
      <c r="AS80" s="73"/>
    </row>
    <row r="81" spans="1:45" ht="18" customHeight="1" x14ac:dyDescent="0.15">
      <c r="A81" s="74"/>
      <c r="B81" s="74"/>
      <c r="C81" s="74"/>
      <c r="D81" s="73"/>
      <c r="E81" s="74" t="s">
        <v>416</v>
      </c>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4"/>
      <c r="AJ81" s="74"/>
      <c r="AK81" s="74"/>
      <c r="AL81" s="74"/>
      <c r="AM81" s="74"/>
      <c r="AN81" s="74"/>
      <c r="AO81" s="74"/>
    </row>
    <row r="82" spans="1:45" ht="20.25" customHeight="1" x14ac:dyDescent="0.15">
      <c r="A82" s="74"/>
      <c r="B82" s="74"/>
      <c r="C82" s="74"/>
      <c r="D82" s="628" t="s">
        <v>407</v>
      </c>
      <c r="E82" s="628"/>
      <c r="F82" s="628"/>
      <c r="G82" s="628"/>
      <c r="H82" s="628"/>
      <c r="I82" s="628"/>
      <c r="J82" s="628"/>
      <c r="K82" s="628"/>
      <c r="L82" s="617" t="s">
        <v>515</v>
      </c>
      <c r="M82" s="617"/>
      <c r="N82" s="617"/>
      <c r="O82" s="622" t="s">
        <v>417</v>
      </c>
      <c r="P82" s="623"/>
      <c r="Q82" s="623"/>
      <c r="R82" s="623"/>
      <c r="S82" s="623"/>
      <c r="T82" s="623"/>
      <c r="U82" s="623"/>
      <c r="V82" s="623"/>
      <c r="W82" s="623"/>
      <c r="X82" s="623"/>
      <c r="Y82" s="623"/>
      <c r="Z82" s="623"/>
      <c r="AA82" s="623"/>
      <c r="AB82" s="623"/>
      <c r="AC82" s="623"/>
      <c r="AD82" s="623"/>
      <c r="AE82" s="623"/>
      <c r="AF82" s="623"/>
      <c r="AG82" s="623"/>
      <c r="AH82" s="623"/>
      <c r="AI82" s="623"/>
      <c r="AJ82" s="623"/>
      <c r="AK82" s="623"/>
      <c r="AL82" s="623"/>
      <c r="AM82" s="624"/>
      <c r="AN82" s="74"/>
      <c r="AO82" s="74"/>
    </row>
    <row r="83" spans="1:45" ht="20.25" customHeight="1" x14ac:dyDescent="0.15">
      <c r="A83" s="74"/>
      <c r="B83" s="74"/>
      <c r="C83" s="74"/>
      <c r="D83" s="655" t="s">
        <v>418</v>
      </c>
      <c r="E83" s="656"/>
      <c r="F83" s="656"/>
      <c r="G83" s="656"/>
      <c r="H83" s="656"/>
      <c r="I83" s="656"/>
      <c r="J83" s="656"/>
      <c r="K83" s="657"/>
      <c r="L83" s="622" t="s">
        <v>419</v>
      </c>
      <c r="M83" s="623" t="s">
        <v>420</v>
      </c>
      <c r="N83" s="624" t="s">
        <v>421</v>
      </c>
      <c r="O83" s="628" t="s">
        <v>509</v>
      </c>
      <c r="P83" s="628"/>
      <c r="Q83" s="688" t="s">
        <v>516</v>
      </c>
      <c r="R83" s="689"/>
      <c r="S83" s="689"/>
      <c r="T83" s="689"/>
      <c r="U83" s="689"/>
      <c r="V83" s="689"/>
      <c r="W83" s="689"/>
      <c r="X83" s="689"/>
      <c r="Y83" s="689"/>
      <c r="Z83" s="689"/>
      <c r="AA83" s="689"/>
      <c r="AB83" s="689"/>
      <c r="AC83" s="689"/>
      <c r="AD83" s="689"/>
      <c r="AE83" s="689"/>
      <c r="AF83" s="689"/>
      <c r="AG83" s="689"/>
      <c r="AH83" s="689"/>
      <c r="AI83" s="689"/>
      <c r="AJ83" s="689"/>
      <c r="AK83" s="689"/>
      <c r="AL83" s="689"/>
      <c r="AM83" s="690"/>
      <c r="AN83" s="74"/>
      <c r="AO83" s="74"/>
    </row>
    <row r="84" spans="1:45" ht="20.25" customHeight="1" x14ac:dyDescent="0.15">
      <c r="A84" s="74"/>
      <c r="B84" s="74"/>
      <c r="C84" s="74"/>
      <c r="D84" s="685"/>
      <c r="E84" s="686"/>
      <c r="F84" s="686"/>
      <c r="G84" s="686"/>
      <c r="H84" s="686"/>
      <c r="I84" s="686"/>
      <c r="J84" s="686"/>
      <c r="K84" s="687"/>
      <c r="L84" s="622"/>
      <c r="M84" s="623"/>
      <c r="N84" s="624"/>
      <c r="O84" s="628"/>
      <c r="P84" s="628"/>
      <c r="Q84" s="691"/>
      <c r="R84" s="692"/>
      <c r="S84" s="692"/>
      <c r="T84" s="692"/>
      <c r="U84" s="692"/>
      <c r="V84" s="692"/>
      <c r="W84" s="692"/>
      <c r="X84" s="692"/>
      <c r="Y84" s="692"/>
      <c r="Z84" s="692"/>
      <c r="AA84" s="692"/>
      <c r="AB84" s="692"/>
      <c r="AC84" s="692"/>
      <c r="AD84" s="692"/>
      <c r="AE84" s="692"/>
      <c r="AF84" s="692"/>
      <c r="AG84" s="692"/>
      <c r="AH84" s="692"/>
      <c r="AI84" s="692"/>
      <c r="AJ84" s="692"/>
      <c r="AK84" s="692"/>
      <c r="AL84" s="692"/>
      <c r="AM84" s="693"/>
      <c r="AN84" s="74"/>
      <c r="AO84" s="74"/>
    </row>
    <row r="85" spans="1:45" ht="36" customHeight="1" x14ac:dyDescent="0.15">
      <c r="A85" s="74"/>
      <c r="B85" s="74"/>
      <c r="C85" s="74"/>
      <c r="D85" s="685"/>
      <c r="E85" s="686"/>
      <c r="F85" s="686"/>
      <c r="G85" s="686"/>
      <c r="H85" s="686"/>
      <c r="I85" s="686"/>
      <c r="J85" s="686"/>
      <c r="K85" s="687"/>
      <c r="L85" s="622" t="s">
        <v>419</v>
      </c>
      <c r="M85" s="623" t="s">
        <v>420</v>
      </c>
      <c r="N85" s="624" t="s">
        <v>421</v>
      </c>
      <c r="O85" s="653" t="s">
        <v>510</v>
      </c>
      <c r="P85" s="653"/>
      <c r="Q85" s="676" t="s">
        <v>422</v>
      </c>
      <c r="R85" s="677"/>
      <c r="S85" s="677"/>
      <c r="T85" s="677"/>
      <c r="U85" s="677"/>
      <c r="V85" s="677"/>
      <c r="W85" s="677"/>
      <c r="X85" s="677"/>
      <c r="Y85" s="677"/>
      <c r="Z85" s="677"/>
      <c r="AA85" s="677"/>
      <c r="AB85" s="677"/>
      <c r="AC85" s="677"/>
      <c r="AD85" s="677"/>
      <c r="AE85" s="677"/>
      <c r="AF85" s="677"/>
      <c r="AG85" s="677"/>
      <c r="AH85" s="677"/>
      <c r="AI85" s="677"/>
      <c r="AJ85" s="677"/>
      <c r="AK85" s="677"/>
      <c r="AL85" s="677"/>
      <c r="AM85" s="678"/>
      <c r="AN85" s="74"/>
      <c r="AO85" s="74"/>
    </row>
    <row r="86" spans="1:45" ht="20.25" customHeight="1" x14ac:dyDescent="0.15">
      <c r="A86" s="74"/>
      <c r="B86" s="74"/>
      <c r="C86" s="74"/>
      <c r="D86" s="658"/>
      <c r="E86" s="659"/>
      <c r="F86" s="659"/>
      <c r="G86" s="659"/>
      <c r="H86" s="659"/>
      <c r="I86" s="659"/>
      <c r="J86" s="659"/>
      <c r="K86" s="660"/>
      <c r="L86" s="622"/>
      <c r="M86" s="623"/>
      <c r="N86" s="624"/>
      <c r="O86" s="653"/>
      <c r="P86" s="653"/>
      <c r="Q86" s="679"/>
      <c r="R86" s="680"/>
      <c r="S86" s="680"/>
      <c r="T86" s="680"/>
      <c r="U86" s="680"/>
      <c r="V86" s="680"/>
      <c r="W86" s="680"/>
      <c r="X86" s="680"/>
      <c r="Y86" s="680"/>
      <c r="Z86" s="680"/>
      <c r="AA86" s="680"/>
      <c r="AB86" s="680"/>
      <c r="AC86" s="680"/>
      <c r="AD86" s="680"/>
      <c r="AE86" s="680"/>
      <c r="AF86" s="681"/>
      <c r="AG86" s="682"/>
      <c r="AH86" s="682"/>
      <c r="AI86" s="682"/>
      <c r="AJ86" s="682"/>
      <c r="AK86" s="683"/>
      <c r="AL86" s="681"/>
      <c r="AM86" s="684"/>
      <c r="AN86" s="74"/>
      <c r="AO86" s="74"/>
    </row>
    <row r="87" spans="1:45" s="164" customFormat="1" ht="12" x14ac:dyDescent="0.15">
      <c r="A87" s="161"/>
      <c r="B87" s="161"/>
      <c r="C87" s="161"/>
      <c r="D87" s="161" t="s">
        <v>423</v>
      </c>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1"/>
      <c r="AO87" s="161"/>
      <c r="AP87" s="163"/>
      <c r="AQ87" s="163"/>
      <c r="AR87" s="163"/>
      <c r="AS87" s="163"/>
    </row>
    <row r="88" spans="1:45" s="168" customFormat="1" ht="13.5" customHeight="1" x14ac:dyDescent="0.15">
      <c r="A88" s="161"/>
      <c r="B88" s="161"/>
      <c r="C88" s="161"/>
      <c r="D88" s="161" t="s">
        <v>424</v>
      </c>
      <c r="E88" s="161"/>
      <c r="F88" s="163"/>
      <c r="G88" s="163"/>
      <c r="H88" s="163"/>
      <c r="I88" s="163"/>
      <c r="J88" s="163"/>
      <c r="K88" s="163"/>
      <c r="L88" s="163"/>
      <c r="M88" s="163"/>
      <c r="N88" s="163"/>
      <c r="O88" s="163"/>
      <c r="P88" s="163"/>
      <c r="Q88" s="163"/>
      <c r="R88" s="163"/>
      <c r="S88" s="163"/>
      <c r="T88" s="163"/>
      <c r="U88" s="163"/>
      <c r="V88" s="163"/>
      <c r="W88" s="163"/>
      <c r="X88" s="163"/>
      <c r="Y88" s="163"/>
      <c r="Z88" s="163"/>
      <c r="AA88" s="163"/>
      <c r="AB88" s="142"/>
      <c r="AC88" s="165"/>
      <c r="AD88" s="166"/>
      <c r="AE88" s="166"/>
      <c r="AF88" s="166"/>
      <c r="AG88" s="166"/>
      <c r="AH88" s="166"/>
      <c r="AI88" s="166"/>
      <c r="AJ88" s="166"/>
      <c r="AK88" s="166"/>
      <c r="AL88" s="167"/>
      <c r="AM88" s="163"/>
      <c r="AN88" s="163"/>
      <c r="AO88" s="161"/>
      <c r="AP88" s="161"/>
      <c r="AQ88" s="161"/>
      <c r="AR88" s="142"/>
      <c r="AS88" s="142"/>
    </row>
    <row r="89" spans="1:45" s="168" customFormat="1" ht="13.5" customHeight="1" x14ac:dyDescent="0.15">
      <c r="A89" s="161"/>
      <c r="B89" s="161"/>
      <c r="C89" s="161"/>
      <c r="D89" s="161" t="s">
        <v>518</v>
      </c>
      <c r="E89" s="161"/>
      <c r="F89" s="163"/>
      <c r="G89" s="163"/>
      <c r="H89" s="163"/>
      <c r="I89" s="163"/>
      <c r="J89" s="163"/>
      <c r="K89" s="163"/>
      <c r="L89" s="163"/>
      <c r="M89" s="163"/>
      <c r="N89" s="163"/>
      <c r="O89" s="163"/>
      <c r="P89" s="163"/>
      <c r="Q89" s="163"/>
      <c r="R89" s="163"/>
      <c r="S89" s="163"/>
      <c r="T89" s="163"/>
      <c r="U89" s="163"/>
      <c r="V89" s="163"/>
      <c r="W89" s="163"/>
      <c r="X89" s="163"/>
      <c r="Y89" s="163"/>
      <c r="Z89" s="163"/>
      <c r="AA89" s="163"/>
      <c r="AB89" s="142"/>
      <c r="AC89" s="165"/>
      <c r="AD89" s="166"/>
      <c r="AE89" s="166"/>
      <c r="AF89" s="166"/>
      <c r="AG89" s="166"/>
      <c r="AH89" s="166"/>
      <c r="AI89" s="166"/>
      <c r="AJ89" s="166"/>
      <c r="AK89" s="166"/>
      <c r="AL89" s="167"/>
      <c r="AM89" s="163"/>
      <c r="AN89" s="163"/>
      <c r="AO89" s="161"/>
      <c r="AP89" s="161"/>
      <c r="AQ89" s="161"/>
      <c r="AR89" s="142"/>
      <c r="AS89" s="142"/>
    </row>
    <row r="90" spans="1:45" s="168" customFormat="1" ht="13.5" customHeight="1" x14ac:dyDescent="0.15">
      <c r="A90" s="161"/>
      <c r="B90" s="161"/>
      <c r="C90" s="161"/>
      <c r="D90" s="161"/>
      <c r="E90" s="161"/>
      <c r="F90" s="163" t="s">
        <v>519</v>
      </c>
      <c r="G90" s="163"/>
      <c r="H90" s="142"/>
      <c r="I90" s="163"/>
      <c r="J90" s="163"/>
      <c r="K90" s="163"/>
      <c r="L90" s="163"/>
      <c r="M90" s="163"/>
      <c r="N90" s="163"/>
      <c r="O90" s="163"/>
      <c r="P90" s="163"/>
      <c r="Q90" s="163"/>
      <c r="R90" s="163"/>
      <c r="S90" s="163"/>
      <c r="T90" s="163"/>
      <c r="U90" s="163"/>
      <c r="V90" s="163"/>
      <c r="W90" s="163"/>
      <c r="X90" s="163"/>
      <c r="Y90" s="163"/>
      <c r="Z90" s="163"/>
      <c r="AA90" s="163"/>
      <c r="AB90" s="142"/>
      <c r="AC90" s="165"/>
      <c r="AD90" s="166"/>
      <c r="AE90" s="166"/>
      <c r="AF90" s="166"/>
      <c r="AG90" s="166"/>
      <c r="AH90" s="166"/>
      <c r="AI90" s="166"/>
      <c r="AJ90" s="166"/>
      <c r="AK90" s="166"/>
      <c r="AL90" s="167"/>
      <c r="AM90" s="163"/>
      <c r="AN90" s="163"/>
      <c r="AO90" s="161"/>
      <c r="AP90" s="161"/>
      <c r="AQ90" s="161"/>
      <c r="AR90" s="142"/>
      <c r="AS90" s="142"/>
    </row>
    <row r="91" spans="1:45" s="168" customFormat="1" ht="13.5" customHeight="1" x14ac:dyDescent="0.15">
      <c r="A91" s="161"/>
      <c r="B91" s="161"/>
      <c r="C91" s="161"/>
      <c r="D91" s="161"/>
      <c r="E91" s="161"/>
      <c r="F91" s="163" t="s">
        <v>520</v>
      </c>
      <c r="G91" s="163"/>
      <c r="H91" s="142"/>
      <c r="I91" s="163"/>
      <c r="J91" s="163"/>
      <c r="K91" s="163"/>
      <c r="L91" s="163"/>
      <c r="M91" s="163"/>
      <c r="N91" s="163"/>
      <c r="O91" s="163"/>
      <c r="P91" s="163"/>
      <c r="Q91" s="163"/>
      <c r="R91" s="163"/>
      <c r="S91" s="163"/>
      <c r="T91" s="163"/>
      <c r="U91" s="163"/>
      <c r="V91" s="163"/>
      <c r="W91" s="163"/>
      <c r="X91" s="163"/>
      <c r="Y91" s="163"/>
      <c r="Z91" s="163"/>
      <c r="AA91" s="163"/>
      <c r="AB91" s="142"/>
      <c r="AC91" s="165"/>
      <c r="AD91" s="166"/>
      <c r="AE91" s="166"/>
      <c r="AF91" s="166"/>
      <c r="AG91" s="166"/>
      <c r="AH91" s="166"/>
      <c r="AI91" s="166"/>
      <c r="AJ91" s="166"/>
      <c r="AK91" s="166"/>
      <c r="AL91" s="167"/>
      <c r="AM91" s="163"/>
      <c r="AN91" s="163"/>
      <c r="AO91" s="161"/>
      <c r="AP91" s="161"/>
      <c r="AQ91" s="161"/>
      <c r="AR91" s="142"/>
      <c r="AS91" s="142"/>
    </row>
    <row r="92" spans="1:45" s="168" customFormat="1" ht="13.5" customHeight="1" x14ac:dyDescent="0.15">
      <c r="A92" s="161"/>
      <c r="B92" s="161"/>
      <c r="C92" s="161"/>
      <c r="D92" s="161"/>
      <c r="E92" s="161"/>
      <c r="F92" s="163" t="s">
        <v>521</v>
      </c>
      <c r="G92" s="163"/>
      <c r="H92" s="142"/>
      <c r="I92" s="163"/>
      <c r="J92" s="163"/>
      <c r="K92" s="163"/>
      <c r="L92" s="163"/>
      <c r="M92" s="163"/>
      <c r="N92" s="163"/>
      <c r="O92" s="163"/>
      <c r="P92" s="163"/>
      <c r="Q92" s="163"/>
      <c r="R92" s="163"/>
      <c r="S92" s="163"/>
      <c r="T92" s="163"/>
      <c r="U92" s="163"/>
      <c r="V92" s="163"/>
      <c r="W92" s="163"/>
      <c r="X92" s="163"/>
      <c r="Y92" s="163"/>
      <c r="Z92" s="163"/>
      <c r="AA92" s="163"/>
      <c r="AB92" s="142"/>
      <c r="AC92" s="165"/>
      <c r="AD92" s="166"/>
      <c r="AE92" s="166"/>
      <c r="AF92" s="166"/>
      <c r="AG92" s="166"/>
      <c r="AH92" s="166"/>
      <c r="AI92" s="166"/>
      <c r="AJ92" s="166"/>
      <c r="AK92" s="166"/>
      <c r="AL92" s="167"/>
      <c r="AM92" s="163"/>
      <c r="AN92" s="163"/>
      <c r="AO92" s="161"/>
      <c r="AP92" s="161"/>
      <c r="AQ92" s="161"/>
      <c r="AR92" s="142"/>
      <c r="AS92" s="142"/>
    </row>
    <row r="93" spans="1:45" s="168" customFormat="1" ht="13.5" customHeight="1" x14ac:dyDescent="0.15">
      <c r="A93" s="161"/>
      <c r="B93" s="161"/>
      <c r="C93" s="161"/>
      <c r="D93" s="161"/>
      <c r="E93" s="161"/>
      <c r="F93" s="163" t="s">
        <v>425</v>
      </c>
      <c r="G93" s="163"/>
      <c r="H93" s="142"/>
      <c r="I93" s="163"/>
      <c r="J93" s="163"/>
      <c r="K93" s="163"/>
      <c r="L93" s="163"/>
      <c r="M93" s="163"/>
      <c r="N93" s="163"/>
      <c r="O93" s="163"/>
      <c r="P93" s="163"/>
      <c r="Q93" s="163"/>
      <c r="R93" s="163"/>
      <c r="S93" s="163"/>
      <c r="T93" s="163"/>
      <c r="U93" s="163"/>
      <c r="V93" s="163"/>
      <c r="W93" s="163"/>
      <c r="X93" s="163"/>
      <c r="Y93" s="163"/>
      <c r="Z93" s="163"/>
      <c r="AA93" s="163"/>
      <c r="AB93" s="142"/>
      <c r="AC93" s="165"/>
      <c r="AD93" s="166"/>
      <c r="AE93" s="166"/>
      <c r="AF93" s="166"/>
      <c r="AG93" s="166"/>
      <c r="AH93" s="166"/>
      <c r="AI93" s="166"/>
      <c r="AJ93" s="166"/>
      <c r="AK93" s="166"/>
      <c r="AL93" s="167"/>
      <c r="AM93" s="163"/>
      <c r="AN93" s="163"/>
      <c r="AO93" s="161"/>
      <c r="AP93" s="161"/>
      <c r="AQ93" s="161"/>
      <c r="AR93" s="142"/>
      <c r="AS93" s="142"/>
    </row>
    <row r="94" spans="1:45" s="168" customFormat="1" ht="13.5" customHeight="1" x14ac:dyDescent="0.15">
      <c r="A94" s="161"/>
      <c r="B94" s="161"/>
      <c r="C94" s="161"/>
      <c r="D94" s="161"/>
      <c r="E94" s="161"/>
      <c r="F94" s="163" t="s">
        <v>426</v>
      </c>
      <c r="G94" s="163"/>
      <c r="H94" s="142"/>
      <c r="I94" s="163"/>
      <c r="J94" s="163"/>
      <c r="K94" s="163"/>
      <c r="L94" s="163"/>
      <c r="M94" s="163"/>
      <c r="N94" s="163"/>
      <c r="O94" s="163"/>
      <c r="P94" s="163"/>
      <c r="Q94" s="163"/>
      <c r="R94" s="163"/>
      <c r="S94" s="163"/>
      <c r="T94" s="163"/>
      <c r="U94" s="163"/>
      <c r="V94" s="163"/>
      <c r="W94" s="163"/>
      <c r="X94" s="163"/>
      <c r="Y94" s="163"/>
      <c r="Z94" s="163"/>
      <c r="AA94" s="163"/>
      <c r="AB94" s="142"/>
      <c r="AC94" s="165"/>
      <c r="AD94" s="166"/>
      <c r="AE94" s="166"/>
      <c r="AF94" s="166"/>
      <c r="AG94" s="166"/>
      <c r="AH94" s="166"/>
      <c r="AI94" s="166"/>
      <c r="AJ94" s="166"/>
      <c r="AK94" s="166"/>
      <c r="AL94" s="167"/>
      <c r="AM94" s="163"/>
      <c r="AN94" s="163"/>
      <c r="AO94" s="161"/>
      <c r="AP94" s="161"/>
      <c r="AQ94" s="161"/>
      <c r="AR94" s="142"/>
      <c r="AS94" s="142"/>
    </row>
    <row r="95" spans="1:45" s="168" customFormat="1" ht="13.5" customHeight="1" x14ac:dyDescent="0.15">
      <c r="A95" s="161"/>
      <c r="B95" s="161"/>
      <c r="C95" s="161"/>
      <c r="D95" s="161"/>
      <c r="E95" s="161"/>
      <c r="F95" s="163" t="s">
        <v>522</v>
      </c>
      <c r="G95" s="163"/>
      <c r="H95" s="142"/>
      <c r="I95" s="163"/>
      <c r="J95" s="163"/>
      <c r="K95" s="163"/>
      <c r="L95" s="163"/>
      <c r="M95" s="163"/>
      <c r="N95" s="163"/>
      <c r="O95" s="163"/>
      <c r="P95" s="163"/>
      <c r="Q95" s="163"/>
      <c r="R95" s="163"/>
      <c r="S95" s="163"/>
      <c r="T95" s="163"/>
      <c r="U95" s="163"/>
      <c r="V95" s="163"/>
      <c r="W95" s="163"/>
      <c r="X95" s="163"/>
      <c r="Y95" s="163"/>
      <c r="Z95" s="163"/>
      <c r="AA95" s="163"/>
      <c r="AB95" s="142"/>
      <c r="AC95" s="165"/>
      <c r="AD95" s="166"/>
      <c r="AE95" s="166"/>
      <c r="AF95" s="166"/>
      <c r="AG95" s="166"/>
      <c r="AH95" s="166"/>
      <c r="AI95" s="166"/>
      <c r="AJ95" s="166"/>
      <c r="AK95" s="166"/>
      <c r="AL95" s="167"/>
      <c r="AM95" s="163"/>
      <c r="AN95" s="163"/>
      <c r="AO95" s="161"/>
      <c r="AP95" s="161"/>
      <c r="AQ95" s="161"/>
      <c r="AR95" s="142"/>
      <c r="AS95" s="142"/>
    </row>
    <row r="96" spans="1:45" s="168" customFormat="1" ht="13.5" customHeight="1" x14ac:dyDescent="0.15">
      <c r="A96" s="161"/>
      <c r="B96" s="161"/>
      <c r="C96" s="161"/>
      <c r="D96" s="161"/>
      <c r="E96" s="161"/>
      <c r="F96" s="163" t="s">
        <v>523</v>
      </c>
      <c r="G96" s="163"/>
      <c r="H96" s="142"/>
      <c r="I96" s="163"/>
      <c r="J96" s="163"/>
      <c r="K96" s="163"/>
      <c r="L96" s="163"/>
      <c r="M96" s="163"/>
      <c r="N96" s="163"/>
      <c r="O96" s="163"/>
      <c r="P96" s="163"/>
      <c r="Q96" s="163"/>
      <c r="R96" s="163"/>
      <c r="S96" s="163"/>
      <c r="T96" s="163"/>
      <c r="U96" s="163"/>
      <c r="V96" s="163"/>
      <c r="W96" s="163"/>
      <c r="X96" s="163"/>
      <c r="Y96" s="163"/>
      <c r="Z96" s="163"/>
      <c r="AA96" s="163"/>
      <c r="AB96" s="142"/>
      <c r="AC96" s="165"/>
      <c r="AD96" s="166"/>
      <c r="AE96" s="166"/>
      <c r="AF96" s="166"/>
      <c r="AG96" s="166"/>
      <c r="AH96" s="166"/>
      <c r="AI96" s="166"/>
      <c r="AJ96" s="166"/>
      <c r="AK96" s="166"/>
      <c r="AL96" s="167"/>
      <c r="AM96" s="163"/>
      <c r="AN96" s="163"/>
      <c r="AO96" s="161"/>
      <c r="AP96" s="161"/>
      <c r="AQ96" s="161"/>
      <c r="AR96" s="142"/>
      <c r="AS96" s="142"/>
    </row>
    <row r="97" spans="1:46" s="168" customFormat="1" ht="13.5" customHeight="1" x14ac:dyDescent="0.15">
      <c r="A97" s="161"/>
      <c r="B97" s="161"/>
      <c r="C97" s="161"/>
      <c r="D97" s="161"/>
      <c r="E97" s="161"/>
      <c r="F97" s="163" t="s">
        <v>524</v>
      </c>
      <c r="G97" s="163"/>
      <c r="H97" s="142"/>
      <c r="I97" s="163"/>
      <c r="J97" s="163"/>
      <c r="K97" s="163"/>
      <c r="L97" s="163"/>
      <c r="M97" s="163"/>
      <c r="N97" s="163"/>
      <c r="O97" s="163"/>
      <c r="P97" s="163"/>
      <c r="Q97" s="163"/>
      <c r="R97" s="163"/>
      <c r="S97" s="163"/>
      <c r="T97" s="163"/>
      <c r="U97" s="163"/>
      <c r="V97" s="163"/>
      <c r="W97" s="163"/>
      <c r="X97" s="163"/>
      <c r="Y97" s="163"/>
      <c r="Z97" s="163"/>
      <c r="AA97" s="163"/>
      <c r="AB97" s="142"/>
      <c r="AC97" s="165"/>
      <c r="AD97" s="166"/>
      <c r="AE97" s="166"/>
      <c r="AF97" s="166"/>
      <c r="AG97" s="166"/>
      <c r="AH97" s="166"/>
      <c r="AI97" s="166"/>
      <c r="AJ97" s="166"/>
      <c r="AK97" s="166"/>
      <c r="AL97" s="167"/>
      <c r="AM97" s="163"/>
      <c r="AN97" s="163"/>
      <c r="AO97" s="161"/>
      <c r="AP97" s="161"/>
      <c r="AQ97" s="161"/>
      <c r="AR97" s="142"/>
      <c r="AS97" s="142"/>
    </row>
    <row r="98" spans="1:46" s="168" customFormat="1" ht="13.5" customHeight="1" x14ac:dyDescent="0.15">
      <c r="A98" s="161"/>
      <c r="B98" s="161"/>
      <c r="C98" s="161"/>
      <c r="D98" s="161" t="s">
        <v>427</v>
      </c>
      <c r="E98" s="161"/>
      <c r="F98" s="163"/>
      <c r="G98" s="163"/>
      <c r="H98" s="142"/>
      <c r="I98" s="163"/>
      <c r="J98" s="163"/>
      <c r="K98" s="163"/>
      <c r="L98" s="163"/>
      <c r="M98" s="163"/>
      <c r="N98" s="163"/>
      <c r="O98" s="163"/>
      <c r="P98" s="163"/>
      <c r="Q98" s="163"/>
      <c r="R98" s="163"/>
      <c r="S98" s="163"/>
      <c r="T98" s="163"/>
      <c r="U98" s="163"/>
      <c r="V98" s="163"/>
      <c r="W98" s="163"/>
      <c r="X98" s="163"/>
      <c r="Y98" s="163"/>
      <c r="Z98" s="163"/>
      <c r="AA98" s="163"/>
      <c r="AB98" s="142"/>
      <c r="AC98" s="165"/>
      <c r="AD98" s="166"/>
      <c r="AE98" s="166"/>
      <c r="AF98" s="166"/>
      <c r="AG98" s="166"/>
      <c r="AH98" s="166"/>
      <c r="AI98" s="166"/>
      <c r="AJ98" s="166"/>
      <c r="AK98" s="166"/>
      <c r="AL98" s="167"/>
      <c r="AM98" s="163"/>
      <c r="AN98" s="163"/>
      <c r="AO98" s="161"/>
      <c r="AP98" s="161"/>
      <c r="AQ98" s="161"/>
      <c r="AR98" s="142"/>
      <c r="AS98" s="142"/>
    </row>
    <row r="99" spans="1:46" s="168" customFormat="1" ht="13.5" customHeight="1" x14ac:dyDescent="0.15">
      <c r="A99" s="161"/>
      <c r="B99" s="161"/>
      <c r="C99" s="161"/>
      <c r="D99" s="161" t="s">
        <v>428</v>
      </c>
      <c r="E99" s="161"/>
      <c r="F99" s="163"/>
      <c r="G99" s="163"/>
      <c r="H99" s="142"/>
      <c r="I99" s="163"/>
      <c r="J99" s="163"/>
      <c r="K99" s="163"/>
      <c r="L99" s="163"/>
      <c r="M99" s="163"/>
      <c r="N99" s="163"/>
      <c r="O99" s="163"/>
      <c r="P99" s="163"/>
      <c r="Q99" s="163"/>
      <c r="R99" s="163"/>
      <c r="S99" s="163"/>
      <c r="T99" s="163"/>
      <c r="U99" s="163"/>
      <c r="V99" s="163"/>
      <c r="W99" s="163"/>
      <c r="X99" s="163"/>
      <c r="Y99" s="163"/>
      <c r="Z99" s="163"/>
      <c r="AA99" s="163"/>
      <c r="AB99" s="142"/>
      <c r="AC99" s="165"/>
      <c r="AD99" s="166"/>
      <c r="AE99" s="166"/>
      <c r="AF99" s="166"/>
      <c r="AG99" s="166"/>
      <c r="AH99" s="166"/>
      <c r="AI99" s="166"/>
      <c r="AJ99" s="166"/>
      <c r="AK99" s="166"/>
      <c r="AL99" s="167"/>
      <c r="AM99" s="163"/>
      <c r="AN99" s="163"/>
      <c r="AO99" s="161"/>
      <c r="AP99" s="161"/>
      <c r="AQ99" s="161"/>
      <c r="AR99" s="142"/>
      <c r="AS99" s="142"/>
    </row>
    <row r="100" spans="1:46" s="142" customFormat="1" ht="13.5" customHeight="1" x14ac:dyDescent="0.15">
      <c r="A100" s="161"/>
      <c r="B100" s="161"/>
      <c r="C100" s="161"/>
      <c r="D100" s="161"/>
      <c r="E100" s="161"/>
      <c r="F100" s="163"/>
      <c r="G100" s="163"/>
      <c r="I100" s="163"/>
      <c r="J100" s="163"/>
      <c r="K100" s="163"/>
      <c r="L100" s="163"/>
      <c r="M100" s="163"/>
      <c r="N100" s="163"/>
      <c r="O100" s="163"/>
      <c r="P100" s="163"/>
      <c r="Q100" s="163"/>
      <c r="R100" s="163"/>
      <c r="S100" s="163"/>
      <c r="T100" s="163"/>
      <c r="U100" s="163"/>
      <c r="V100" s="163"/>
      <c r="W100" s="163"/>
      <c r="X100" s="163"/>
      <c r="AC100" s="165"/>
      <c r="AD100" s="166"/>
      <c r="AE100" s="694" t="str">
        <f>IF(カテゴリー判定!C8=0,"",カテゴリー判定!C8)</f>
        <v/>
      </c>
      <c r="AF100" s="695"/>
      <c r="AG100" s="696"/>
      <c r="AH100" s="169" t="str">
        <f>U70</f>
        <v>×</v>
      </c>
      <c r="AI100" s="166"/>
      <c r="AJ100" s="166"/>
      <c r="AK100" s="166"/>
      <c r="AL100" s="167"/>
      <c r="AM100" s="163"/>
      <c r="AN100" s="163"/>
      <c r="AO100" s="161"/>
      <c r="AP100" s="161"/>
      <c r="AQ100" s="161"/>
    </row>
    <row r="101" spans="1:46" s="141" customFormat="1" ht="13.5" customHeight="1" x14ac:dyDescent="0.15">
      <c r="A101" s="74"/>
      <c r="B101" s="74"/>
      <c r="C101" s="74"/>
      <c r="D101" s="74"/>
      <c r="E101" s="74"/>
      <c r="F101" s="73"/>
      <c r="G101" s="73"/>
      <c r="H101" s="73"/>
      <c r="I101" s="73"/>
      <c r="J101" s="73"/>
      <c r="K101" s="73"/>
      <c r="L101" s="73"/>
      <c r="M101" s="73"/>
      <c r="N101" s="73"/>
      <c r="O101" s="73"/>
      <c r="P101" s="73"/>
      <c r="Q101" s="73"/>
      <c r="R101" s="73"/>
      <c r="S101" s="73"/>
      <c r="T101" s="73"/>
      <c r="U101" s="73"/>
      <c r="V101" s="73"/>
      <c r="W101" s="73"/>
      <c r="X101" s="73"/>
      <c r="Y101" s="73"/>
      <c r="Z101" s="73"/>
      <c r="AA101" s="73"/>
      <c r="AB101" s="134"/>
      <c r="AC101" s="170"/>
      <c r="AD101" s="171"/>
      <c r="AE101" s="171"/>
      <c r="AF101" s="171"/>
      <c r="AG101" s="171"/>
      <c r="AH101" s="171"/>
      <c r="AI101" s="171"/>
      <c r="AJ101" s="171"/>
      <c r="AK101" s="171"/>
      <c r="AL101" s="127"/>
      <c r="AM101" s="73"/>
      <c r="AN101" s="73"/>
      <c r="AO101" s="74"/>
      <c r="AP101" s="74"/>
      <c r="AQ101" s="74"/>
      <c r="AR101" s="134"/>
      <c r="AS101" s="134"/>
    </row>
    <row r="102" spans="1:46" s="141" customFormat="1" ht="13.5" customHeight="1" x14ac:dyDescent="0.15">
      <c r="A102" s="73"/>
      <c r="B102" s="73"/>
      <c r="C102" s="74" t="s">
        <v>429</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134"/>
      <c r="AD102" s="170"/>
      <c r="AE102" s="171"/>
      <c r="AF102" s="171"/>
      <c r="AG102" s="171"/>
      <c r="AH102" s="171"/>
      <c r="AI102" s="171"/>
      <c r="AJ102" s="171"/>
      <c r="AK102" s="171"/>
      <c r="AL102" s="171"/>
      <c r="AM102" s="172"/>
      <c r="AN102" s="74"/>
      <c r="AO102" s="74"/>
      <c r="AP102" s="74"/>
      <c r="AQ102" s="74"/>
      <c r="AR102" s="74"/>
      <c r="AS102" s="134"/>
      <c r="AT102" s="101"/>
    </row>
    <row r="103" spans="1:46" s="141" customFormat="1" ht="13.5" customHeight="1" x14ac:dyDescent="0.15">
      <c r="A103" s="74"/>
      <c r="B103" s="74"/>
      <c r="C103" s="74"/>
      <c r="D103" s="74" t="s">
        <v>430</v>
      </c>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134"/>
      <c r="AD103" s="170"/>
      <c r="AE103" s="171"/>
      <c r="AF103" s="171"/>
      <c r="AG103" s="171"/>
      <c r="AH103" s="173"/>
      <c r="AI103" s="171"/>
      <c r="AJ103" s="171"/>
      <c r="AK103" s="171"/>
      <c r="AL103" s="171"/>
      <c r="AM103" s="172"/>
      <c r="AN103" s="74"/>
      <c r="AO103" s="74"/>
      <c r="AP103" s="74"/>
      <c r="AQ103" s="74"/>
      <c r="AR103" s="74"/>
      <c r="AS103" s="134"/>
    </row>
    <row r="104" spans="1:46" s="141" customFormat="1" ht="13.5" customHeight="1" x14ac:dyDescent="0.15">
      <c r="A104" s="74"/>
      <c r="B104" s="74"/>
      <c r="C104" s="74"/>
      <c r="D104" s="74" t="s">
        <v>525</v>
      </c>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134"/>
      <c r="AD104" s="170"/>
      <c r="AE104" s="174"/>
      <c r="AF104" s="174"/>
      <c r="AG104" s="174"/>
      <c r="AH104" s="174"/>
      <c r="AI104" s="171"/>
      <c r="AJ104" s="171"/>
      <c r="AK104" s="171"/>
      <c r="AL104" s="171"/>
      <c r="AM104" s="172"/>
      <c r="AN104" s="74"/>
      <c r="AO104" s="74"/>
      <c r="AP104" s="74"/>
      <c r="AQ104" s="74"/>
      <c r="AR104" s="74"/>
      <c r="AS104" s="134"/>
    </row>
    <row r="105" spans="1:46" s="141" customFormat="1" ht="13.5" customHeight="1" x14ac:dyDescent="0.15">
      <c r="A105" s="72"/>
      <c r="B105" s="72"/>
      <c r="C105" s="72"/>
      <c r="D105" s="72"/>
      <c r="E105" s="697" t="s">
        <v>83</v>
      </c>
      <c r="F105" s="698"/>
      <c r="G105" s="698"/>
      <c r="H105" s="698"/>
      <c r="I105" s="699"/>
      <c r="J105" s="703" t="s">
        <v>431</v>
      </c>
      <c r="K105" s="704"/>
      <c r="L105" s="704"/>
      <c r="M105" s="704"/>
      <c r="N105" s="704"/>
      <c r="O105" s="704"/>
      <c r="P105" s="704"/>
      <c r="Q105" s="705"/>
      <c r="R105" s="703" t="s">
        <v>432</v>
      </c>
      <c r="S105" s="704"/>
      <c r="T105" s="705"/>
      <c r="U105" s="706"/>
      <c r="V105" s="707"/>
      <c r="W105" s="708"/>
      <c r="X105" s="703" t="s">
        <v>433</v>
      </c>
      <c r="Y105" s="705"/>
      <c r="Z105" s="706"/>
      <c r="AA105" s="707"/>
      <c r="AB105" s="708"/>
      <c r="AC105" s="703" t="s">
        <v>434</v>
      </c>
      <c r="AD105" s="705"/>
      <c r="AE105" s="706"/>
      <c r="AF105" s="707"/>
      <c r="AG105" s="708"/>
      <c r="AH105" s="703" t="s">
        <v>435</v>
      </c>
      <c r="AI105" s="705"/>
      <c r="AJ105" s="72"/>
      <c r="AK105" s="72"/>
      <c r="AL105" s="72"/>
      <c r="AM105" s="72"/>
      <c r="AN105" s="72"/>
      <c r="AO105" s="72"/>
      <c r="AP105" s="72"/>
      <c r="AQ105" s="72"/>
      <c r="AR105" s="72"/>
      <c r="AS105" s="72"/>
    </row>
    <row r="106" spans="1:46" s="141" customFormat="1" ht="13.5" customHeight="1" x14ac:dyDescent="0.15">
      <c r="A106" s="72"/>
      <c r="B106" s="72"/>
      <c r="C106" s="72"/>
      <c r="D106" s="72"/>
      <c r="E106" s="700"/>
      <c r="F106" s="701"/>
      <c r="G106" s="701"/>
      <c r="H106" s="701"/>
      <c r="I106" s="702"/>
      <c r="J106" s="709" t="s">
        <v>436</v>
      </c>
      <c r="K106" s="710"/>
      <c r="L106" s="710"/>
      <c r="M106" s="710"/>
      <c r="N106" s="710"/>
      <c r="O106" s="710"/>
      <c r="P106" s="710"/>
      <c r="Q106" s="711"/>
      <c r="R106" s="709" t="s">
        <v>432</v>
      </c>
      <c r="S106" s="710"/>
      <c r="T106" s="711"/>
      <c r="U106" s="712"/>
      <c r="V106" s="713"/>
      <c r="W106" s="714"/>
      <c r="X106" s="709" t="s">
        <v>433</v>
      </c>
      <c r="Y106" s="711"/>
      <c r="Z106" s="712"/>
      <c r="AA106" s="713"/>
      <c r="AB106" s="714"/>
      <c r="AC106" s="709" t="s">
        <v>434</v>
      </c>
      <c r="AD106" s="711"/>
      <c r="AE106" s="712"/>
      <c r="AF106" s="713"/>
      <c r="AG106" s="714"/>
      <c r="AH106" s="709" t="s">
        <v>435</v>
      </c>
      <c r="AI106" s="711"/>
      <c r="AJ106" s="72"/>
      <c r="AK106" s="72"/>
      <c r="AL106" s="72"/>
      <c r="AM106" s="72"/>
      <c r="AN106" s="72"/>
      <c r="AO106" s="72"/>
      <c r="AP106" s="72"/>
      <c r="AQ106" s="72"/>
      <c r="AR106" s="72"/>
      <c r="AS106" s="72"/>
    </row>
    <row r="107" spans="1:46" s="141" customFormat="1" ht="13.5" customHeight="1" x14ac:dyDescent="0.15">
      <c r="A107" s="72"/>
      <c r="B107" s="72"/>
      <c r="C107" s="72"/>
      <c r="D107" s="72"/>
      <c r="E107" s="697" t="s">
        <v>437</v>
      </c>
      <c r="F107" s="698"/>
      <c r="G107" s="698"/>
      <c r="H107" s="698"/>
      <c r="I107" s="699"/>
      <c r="J107" s="703" t="s">
        <v>431</v>
      </c>
      <c r="K107" s="704"/>
      <c r="L107" s="704"/>
      <c r="M107" s="704"/>
      <c r="N107" s="704"/>
      <c r="O107" s="704"/>
      <c r="P107" s="704"/>
      <c r="Q107" s="705"/>
      <c r="R107" s="703" t="s">
        <v>432</v>
      </c>
      <c r="S107" s="704"/>
      <c r="T107" s="705"/>
      <c r="U107" s="706"/>
      <c r="V107" s="707"/>
      <c r="W107" s="708"/>
      <c r="X107" s="703" t="s">
        <v>433</v>
      </c>
      <c r="Y107" s="705"/>
      <c r="Z107" s="706"/>
      <c r="AA107" s="707"/>
      <c r="AB107" s="708"/>
      <c r="AC107" s="703" t="s">
        <v>434</v>
      </c>
      <c r="AD107" s="705"/>
      <c r="AE107" s="706"/>
      <c r="AF107" s="707"/>
      <c r="AG107" s="708"/>
      <c r="AH107" s="703" t="s">
        <v>435</v>
      </c>
      <c r="AI107" s="705"/>
      <c r="AJ107" s="72"/>
      <c r="AK107" s="72"/>
      <c r="AL107" s="72"/>
      <c r="AM107" s="72"/>
      <c r="AN107" s="72"/>
      <c r="AO107" s="72"/>
      <c r="AP107" s="72"/>
      <c r="AQ107" s="72"/>
      <c r="AR107" s="72"/>
      <c r="AS107" s="72"/>
    </row>
    <row r="108" spans="1:46" s="141" customFormat="1" ht="13.5" customHeight="1" x14ac:dyDescent="0.15">
      <c r="A108" s="72"/>
      <c r="B108" s="72"/>
      <c r="C108" s="72"/>
      <c r="D108" s="72"/>
      <c r="E108" s="700"/>
      <c r="F108" s="701"/>
      <c r="G108" s="701"/>
      <c r="H108" s="701"/>
      <c r="I108" s="702"/>
      <c r="J108" s="709" t="s">
        <v>436</v>
      </c>
      <c r="K108" s="710"/>
      <c r="L108" s="710"/>
      <c r="M108" s="710"/>
      <c r="N108" s="710"/>
      <c r="O108" s="710"/>
      <c r="P108" s="710"/>
      <c r="Q108" s="711"/>
      <c r="R108" s="709" t="s">
        <v>432</v>
      </c>
      <c r="S108" s="710"/>
      <c r="T108" s="711"/>
      <c r="U108" s="712"/>
      <c r="V108" s="713"/>
      <c r="W108" s="714"/>
      <c r="X108" s="709" t="s">
        <v>433</v>
      </c>
      <c r="Y108" s="711"/>
      <c r="Z108" s="712"/>
      <c r="AA108" s="713"/>
      <c r="AB108" s="714"/>
      <c r="AC108" s="709" t="s">
        <v>434</v>
      </c>
      <c r="AD108" s="711"/>
      <c r="AE108" s="712"/>
      <c r="AF108" s="713"/>
      <c r="AG108" s="714"/>
      <c r="AH108" s="709" t="s">
        <v>435</v>
      </c>
      <c r="AI108" s="711"/>
      <c r="AJ108" s="72"/>
      <c r="AK108" s="72"/>
      <c r="AL108" s="72"/>
      <c r="AM108" s="72"/>
      <c r="AN108" s="72"/>
      <c r="AO108" s="72"/>
      <c r="AP108" s="72"/>
      <c r="AQ108" s="72"/>
      <c r="AR108" s="72"/>
      <c r="AS108" s="72"/>
    </row>
    <row r="109" spans="1:46" s="141" customFormat="1" ht="13.5" customHeight="1" x14ac:dyDescent="0.15">
      <c r="A109" s="72"/>
      <c r="B109" s="72"/>
      <c r="C109" s="72"/>
      <c r="D109" s="7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72"/>
      <c r="AK109" s="72"/>
      <c r="AL109" s="72"/>
      <c r="AM109" s="72"/>
      <c r="AN109" s="72"/>
      <c r="AO109" s="72"/>
      <c r="AP109" s="72"/>
      <c r="AQ109" s="72"/>
      <c r="AR109" s="72"/>
      <c r="AS109" s="72"/>
    </row>
    <row r="110" spans="1:46" s="141" customFormat="1" ht="13.5" customHeight="1" x14ac:dyDescent="0.15">
      <c r="A110" s="72"/>
      <c r="B110" s="72"/>
      <c r="C110" s="72"/>
      <c r="D110" s="7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72"/>
      <c r="AK110" s="72"/>
      <c r="AL110" s="72"/>
      <c r="AM110" s="72"/>
      <c r="AN110" s="72"/>
      <c r="AO110" s="72"/>
      <c r="AP110" s="72"/>
      <c r="AQ110" s="72"/>
      <c r="AR110" s="72"/>
      <c r="AS110" s="72"/>
    </row>
    <row r="111" spans="1:46" s="141" customFormat="1" ht="13.5" customHeight="1" x14ac:dyDescent="0.15">
      <c r="A111" s="72"/>
      <c r="B111" s="72"/>
      <c r="C111" s="72"/>
      <c r="D111" s="7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72"/>
      <c r="AK111" s="72"/>
      <c r="AL111" s="72"/>
      <c r="AM111" s="72"/>
      <c r="AN111" s="72"/>
      <c r="AO111" s="72"/>
      <c r="AP111" s="72"/>
      <c r="AQ111" s="72"/>
      <c r="AR111" s="72"/>
      <c r="AS111" s="72"/>
    </row>
    <row r="112" spans="1:46" s="141" customFormat="1" ht="13.5" customHeight="1" x14ac:dyDescent="0.15">
      <c r="A112" s="72"/>
      <c r="B112" s="72"/>
      <c r="C112" s="72"/>
      <c r="D112" s="7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72"/>
      <c r="AK112" s="72"/>
      <c r="AL112" s="72"/>
      <c r="AM112" s="72"/>
      <c r="AN112" s="72"/>
      <c r="AO112" s="72"/>
      <c r="AP112" s="72"/>
      <c r="AQ112" s="72"/>
      <c r="AR112" s="72"/>
      <c r="AS112" s="72"/>
    </row>
    <row r="113" spans="1:45" s="141" customFormat="1" ht="13.5" customHeight="1" x14ac:dyDescent="0.1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134"/>
    </row>
    <row r="114" spans="1:45" s="141" customFormat="1" ht="13.5" customHeight="1" x14ac:dyDescent="0.15">
      <c r="A114" s="73"/>
      <c r="B114" s="74" t="s">
        <v>438</v>
      </c>
      <c r="C114" s="74"/>
      <c r="D114" s="74"/>
      <c r="E114" s="74"/>
      <c r="F114" s="74"/>
      <c r="G114" s="74"/>
      <c r="H114" s="74"/>
      <c r="I114" s="74"/>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134"/>
    </row>
    <row r="115" spans="1:45" s="141" customFormat="1" ht="13.5" customHeight="1" x14ac:dyDescent="0.15">
      <c r="A115" s="73"/>
      <c r="B115" s="74"/>
      <c r="C115" s="74" t="s">
        <v>439</v>
      </c>
      <c r="D115" s="74"/>
      <c r="E115" s="74"/>
      <c r="F115" s="74"/>
      <c r="G115" s="74"/>
      <c r="H115" s="74"/>
      <c r="I115" s="74"/>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134"/>
    </row>
    <row r="116" spans="1:45" s="101" customFormat="1" ht="13.5" customHeight="1" x14ac:dyDescent="0.15">
      <c r="A116" s="134"/>
      <c r="B116" s="175"/>
      <c r="C116" s="508" t="s">
        <v>440</v>
      </c>
      <c r="D116" s="734"/>
      <c r="E116" s="734"/>
      <c r="F116" s="734"/>
      <c r="G116" s="734"/>
      <c r="H116" s="734"/>
      <c r="I116" s="735"/>
      <c r="J116" s="741"/>
      <c r="K116" s="742"/>
      <c r="L116" s="742"/>
      <c r="M116" s="742"/>
      <c r="N116" s="742"/>
      <c r="O116" s="742"/>
      <c r="P116" s="742"/>
      <c r="Q116" s="742"/>
      <c r="R116" s="742"/>
      <c r="S116" s="742"/>
      <c r="T116" s="742"/>
      <c r="U116" s="742"/>
      <c r="V116" s="742"/>
      <c r="W116" s="742"/>
      <c r="X116" s="742"/>
      <c r="Y116" s="742"/>
      <c r="Z116" s="742"/>
      <c r="AA116" s="742"/>
      <c r="AB116" s="742"/>
      <c r="AC116" s="742"/>
      <c r="AD116" s="742"/>
      <c r="AE116" s="742"/>
      <c r="AF116" s="742"/>
      <c r="AG116" s="742"/>
      <c r="AH116" s="743"/>
      <c r="AI116" s="750" t="s">
        <v>441</v>
      </c>
      <c r="AJ116" s="751"/>
      <c r="AK116" s="751"/>
      <c r="AL116" s="751"/>
      <c r="AM116" s="751"/>
      <c r="AN116" s="751"/>
      <c r="AO116" s="752"/>
      <c r="AP116" s="384"/>
      <c r="AQ116" s="385"/>
      <c r="AR116" s="385"/>
      <c r="AS116" s="73"/>
    </row>
    <row r="117" spans="1:45" s="101" customFormat="1" ht="13.5" customHeight="1" x14ac:dyDescent="0.15">
      <c r="A117" s="134"/>
      <c r="B117" s="134"/>
      <c r="C117" s="553"/>
      <c r="D117" s="736"/>
      <c r="E117" s="736"/>
      <c r="F117" s="736"/>
      <c r="G117" s="736"/>
      <c r="H117" s="736"/>
      <c r="I117" s="737"/>
      <c r="J117" s="744"/>
      <c r="K117" s="745"/>
      <c r="L117" s="745"/>
      <c r="M117" s="745"/>
      <c r="N117" s="745"/>
      <c r="O117" s="745"/>
      <c r="P117" s="745"/>
      <c r="Q117" s="745"/>
      <c r="R117" s="745"/>
      <c r="S117" s="745"/>
      <c r="T117" s="745"/>
      <c r="U117" s="745"/>
      <c r="V117" s="745"/>
      <c r="W117" s="745"/>
      <c r="X117" s="745"/>
      <c r="Y117" s="745"/>
      <c r="Z117" s="745"/>
      <c r="AA117" s="745"/>
      <c r="AB117" s="745"/>
      <c r="AC117" s="745"/>
      <c r="AD117" s="745"/>
      <c r="AE117" s="745"/>
      <c r="AF117" s="745"/>
      <c r="AG117" s="745"/>
      <c r="AH117" s="746"/>
      <c r="AI117" s="753"/>
      <c r="AJ117" s="754"/>
      <c r="AK117" s="754"/>
      <c r="AL117" s="754"/>
      <c r="AM117" s="754"/>
      <c r="AN117" s="754"/>
      <c r="AO117" s="755"/>
      <c r="AP117" s="384"/>
      <c r="AQ117" s="385"/>
      <c r="AR117" s="385"/>
      <c r="AS117" s="73"/>
    </row>
    <row r="118" spans="1:45" s="101" customFormat="1" x14ac:dyDescent="0.15">
      <c r="A118" s="134"/>
      <c r="B118" s="134"/>
      <c r="C118" s="738"/>
      <c r="D118" s="739"/>
      <c r="E118" s="739"/>
      <c r="F118" s="739"/>
      <c r="G118" s="739"/>
      <c r="H118" s="739"/>
      <c r="I118" s="740"/>
      <c r="J118" s="747"/>
      <c r="K118" s="748"/>
      <c r="L118" s="748"/>
      <c r="M118" s="748"/>
      <c r="N118" s="748"/>
      <c r="O118" s="748"/>
      <c r="P118" s="748"/>
      <c r="Q118" s="748"/>
      <c r="R118" s="748"/>
      <c r="S118" s="748"/>
      <c r="T118" s="748"/>
      <c r="U118" s="748"/>
      <c r="V118" s="748"/>
      <c r="W118" s="748"/>
      <c r="X118" s="748"/>
      <c r="Y118" s="748"/>
      <c r="Z118" s="748"/>
      <c r="AA118" s="748"/>
      <c r="AB118" s="748"/>
      <c r="AC118" s="748"/>
      <c r="AD118" s="748"/>
      <c r="AE118" s="748"/>
      <c r="AF118" s="748"/>
      <c r="AG118" s="748"/>
      <c r="AH118" s="749"/>
      <c r="AI118" s="753"/>
      <c r="AJ118" s="754"/>
      <c r="AK118" s="754"/>
      <c r="AL118" s="754"/>
      <c r="AM118" s="754"/>
      <c r="AN118" s="754"/>
      <c r="AO118" s="755"/>
      <c r="AP118" s="384"/>
      <c r="AQ118" s="385"/>
      <c r="AR118" s="385"/>
      <c r="AS118" s="73"/>
    </row>
    <row r="119" spans="1:45" s="101" customFormat="1" x14ac:dyDescent="0.15">
      <c r="A119" s="134"/>
      <c r="B119" s="134"/>
      <c r="C119" s="508" t="s">
        <v>442</v>
      </c>
      <c r="D119" s="509"/>
      <c r="E119" s="509"/>
      <c r="F119" s="509"/>
      <c r="G119" s="509"/>
      <c r="H119" s="509"/>
      <c r="I119" s="510"/>
      <c r="J119" s="731"/>
      <c r="K119" s="732"/>
      <c r="L119" s="732"/>
      <c r="M119" s="732"/>
      <c r="N119" s="732"/>
      <c r="O119" s="732"/>
      <c r="P119" s="732"/>
      <c r="Q119" s="732"/>
      <c r="R119" s="732"/>
      <c r="S119" s="732"/>
      <c r="T119" s="732"/>
      <c r="U119" s="732"/>
      <c r="V119" s="732"/>
      <c r="W119" s="732"/>
      <c r="X119" s="732"/>
      <c r="Y119" s="732"/>
      <c r="Z119" s="732"/>
      <c r="AA119" s="732"/>
      <c r="AB119" s="732"/>
      <c r="AC119" s="732"/>
      <c r="AD119" s="732"/>
      <c r="AE119" s="732"/>
      <c r="AF119" s="732"/>
      <c r="AG119" s="732"/>
      <c r="AH119" s="733"/>
      <c r="AI119" s="753"/>
      <c r="AJ119" s="754"/>
      <c r="AK119" s="754"/>
      <c r="AL119" s="754"/>
      <c r="AM119" s="754"/>
      <c r="AN119" s="754"/>
      <c r="AO119" s="755"/>
      <c r="AP119" s="384"/>
      <c r="AQ119" s="385"/>
      <c r="AR119" s="385"/>
      <c r="AS119" s="73"/>
    </row>
    <row r="120" spans="1:45" s="101" customFormat="1" x14ac:dyDescent="0.15">
      <c r="A120" s="134"/>
      <c r="B120" s="134"/>
      <c r="C120" s="514"/>
      <c r="D120" s="515"/>
      <c r="E120" s="515"/>
      <c r="F120" s="515"/>
      <c r="G120" s="515"/>
      <c r="H120" s="515"/>
      <c r="I120" s="516"/>
      <c r="J120" s="728"/>
      <c r="K120" s="729"/>
      <c r="L120" s="729"/>
      <c r="M120" s="729"/>
      <c r="N120" s="729"/>
      <c r="O120" s="729"/>
      <c r="P120" s="729"/>
      <c r="Q120" s="729"/>
      <c r="R120" s="729"/>
      <c r="S120" s="729"/>
      <c r="T120" s="729"/>
      <c r="U120" s="729"/>
      <c r="V120" s="729"/>
      <c r="W120" s="729"/>
      <c r="X120" s="729"/>
      <c r="Y120" s="729"/>
      <c r="Z120" s="729"/>
      <c r="AA120" s="729"/>
      <c r="AB120" s="729"/>
      <c r="AC120" s="729"/>
      <c r="AD120" s="729"/>
      <c r="AE120" s="729"/>
      <c r="AF120" s="729"/>
      <c r="AG120" s="729"/>
      <c r="AH120" s="730"/>
      <c r="AI120" s="756"/>
      <c r="AJ120" s="757"/>
      <c r="AK120" s="757"/>
      <c r="AL120" s="757"/>
      <c r="AM120" s="757"/>
      <c r="AN120" s="757"/>
      <c r="AO120" s="758"/>
      <c r="AP120" s="384"/>
      <c r="AQ120" s="385"/>
      <c r="AR120" s="385"/>
      <c r="AS120" s="73"/>
    </row>
    <row r="121" spans="1:45" x14ac:dyDescent="0.15">
      <c r="A121" s="134"/>
      <c r="B121" s="134"/>
      <c r="C121" s="715" t="s">
        <v>443</v>
      </c>
      <c r="D121" s="716"/>
      <c r="E121" s="716"/>
      <c r="F121" s="716"/>
      <c r="G121" s="716"/>
      <c r="H121" s="716"/>
      <c r="I121" s="717"/>
      <c r="J121" s="718"/>
      <c r="K121" s="719"/>
      <c r="L121" s="719"/>
      <c r="M121" s="719"/>
      <c r="N121" s="719"/>
      <c r="O121" s="719"/>
      <c r="P121" s="719"/>
      <c r="Q121" s="719"/>
      <c r="R121" s="719"/>
      <c r="S121" s="719"/>
      <c r="T121" s="719"/>
      <c r="U121" s="719"/>
      <c r="V121" s="719"/>
      <c r="W121" s="719"/>
      <c r="X121" s="719"/>
      <c r="Y121" s="719"/>
      <c r="Z121" s="719"/>
      <c r="AA121" s="719"/>
      <c r="AB121" s="719"/>
      <c r="AC121" s="719"/>
      <c r="AD121" s="719"/>
      <c r="AE121" s="719"/>
      <c r="AF121" s="719"/>
      <c r="AG121" s="719"/>
      <c r="AH121" s="719"/>
      <c r="AI121" s="719"/>
      <c r="AJ121" s="720"/>
      <c r="AK121" s="719"/>
      <c r="AL121" s="719"/>
      <c r="AM121" s="719"/>
      <c r="AN121" s="719"/>
      <c r="AO121" s="721"/>
      <c r="AP121" s="393"/>
      <c r="AQ121" s="394"/>
      <c r="AR121" s="394"/>
    </row>
    <row r="122" spans="1:45" ht="13.5" customHeight="1" x14ac:dyDescent="0.15">
      <c r="A122" s="134"/>
      <c r="B122" s="134"/>
      <c r="C122" s="722" t="s">
        <v>444</v>
      </c>
      <c r="D122" s="723"/>
      <c r="E122" s="723"/>
      <c r="F122" s="723"/>
      <c r="G122" s="723"/>
      <c r="H122" s="723"/>
      <c r="I122" s="724"/>
      <c r="J122" s="725"/>
      <c r="K122" s="726"/>
      <c r="L122" s="726"/>
      <c r="M122" s="726"/>
      <c r="N122" s="726"/>
      <c r="O122" s="726"/>
      <c r="P122" s="726"/>
      <c r="Q122" s="726"/>
      <c r="R122" s="726"/>
      <c r="S122" s="726"/>
      <c r="T122" s="726"/>
      <c r="U122" s="726"/>
      <c r="V122" s="726"/>
      <c r="W122" s="726"/>
      <c r="X122" s="726"/>
      <c r="Y122" s="726"/>
      <c r="Z122" s="726"/>
      <c r="AA122" s="726"/>
      <c r="AB122" s="726"/>
      <c r="AC122" s="726"/>
      <c r="AD122" s="726"/>
      <c r="AE122" s="726"/>
      <c r="AF122" s="726"/>
      <c r="AG122" s="726"/>
      <c r="AH122" s="726"/>
      <c r="AI122" s="726"/>
      <c r="AJ122" s="726"/>
      <c r="AK122" s="726"/>
      <c r="AL122" s="726"/>
      <c r="AM122" s="726"/>
      <c r="AN122" s="726"/>
      <c r="AO122" s="727"/>
      <c r="AP122" s="388"/>
      <c r="AQ122" s="389"/>
      <c r="AR122" s="389"/>
    </row>
    <row r="123" spans="1:45" x14ac:dyDescent="0.15">
      <c r="A123" s="134"/>
      <c r="B123" s="134"/>
      <c r="C123" s="514"/>
      <c r="D123" s="515"/>
      <c r="E123" s="515"/>
      <c r="F123" s="515"/>
      <c r="G123" s="515"/>
      <c r="H123" s="515"/>
      <c r="I123" s="516"/>
      <c r="J123" s="728"/>
      <c r="K123" s="729"/>
      <c r="L123" s="729"/>
      <c r="M123" s="729"/>
      <c r="N123" s="729"/>
      <c r="O123" s="729"/>
      <c r="P123" s="729"/>
      <c r="Q123" s="729"/>
      <c r="R123" s="729"/>
      <c r="S123" s="729"/>
      <c r="T123" s="729"/>
      <c r="U123" s="729"/>
      <c r="V123" s="729"/>
      <c r="W123" s="729"/>
      <c r="X123" s="729"/>
      <c r="Y123" s="729"/>
      <c r="Z123" s="729"/>
      <c r="AA123" s="729"/>
      <c r="AB123" s="729"/>
      <c r="AC123" s="729"/>
      <c r="AD123" s="729"/>
      <c r="AE123" s="729"/>
      <c r="AF123" s="729"/>
      <c r="AG123" s="729"/>
      <c r="AH123" s="729"/>
      <c r="AI123" s="729"/>
      <c r="AJ123" s="729"/>
      <c r="AK123" s="729"/>
      <c r="AL123" s="729"/>
      <c r="AM123" s="729"/>
      <c r="AN123" s="729"/>
      <c r="AO123" s="730"/>
      <c r="AP123" s="388"/>
      <c r="AQ123" s="389"/>
      <c r="AR123" s="389"/>
    </row>
    <row r="124" spans="1:45" x14ac:dyDescent="0.15">
      <c r="A124" s="134"/>
      <c r="B124" s="134"/>
      <c r="C124" s="508" t="s">
        <v>445</v>
      </c>
      <c r="D124" s="509"/>
      <c r="E124" s="509"/>
      <c r="F124" s="509"/>
      <c r="G124" s="509"/>
      <c r="H124" s="509"/>
      <c r="I124" s="510"/>
      <c r="J124" s="731"/>
      <c r="K124" s="732"/>
      <c r="L124" s="732"/>
      <c r="M124" s="732"/>
      <c r="N124" s="732"/>
      <c r="O124" s="732"/>
      <c r="P124" s="732"/>
      <c r="Q124" s="732"/>
      <c r="R124" s="732"/>
      <c r="S124" s="732"/>
      <c r="T124" s="732"/>
      <c r="U124" s="732"/>
      <c r="V124" s="732"/>
      <c r="W124" s="732"/>
      <c r="X124" s="732"/>
      <c r="Y124" s="732"/>
      <c r="Z124" s="732"/>
      <c r="AA124" s="732"/>
      <c r="AB124" s="732"/>
      <c r="AC124" s="732"/>
      <c r="AD124" s="732"/>
      <c r="AE124" s="732"/>
      <c r="AF124" s="732"/>
      <c r="AG124" s="732"/>
      <c r="AH124" s="732"/>
      <c r="AI124" s="732"/>
      <c r="AJ124" s="732"/>
      <c r="AK124" s="732"/>
      <c r="AL124" s="732"/>
      <c r="AM124" s="732"/>
      <c r="AN124" s="732"/>
      <c r="AO124" s="733"/>
      <c r="AP124" s="388"/>
      <c r="AQ124" s="389"/>
      <c r="AR124" s="389"/>
    </row>
    <row r="125" spans="1:45" x14ac:dyDescent="0.15">
      <c r="A125" s="134"/>
      <c r="B125" s="134"/>
      <c r="C125" s="514"/>
      <c r="D125" s="515"/>
      <c r="E125" s="515"/>
      <c r="F125" s="515"/>
      <c r="G125" s="515"/>
      <c r="H125" s="515"/>
      <c r="I125" s="516"/>
      <c r="J125" s="728"/>
      <c r="K125" s="729"/>
      <c r="L125" s="729"/>
      <c r="M125" s="729"/>
      <c r="N125" s="729"/>
      <c r="O125" s="729"/>
      <c r="P125" s="729"/>
      <c r="Q125" s="729"/>
      <c r="R125" s="729"/>
      <c r="S125" s="729"/>
      <c r="T125" s="729"/>
      <c r="U125" s="729"/>
      <c r="V125" s="729"/>
      <c r="W125" s="729"/>
      <c r="X125" s="729"/>
      <c r="Y125" s="729"/>
      <c r="Z125" s="729"/>
      <c r="AA125" s="729"/>
      <c r="AB125" s="729"/>
      <c r="AC125" s="729"/>
      <c r="AD125" s="729"/>
      <c r="AE125" s="729"/>
      <c r="AF125" s="729"/>
      <c r="AG125" s="729"/>
      <c r="AH125" s="729"/>
      <c r="AI125" s="729"/>
      <c r="AJ125" s="729"/>
      <c r="AK125" s="729"/>
      <c r="AL125" s="729"/>
      <c r="AM125" s="729"/>
      <c r="AN125" s="729"/>
      <c r="AO125" s="730"/>
      <c r="AP125" s="388"/>
      <c r="AQ125" s="389"/>
      <c r="AR125" s="389"/>
    </row>
    <row r="126" spans="1:45" x14ac:dyDescent="0.15">
      <c r="A126" s="134"/>
      <c r="B126" s="134"/>
      <c r="C126" s="508" t="s">
        <v>363</v>
      </c>
      <c r="D126" s="509"/>
      <c r="E126" s="509"/>
      <c r="F126" s="509"/>
      <c r="G126" s="509"/>
      <c r="H126" s="509"/>
      <c r="I126" s="510"/>
      <c r="J126" s="391" t="s">
        <v>472</v>
      </c>
      <c r="K126" s="774"/>
      <c r="L126" s="774"/>
      <c r="M126" s="774"/>
      <c r="N126" s="774"/>
      <c r="O126" s="182" t="s">
        <v>446</v>
      </c>
      <c r="P126" s="774"/>
      <c r="Q126" s="774"/>
      <c r="R126" s="774"/>
      <c r="S126" s="774"/>
      <c r="T126" s="774"/>
      <c r="U126" s="392" t="s">
        <v>529</v>
      </c>
      <c r="V126" s="134"/>
      <c r="W126" s="380"/>
      <c r="X126" s="380"/>
      <c r="Y126" s="380"/>
      <c r="Z126" s="380"/>
      <c r="AA126" s="380"/>
      <c r="AB126" s="380"/>
      <c r="AC126" s="380"/>
      <c r="AD126" s="380"/>
      <c r="AE126" s="380"/>
      <c r="AF126" s="380"/>
      <c r="AG126" s="380"/>
      <c r="AH126" s="380"/>
      <c r="AI126" s="380"/>
      <c r="AJ126" s="380"/>
      <c r="AK126" s="380"/>
      <c r="AL126" s="380"/>
      <c r="AM126" s="380"/>
      <c r="AN126" s="380"/>
      <c r="AO126" s="380"/>
      <c r="AP126" s="388"/>
      <c r="AQ126" s="389"/>
      <c r="AR126" s="389"/>
    </row>
    <row r="127" spans="1:45" x14ac:dyDescent="0.15">
      <c r="A127" s="134"/>
      <c r="B127" s="134"/>
      <c r="C127" s="511"/>
      <c r="D127" s="773"/>
      <c r="E127" s="773"/>
      <c r="F127" s="773"/>
      <c r="G127" s="773"/>
      <c r="H127" s="773"/>
      <c r="I127" s="513"/>
      <c r="J127" s="775"/>
      <c r="K127" s="776"/>
      <c r="L127" s="776"/>
      <c r="M127" s="776"/>
      <c r="N127" s="776"/>
      <c r="O127" s="776"/>
      <c r="P127" s="776"/>
      <c r="Q127" s="776"/>
      <c r="R127" s="776"/>
      <c r="S127" s="776"/>
      <c r="T127" s="776"/>
      <c r="U127" s="776"/>
      <c r="V127" s="776"/>
      <c r="W127" s="776"/>
      <c r="X127" s="776"/>
      <c r="Y127" s="776"/>
      <c r="Z127" s="776"/>
      <c r="AA127" s="776"/>
      <c r="AB127" s="776"/>
      <c r="AC127" s="776"/>
      <c r="AD127" s="776"/>
      <c r="AE127" s="776"/>
      <c r="AF127" s="776"/>
      <c r="AG127" s="776"/>
      <c r="AH127" s="776"/>
      <c r="AI127" s="776"/>
      <c r="AJ127" s="776"/>
      <c r="AK127" s="776"/>
      <c r="AL127" s="776"/>
      <c r="AM127" s="776"/>
      <c r="AN127" s="776"/>
      <c r="AO127" s="777"/>
      <c r="AP127" s="388"/>
      <c r="AQ127" s="389"/>
      <c r="AR127" s="389"/>
    </row>
    <row r="128" spans="1:45" x14ac:dyDescent="0.15">
      <c r="A128" s="134"/>
      <c r="B128" s="134"/>
      <c r="C128" s="514"/>
      <c r="D128" s="515"/>
      <c r="E128" s="515"/>
      <c r="F128" s="515"/>
      <c r="G128" s="515"/>
      <c r="H128" s="515"/>
      <c r="I128" s="516"/>
      <c r="J128" s="728"/>
      <c r="K128" s="729"/>
      <c r="L128" s="729"/>
      <c r="M128" s="729"/>
      <c r="N128" s="729"/>
      <c r="O128" s="729"/>
      <c r="P128" s="729"/>
      <c r="Q128" s="729"/>
      <c r="R128" s="729"/>
      <c r="S128" s="729"/>
      <c r="T128" s="729"/>
      <c r="U128" s="729"/>
      <c r="V128" s="729"/>
      <c r="W128" s="729"/>
      <c r="X128" s="729"/>
      <c r="Y128" s="729"/>
      <c r="Z128" s="729"/>
      <c r="AA128" s="729"/>
      <c r="AB128" s="729"/>
      <c r="AC128" s="729"/>
      <c r="AD128" s="729"/>
      <c r="AE128" s="729"/>
      <c r="AF128" s="729"/>
      <c r="AG128" s="729"/>
      <c r="AH128" s="729"/>
      <c r="AI128" s="729"/>
      <c r="AJ128" s="729"/>
      <c r="AK128" s="729"/>
      <c r="AL128" s="729"/>
      <c r="AM128" s="729"/>
      <c r="AN128" s="729"/>
      <c r="AO128" s="730"/>
      <c r="AP128" s="388"/>
      <c r="AQ128" s="389"/>
      <c r="AR128" s="389"/>
    </row>
    <row r="129" spans="1:45" x14ac:dyDescent="0.15">
      <c r="A129" s="134"/>
      <c r="B129" s="134"/>
      <c r="C129" s="778" t="s">
        <v>448</v>
      </c>
      <c r="D129" s="671"/>
      <c r="E129" s="671"/>
      <c r="F129" s="671"/>
      <c r="G129" s="671"/>
      <c r="H129" s="671"/>
      <c r="I129" s="672"/>
      <c r="J129" s="779"/>
      <c r="K129" s="765"/>
      <c r="L129" s="765"/>
      <c r="M129" s="183" t="s">
        <v>446</v>
      </c>
      <c r="N129" s="765"/>
      <c r="O129" s="765"/>
      <c r="P129" s="765"/>
      <c r="Q129" s="765"/>
      <c r="R129" s="386" t="s">
        <v>446</v>
      </c>
      <c r="S129" s="765"/>
      <c r="T129" s="765"/>
      <c r="U129" s="780"/>
      <c r="V129" s="778" t="s">
        <v>450</v>
      </c>
      <c r="W129" s="671"/>
      <c r="X129" s="671"/>
      <c r="Y129" s="671"/>
      <c r="Z129" s="671"/>
      <c r="AA129" s="671"/>
      <c r="AB129" s="672"/>
      <c r="AC129" s="779"/>
      <c r="AD129" s="765"/>
      <c r="AE129" s="765"/>
      <c r="AF129" s="183" t="s">
        <v>446</v>
      </c>
      <c r="AG129" s="765"/>
      <c r="AH129" s="765"/>
      <c r="AI129" s="765"/>
      <c r="AJ129" s="765"/>
      <c r="AK129" s="386" t="s">
        <v>446</v>
      </c>
      <c r="AL129" s="766"/>
      <c r="AM129" s="766"/>
      <c r="AN129" s="766"/>
      <c r="AO129" s="767"/>
      <c r="AP129" s="185"/>
      <c r="AQ129" s="186"/>
      <c r="AR129" s="186"/>
    </row>
    <row r="130" spans="1:45" x14ac:dyDescent="0.15">
      <c r="A130" s="134"/>
      <c r="B130" s="134"/>
      <c r="C130" s="768" t="s">
        <v>452</v>
      </c>
      <c r="D130" s="671"/>
      <c r="E130" s="671"/>
      <c r="F130" s="671"/>
      <c r="G130" s="671"/>
      <c r="H130" s="671"/>
      <c r="I130" s="672"/>
      <c r="J130" s="769"/>
      <c r="K130" s="770"/>
      <c r="L130" s="770"/>
      <c r="M130" s="770"/>
      <c r="N130" s="770"/>
      <c r="O130" s="770"/>
      <c r="P130" s="770"/>
      <c r="Q130" s="770"/>
      <c r="R130" s="770"/>
      <c r="S130" s="770"/>
      <c r="T130" s="770"/>
      <c r="U130" s="770"/>
      <c r="V130" s="770"/>
      <c r="W130" s="770"/>
      <c r="X130" s="770"/>
      <c r="Y130" s="770"/>
      <c r="Z130" s="770"/>
      <c r="AA130" s="770"/>
      <c r="AB130" s="770"/>
      <c r="AC130" s="770"/>
      <c r="AD130" s="770"/>
      <c r="AE130" s="770"/>
      <c r="AF130" s="770"/>
      <c r="AG130" s="770"/>
      <c r="AH130" s="770"/>
      <c r="AI130" s="770"/>
      <c r="AJ130" s="770"/>
      <c r="AK130" s="770"/>
      <c r="AL130" s="770"/>
      <c r="AM130" s="770"/>
      <c r="AN130" s="770"/>
      <c r="AO130" s="771"/>
      <c r="AP130" s="388"/>
      <c r="AQ130" s="389"/>
      <c r="AR130" s="389"/>
    </row>
    <row r="131" spans="1:45" x14ac:dyDescent="0.15">
      <c r="A131" s="134"/>
      <c r="B131" s="134"/>
      <c r="C131" s="395"/>
      <c r="D131" s="377"/>
      <c r="E131" s="377"/>
      <c r="F131" s="377"/>
      <c r="G131" s="377"/>
      <c r="H131" s="377"/>
      <c r="I131" s="377"/>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c r="AF131" s="389"/>
      <c r="AG131" s="389"/>
      <c r="AH131" s="389"/>
      <c r="AI131" s="389"/>
      <c r="AJ131" s="389"/>
      <c r="AK131" s="389"/>
      <c r="AL131" s="389"/>
      <c r="AM131" s="389"/>
      <c r="AN131" s="389"/>
      <c r="AO131" s="389"/>
      <c r="AP131" s="389"/>
      <c r="AQ131" s="389"/>
      <c r="AR131" s="389"/>
    </row>
    <row r="132" spans="1:45" s="101" customFormat="1" ht="13.5" customHeight="1" x14ac:dyDescent="0.15">
      <c r="A132" s="134"/>
      <c r="B132" s="175"/>
      <c r="C132" s="508" t="s">
        <v>440</v>
      </c>
      <c r="D132" s="734"/>
      <c r="E132" s="734"/>
      <c r="F132" s="734"/>
      <c r="G132" s="734"/>
      <c r="H132" s="734"/>
      <c r="I132" s="735"/>
      <c r="J132" s="741"/>
      <c r="K132" s="742"/>
      <c r="L132" s="742"/>
      <c r="M132" s="742"/>
      <c r="N132" s="742"/>
      <c r="O132" s="742"/>
      <c r="P132" s="742"/>
      <c r="Q132" s="742"/>
      <c r="R132" s="742"/>
      <c r="S132" s="742"/>
      <c r="T132" s="742"/>
      <c r="U132" s="742"/>
      <c r="V132" s="742"/>
      <c r="W132" s="742"/>
      <c r="X132" s="742"/>
      <c r="Y132" s="742"/>
      <c r="Z132" s="742"/>
      <c r="AA132" s="742"/>
      <c r="AB132" s="742"/>
      <c r="AC132" s="742"/>
      <c r="AD132" s="742"/>
      <c r="AE132" s="742"/>
      <c r="AF132" s="742"/>
      <c r="AG132" s="742"/>
      <c r="AH132" s="743"/>
      <c r="AI132" s="750" t="s">
        <v>441</v>
      </c>
      <c r="AJ132" s="751"/>
      <c r="AK132" s="751"/>
      <c r="AL132" s="751"/>
      <c r="AM132" s="751"/>
      <c r="AN132" s="751"/>
      <c r="AO132" s="752"/>
      <c r="AP132" s="384"/>
      <c r="AQ132" s="385"/>
      <c r="AR132" s="385"/>
      <c r="AS132" s="73"/>
    </row>
    <row r="133" spans="1:45" s="101" customFormat="1" ht="13.5" customHeight="1" x14ac:dyDescent="0.15">
      <c r="A133" s="134"/>
      <c r="B133" s="134"/>
      <c r="C133" s="553"/>
      <c r="D133" s="736"/>
      <c r="E133" s="736"/>
      <c r="F133" s="736"/>
      <c r="G133" s="736"/>
      <c r="H133" s="736"/>
      <c r="I133" s="737"/>
      <c r="J133" s="744"/>
      <c r="K133" s="745"/>
      <c r="L133" s="745"/>
      <c r="M133" s="745"/>
      <c r="N133" s="745"/>
      <c r="O133" s="745"/>
      <c r="P133" s="745"/>
      <c r="Q133" s="745"/>
      <c r="R133" s="745"/>
      <c r="S133" s="745"/>
      <c r="T133" s="745"/>
      <c r="U133" s="745"/>
      <c r="V133" s="745"/>
      <c r="W133" s="745"/>
      <c r="X133" s="745"/>
      <c r="Y133" s="745"/>
      <c r="Z133" s="745"/>
      <c r="AA133" s="745"/>
      <c r="AB133" s="745"/>
      <c r="AC133" s="745"/>
      <c r="AD133" s="745"/>
      <c r="AE133" s="745"/>
      <c r="AF133" s="745"/>
      <c r="AG133" s="745"/>
      <c r="AH133" s="746"/>
      <c r="AI133" s="753"/>
      <c r="AJ133" s="754"/>
      <c r="AK133" s="754"/>
      <c r="AL133" s="754"/>
      <c r="AM133" s="754"/>
      <c r="AN133" s="754"/>
      <c r="AO133" s="755"/>
      <c r="AP133" s="384"/>
      <c r="AQ133" s="385"/>
      <c r="AR133" s="385"/>
      <c r="AS133" s="73"/>
    </row>
    <row r="134" spans="1:45" s="101" customFormat="1" x14ac:dyDescent="0.15">
      <c r="A134" s="134"/>
      <c r="B134" s="134"/>
      <c r="C134" s="738"/>
      <c r="D134" s="739"/>
      <c r="E134" s="739"/>
      <c r="F134" s="739"/>
      <c r="G134" s="739"/>
      <c r="H134" s="739"/>
      <c r="I134" s="740"/>
      <c r="J134" s="747"/>
      <c r="K134" s="748"/>
      <c r="L134" s="748"/>
      <c r="M134" s="748"/>
      <c r="N134" s="748"/>
      <c r="O134" s="748"/>
      <c r="P134" s="748"/>
      <c r="Q134" s="748"/>
      <c r="R134" s="748"/>
      <c r="S134" s="748"/>
      <c r="T134" s="748"/>
      <c r="U134" s="748"/>
      <c r="V134" s="748"/>
      <c r="W134" s="748"/>
      <c r="X134" s="748"/>
      <c r="Y134" s="748"/>
      <c r="Z134" s="748"/>
      <c r="AA134" s="748"/>
      <c r="AB134" s="748"/>
      <c r="AC134" s="748"/>
      <c r="AD134" s="748"/>
      <c r="AE134" s="748"/>
      <c r="AF134" s="748"/>
      <c r="AG134" s="748"/>
      <c r="AH134" s="749"/>
      <c r="AI134" s="753"/>
      <c r="AJ134" s="754"/>
      <c r="AK134" s="754"/>
      <c r="AL134" s="754"/>
      <c r="AM134" s="754"/>
      <c r="AN134" s="754"/>
      <c r="AO134" s="755"/>
      <c r="AP134" s="384"/>
      <c r="AQ134" s="385"/>
      <c r="AR134" s="385"/>
      <c r="AS134" s="73"/>
    </row>
    <row r="135" spans="1:45" s="101" customFormat="1" x14ac:dyDescent="0.15">
      <c r="A135" s="134"/>
      <c r="B135" s="134"/>
      <c r="C135" s="508" t="s">
        <v>442</v>
      </c>
      <c r="D135" s="509"/>
      <c r="E135" s="509"/>
      <c r="F135" s="509"/>
      <c r="G135" s="509"/>
      <c r="H135" s="509"/>
      <c r="I135" s="510"/>
      <c r="J135" s="731"/>
      <c r="K135" s="732"/>
      <c r="L135" s="732"/>
      <c r="M135" s="732"/>
      <c r="N135" s="732"/>
      <c r="O135" s="732"/>
      <c r="P135" s="732"/>
      <c r="Q135" s="732"/>
      <c r="R135" s="732"/>
      <c r="S135" s="732"/>
      <c r="T135" s="732"/>
      <c r="U135" s="732"/>
      <c r="V135" s="732"/>
      <c r="W135" s="732"/>
      <c r="X135" s="732"/>
      <c r="Y135" s="732"/>
      <c r="Z135" s="732"/>
      <c r="AA135" s="732"/>
      <c r="AB135" s="732"/>
      <c r="AC135" s="732"/>
      <c r="AD135" s="732"/>
      <c r="AE135" s="732"/>
      <c r="AF135" s="732"/>
      <c r="AG135" s="732"/>
      <c r="AH135" s="733"/>
      <c r="AI135" s="753"/>
      <c r="AJ135" s="754"/>
      <c r="AK135" s="754"/>
      <c r="AL135" s="754"/>
      <c r="AM135" s="754"/>
      <c r="AN135" s="754"/>
      <c r="AO135" s="755"/>
      <c r="AP135" s="384"/>
      <c r="AQ135" s="385"/>
      <c r="AR135" s="385"/>
      <c r="AS135" s="73"/>
    </row>
    <row r="136" spans="1:45" s="101" customFormat="1" x14ac:dyDescent="0.15">
      <c r="A136" s="134"/>
      <c r="B136" s="134"/>
      <c r="C136" s="514"/>
      <c r="D136" s="515"/>
      <c r="E136" s="515"/>
      <c r="F136" s="515"/>
      <c r="G136" s="515"/>
      <c r="H136" s="515"/>
      <c r="I136" s="516"/>
      <c r="J136" s="728"/>
      <c r="K136" s="729"/>
      <c r="L136" s="729"/>
      <c r="M136" s="729"/>
      <c r="N136" s="729"/>
      <c r="O136" s="729"/>
      <c r="P136" s="729"/>
      <c r="Q136" s="729"/>
      <c r="R136" s="729"/>
      <c r="S136" s="729"/>
      <c r="T136" s="729"/>
      <c r="U136" s="729"/>
      <c r="V136" s="729"/>
      <c r="W136" s="729"/>
      <c r="X136" s="729"/>
      <c r="Y136" s="729"/>
      <c r="Z136" s="729"/>
      <c r="AA136" s="729"/>
      <c r="AB136" s="729"/>
      <c r="AC136" s="729"/>
      <c r="AD136" s="729"/>
      <c r="AE136" s="729"/>
      <c r="AF136" s="729"/>
      <c r="AG136" s="729"/>
      <c r="AH136" s="730"/>
      <c r="AI136" s="756"/>
      <c r="AJ136" s="757"/>
      <c r="AK136" s="757"/>
      <c r="AL136" s="757"/>
      <c r="AM136" s="757"/>
      <c r="AN136" s="757"/>
      <c r="AO136" s="758"/>
      <c r="AP136" s="384"/>
      <c r="AQ136" s="385"/>
      <c r="AR136" s="385"/>
      <c r="AS136" s="73"/>
    </row>
    <row r="137" spans="1:45" x14ac:dyDescent="0.15">
      <c r="A137" s="134"/>
      <c r="B137" s="134"/>
      <c r="C137" s="715" t="s">
        <v>443</v>
      </c>
      <c r="D137" s="716"/>
      <c r="E137" s="716"/>
      <c r="F137" s="716"/>
      <c r="G137" s="716"/>
      <c r="H137" s="716"/>
      <c r="I137" s="717"/>
      <c r="J137" s="718"/>
      <c r="K137" s="719"/>
      <c r="L137" s="719"/>
      <c r="M137" s="719"/>
      <c r="N137" s="719"/>
      <c r="O137" s="719"/>
      <c r="P137" s="719"/>
      <c r="Q137" s="719"/>
      <c r="R137" s="719"/>
      <c r="S137" s="719"/>
      <c r="T137" s="719"/>
      <c r="U137" s="719"/>
      <c r="V137" s="719"/>
      <c r="W137" s="719"/>
      <c r="X137" s="719"/>
      <c r="Y137" s="719"/>
      <c r="Z137" s="719"/>
      <c r="AA137" s="719"/>
      <c r="AB137" s="719"/>
      <c r="AC137" s="719"/>
      <c r="AD137" s="719"/>
      <c r="AE137" s="719"/>
      <c r="AF137" s="719"/>
      <c r="AG137" s="719"/>
      <c r="AH137" s="719"/>
      <c r="AI137" s="719"/>
      <c r="AJ137" s="720"/>
      <c r="AK137" s="719"/>
      <c r="AL137" s="719"/>
      <c r="AM137" s="719"/>
      <c r="AN137" s="719"/>
      <c r="AO137" s="721"/>
      <c r="AP137" s="393"/>
      <c r="AQ137" s="394"/>
      <c r="AR137" s="394"/>
    </row>
    <row r="138" spans="1:45" ht="13.5" customHeight="1" x14ac:dyDescent="0.15">
      <c r="A138" s="134"/>
      <c r="B138" s="134"/>
      <c r="C138" s="722" t="s">
        <v>444</v>
      </c>
      <c r="D138" s="723"/>
      <c r="E138" s="723"/>
      <c r="F138" s="723"/>
      <c r="G138" s="723"/>
      <c r="H138" s="723"/>
      <c r="I138" s="724"/>
      <c r="J138" s="725"/>
      <c r="K138" s="726"/>
      <c r="L138" s="726"/>
      <c r="M138" s="726"/>
      <c r="N138" s="726"/>
      <c r="O138" s="726"/>
      <c r="P138" s="726"/>
      <c r="Q138" s="726"/>
      <c r="R138" s="726"/>
      <c r="S138" s="726"/>
      <c r="T138" s="726"/>
      <c r="U138" s="726"/>
      <c r="V138" s="726"/>
      <c r="W138" s="726"/>
      <c r="X138" s="726"/>
      <c r="Y138" s="726"/>
      <c r="Z138" s="726"/>
      <c r="AA138" s="726"/>
      <c r="AB138" s="726"/>
      <c r="AC138" s="726"/>
      <c r="AD138" s="726"/>
      <c r="AE138" s="726"/>
      <c r="AF138" s="726"/>
      <c r="AG138" s="726"/>
      <c r="AH138" s="726"/>
      <c r="AI138" s="726"/>
      <c r="AJ138" s="726"/>
      <c r="AK138" s="726"/>
      <c r="AL138" s="726"/>
      <c r="AM138" s="726"/>
      <c r="AN138" s="726"/>
      <c r="AO138" s="727"/>
      <c r="AP138" s="388"/>
      <c r="AQ138" s="389"/>
      <c r="AR138" s="389"/>
    </row>
    <row r="139" spans="1:45" x14ac:dyDescent="0.15">
      <c r="A139" s="134"/>
      <c r="B139" s="134"/>
      <c r="C139" s="514"/>
      <c r="D139" s="515"/>
      <c r="E139" s="515"/>
      <c r="F139" s="515"/>
      <c r="G139" s="515"/>
      <c r="H139" s="515"/>
      <c r="I139" s="516"/>
      <c r="J139" s="728"/>
      <c r="K139" s="729"/>
      <c r="L139" s="729"/>
      <c r="M139" s="729"/>
      <c r="N139" s="729"/>
      <c r="O139" s="729"/>
      <c r="P139" s="729"/>
      <c r="Q139" s="729"/>
      <c r="R139" s="729"/>
      <c r="S139" s="729"/>
      <c r="T139" s="729"/>
      <c r="U139" s="729"/>
      <c r="V139" s="729"/>
      <c r="W139" s="729"/>
      <c r="X139" s="729"/>
      <c r="Y139" s="729"/>
      <c r="Z139" s="729"/>
      <c r="AA139" s="729"/>
      <c r="AB139" s="729"/>
      <c r="AC139" s="729"/>
      <c r="AD139" s="729"/>
      <c r="AE139" s="729"/>
      <c r="AF139" s="729"/>
      <c r="AG139" s="729"/>
      <c r="AH139" s="729"/>
      <c r="AI139" s="729"/>
      <c r="AJ139" s="729"/>
      <c r="AK139" s="729"/>
      <c r="AL139" s="729"/>
      <c r="AM139" s="729"/>
      <c r="AN139" s="729"/>
      <c r="AO139" s="730"/>
      <c r="AP139" s="388"/>
      <c r="AQ139" s="389"/>
      <c r="AR139" s="389"/>
    </row>
    <row r="140" spans="1:45" x14ac:dyDescent="0.15">
      <c r="A140" s="134"/>
      <c r="B140" s="134"/>
      <c r="C140" s="508" t="s">
        <v>445</v>
      </c>
      <c r="D140" s="509"/>
      <c r="E140" s="509"/>
      <c r="F140" s="509"/>
      <c r="G140" s="509"/>
      <c r="H140" s="509"/>
      <c r="I140" s="510"/>
      <c r="J140" s="731"/>
      <c r="K140" s="732"/>
      <c r="L140" s="732"/>
      <c r="M140" s="732"/>
      <c r="N140" s="732"/>
      <c r="O140" s="732"/>
      <c r="P140" s="732"/>
      <c r="Q140" s="732"/>
      <c r="R140" s="732"/>
      <c r="S140" s="732"/>
      <c r="T140" s="732"/>
      <c r="U140" s="732"/>
      <c r="V140" s="732"/>
      <c r="W140" s="732"/>
      <c r="X140" s="732"/>
      <c r="Y140" s="732"/>
      <c r="Z140" s="732"/>
      <c r="AA140" s="732"/>
      <c r="AB140" s="732"/>
      <c r="AC140" s="732"/>
      <c r="AD140" s="732"/>
      <c r="AE140" s="732"/>
      <c r="AF140" s="732"/>
      <c r="AG140" s="732"/>
      <c r="AH140" s="732"/>
      <c r="AI140" s="732"/>
      <c r="AJ140" s="732"/>
      <c r="AK140" s="732"/>
      <c r="AL140" s="732"/>
      <c r="AM140" s="732"/>
      <c r="AN140" s="732"/>
      <c r="AO140" s="733"/>
      <c r="AP140" s="388"/>
      <c r="AQ140" s="389"/>
      <c r="AR140" s="389"/>
    </row>
    <row r="141" spans="1:45" x14ac:dyDescent="0.15">
      <c r="A141" s="134"/>
      <c r="B141" s="134"/>
      <c r="C141" s="514"/>
      <c r="D141" s="515"/>
      <c r="E141" s="515"/>
      <c r="F141" s="515"/>
      <c r="G141" s="515"/>
      <c r="H141" s="515"/>
      <c r="I141" s="516"/>
      <c r="J141" s="728"/>
      <c r="K141" s="729"/>
      <c r="L141" s="729"/>
      <c r="M141" s="729"/>
      <c r="N141" s="729"/>
      <c r="O141" s="729"/>
      <c r="P141" s="729"/>
      <c r="Q141" s="729"/>
      <c r="R141" s="729"/>
      <c r="S141" s="729"/>
      <c r="T141" s="729"/>
      <c r="U141" s="729"/>
      <c r="V141" s="729"/>
      <c r="W141" s="729"/>
      <c r="X141" s="729"/>
      <c r="Y141" s="729"/>
      <c r="Z141" s="729"/>
      <c r="AA141" s="729"/>
      <c r="AB141" s="729"/>
      <c r="AC141" s="729"/>
      <c r="AD141" s="729"/>
      <c r="AE141" s="729"/>
      <c r="AF141" s="729"/>
      <c r="AG141" s="729"/>
      <c r="AH141" s="729"/>
      <c r="AI141" s="729"/>
      <c r="AJ141" s="729"/>
      <c r="AK141" s="729"/>
      <c r="AL141" s="729"/>
      <c r="AM141" s="729"/>
      <c r="AN141" s="729"/>
      <c r="AO141" s="730"/>
      <c r="AP141" s="388"/>
      <c r="AQ141" s="389"/>
      <c r="AR141" s="389"/>
    </row>
    <row r="142" spans="1:45" x14ac:dyDescent="0.15">
      <c r="A142" s="134"/>
      <c r="B142" s="134"/>
      <c r="C142" s="508" t="s">
        <v>363</v>
      </c>
      <c r="D142" s="509"/>
      <c r="E142" s="509"/>
      <c r="F142" s="509"/>
      <c r="G142" s="509"/>
      <c r="H142" s="509"/>
      <c r="I142" s="510"/>
      <c r="J142" s="391" t="s">
        <v>472</v>
      </c>
      <c r="K142" s="774"/>
      <c r="L142" s="774"/>
      <c r="M142" s="774"/>
      <c r="N142" s="774"/>
      <c r="O142" s="182" t="s">
        <v>446</v>
      </c>
      <c r="P142" s="774"/>
      <c r="Q142" s="774"/>
      <c r="R142" s="774"/>
      <c r="S142" s="774"/>
      <c r="T142" s="774"/>
      <c r="U142" s="392" t="s">
        <v>529</v>
      </c>
      <c r="V142" s="134"/>
      <c r="W142" s="380"/>
      <c r="X142" s="380"/>
      <c r="Y142" s="380"/>
      <c r="Z142" s="380"/>
      <c r="AA142" s="380"/>
      <c r="AB142" s="380"/>
      <c r="AC142" s="380"/>
      <c r="AD142" s="380"/>
      <c r="AE142" s="380"/>
      <c r="AF142" s="380"/>
      <c r="AG142" s="380"/>
      <c r="AH142" s="380"/>
      <c r="AI142" s="380"/>
      <c r="AJ142" s="380"/>
      <c r="AK142" s="380"/>
      <c r="AL142" s="380"/>
      <c r="AM142" s="380"/>
      <c r="AN142" s="380"/>
      <c r="AO142" s="380"/>
      <c r="AP142" s="388"/>
      <c r="AQ142" s="389"/>
      <c r="AR142" s="389"/>
    </row>
    <row r="143" spans="1:45" x14ac:dyDescent="0.15">
      <c r="A143" s="134"/>
      <c r="B143" s="134"/>
      <c r="C143" s="511"/>
      <c r="D143" s="773"/>
      <c r="E143" s="773"/>
      <c r="F143" s="773"/>
      <c r="G143" s="773"/>
      <c r="H143" s="773"/>
      <c r="I143" s="513"/>
      <c r="J143" s="775"/>
      <c r="K143" s="776"/>
      <c r="L143" s="776"/>
      <c r="M143" s="776"/>
      <c r="N143" s="776"/>
      <c r="O143" s="776"/>
      <c r="P143" s="776"/>
      <c r="Q143" s="776"/>
      <c r="R143" s="776"/>
      <c r="S143" s="776"/>
      <c r="T143" s="776"/>
      <c r="U143" s="776"/>
      <c r="V143" s="776"/>
      <c r="W143" s="776"/>
      <c r="X143" s="776"/>
      <c r="Y143" s="776"/>
      <c r="Z143" s="776"/>
      <c r="AA143" s="776"/>
      <c r="AB143" s="776"/>
      <c r="AC143" s="776"/>
      <c r="AD143" s="776"/>
      <c r="AE143" s="776"/>
      <c r="AF143" s="776"/>
      <c r="AG143" s="776"/>
      <c r="AH143" s="776"/>
      <c r="AI143" s="776"/>
      <c r="AJ143" s="776"/>
      <c r="AK143" s="776"/>
      <c r="AL143" s="776"/>
      <c r="AM143" s="776"/>
      <c r="AN143" s="776"/>
      <c r="AO143" s="777"/>
      <c r="AP143" s="388"/>
      <c r="AQ143" s="389"/>
      <c r="AR143" s="389"/>
    </row>
    <row r="144" spans="1:45" x14ac:dyDescent="0.15">
      <c r="A144" s="134"/>
      <c r="B144" s="134"/>
      <c r="C144" s="514"/>
      <c r="D144" s="515"/>
      <c r="E144" s="515"/>
      <c r="F144" s="515"/>
      <c r="G144" s="515"/>
      <c r="H144" s="515"/>
      <c r="I144" s="516"/>
      <c r="J144" s="728"/>
      <c r="K144" s="729"/>
      <c r="L144" s="729"/>
      <c r="M144" s="729"/>
      <c r="N144" s="729"/>
      <c r="O144" s="729"/>
      <c r="P144" s="729"/>
      <c r="Q144" s="729"/>
      <c r="R144" s="729"/>
      <c r="S144" s="729"/>
      <c r="T144" s="729"/>
      <c r="U144" s="729"/>
      <c r="V144" s="729"/>
      <c r="W144" s="729"/>
      <c r="X144" s="729"/>
      <c r="Y144" s="729"/>
      <c r="Z144" s="729"/>
      <c r="AA144" s="729"/>
      <c r="AB144" s="729"/>
      <c r="AC144" s="729"/>
      <c r="AD144" s="729"/>
      <c r="AE144" s="729"/>
      <c r="AF144" s="729"/>
      <c r="AG144" s="729"/>
      <c r="AH144" s="729"/>
      <c r="AI144" s="729"/>
      <c r="AJ144" s="729"/>
      <c r="AK144" s="729"/>
      <c r="AL144" s="729"/>
      <c r="AM144" s="729"/>
      <c r="AN144" s="729"/>
      <c r="AO144" s="730"/>
      <c r="AP144" s="388"/>
      <c r="AQ144" s="389"/>
      <c r="AR144" s="389"/>
    </row>
    <row r="145" spans="1:46" x14ac:dyDescent="0.15">
      <c r="A145" s="134"/>
      <c r="B145" s="134"/>
      <c r="C145" s="778" t="s">
        <v>448</v>
      </c>
      <c r="D145" s="671"/>
      <c r="E145" s="671"/>
      <c r="F145" s="671"/>
      <c r="G145" s="671"/>
      <c r="H145" s="671"/>
      <c r="I145" s="672"/>
      <c r="J145" s="779"/>
      <c r="K145" s="765"/>
      <c r="L145" s="765"/>
      <c r="M145" s="183" t="s">
        <v>446</v>
      </c>
      <c r="N145" s="765"/>
      <c r="O145" s="765"/>
      <c r="P145" s="765"/>
      <c r="Q145" s="765"/>
      <c r="R145" s="386" t="s">
        <v>446</v>
      </c>
      <c r="S145" s="765"/>
      <c r="T145" s="765"/>
      <c r="U145" s="780"/>
      <c r="V145" s="778" t="s">
        <v>450</v>
      </c>
      <c r="W145" s="671"/>
      <c r="X145" s="671"/>
      <c r="Y145" s="671"/>
      <c r="Z145" s="671"/>
      <c r="AA145" s="671"/>
      <c r="AB145" s="672"/>
      <c r="AC145" s="779"/>
      <c r="AD145" s="765"/>
      <c r="AE145" s="765"/>
      <c r="AF145" s="183" t="s">
        <v>446</v>
      </c>
      <c r="AG145" s="765"/>
      <c r="AH145" s="765"/>
      <c r="AI145" s="765"/>
      <c r="AJ145" s="765"/>
      <c r="AK145" s="386" t="s">
        <v>446</v>
      </c>
      <c r="AL145" s="766"/>
      <c r="AM145" s="766"/>
      <c r="AN145" s="766"/>
      <c r="AO145" s="767"/>
      <c r="AP145" s="185"/>
      <c r="AQ145" s="186"/>
      <c r="AR145" s="186"/>
    </row>
    <row r="146" spans="1:46" x14ac:dyDescent="0.15">
      <c r="A146" s="134"/>
      <c r="B146" s="134"/>
      <c r="C146" s="768" t="s">
        <v>452</v>
      </c>
      <c r="D146" s="671"/>
      <c r="E146" s="671"/>
      <c r="F146" s="671"/>
      <c r="G146" s="671"/>
      <c r="H146" s="671"/>
      <c r="I146" s="672"/>
      <c r="J146" s="769"/>
      <c r="K146" s="770"/>
      <c r="L146" s="770"/>
      <c r="M146" s="770"/>
      <c r="N146" s="770"/>
      <c r="O146" s="770"/>
      <c r="P146" s="770"/>
      <c r="Q146" s="770"/>
      <c r="R146" s="770"/>
      <c r="S146" s="770"/>
      <c r="T146" s="770"/>
      <c r="U146" s="770"/>
      <c r="V146" s="770"/>
      <c r="W146" s="770"/>
      <c r="X146" s="770"/>
      <c r="Y146" s="770"/>
      <c r="Z146" s="770"/>
      <c r="AA146" s="770"/>
      <c r="AB146" s="770"/>
      <c r="AC146" s="770"/>
      <c r="AD146" s="770"/>
      <c r="AE146" s="770"/>
      <c r="AF146" s="770"/>
      <c r="AG146" s="770"/>
      <c r="AH146" s="770"/>
      <c r="AI146" s="770"/>
      <c r="AJ146" s="770"/>
      <c r="AK146" s="770"/>
      <c r="AL146" s="770"/>
      <c r="AM146" s="770"/>
      <c r="AN146" s="770"/>
      <c r="AO146" s="771"/>
      <c r="AP146" s="388"/>
      <c r="AQ146" s="389"/>
      <c r="AR146" s="389"/>
    </row>
    <row r="147" spans="1:46" x14ac:dyDescent="0.15">
      <c r="A147" s="74"/>
      <c r="B147" s="74"/>
      <c r="C147" s="394" t="s">
        <v>453</v>
      </c>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row>
    <row r="148" spans="1:46" x14ac:dyDescent="0.15">
      <c r="A148" s="74"/>
      <c r="B148" s="74"/>
      <c r="C148" s="39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row>
    <row r="149" spans="1:46" x14ac:dyDescent="0.15">
      <c r="A149" s="74"/>
      <c r="B149" s="74"/>
      <c r="C149" s="39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row>
    <row r="150" spans="1:46" x14ac:dyDescent="0.15">
      <c r="A150" s="74"/>
      <c r="B150" s="74"/>
      <c r="C150" s="187" t="s">
        <v>454</v>
      </c>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9"/>
    </row>
    <row r="151" spans="1:46" ht="13.5" customHeight="1" x14ac:dyDescent="0.15">
      <c r="A151" s="74"/>
      <c r="B151" s="74"/>
      <c r="C151" s="508" t="s">
        <v>440</v>
      </c>
      <c r="D151" s="734"/>
      <c r="E151" s="734"/>
      <c r="F151" s="734"/>
      <c r="G151" s="734"/>
      <c r="H151" s="734"/>
      <c r="I151" s="735"/>
      <c r="J151" s="772"/>
      <c r="K151" s="772"/>
      <c r="L151" s="772"/>
      <c r="M151" s="772"/>
      <c r="N151" s="772"/>
      <c r="O151" s="772"/>
      <c r="P151" s="772"/>
      <c r="Q151" s="772"/>
      <c r="R151" s="772"/>
      <c r="S151" s="772"/>
      <c r="T151" s="772"/>
      <c r="U151" s="772"/>
      <c r="V151" s="772"/>
      <c r="W151" s="772"/>
      <c r="X151" s="772"/>
      <c r="Y151" s="772"/>
      <c r="Z151" s="772"/>
      <c r="AA151" s="772"/>
      <c r="AB151" s="772"/>
      <c r="AC151" s="772"/>
      <c r="AD151" s="772"/>
      <c r="AE151" s="772"/>
      <c r="AF151" s="772"/>
      <c r="AG151" s="772"/>
      <c r="AH151" s="772"/>
      <c r="AI151" s="772"/>
      <c r="AJ151" s="772"/>
      <c r="AK151" s="772"/>
      <c r="AL151" s="772"/>
      <c r="AM151" s="772"/>
      <c r="AN151" s="772"/>
      <c r="AO151" s="772"/>
      <c r="AP151" s="190"/>
      <c r="AQ151" s="190"/>
    </row>
    <row r="152" spans="1:46" ht="13.5" customHeight="1" x14ac:dyDescent="0.15">
      <c r="A152" s="74"/>
      <c r="B152" s="74"/>
      <c r="C152" s="553"/>
      <c r="D152" s="736"/>
      <c r="E152" s="736"/>
      <c r="F152" s="736"/>
      <c r="G152" s="736"/>
      <c r="H152" s="736"/>
      <c r="I152" s="737"/>
      <c r="J152" s="772"/>
      <c r="K152" s="772"/>
      <c r="L152" s="772"/>
      <c r="M152" s="772"/>
      <c r="N152" s="772"/>
      <c r="O152" s="772"/>
      <c r="P152" s="772"/>
      <c r="Q152" s="772"/>
      <c r="R152" s="772"/>
      <c r="S152" s="772"/>
      <c r="T152" s="772"/>
      <c r="U152" s="772"/>
      <c r="V152" s="772"/>
      <c r="W152" s="772"/>
      <c r="X152" s="772"/>
      <c r="Y152" s="772"/>
      <c r="Z152" s="772"/>
      <c r="AA152" s="772"/>
      <c r="AB152" s="772"/>
      <c r="AC152" s="772"/>
      <c r="AD152" s="772"/>
      <c r="AE152" s="772"/>
      <c r="AF152" s="772"/>
      <c r="AG152" s="772"/>
      <c r="AH152" s="772"/>
      <c r="AI152" s="772"/>
      <c r="AJ152" s="772"/>
      <c r="AK152" s="772"/>
      <c r="AL152" s="772"/>
      <c r="AM152" s="772"/>
      <c r="AN152" s="772"/>
      <c r="AO152" s="772"/>
      <c r="AP152" s="191"/>
      <c r="AQ152" s="191"/>
    </row>
    <row r="153" spans="1:46" x14ac:dyDescent="0.15">
      <c r="A153" s="74"/>
      <c r="B153" s="74"/>
      <c r="C153" s="738"/>
      <c r="D153" s="739"/>
      <c r="E153" s="739"/>
      <c r="F153" s="739"/>
      <c r="G153" s="739"/>
      <c r="H153" s="739"/>
      <c r="I153" s="740"/>
      <c r="J153" s="772"/>
      <c r="K153" s="772"/>
      <c r="L153" s="772"/>
      <c r="M153" s="772"/>
      <c r="N153" s="772"/>
      <c r="O153" s="772"/>
      <c r="P153" s="772"/>
      <c r="Q153" s="772"/>
      <c r="R153" s="772"/>
      <c r="S153" s="772"/>
      <c r="T153" s="772"/>
      <c r="U153" s="772"/>
      <c r="V153" s="772"/>
      <c r="W153" s="772"/>
      <c r="X153" s="772"/>
      <c r="Y153" s="772"/>
      <c r="Z153" s="772"/>
      <c r="AA153" s="772"/>
      <c r="AB153" s="772"/>
      <c r="AC153" s="772"/>
      <c r="AD153" s="772"/>
      <c r="AE153" s="772"/>
      <c r="AF153" s="772"/>
      <c r="AG153" s="772"/>
      <c r="AH153" s="772"/>
      <c r="AI153" s="772"/>
      <c r="AJ153" s="772"/>
      <c r="AK153" s="772"/>
      <c r="AL153" s="772"/>
      <c r="AM153" s="772"/>
      <c r="AN153" s="772"/>
      <c r="AO153" s="772"/>
      <c r="AP153" s="191"/>
      <c r="AQ153" s="191"/>
    </row>
    <row r="154" spans="1:46" ht="13.5" customHeight="1" x14ac:dyDescent="0.15">
      <c r="A154" s="74"/>
      <c r="B154" s="74"/>
      <c r="C154" s="508" t="s">
        <v>442</v>
      </c>
      <c r="D154" s="509"/>
      <c r="E154" s="509"/>
      <c r="F154" s="509"/>
      <c r="G154" s="509"/>
      <c r="H154" s="509"/>
      <c r="I154" s="510"/>
      <c r="J154" s="781"/>
      <c r="K154" s="781"/>
      <c r="L154" s="781"/>
      <c r="M154" s="781"/>
      <c r="N154" s="781"/>
      <c r="O154" s="781"/>
      <c r="P154" s="781"/>
      <c r="Q154" s="781"/>
      <c r="R154" s="781"/>
      <c r="S154" s="781"/>
      <c r="T154" s="781"/>
      <c r="U154" s="781"/>
      <c r="V154" s="781"/>
      <c r="W154" s="781"/>
      <c r="X154" s="781"/>
      <c r="Y154" s="781"/>
      <c r="Z154" s="781"/>
      <c r="AA154" s="781"/>
      <c r="AB154" s="781"/>
      <c r="AC154" s="781"/>
      <c r="AD154" s="781"/>
      <c r="AE154" s="781"/>
      <c r="AF154" s="781"/>
      <c r="AG154" s="781"/>
      <c r="AH154" s="781"/>
      <c r="AI154" s="781"/>
      <c r="AJ154" s="781"/>
      <c r="AK154" s="781"/>
      <c r="AL154" s="781"/>
      <c r="AM154" s="781"/>
      <c r="AN154" s="781"/>
      <c r="AO154" s="781"/>
      <c r="AP154" s="191"/>
      <c r="AQ154" s="191"/>
    </row>
    <row r="155" spans="1:46" ht="13.5" customHeight="1" x14ac:dyDescent="0.15">
      <c r="A155" s="74"/>
      <c r="B155" s="74"/>
      <c r="C155" s="514"/>
      <c r="D155" s="515"/>
      <c r="E155" s="515"/>
      <c r="F155" s="515"/>
      <c r="G155" s="515"/>
      <c r="H155" s="515"/>
      <c r="I155" s="516"/>
      <c r="J155" s="781"/>
      <c r="K155" s="781"/>
      <c r="L155" s="781"/>
      <c r="M155" s="781"/>
      <c r="N155" s="781"/>
      <c r="O155" s="781"/>
      <c r="P155" s="781"/>
      <c r="Q155" s="781"/>
      <c r="R155" s="781"/>
      <c r="S155" s="781"/>
      <c r="T155" s="781"/>
      <c r="U155" s="781"/>
      <c r="V155" s="781"/>
      <c r="W155" s="781"/>
      <c r="X155" s="781"/>
      <c r="Y155" s="781"/>
      <c r="Z155" s="781"/>
      <c r="AA155" s="781"/>
      <c r="AB155" s="781"/>
      <c r="AC155" s="781"/>
      <c r="AD155" s="781"/>
      <c r="AE155" s="781"/>
      <c r="AF155" s="781"/>
      <c r="AG155" s="781"/>
      <c r="AH155" s="781"/>
      <c r="AI155" s="781"/>
      <c r="AJ155" s="781"/>
      <c r="AK155" s="781"/>
      <c r="AL155" s="781"/>
      <c r="AM155" s="781"/>
      <c r="AN155" s="781"/>
      <c r="AO155" s="781"/>
      <c r="AP155" s="191"/>
      <c r="AQ155" s="191"/>
    </row>
    <row r="156" spans="1:46" ht="13.5" customHeight="1" x14ac:dyDescent="0.15">
      <c r="A156" s="74"/>
      <c r="B156" s="74"/>
      <c r="C156" s="715" t="s">
        <v>443</v>
      </c>
      <c r="D156" s="716"/>
      <c r="E156" s="716"/>
      <c r="F156" s="716"/>
      <c r="G156" s="716"/>
      <c r="H156" s="716"/>
      <c r="I156" s="717"/>
      <c r="J156" s="718"/>
      <c r="K156" s="719"/>
      <c r="L156" s="719"/>
      <c r="M156" s="719"/>
      <c r="N156" s="719"/>
      <c r="O156" s="719"/>
      <c r="P156" s="719"/>
      <c r="Q156" s="719"/>
      <c r="R156" s="719"/>
      <c r="S156" s="719"/>
      <c r="T156" s="719"/>
      <c r="U156" s="719"/>
      <c r="V156" s="719"/>
      <c r="W156" s="719"/>
      <c r="X156" s="719"/>
      <c r="Y156" s="719"/>
      <c r="Z156" s="719"/>
      <c r="AA156" s="719"/>
      <c r="AB156" s="719"/>
      <c r="AC156" s="719"/>
      <c r="AD156" s="719"/>
      <c r="AE156" s="719"/>
      <c r="AF156" s="719"/>
      <c r="AG156" s="719"/>
      <c r="AH156" s="719"/>
      <c r="AI156" s="719"/>
      <c r="AJ156" s="720"/>
      <c r="AK156" s="719"/>
      <c r="AL156" s="719"/>
      <c r="AM156" s="719"/>
      <c r="AN156" s="719"/>
      <c r="AO156" s="721"/>
      <c r="AP156" s="191"/>
      <c r="AQ156" s="191"/>
    </row>
    <row r="157" spans="1:46" ht="13.5" customHeight="1" x14ac:dyDescent="0.15">
      <c r="A157" s="74"/>
      <c r="B157" s="74"/>
      <c r="C157" s="722" t="s">
        <v>455</v>
      </c>
      <c r="D157" s="723"/>
      <c r="E157" s="723"/>
      <c r="F157" s="723"/>
      <c r="G157" s="723"/>
      <c r="H157" s="723"/>
      <c r="I157" s="724"/>
      <c r="J157" s="725"/>
      <c r="K157" s="726"/>
      <c r="L157" s="726"/>
      <c r="M157" s="726"/>
      <c r="N157" s="726"/>
      <c r="O157" s="726"/>
      <c r="P157" s="726"/>
      <c r="Q157" s="726"/>
      <c r="R157" s="726"/>
      <c r="S157" s="726"/>
      <c r="T157" s="726"/>
      <c r="U157" s="726"/>
      <c r="V157" s="726"/>
      <c r="W157" s="726"/>
      <c r="X157" s="726"/>
      <c r="Y157" s="726"/>
      <c r="Z157" s="726"/>
      <c r="AA157" s="726"/>
      <c r="AB157" s="726"/>
      <c r="AC157" s="726"/>
      <c r="AD157" s="726"/>
      <c r="AE157" s="726"/>
      <c r="AF157" s="726"/>
      <c r="AG157" s="726"/>
      <c r="AH157" s="726"/>
      <c r="AI157" s="726"/>
      <c r="AJ157" s="726"/>
      <c r="AK157" s="726"/>
      <c r="AL157" s="726"/>
      <c r="AM157" s="726"/>
      <c r="AN157" s="726"/>
      <c r="AO157" s="727"/>
      <c r="AP157" s="191"/>
      <c r="AQ157" s="191"/>
    </row>
    <row r="158" spans="1:46" ht="13.5" customHeight="1" x14ac:dyDescent="0.15">
      <c r="A158" s="74"/>
      <c r="B158" s="74"/>
      <c r="C158" s="514"/>
      <c r="D158" s="515"/>
      <c r="E158" s="515"/>
      <c r="F158" s="515"/>
      <c r="G158" s="515"/>
      <c r="H158" s="515"/>
      <c r="I158" s="516"/>
      <c r="J158" s="728"/>
      <c r="K158" s="729"/>
      <c r="L158" s="729"/>
      <c r="M158" s="729"/>
      <c r="N158" s="729"/>
      <c r="O158" s="729"/>
      <c r="P158" s="729"/>
      <c r="Q158" s="729"/>
      <c r="R158" s="729"/>
      <c r="S158" s="729"/>
      <c r="T158" s="729"/>
      <c r="U158" s="729"/>
      <c r="V158" s="729"/>
      <c r="W158" s="729"/>
      <c r="X158" s="729"/>
      <c r="Y158" s="729"/>
      <c r="Z158" s="729"/>
      <c r="AA158" s="729"/>
      <c r="AB158" s="729"/>
      <c r="AC158" s="729"/>
      <c r="AD158" s="729"/>
      <c r="AE158" s="729"/>
      <c r="AF158" s="729"/>
      <c r="AG158" s="729"/>
      <c r="AH158" s="729"/>
      <c r="AI158" s="729"/>
      <c r="AJ158" s="729"/>
      <c r="AK158" s="729"/>
      <c r="AL158" s="729"/>
      <c r="AM158" s="729"/>
      <c r="AN158" s="729"/>
      <c r="AO158" s="730"/>
      <c r="AP158" s="191"/>
      <c r="AQ158" s="191"/>
    </row>
    <row r="159" spans="1:46" ht="13.5" customHeight="1" x14ac:dyDescent="0.15">
      <c r="A159" s="74"/>
      <c r="B159" s="74"/>
      <c r="C159" s="508" t="s">
        <v>445</v>
      </c>
      <c r="D159" s="509"/>
      <c r="E159" s="509"/>
      <c r="F159" s="509"/>
      <c r="G159" s="509"/>
      <c r="H159" s="509"/>
      <c r="I159" s="510"/>
      <c r="J159" s="731"/>
      <c r="K159" s="732"/>
      <c r="L159" s="732"/>
      <c r="M159" s="732"/>
      <c r="N159" s="732"/>
      <c r="O159" s="732"/>
      <c r="P159" s="732"/>
      <c r="Q159" s="732"/>
      <c r="R159" s="732"/>
      <c r="S159" s="732"/>
      <c r="T159" s="732"/>
      <c r="U159" s="732"/>
      <c r="V159" s="732"/>
      <c r="W159" s="732"/>
      <c r="X159" s="732"/>
      <c r="Y159" s="732"/>
      <c r="Z159" s="732"/>
      <c r="AA159" s="732"/>
      <c r="AB159" s="732"/>
      <c r="AC159" s="732"/>
      <c r="AD159" s="732"/>
      <c r="AE159" s="732"/>
      <c r="AF159" s="732"/>
      <c r="AG159" s="732"/>
      <c r="AH159" s="732"/>
      <c r="AI159" s="732"/>
      <c r="AJ159" s="732"/>
      <c r="AK159" s="732"/>
      <c r="AL159" s="732"/>
      <c r="AM159" s="732"/>
      <c r="AN159" s="732"/>
      <c r="AO159" s="733"/>
      <c r="AP159" s="191"/>
      <c r="AQ159" s="191"/>
    </row>
    <row r="160" spans="1:46" ht="13.5" customHeight="1" x14ac:dyDescent="0.15">
      <c r="A160" s="74"/>
      <c r="B160" s="74"/>
      <c r="C160" s="514"/>
      <c r="D160" s="515"/>
      <c r="E160" s="515"/>
      <c r="F160" s="515"/>
      <c r="G160" s="515"/>
      <c r="H160" s="515"/>
      <c r="I160" s="516"/>
      <c r="J160" s="728"/>
      <c r="K160" s="729"/>
      <c r="L160" s="729"/>
      <c r="M160" s="729"/>
      <c r="N160" s="729"/>
      <c r="O160" s="729"/>
      <c r="P160" s="729"/>
      <c r="Q160" s="729"/>
      <c r="R160" s="729"/>
      <c r="S160" s="729"/>
      <c r="T160" s="729"/>
      <c r="U160" s="729"/>
      <c r="V160" s="729"/>
      <c r="W160" s="729"/>
      <c r="X160" s="729"/>
      <c r="Y160" s="729"/>
      <c r="Z160" s="729"/>
      <c r="AA160" s="729"/>
      <c r="AB160" s="729"/>
      <c r="AC160" s="729"/>
      <c r="AD160" s="729"/>
      <c r="AE160" s="729"/>
      <c r="AF160" s="729"/>
      <c r="AG160" s="729"/>
      <c r="AH160" s="729"/>
      <c r="AI160" s="729"/>
      <c r="AJ160" s="729"/>
      <c r="AK160" s="729"/>
      <c r="AL160" s="729"/>
      <c r="AM160" s="729"/>
      <c r="AN160" s="729"/>
      <c r="AO160" s="730"/>
      <c r="AP160" s="192"/>
      <c r="AQ160" s="192"/>
    </row>
    <row r="161" spans="1:80" s="72" customFormat="1" ht="13.5" customHeight="1" x14ac:dyDescent="0.15">
      <c r="A161" s="74"/>
      <c r="B161" s="74"/>
      <c r="C161" s="508" t="s">
        <v>363</v>
      </c>
      <c r="D161" s="509"/>
      <c r="E161" s="509"/>
      <c r="F161" s="509"/>
      <c r="G161" s="509"/>
      <c r="H161" s="509"/>
      <c r="I161" s="510"/>
      <c r="J161" s="391" t="s">
        <v>472</v>
      </c>
      <c r="K161" s="774"/>
      <c r="L161" s="774"/>
      <c r="M161" s="774"/>
      <c r="N161" s="774"/>
      <c r="O161" s="182" t="s">
        <v>446</v>
      </c>
      <c r="P161" s="774"/>
      <c r="Q161" s="774"/>
      <c r="R161" s="774"/>
      <c r="S161" s="774"/>
      <c r="T161" s="774"/>
      <c r="U161" s="392" t="s">
        <v>447</v>
      </c>
      <c r="V161" s="133"/>
      <c r="W161" s="380"/>
      <c r="X161" s="380"/>
      <c r="Y161" s="380"/>
      <c r="Z161" s="380"/>
      <c r="AA161" s="380"/>
      <c r="AB161" s="380"/>
      <c r="AC161" s="380"/>
      <c r="AD161" s="380"/>
      <c r="AE161" s="380"/>
      <c r="AF161" s="380"/>
      <c r="AG161" s="380"/>
      <c r="AH161" s="380"/>
      <c r="AI161" s="380"/>
      <c r="AJ161" s="380"/>
      <c r="AK161" s="380"/>
      <c r="AL161" s="380"/>
      <c r="AM161" s="380"/>
      <c r="AN161" s="380"/>
      <c r="AO161" s="381"/>
      <c r="AP161" s="192"/>
      <c r="AQ161" s="192"/>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row>
    <row r="162" spans="1:80" s="72" customFormat="1" ht="13.5" customHeight="1" x14ac:dyDescent="0.15">
      <c r="A162" s="74"/>
      <c r="B162" s="74"/>
      <c r="C162" s="511"/>
      <c r="D162" s="512"/>
      <c r="E162" s="512"/>
      <c r="F162" s="512"/>
      <c r="G162" s="512"/>
      <c r="H162" s="512"/>
      <c r="I162" s="513"/>
      <c r="J162" s="775"/>
      <c r="K162" s="776"/>
      <c r="L162" s="776"/>
      <c r="M162" s="776"/>
      <c r="N162" s="776"/>
      <c r="O162" s="776"/>
      <c r="P162" s="776"/>
      <c r="Q162" s="776"/>
      <c r="R162" s="776"/>
      <c r="S162" s="776"/>
      <c r="T162" s="776"/>
      <c r="U162" s="776"/>
      <c r="V162" s="776"/>
      <c r="W162" s="776"/>
      <c r="X162" s="776"/>
      <c r="Y162" s="776"/>
      <c r="Z162" s="776"/>
      <c r="AA162" s="776"/>
      <c r="AB162" s="776"/>
      <c r="AC162" s="776"/>
      <c r="AD162" s="776"/>
      <c r="AE162" s="776"/>
      <c r="AF162" s="776"/>
      <c r="AG162" s="776"/>
      <c r="AH162" s="776"/>
      <c r="AI162" s="776"/>
      <c r="AJ162" s="776"/>
      <c r="AK162" s="776"/>
      <c r="AL162" s="776"/>
      <c r="AM162" s="776"/>
      <c r="AN162" s="776"/>
      <c r="AO162" s="777"/>
      <c r="AP162" s="122"/>
      <c r="AQ162" s="122"/>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row>
    <row r="163" spans="1:80" s="72" customFormat="1" ht="13.5" customHeight="1" x14ac:dyDescent="0.15">
      <c r="A163" s="74"/>
      <c r="B163" s="74"/>
      <c r="C163" s="514"/>
      <c r="D163" s="515"/>
      <c r="E163" s="515"/>
      <c r="F163" s="515"/>
      <c r="G163" s="515"/>
      <c r="H163" s="515"/>
      <c r="I163" s="516"/>
      <c r="J163" s="728"/>
      <c r="K163" s="729"/>
      <c r="L163" s="729"/>
      <c r="M163" s="729"/>
      <c r="N163" s="729"/>
      <c r="O163" s="729"/>
      <c r="P163" s="729"/>
      <c r="Q163" s="729"/>
      <c r="R163" s="729"/>
      <c r="S163" s="729"/>
      <c r="T163" s="729"/>
      <c r="U163" s="729"/>
      <c r="V163" s="729"/>
      <c r="W163" s="729"/>
      <c r="X163" s="729"/>
      <c r="Y163" s="729"/>
      <c r="Z163" s="729"/>
      <c r="AA163" s="729"/>
      <c r="AB163" s="729"/>
      <c r="AC163" s="729"/>
      <c r="AD163" s="729"/>
      <c r="AE163" s="729"/>
      <c r="AF163" s="729"/>
      <c r="AG163" s="729"/>
      <c r="AH163" s="729"/>
      <c r="AI163" s="729"/>
      <c r="AJ163" s="729"/>
      <c r="AK163" s="729"/>
      <c r="AL163" s="729"/>
      <c r="AM163" s="729"/>
      <c r="AN163" s="729"/>
      <c r="AO163" s="730"/>
      <c r="AP163" s="122"/>
      <c r="AQ163" s="122"/>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row>
    <row r="164" spans="1:80" s="72" customFormat="1" ht="13.5" customHeight="1" x14ac:dyDescent="0.15">
      <c r="A164" s="74"/>
      <c r="B164" s="74"/>
      <c r="C164" s="778" t="s">
        <v>448</v>
      </c>
      <c r="D164" s="671"/>
      <c r="E164" s="671"/>
      <c r="F164" s="671"/>
      <c r="G164" s="671"/>
      <c r="H164" s="671"/>
      <c r="I164" s="672"/>
      <c r="J164" s="779"/>
      <c r="K164" s="765"/>
      <c r="L164" s="765"/>
      <c r="M164" s="183" t="s">
        <v>446</v>
      </c>
      <c r="N164" s="765"/>
      <c r="O164" s="765"/>
      <c r="P164" s="765"/>
      <c r="Q164" s="765"/>
      <c r="R164" s="386" t="s">
        <v>446</v>
      </c>
      <c r="S164" s="765"/>
      <c r="T164" s="765"/>
      <c r="U164" s="780"/>
      <c r="V164" s="778" t="s">
        <v>450</v>
      </c>
      <c r="W164" s="671"/>
      <c r="X164" s="671"/>
      <c r="Y164" s="671"/>
      <c r="Z164" s="671"/>
      <c r="AA164" s="671"/>
      <c r="AB164" s="672"/>
      <c r="AC164" s="779"/>
      <c r="AD164" s="765"/>
      <c r="AE164" s="765"/>
      <c r="AF164" s="183" t="s">
        <v>446</v>
      </c>
      <c r="AG164" s="765"/>
      <c r="AH164" s="765"/>
      <c r="AI164" s="765"/>
      <c r="AJ164" s="765"/>
      <c r="AK164" s="386" t="s">
        <v>446</v>
      </c>
      <c r="AL164" s="766"/>
      <c r="AM164" s="766"/>
      <c r="AN164" s="766"/>
      <c r="AO164" s="767"/>
      <c r="AP164" s="122"/>
      <c r="AQ164" s="122"/>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row>
    <row r="165" spans="1:80" s="72" customFormat="1" ht="13.5" customHeight="1" x14ac:dyDescent="0.15">
      <c r="A165" s="74"/>
      <c r="B165" s="74"/>
      <c r="C165" s="768" t="s">
        <v>452</v>
      </c>
      <c r="D165" s="671"/>
      <c r="E165" s="671"/>
      <c r="F165" s="671"/>
      <c r="G165" s="671"/>
      <c r="H165" s="671"/>
      <c r="I165" s="672"/>
      <c r="J165" s="769"/>
      <c r="K165" s="770"/>
      <c r="L165" s="770"/>
      <c r="M165" s="770"/>
      <c r="N165" s="770"/>
      <c r="O165" s="770"/>
      <c r="P165" s="770"/>
      <c r="Q165" s="770"/>
      <c r="R165" s="770"/>
      <c r="S165" s="770"/>
      <c r="T165" s="770"/>
      <c r="U165" s="770"/>
      <c r="V165" s="770"/>
      <c r="W165" s="770"/>
      <c r="X165" s="770"/>
      <c r="Y165" s="770"/>
      <c r="Z165" s="770"/>
      <c r="AA165" s="770"/>
      <c r="AB165" s="770"/>
      <c r="AC165" s="770"/>
      <c r="AD165" s="770"/>
      <c r="AE165" s="770"/>
      <c r="AF165" s="770"/>
      <c r="AG165" s="770"/>
      <c r="AH165" s="770"/>
      <c r="AI165" s="770"/>
      <c r="AJ165" s="770"/>
      <c r="AK165" s="770"/>
      <c r="AL165" s="770"/>
      <c r="AM165" s="770"/>
      <c r="AN165" s="770"/>
      <c r="AO165" s="771"/>
      <c r="AP165" s="122"/>
      <c r="AQ165" s="122"/>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row>
    <row r="166" spans="1:80" s="72" customFormat="1" ht="13.5" customHeight="1" x14ac:dyDescent="0.15">
      <c r="A166" s="74"/>
      <c r="B166" s="74"/>
      <c r="C166" s="395"/>
      <c r="D166" s="377"/>
      <c r="E166" s="377"/>
      <c r="F166" s="377"/>
      <c r="G166" s="377"/>
      <c r="H166" s="377"/>
      <c r="I166" s="377"/>
      <c r="J166" s="389"/>
      <c r="K166" s="389"/>
      <c r="L166" s="389"/>
      <c r="M166" s="389"/>
      <c r="N166" s="389"/>
      <c r="O166" s="389"/>
      <c r="P166" s="389"/>
      <c r="Q166" s="389"/>
      <c r="R166" s="389"/>
      <c r="S166" s="389"/>
      <c r="T166" s="389"/>
      <c r="U166" s="389"/>
      <c r="V166" s="389"/>
      <c r="W166" s="389"/>
      <c r="X166" s="389"/>
      <c r="Y166" s="389"/>
      <c r="Z166" s="389"/>
      <c r="AA166" s="389"/>
      <c r="AB166" s="389"/>
      <c r="AC166" s="389"/>
      <c r="AD166" s="389"/>
      <c r="AE166" s="389"/>
      <c r="AF166" s="389"/>
      <c r="AG166" s="389"/>
      <c r="AH166" s="389"/>
      <c r="AI166" s="389"/>
      <c r="AJ166" s="389"/>
      <c r="AK166" s="389"/>
      <c r="AL166" s="389"/>
      <c r="AM166" s="389"/>
      <c r="AN166" s="389"/>
      <c r="AO166" s="389"/>
      <c r="AP166" s="122"/>
      <c r="AQ166" s="122"/>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row>
    <row r="167" spans="1:80" s="72" customFormat="1" ht="13.5" customHeight="1" x14ac:dyDescent="0.15">
      <c r="A167" s="74"/>
      <c r="B167" s="74"/>
      <c r="C167" s="395"/>
      <c r="D167" s="377"/>
      <c r="E167" s="377"/>
      <c r="F167" s="377"/>
      <c r="G167" s="377"/>
      <c r="H167" s="377"/>
      <c r="I167" s="377"/>
      <c r="J167" s="389"/>
      <c r="K167" s="389"/>
      <c r="L167" s="389"/>
      <c r="M167" s="389"/>
      <c r="N167" s="389"/>
      <c r="O167" s="389"/>
      <c r="P167" s="389"/>
      <c r="Q167" s="389"/>
      <c r="R167" s="389"/>
      <c r="S167" s="389"/>
      <c r="T167" s="389"/>
      <c r="U167" s="389"/>
      <c r="V167" s="389"/>
      <c r="W167" s="389"/>
      <c r="X167" s="389"/>
      <c r="Y167" s="389"/>
      <c r="Z167" s="389"/>
      <c r="AA167" s="389"/>
      <c r="AB167" s="389"/>
      <c r="AC167" s="389"/>
      <c r="AD167" s="389"/>
      <c r="AE167" s="389"/>
      <c r="AF167" s="389"/>
      <c r="AG167" s="389"/>
      <c r="AH167" s="389"/>
      <c r="AI167" s="389"/>
      <c r="AJ167" s="389"/>
      <c r="AK167" s="389"/>
      <c r="AL167" s="389"/>
      <c r="AM167" s="389"/>
      <c r="AN167" s="389"/>
      <c r="AO167" s="389"/>
      <c r="AP167" s="122"/>
      <c r="AQ167" s="122"/>
      <c r="AT167" s="128"/>
      <c r="AU167" s="128"/>
      <c r="AV167" s="128"/>
      <c r="AW167" s="128"/>
      <c r="AX167" s="128"/>
      <c r="AY167" s="128"/>
      <c r="AZ167" s="128"/>
      <c r="BA167" s="128"/>
      <c r="BB167" s="128"/>
      <c r="BC167" s="128"/>
      <c r="BD167" s="128"/>
      <c r="BE167" s="128"/>
      <c r="BF167" s="128"/>
      <c r="BG167" s="128"/>
      <c r="BH167" s="128"/>
      <c r="BI167" s="128"/>
      <c r="BJ167" s="128"/>
      <c r="BK167" s="128"/>
      <c r="BL167" s="128"/>
      <c r="BM167" s="128"/>
      <c r="BN167" s="128"/>
      <c r="BO167" s="128"/>
      <c r="BP167" s="128"/>
      <c r="BQ167" s="128"/>
      <c r="BR167" s="128"/>
      <c r="BS167" s="128"/>
      <c r="BT167" s="128"/>
      <c r="BU167" s="128"/>
      <c r="BV167" s="128"/>
      <c r="BW167" s="128"/>
      <c r="BX167" s="128"/>
      <c r="BY167" s="128"/>
      <c r="BZ167" s="128"/>
      <c r="CA167" s="128"/>
      <c r="CB167" s="128"/>
    </row>
    <row r="168" spans="1:80" s="72" customFormat="1" ht="13.5" customHeight="1" x14ac:dyDescent="0.15">
      <c r="A168" s="74"/>
      <c r="B168" s="74"/>
      <c r="C168" s="187" t="s">
        <v>458</v>
      </c>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22"/>
      <c r="AQ168" s="122"/>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row>
    <row r="169" spans="1:80" s="72" customFormat="1" ht="13.5" customHeight="1" x14ac:dyDescent="0.15">
      <c r="A169" s="74"/>
      <c r="B169" s="74"/>
      <c r="C169" s="508" t="s">
        <v>440</v>
      </c>
      <c r="D169" s="734"/>
      <c r="E169" s="734"/>
      <c r="F169" s="734"/>
      <c r="G169" s="734"/>
      <c r="H169" s="734"/>
      <c r="I169" s="735"/>
      <c r="J169" s="772"/>
      <c r="K169" s="772"/>
      <c r="L169" s="772"/>
      <c r="M169" s="772"/>
      <c r="N169" s="772"/>
      <c r="O169" s="772"/>
      <c r="P169" s="772"/>
      <c r="Q169" s="772"/>
      <c r="R169" s="772"/>
      <c r="S169" s="772"/>
      <c r="T169" s="772"/>
      <c r="U169" s="772"/>
      <c r="V169" s="772"/>
      <c r="W169" s="772"/>
      <c r="X169" s="772"/>
      <c r="Y169" s="772"/>
      <c r="Z169" s="772"/>
      <c r="AA169" s="772"/>
      <c r="AB169" s="772"/>
      <c r="AC169" s="772"/>
      <c r="AD169" s="772"/>
      <c r="AE169" s="772"/>
      <c r="AF169" s="772"/>
      <c r="AG169" s="772"/>
      <c r="AH169" s="772"/>
      <c r="AI169" s="772"/>
      <c r="AJ169" s="772"/>
      <c r="AK169" s="772"/>
      <c r="AL169" s="772"/>
      <c r="AM169" s="772"/>
      <c r="AN169" s="772"/>
      <c r="AO169" s="772"/>
      <c r="AP169" s="122"/>
      <c r="AQ169" s="122"/>
      <c r="AT169" s="128"/>
      <c r="AU169" s="128"/>
      <c r="AV169" s="128"/>
      <c r="AW169" s="128"/>
      <c r="AX169" s="128"/>
      <c r="AY169" s="128"/>
      <c r="AZ169" s="128"/>
      <c r="BA169" s="128"/>
      <c r="BB169" s="128"/>
      <c r="BC169" s="128"/>
      <c r="BD169" s="128"/>
      <c r="BE169" s="128"/>
      <c r="BF169" s="128"/>
      <c r="BG169" s="128"/>
      <c r="BH169" s="128"/>
      <c r="BI169" s="128"/>
      <c r="BJ169" s="128"/>
      <c r="BK169" s="128"/>
      <c r="BL169" s="128"/>
      <c r="BM169" s="128"/>
      <c r="BN169" s="128"/>
      <c r="BO169" s="128"/>
      <c r="BP169" s="128"/>
      <c r="BQ169" s="128"/>
      <c r="BR169" s="128"/>
      <c r="BS169" s="128"/>
      <c r="BT169" s="128"/>
      <c r="BU169" s="128"/>
      <c r="BV169" s="128"/>
      <c r="BW169" s="128"/>
      <c r="BX169" s="128"/>
      <c r="BY169" s="128"/>
      <c r="BZ169" s="128"/>
      <c r="CA169" s="128"/>
      <c r="CB169" s="128"/>
    </row>
    <row r="170" spans="1:80" s="72" customFormat="1" ht="13.5" customHeight="1" x14ac:dyDescent="0.15">
      <c r="A170" s="74"/>
      <c r="B170" s="74"/>
      <c r="C170" s="553"/>
      <c r="D170" s="736"/>
      <c r="E170" s="736"/>
      <c r="F170" s="736"/>
      <c r="G170" s="736"/>
      <c r="H170" s="736"/>
      <c r="I170" s="737"/>
      <c r="J170" s="772"/>
      <c r="K170" s="772"/>
      <c r="L170" s="772"/>
      <c r="M170" s="772"/>
      <c r="N170" s="772"/>
      <c r="O170" s="772"/>
      <c r="P170" s="772"/>
      <c r="Q170" s="772"/>
      <c r="R170" s="772"/>
      <c r="S170" s="772"/>
      <c r="T170" s="772"/>
      <c r="U170" s="772"/>
      <c r="V170" s="772"/>
      <c r="W170" s="772"/>
      <c r="X170" s="772"/>
      <c r="Y170" s="772"/>
      <c r="Z170" s="772"/>
      <c r="AA170" s="772"/>
      <c r="AB170" s="772"/>
      <c r="AC170" s="772"/>
      <c r="AD170" s="772"/>
      <c r="AE170" s="772"/>
      <c r="AF170" s="772"/>
      <c r="AG170" s="772"/>
      <c r="AH170" s="772"/>
      <c r="AI170" s="772"/>
      <c r="AJ170" s="772"/>
      <c r="AK170" s="772"/>
      <c r="AL170" s="772"/>
      <c r="AM170" s="772"/>
      <c r="AN170" s="772"/>
      <c r="AO170" s="772"/>
      <c r="AP170" s="122"/>
      <c r="AQ170" s="122"/>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row>
    <row r="171" spans="1:80" s="72" customFormat="1" ht="13.5" customHeight="1" x14ac:dyDescent="0.15">
      <c r="A171" s="74"/>
      <c r="B171" s="74"/>
      <c r="C171" s="738"/>
      <c r="D171" s="739"/>
      <c r="E171" s="739"/>
      <c r="F171" s="739"/>
      <c r="G171" s="739"/>
      <c r="H171" s="739"/>
      <c r="I171" s="740"/>
      <c r="J171" s="772"/>
      <c r="K171" s="772"/>
      <c r="L171" s="772"/>
      <c r="M171" s="772"/>
      <c r="N171" s="772"/>
      <c r="O171" s="772"/>
      <c r="P171" s="772"/>
      <c r="Q171" s="772"/>
      <c r="R171" s="772"/>
      <c r="S171" s="772"/>
      <c r="T171" s="772"/>
      <c r="U171" s="772"/>
      <c r="V171" s="772"/>
      <c r="W171" s="772"/>
      <c r="X171" s="772"/>
      <c r="Y171" s="772"/>
      <c r="Z171" s="772"/>
      <c r="AA171" s="772"/>
      <c r="AB171" s="772"/>
      <c r="AC171" s="772"/>
      <c r="AD171" s="772"/>
      <c r="AE171" s="772"/>
      <c r="AF171" s="772"/>
      <c r="AG171" s="772"/>
      <c r="AH171" s="772"/>
      <c r="AI171" s="772"/>
      <c r="AJ171" s="772"/>
      <c r="AK171" s="772"/>
      <c r="AL171" s="772"/>
      <c r="AM171" s="772"/>
      <c r="AN171" s="772"/>
      <c r="AO171" s="772"/>
      <c r="AP171" s="122"/>
      <c r="AQ171" s="122"/>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row>
    <row r="172" spans="1:80" s="72" customFormat="1" ht="13.5" customHeight="1" x14ac:dyDescent="0.15">
      <c r="A172" s="74"/>
      <c r="B172" s="74"/>
      <c r="C172" s="508" t="s">
        <v>442</v>
      </c>
      <c r="D172" s="509"/>
      <c r="E172" s="509"/>
      <c r="F172" s="509"/>
      <c r="G172" s="509"/>
      <c r="H172" s="509"/>
      <c r="I172" s="510"/>
      <c r="J172" s="781"/>
      <c r="K172" s="781"/>
      <c r="L172" s="781"/>
      <c r="M172" s="781"/>
      <c r="N172" s="781"/>
      <c r="O172" s="781"/>
      <c r="P172" s="781"/>
      <c r="Q172" s="781"/>
      <c r="R172" s="781"/>
      <c r="S172" s="781"/>
      <c r="T172" s="781"/>
      <c r="U172" s="781"/>
      <c r="V172" s="781"/>
      <c r="W172" s="781"/>
      <c r="X172" s="781"/>
      <c r="Y172" s="781"/>
      <c r="Z172" s="781"/>
      <c r="AA172" s="781"/>
      <c r="AB172" s="781"/>
      <c r="AC172" s="781"/>
      <c r="AD172" s="781"/>
      <c r="AE172" s="781"/>
      <c r="AF172" s="781"/>
      <c r="AG172" s="781"/>
      <c r="AH172" s="781"/>
      <c r="AI172" s="781"/>
      <c r="AJ172" s="781"/>
      <c r="AK172" s="781"/>
      <c r="AL172" s="781"/>
      <c r="AM172" s="781"/>
      <c r="AN172" s="781"/>
      <c r="AO172" s="781"/>
      <c r="AP172" s="122"/>
      <c r="AQ172" s="122"/>
      <c r="AT172" s="128"/>
      <c r="AU172" s="128"/>
      <c r="AV172" s="128"/>
      <c r="AW172" s="128"/>
      <c r="AX172" s="128"/>
      <c r="AY172" s="128"/>
      <c r="AZ172" s="128"/>
      <c r="BA172" s="128"/>
      <c r="BB172" s="128"/>
      <c r="BC172" s="128"/>
      <c r="BD172" s="128"/>
      <c r="BE172" s="128"/>
      <c r="BF172" s="128"/>
      <c r="BG172" s="128"/>
      <c r="BH172" s="128"/>
      <c r="BI172" s="128"/>
      <c r="BJ172" s="128"/>
      <c r="BK172" s="128"/>
      <c r="BL172" s="128"/>
      <c r="BM172" s="128"/>
      <c r="BN172" s="128"/>
      <c r="BO172" s="128"/>
      <c r="BP172" s="128"/>
      <c r="BQ172" s="128"/>
      <c r="BR172" s="128"/>
      <c r="BS172" s="128"/>
      <c r="BT172" s="128"/>
      <c r="BU172" s="128"/>
      <c r="BV172" s="128"/>
      <c r="BW172" s="128"/>
      <c r="BX172" s="128"/>
      <c r="BY172" s="128"/>
      <c r="BZ172" s="128"/>
      <c r="CA172" s="128"/>
      <c r="CB172" s="128"/>
    </row>
    <row r="173" spans="1:80" s="72" customFormat="1" ht="13.5" customHeight="1" x14ac:dyDescent="0.15">
      <c r="A173" s="74"/>
      <c r="B173" s="74"/>
      <c r="C173" s="514"/>
      <c r="D173" s="515"/>
      <c r="E173" s="515"/>
      <c r="F173" s="515"/>
      <c r="G173" s="515"/>
      <c r="H173" s="515"/>
      <c r="I173" s="516"/>
      <c r="J173" s="781"/>
      <c r="K173" s="781"/>
      <c r="L173" s="781"/>
      <c r="M173" s="781"/>
      <c r="N173" s="781"/>
      <c r="O173" s="781"/>
      <c r="P173" s="781"/>
      <c r="Q173" s="781"/>
      <c r="R173" s="781"/>
      <c r="S173" s="781"/>
      <c r="T173" s="781"/>
      <c r="U173" s="781"/>
      <c r="V173" s="781"/>
      <c r="W173" s="781"/>
      <c r="X173" s="781"/>
      <c r="Y173" s="781"/>
      <c r="Z173" s="781"/>
      <c r="AA173" s="781"/>
      <c r="AB173" s="781"/>
      <c r="AC173" s="781"/>
      <c r="AD173" s="781"/>
      <c r="AE173" s="781"/>
      <c r="AF173" s="781"/>
      <c r="AG173" s="781"/>
      <c r="AH173" s="781"/>
      <c r="AI173" s="781"/>
      <c r="AJ173" s="781"/>
      <c r="AK173" s="781"/>
      <c r="AL173" s="781"/>
      <c r="AM173" s="781"/>
      <c r="AN173" s="781"/>
      <c r="AO173" s="781"/>
      <c r="AP173" s="122"/>
      <c r="AQ173" s="122"/>
      <c r="AT173" s="128"/>
      <c r="AU173" s="128"/>
      <c r="AV173" s="128"/>
      <c r="AW173" s="128"/>
      <c r="AX173" s="128"/>
      <c r="AY173" s="128"/>
      <c r="AZ173" s="128"/>
      <c r="BA173" s="128"/>
      <c r="BB173" s="128"/>
      <c r="BC173" s="128"/>
      <c r="BD173" s="128"/>
      <c r="BE173" s="128"/>
      <c r="BF173" s="128"/>
      <c r="BG173" s="128"/>
      <c r="BH173" s="128"/>
      <c r="BI173" s="128"/>
      <c r="BJ173" s="128"/>
      <c r="BK173" s="128"/>
      <c r="BL173" s="128"/>
      <c r="BM173" s="128"/>
      <c r="BN173" s="128"/>
      <c r="BO173" s="128"/>
      <c r="BP173" s="128"/>
      <c r="BQ173" s="128"/>
      <c r="BR173" s="128"/>
      <c r="BS173" s="128"/>
      <c r="BT173" s="128"/>
      <c r="BU173" s="128"/>
      <c r="BV173" s="128"/>
      <c r="BW173" s="128"/>
      <c r="BX173" s="128"/>
      <c r="BY173" s="128"/>
      <c r="BZ173" s="128"/>
      <c r="CA173" s="128"/>
      <c r="CB173" s="128"/>
    </row>
    <row r="174" spans="1:80" s="72" customFormat="1" ht="13.5" customHeight="1" x14ac:dyDescent="0.15">
      <c r="A174" s="74"/>
      <c r="B174" s="74"/>
      <c r="C174" s="715" t="s">
        <v>533</v>
      </c>
      <c r="D174" s="716"/>
      <c r="E174" s="716"/>
      <c r="F174" s="716"/>
      <c r="G174" s="716"/>
      <c r="H174" s="716"/>
      <c r="I174" s="717"/>
      <c r="J174" s="718"/>
      <c r="K174" s="719"/>
      <c r="L174" s="719"/>
      <c r="M174" s="719"/>
      <c r="N174" s="719"/>
      <c r="O174" s="719"/>
      <c r="P174" s="719"/>
      <c r="Q174" s="719"/>
      <c r="R174" s="719"/>
      <c r="S174" s="719"/>
      <c r="T174" s="719"/>
      <c r="U174" s="719"/>
      <c r="V174" s="719"/>
      <c r="W174" s="719"/>
      <c r="X174" s="719"/>
      <c r="Y174" s="719"/>
      <c r="Z174" s="719"/>
      <c r="AA174" s="719"/>
      <c r="AB174" s="719"/>
      <c r="AC174" s="719"/>
      <c r="AD174" s="719"/>
      <c r="AE174" s="719"/>
      <c r="AF174" s="719"/>
      <c r="AG174" s="719"/>
      <c r="AH174" s="719"/>
      <c r="AI174" s="719"/>
      <c r="AJ174" s="720"/>
      <c r="AK174" s="719"/>
      <c r="AL174" s="719"/>
      <c r="AM174" s="719"/>
      <c r="AN174" s="719"/>
      <c r="AO174" s="721"/>
      <c r="AP174" s="122"/>
      <c r="AQ174" s="122"/>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row>
    <row r="175" spans="1:80" s="72" customFormat="1" ht="13.5" customHeight="1" x14ac:dyDescent="0.15">
      <c r="A175" s="74"/>
      <c r="B175" s="74"/>
      <c r="C175" s="722" t="s">
        <v>455</v>
      </c>
      <c r="D175" s="723"/>
      <c r="E175" s="723"/>
      <c r="F175" s="723"/>
      <c r="G175" s="723"/>
      <c r="H175" s="723"/>
      <c r="I175" s="724"/>
      <c r="J175" s="725"/>
      <c r="K175" s="726"/>
      <c r="L175" s="726"/>
      <c r="M175" s="726"/>
      <c r="N175" s="726"/>
      <c r="O175" s="726"/>
      <c r="P175" s="726"/>
      <c r="Q175" s="726"/>
      <c r="R175" s="726"/>
      <c r="S175" s="726"/>
      <c r="T175" s="726"/>
      <c r="U175" s="726"/>
      <c r="V175" s="726"/>
      <c r="W175" s="726"/>
      <c r="X175" s="726"/>
      <c r="Y175" s="726"/>
      <c r="Z175" s="726"/>
      <c r="AA175" s="726"/>
      <c r="AB175" s="726"/>
      <c r="AC175" s="726"/>
      <c r="AD175" s="726"/>
      <c r="AE175" s="726"/>
      <c r="AF175" s="726"/>
      <c r="AG175" s="726"/>
      <c r="AH175" s="726"/>
      <c r="AI175" s="726"/>
      <c r="AJ175" s="726"/>
      <c r="AK175" s="726"/>
      <c r="AL175" s="726"/>
      <c r="AM175" s="726"/>
      <c r="AN175" s="726"/>
      <c r="AO175" s="727"/>
      <c r="AP175" s="122"/>
      <c r="AQ175" s="122"/>
      <c r="AT175" s="128"/>
      <c r="AU175" s="128"/>
      <c r="AV175" s="128"/>
      <c r="AW175" s="128"/>
      <c r="AX175" s="128"/>
      <c r="AY175" s="128"/>
      <c r="AZ175" s="128"/>
      <c r="BA175" s="128"/>
      <c r="BB175" s="128"/>
      <c r="BC175" s="128"/>
      <c r="BD175" s="128"/>
      <c r="BE175" s="128"/>
      <c r="BF175" s="128"/>
      <c r="BG175" s="128"/>
      <c r="BH175" s="128"/>
      <c r="BI175" s="128"/>
      <c r="BJ175" s="128"/>
      <c r="BK175" s="128"/>
      <c r="BL175" s="128"/>
      <c r="BM175" s="128"/>
      <c r="BN175" s="128"/>
      <c r="BO175" s="128"/>
      <c r="BP175" s="128"/>
      <c r="BQ175" s="128"/>
      <c r="BR175" s="128"/>
      <c r="BS175" s="128"/>
      <c r="BT175" s="128"/>
      <c r="BU175" s="128"/>
      <c r="BV175" s="128"/>
      <c r="BW175" s="128"/>
      <c r="BX175" s="128"/>
      <c r="BY175" s="128"/>
      <c r="BZ175" s="128"/>
      <c r="CA175" s="128"/>
      <c r="CB175" s="128"/>
    </row>
    <row r="176" spans="1:80" s="72" customFormat="1" ht="13.5" customHeight="1" x14ac:dyDescent="0.15">
      <c r="A176" s="74"/>
      <c r="B176" s="74"/>
      <c r="C176" s="514"/>
      <c r="D176" s="515"/>
      <c r="E176" s="515"/>
      <c r="F176" s="515"/>
      <c r="G176" s="515"/>
      <c r="H176" s="515"/>
      <c r="I176" s="516"/>
      <c r="J176" s="728"/>
      <c r="K176" s="729"/>
      <c r="L176" s="729"/>
      <c r="M176" s="729"/>
      <c r="N176" s="729"/>
      <c r="O176" s="729"/>
      <c r="P176" s="729"/>
      <c r="Q176" s="729"/>
      <c r="R176" s="729"/>
      <c r="S176" s="729"/>
      <c r="T176" s="729"/>
      <c r="U176" s="729"/>
      <c r="V176" s="729"/>
      <c r="W176" s="729"/>
      <c r="X176" s="729"/>
      <c r="Y176" s="729"/>
      <c r="Z176" s="729"/>
      <c r="AA176" s="729"/>
      <c r="AB176" s="729"/>
      <c r="AC176" s="729"/>
      <c r="AD176" s="729"/>
      <c r="AE176" s="729"/>
      <c r="AF176" s="729"/>
      <c r="AG176" s="729"/>
      <c r="AH176" s="729"/>
      <c r="AI176" s="729"/>
      <c r="AJ176" s="729"/>
      <c r="AK176" s="729"/>
      <c r="AL176" s="729"/>
      <c r="AM176" s="729"/>
      <c r="AN176" s="729"/>
      <c r="AO176" s="730"/>
      <c r="AP176" s="122"/>
      <c r="AQ176" s="122"/>
      <c r="AT176" s="128"/>
      <c r="AU176" s="128"/>
      <c r="AV176" s="128"/>
      <c r="AW176" s="128"/>
      <c r="AX176" s="128"/>
      <c r="AY176" s="128"/>
      <c r="AZ176" s="128"/>
      <c r="BA176" s="128"/>
      <c r="BB176" s="128"/>
      <c r="BC176" s="128"/>
      <c r="BD176" s="128"/>
      <c r="BE176" s="128"/>
      <c r="BF176" s="128"/>
      <c r="BG176" s="128"/>
      <c r="BH176" s="128"/>
      <c r="BI176" s="128"/>
      <c r="BJ176" s="128"/>
      <c r="BK176" s="128"/>
      <c r="BL176" s="128"/>
      <c r="BM176" s="128"/>
      <c r="BN176" s="128"/>
      <c r="BO176" s="128"/>
      <c r="BP176" s="128"/>
      <c r="BQ176" s="128"/>
      <c r="BR176" s="128"/>
      <c r="BS176" s="128"/>
      <c r="BT176" s="128"/>
      <c r="BU176" s="128"/>
      <c r="BV176" s="128"/>
      <c r="BW176" s="128"/>
      <c r="BX176" s="128"/>
      <c r="BY176" s="128"/>
      <c r="BZ176" s="128"/>
      <c r="CA176" s="128"/>
      <c r="CB176" s="128"/>
    </row>
    <row r="177" spans="1:80" s="72" customFormat="1" ht="13.5" customHeight="1" x14ac:dyDescent="0.15">
      <c r="A177" s="74"/>
      <c r="B177" s="74"/>
      <c r="C177" s="508" t="s">
        <v>445</v>
      </c>
      <c r="D177" s="509"/>
      <c r="E177" s="509"/>
      <c r="F177" s="509"/>
      <c r="G177" s="509"/>
      <c r="H177" s="509"/>
      <c r="I177" s="510"/>
      <c r="J177" s="731"/>
      <c r="K177" s="732"/>
      <c r="L177" s="732"/>
      <c r="M177" s="732"/>
      <c r="N177" s="732"/>
      <c r="O177" s="732"/>
      <c r="P177" s="732"/>
      <c r="Q177" s="732"/>
      <c r="R177" s="732"/>
      <c r="S177" s="732"/>
      <c r="T177" s="732"/>
      <c r="U177" s="732"/>
      <c r="V177" s="732"/>
      <c r="W177" s="732"/>
      <c r="X177" s="732"/>
      <c r="Y177" s="732"/>
      <c r="Z177" s="732"/>
      <c r="AA177" s="732"/>
      <c r="AB177" s="732"/>
      <c r="AC177" s="732"/>
      <c r="AD177" s="732"/>
      <c r="AE177" s="732"/>
      <c r="AF177" s="732"/>
      <c r="AG177" s="732"/>
      <c r="AH177" s="732"/>
      <c r="AI177" s="732"/>
      <c r="AJ177" s="732"/>
      <c r="AK177" s="732"/>
      <c r="AL177" s="732"/>
      <c r="AM177" s="732"/>
      <c r="AN177" s="732"/>
      <c r="AO177" s="733"/>
      <c r="AP177" s="122"/>
      <c r="AQ177" s="122"/>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row>
    <row r="178" spans="1:80" s="72" customFormat="1" ht="13.5" customHeight="1" x14ac:dyDescent="0.15">
      <c r="A178" s="74"/>
      <c r="B178" s="74"/>
      <c r="C178" s="514"/>
      <c r="D178" s="515"/>
      <c r="E178" s="515"/>
      <c r="F178" s="515"/>
      <c r="G178" s="515"/>
      <c r="H178" s="515"/>
      <c r="I178" s="516"/>
      <c r="J178" s="728"/>
      <c r="K178" s="729"/>
      <c r="L178" s="729"/>
      <c r="M178" s="729"/>
      <c r="N178" s="729"/>
      <c r="O178" s="729"/>
      <c r="P178" s="729"/>
      <c r="Q178" s="729"/>
      <c r="R178" s="729"/>
      <c r="S178" s="729"/>
      <c r="T178" s="729"/>
      <c r="U178" s="729"/>
      <c r="V178" s="729"/>
      <c r="W178" s="729"/>
      <c r="X178" s="729"/>
      <c r="Y178" s="729"/>
      <c r="Z178" s="729"/>
      <c r="AA178" s="729"/>
      <c r="AB178" s="729"/>
      <c r="AC178" s="729"/>
      <c r="AD178" s="729"/>
      <c r="AE178" s="729"/>
      <c r="AF178" s="729"/>
      <c r="AG178" s="729"/>
      <c r="AH178" s="729"/>
      <c r="AI178" s="729"/>
      <c r="AJ178" s="729"/>
      <c r="AK178" s="729"/>
      <c r="AL178" s="729"/>
      <c r="AM178" s="729"/>
      <c r="AN178" s="729"/>
      <c r="AO178" s="730"/>
      <c r="AP178" s="122"/>
      <c r="AQ178" s="122"/>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row>
    <row r="179" spans="1:80" s="72" customFormat="1" ht="13.5" customHeight="1" x14ac:dyDescent="0.15">
      <c r="A179" s="74"/>
      <c r="B179" s="74"/>
      <c r="C179" s="508" t="s">
        <v>363</v>
      </c>
      <c r="D179" s="509"/>
      <c r="E179" s="509"/>
      <c r="F179" s="509"/>
      <c r="G179" s="509"/>
      <c r="H179" s="509"/>
      <c r="I179" s="510"/>
      <c r="J179" s="391" t="s">
        <v>534</v>
      </c>
      <c r="K179" s="774"/>
      <c r="L179" s="774"/>
      <c r="M179" s="774"/>
      <c r="N179" s="774"/>
      <c r="O179" s="182" t="s">
        <v>446</v>
      </c>
      <c r="P179" s="774"/>
      <c r="Q179" s="774"/>
      <c r="R179" s="774"/>
      <c r="S179" s="774"/>
      <c r="T179" s="774"/>
      <c r="U179" s="392" t="s">
        <v>447</v>
      </c>
      <c r="V179" s="133"/>
      <c r="W179" s="380"/>
      <c r="X179" s="380"/>
      <c r="Y179" s="380"/>
      <c r="Z179" s="380"/>
      <c r="AA179" s="380"/>
      <c r="AB179" s="380"/>
      <c r="AC179" s="380"/>
      <c r="AD179" s="380"/>
      <c r="AE179" s="380"/>
      <c r="AF179" s="380"/>
      <c r="AG179" s="380"/>
      <c r="AH179" s="380"/>
      <c r="AI179" s="380"/>
      <c r="AJ179" s="380"/>
      <c r="AK179" s="380"/>
      <c r="AL179" s="380"/>
      <c r="AM179" s="380"/>
      <c r="AN179" s="380"/>
      <c r="AO179" s="381"/>
      <c r="AP179" s="122"/>
      <c r="AQ179" s="122"/>
      <c r="AT179" s="128"/>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row>
    <row r="180" spans="1:80" s="72" customFormat="1" ht="13.5" customHeight="1" x14ac:dyDescent="0.15">
      <c r="A180" s="74"/>
      <c r="B180" s="74"/>
      <c r="C180" s="511"/>
      <c r="D180" s="512"/>
      <c r="E180" s="512"/>
      <c r="F180" s="512"/>
      <c r="G180" s="512"/>
      <c r="H180" s="512"/>
      <c r="I180" s="513"/>
      <c r="J180" s="775"/>
      <c r="K180" s="776"/>
      <c r="L180" s="776"/>
      <c r="M180" s="776"/>
      <c r="N180" s="776"/>
      <c r="O180" s="776"/>
      <c r="P180" s="776"/>
      <c r="Q180" s="776"/>
      <c r="R180" s="776"/>
      <c r="S180" s="776"/>
      <c r="T180" s="776"/>
      <c r="U180" s="776"/>
      <c r="V180" s="776"/>
      <c r="W180" s="776"/>
      <c r="X180" s="776"/>
      <c r="Y180" s="776"/>
      <c r="Z180" s="776"/>
      <c r="AA180" s="776"/>
      <c r="AB180" s="776"/>
      <c r="AC180" s="776"/>
      <c r="AD180" s="776"/>
      <c r="AE180" s="776"/>
      <c r="AF180" s="776"/>
      <c r="AG180" s="776"/>
      <c r="AH180" s="776"/>
      <c r="AI180" s="776"/>
      <c r="AJ180" s="776"/>
      <c r="AK180" s="776"/>
      <c r="AL180" s="776"/>
      <c r="AM180" s="776"/>
      <c r="AN180" s="776"/>
      <c r="AO180" s="777"/>
      <c r="AP180" s="122"/>
      <c r="AQ180" s="122"/>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row>
    <row r="181" spans="1:80" s="72" customFormat="1" ht="13.5" customHeight="1" x14ac:dyDescent="0.15">
      <c r="A181" s="74"/>
      <c r="B181" s="74"/>
      <c r="C181" s="514"/>
      <c r="D181" s="515"/>
      <c r="E181" s="515"/>
      <c r="F181" s="515"/>
      <c r="G181" s="515"/>
      <c r="H181" s="515"/>
      <c r="I181" s="516"/>
      <c r="J181" s="728"/>
      <c r="K181" s="729"/>
      <c r="L181" s="729"/>
      <c r="M181" s="729"/>
      <c r="N181" s="729"/>
      <c r="O181" s="729"/>
      <c r="P181" s="729"/>
      <c r="Q181" s="729"/>
      <c r="R181" s="729"/>
      <c r="S181" s="729"/>
      <c r="T181" s="729"/>
      <c r="U181" s="729"/>
      <c r="V181" s="729"/>
      <c r="W181" s="729"/>
      <c r="X181" s="729"/>
      <c r="Y181" s="729"/>
      <c r="Z181" s="729"/>
      <c r="AA181" s="729"/>
      <c r="AB181" s="729"/>
      <c r="AC181" s="729"/>
      <c r="AD181" s="729"/>
      <c r="AE181" s="729"/>
      <c r="AF181" s="729"/>
      <c r="AG181" s="729"/>
      <c r="AH181" s="729"/>
      <c r="AI181" s="729"/>
      <c r="AJ181" s="729"/>
      <c r="AK181" s="729"/>
      <c r="AL181" s="729"/>
      <c r="AM181" s="729"/>
      <c r="AN181" s="729"/>
      <c r="AO181" s="730"/>
      <c r="AP181" s="122"/>
      <c r="AQ181" s="122"/>
      <c r="AT181" s="128"/>
      <c r="AU181" s="128"/>
      <c r="AV181" s="128"/>
      <c r="AW181" s="128"/>
      <c r="AX181" s="128"/>
      <c r="AY181" s="128"/>
      <c r="AZ181" s="128"/>
      <c r="BA181" s="128"/>
      <c r="BB181" s="128"/>
      <c r="BC181" s="128"/>
      <c r="BD181" s="128"/>
      <c r="BE181" s="128"/>
      <c r="BF181" s="128"/>
      <c r="BG181" s="128"/>
      <c r="BH181" s="128"/>
      <c r="BI181" s="128"/>
      <c r="BJ181" s="128"/>
      <c r="BK181" s="128"/>
      <c r="BL181" s="128"/>
      <c r="BM181" s="128"/>
      <c r="BN181" s="128"/>
      <c r="BO181" s="128"/>
      <c r="BP181" s="128"/>
      <c r="BQ181" s="128"/>
      <c r="BR181" s="128"/>
      <c r="BS181" s="128"/>
      <c r="BT181" s="128"/>
      <c r="BU181" s="128"/>
      <c r="BV181" s="128"/>
      <c r="BW181" s="128"/>
      <c r="BX181" s="128"/>
      <c r="BY181" s="128"/>
      <c r="BZ181" s="128"/>
      <c r="CA181" s="128"/>
      <c r="CB181" s="128"/>
    </row>
    <row r="182" spans="1:80" s="72" customFormat="1" ht="13.5" customHeight="1" x14ac:dyDescent="0.15">
      <c r="A182" s="74"/>
      <c r="B182" s="74"/>
      <c r="C182" s="778" t="s">
        <v>448</v>
      </c>
      <c r="D182" s="671"/>
      <c r="E182" s="671"/>
      <c r="F182" s="671"/>
      <c r="G182" s="671"/>
      <c r="H182" s="671"/>
      <c r="I182" s="672"/>
      <c r="J182" s="779"/>
      <c r="K182" s="765"/>
      <c r="L182" s="765"/>
      <c r="M182" s="183" t="s">
        <v>446</v>
      </c>
      <c r="N182" s="765"/>
      <c r="O182" s="765"/>
      <c r="P182" s="765"/>
      <c r="Q182" s="765"/>
      <c r="R182" s="386" t="s">
        <v>446</v>
      </c>
      <c r="S182" s="765"/>
      <c r="T182" s="765"/>
      <c r="U182" s="780"/>
      <c r="V182" s="778" t="s">
        <v>450</v>
      </c>
      <c r="W182" s="671"/>
      <c r="X182" s="671"/>
      <c r="Y182" s="671"/>
      <c r="Z182" s="671"/>
      <c r="AA182" s="671"/>
      <c r="AB182" s="672"/>
      <c r="AC182" s="779"/>
      <c r="AD182" s="765"/>
      <c r="AE182" s="765"/>
      <c r="AF182" s="183" t="s">
        <v>446</v>
      </c>
      <c r="AG182" s="765"/>
      <c r="AH182" s="765"/>
      <c r="AI182" s="765"/>
      <c r="AJ182" s="765"/>
      <c r="AK182" s="386" t="s">
        <v>446</v>
      </c>
      <c r="AL182" s="766"/>
      <c r="AM182" s="766"/>
      <c r="AN182" s="766"/>
      <c r="AO182" s="767"/>
      <c r="AP182" s="122"/>
      <c r="AQ182" s="122"/>
      <c r="AT182" s="128"/>
      <c r="AU182" s="128"/>
      <c r="AV182" s="128"/>
      <c r="AW182" s="128"/>
      <c r="AX182" s="128"/>
      <c r="AY182" s="128"/>
      <c r="AZ182" s="128"/>
      <c r="BA182" s="128"/>
      <c r="BB182" s="128"/>
      <c r="BC182" s="128"/>
      <c r="BD182" s="128"/>
      <c r="BE182" s="128"/>
      <c r="BF182" s="128"/>
      <c r="BG182" s="128"/>
      <c r="BH182" s="128"/>
      <c r="BI182" s="128"/>
      <c r="BJ182" s="128"/>
      <c r="BK182" s="128"/>
      <c r="BL182" s="128"/>
      <c r="BM182" s="128"/>
      <c r="BN182" s="128"/>
      <c r="BO182" s="128"/>
      <c r="BP182" s="128"/>
      <c r="BQ182" s="128"/>
      <c r="BR182" s="128"/>
      <c r="BS182" s="128"/>
      <c r="BT182" s="128"/>
      <c r="BU182" s="128"/>
      <c r="BV182" s="128"/>
      <c r="BW182" s="128"/>
      <c r="BX182" s="128"/>
      <c r="BY182" s="128"/>
      <c r="BZ182" s="128"/>
      <c r="CA182" s="128"/>
      <c r="CB182" s="128"/>
    </row>
    <row r="183" spans="1:80" s="72" customFormat="1" ht="13.5" customHeight="1" x14ac:dyDescent="0.15">
      <c r="A183" s="74"/>
      <c r="B183" s="74"/>
      <c r="C183" s="768" t="s">
        <v>452</v>
      </c>
      <c r="D183" s="671"/>
      <c r="E183" s="671"/>
      <c r="F183" s="671"/>
      <c r="G183" s="671"/>
      <c r="H183" s="671"/>
      <c r="I183" s="672"/>
      <c r="J183" s="769"/>
      <c r="K183" s="770"/>
      <c r="L183" s="770"/>
      <c r="M183" s="770"/>
      <c r="N183" s="770"/>
      <c r="O183" s="770"/>
      <c r="P183" s="770"/>
      <c r="Q183" s="770"/>
      <c r="R183" s="770"/>
      <c r="S183" s="770"/>
      <c r="T183" s="770"/>
      <c r="U183" s="770"/>
      <c r="V183" s="770"/>
      <c r="W183" s="770"/>
      <c r="X183" s="770"/>
      <c r="Y183" s="770"/>
      <c r="Z183" s="770"/>
      <c r="AA183" s="770"/>
      <c r="AB183" s="770"/>
      <c r="AC183" s="770"/>
      <c r="AD183" s="770"/>
      <c r="AE183" s="770"/>
      <c r="AF183" s="770"/>
      <c r="AG183" s="770"/>
      <c r="AH183" s="770"/>
      <c r="AI183" s="770"/>
      <c r="AJ183" s="770"/>
      <c r="AK183" s="770"/>
      <c r="AL183" s="770"/>
      <c r="AM183" s="770"/>
      <c r="AN183" s="770"/>
      <c r="AO183" s="771"/>
      <c r="AP183" s="122"/>
      <c r="AQ183" s="122"/>
      <c r="AT183" s="128"/>
      <c r="AU183" s="128"/>
      <c r="AV183" s="128"/>
      <c r="AW183" s="128"/>
      <c r="AX183" s="128"/>
      <c r="AY183" s="128"/>
      <c r="AZ183" s="128"/>
      <c r="BA183" s="128"/>
      <c r="BB183" s="128"/>
      <c r="BC183" s="128"/>
      <c r="BD183" s="128"/>
      <c r="BE183" s="128"/>
      <c r="BF183" s="128"/>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128"/>
    </row>
    <row r="184" spans="1:80" s="72" customFormat="1" ht="13.5" customHeight="1" x14ac:dyDescent="0.15">
      <c r="A184" s="74"/>
      <c r="B184" s="74"/>
      <c r="C184" s="395"/>
      <c r="D184" s="377"/>
      <c r="E184" s="377"/>
      <c r="F184" s="377"/>
      <c r="G184" s="377"/>
      <c r="H184" s="377"/>
      <c r="I184" s="377"/>
      <c r="J184" s="389"/>
      <c r="K184" s="389"/>
      <c r="L184" s="389"/>
      <c r="M184" s="389"/>
      <c r="N184" s="389"/>
      <c r="O184" s="389"/>
      <c r="P184" s="389"/>
      <c r="Q184" s="389"/>
      <c r="R184" s="389"/>
      <c r="S184" s="389"/>
      <c r="T184" s="389"/>
      <c r="U184" s="389"/>
      <c r="V184" s="389"/>
      <c r="W184" s="389"/>
      <c r="X184" s="389"/>
      <c r="Y184" s="389"/>
      <c r="Z184" s="389"/>
      <c r="AA184" s="389"/>
      <c r="AB184" s="389"/>
      <c r="AC184" s="389"/>
      <c r="AD184" s="389"/>
      <c r="AE184" s="389"/>
      <c r="AF184" s="389"/>
      <c r="AG184" s="389"/>
      <c r="AH184" s="389"/>
      <c r="AI184" s="389"/>
      <c r="AJ184" s="389"/>
      <c r="AK184" s="389"/>
      <c r="AL184" s="389"/>
      <c r="AM184" s="389"/>
      <c r="AN184" s="389"/>
      <c r="AO184" s="389"/>
      <c r="AP184" s="122"/>
      <c r="AQ184" s="122"/>
      <c r="AT184" s="128"/>
      <c r="AU184" s="128"/>
      <c r="AV184" s="128"/>
      <c r="AW184" s="128"/>
      <c r="AX184" s="128"/>
      <c r="AY184" s="128"/>
      <c r="AZ184" s="128"/>
      <c r="BA184" s="128"/>
      <c r="BB184" s="128"/>
      <c r="BC184" s="128"/>
      <c r="BD184" s="128"/>
      <c r="BE184" s="128"/>
      <c r="BF184" s="128"/>
      <c r="BG184" s="128"/>
      <c r="BH184" s="128"/>
      <c r="BI184" s="128"/>
      <c r="BJ184" s="128"/>
      <c r="BK184" s="128"/>
      <c r="BL184" s="128"/>
      <c r="BM184" s="128"/>
      <c r="BN184" s="128"/>
      <c r="BO184" s="128"/>
      <c r="BP184" s="128"/>
      <c r="BQ184" s="128"/>
      <c r="BR184" s="128"/>
      <c r="BS184" s="128"/>
      <c r="BT184" s="128"/>
      <c r="BU184" s="128"/>
      <c r="BV184" s="128"/>
      <c r="BW184" s="128"/>
      <c r="BX184" s="128"/>
      <c r="BY184" s="128"/>
      <c r="BZ184" s="128"/>
      <c r="CA184" s="128"/>
      <c r="CB184" s="128"/>
    </row>
    <row r="185" spans="1:80" s="72" customFormat="1" ht="13.5" customHeight="1" x14ac:dyDescent="0.15">
      <c r="A185" s="74"/>
      <c r="B185" s="74"/>
      <c r="AP185" s="122"/>
      <c r="AQ185" s="122"/>
    </row>
    <row r="186" spans="1:80" s="72" customFormat="1" x14ac:dyDescent="0.15">
      <c r="A186" s="73"/>
      <c r="B186" s="74" t="s">
        <v>459</v>
      </c>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T186" s="128"/>
      <c r="AU186" s="128"/>
      <c r="AV186" s="128"/>
      <c r="AW186" s="128"/>
      <c r="AX186" s="128"/>
      <c r="AY186" s="128"/>
      <c r="AZ186" s="128"/>
      <c r="BA186" s="128"/>
      <c r="BB186" s="128"/>
      <c r="BC186" s="128"/>
      <c r="BD186" s="128"/>
      <c r="BE186" s="128"/>
      <c r="BF186" s="128"/>
      <c r="BG186" s="128"/>
      <c r="BH186" s="128"/>
      <c r="BI186" s="128"/>
      <c r="BJ186" s="128"/>
      <c r="BK186" s="128"/>
      <c r="BL186" s="128"/>
      <c r="BM186" s="128"/>
      <c r="BN186" s="128"/>
      <c r="BO186" s="128"/>
      <c r="BP186" s="128"/>
      <c r="BQ186" s="128"/>
      <c r="BR186" s="128"/>
      <c r="BS186" s="128"/>
      <c r="BT186" s="128"/>
      <c r="BU186" s="128"/>
      <c r="BV186" s="128"/>
      <c r="BW186" s="128"/>
      <c r="BX186" s="128"/>
      <c r="BY186" s="128"/>
      <c r="BZ186" s="128"/>
      <c r="CA186" s="128"/>
      <c r="CB186" s="128"/>
    </row>
    <row r="187" spans="1:80" s="72" customFormat="1" x14ac:dyDescent="0.15">
      <c r="A187" s="73"/>
      <c r="B187" s="74"/>
      <c r="C187" s="74" t="s">
        <v>460</v>
      </c>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T187" s="128"/>
      <c r="AU187" s="128"/>
      <c r="AV187" s="128"/>
      <c r="AW187" s="128"/>
      <c r="AX187" s="128"/>
      <c r="AY187" s="128"/>
      <c r="AZ187" s="128"/>
      <c r="BA187" s="128"/>
      <c r="BB187" s="128"/>
      <c r="BC187" s="128"/>
      <c r="BD187" s="128"/>
      <c r="BE187" s="128"/>
      <c r="BF187" s="128"/>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128"/>
    </row>
    <row r="188" spans="1:80" s="72" customFormat="1" x14ac:dyDescent="0.1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T188" s="128"/>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row>
    <row r="189" spans="1:80" s="72" customFormat="1" ht="13.5" customHeight="1" x14ac:dyDescent="0.15">
      <c r="C189" s="72" t="s">
        <v>461</v>
      </c>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row>
    <row r="190" spans="1:80" s="72" customFormat="1" ht="13.5" customHeight="1" x14ac:dyDescent="0.15">
      <c r="A190" s="379"/>
      <c r="B190" s="379"/>
      <c r="C190" s="697" t="s">
        <v>462</v>
      </c>
      <c r="D190" s="698"/>
      <c r="E190" s="698"/>
      <c r="F190" s="698"/>
      <c r="G190" s="698"/>
      <c r="H190" s="698"/>
      <c r="I190" s="698"/>
      <c r="J190" s="698"/>
      <c r="K190" s="698"/>
      <c r="L190" s="698"/>
      <c r="M190" s="699"/>
      <c r="N190" s="697" t="s">
        <v>87</v>
      </c>
      <c r="O190" s="698"/>
      <c r="P190" s="698"/>
      <c r="Q190" s="698"/>
      <c r="R190" s="698"/>
      <c r="S190" s="698"/>
      <c r="T190" s="698"/>
      <c r="U190" s="699"/>
      <c r="V190" s="697" t="s">
        <v>9</v>
      </c>
      <c r="W190" s="785"/>
      <c r="X190" s="785"/>
      <c r="Y190" s="785"/>
      <c r="Z190" s="785"/>
      <c r="AA190" s="785"/>
      <c r="AB190" s="785"/>
      <c r="AC190" s="786"/>
      <c r="AD190" s="629" t="s">
        <v>88</v>
      </c>
      <c r="AE190" s="790"/>
      <c r="AF190" s="630"/>
      <c r="AG190" s="697" t="s">
        <v>89</v>
      </c>
      <c r="AH190" s="698"/>
      <c r="AI190" s="698"/>
      <c r="AJ190" s="698"/>
      <c r="AK190" s="698"/>
      <c r="AL190" s="698"/>
      <c r="AM190" s="698"/>
      <c r="AN190" s="698"/>
      <c r="AO190" s="699"/>
      <c r="AP190" s="74"/>
      <c r="AQ190" s="74"/>
      <c r="AT190" s="128"/>
      <c r="AU190" s="128"/>
      <c r="AV190" s="128"/>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128"/>
      <c r="BU190" s="128"/>
      <c r="BV190" s="128"/>
      <c r="BW190" s="128"/>
      <c r="BX190" s="128"/>
      <c r="BY190" s="128"/>
      <c r="BZ190" s="128"/>
      <c r="CA190" s="128"/>
      <c r="CB190" s="128"/>
    </row>
    <row r="191" spans="1:80" s="72" customFormat="1" x14ac:dyDescent="0.15">
      <c r="A191" s="379"/>
      <c r="B191" s="379"/>
      <c r="C191" s="700"/>
      <c r="D191" s="701"/>
      <c r="E191" s="701"/>
      <c r="F191" s="701"/>
      <c r="G191" s="701"/>
      <c r="H191" s="701"/>
      <c r="I191" s="701"/>
      <c r="J191" s="701"/>
      <c r="K191" s="701"/>
      <c r="L191" s="701"/>
      <c r="M191" s="702"/>
      <c r="N191" s="700"/>
      <c r="O191" s="701"/>
      <c r="P191" s="701"/>
      <c r="Q191" s="701"/>
      <c r="R191" s="701"/>
      <c r="S191" s="701"/>
      <c r="T191" s="701"/>
      <c r="U191" s="702"/>
      <c r="V191" s="787"/>
      <c r="W191" s="788"/>
      <c r="X191" s="788"/>
      <c r="Y191" s="788"/>
      <c r="Z191" s="788"/>
      <c r="AA191" s="788"/>
      <c r="AB191" s="788"/>
      <c r="AC191" s="789"/>
      <c r="AD191" s="791"/>
      <c r="AE191" s="792"/>
      <c r="AF191" s="793"/>
      <c r="AG191" s="700"/>
      <c r="AH191" s="701"/>
      <c r="AI191" s="701"/>
      <c r="AJ191" s="701"/>
      <c r="AK191" s="701"/>
      <c r="AL191" s="701"/>
      <c r="AM191" s="701"/>
      <c r="AN191" s="701"/>
      <c r="AO191" s="702"/>
      <c r="AP191" s="74"/>
      <c r="AQ191" s="74"/>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row>
    <row r="192" spans="1:80" s="72" customFormat="1" ht="13.5" customHeight="1" x14ac:dyDescent="0.15">
      <c r="A192" s="379"/>
      <c r="B192" s="379"/>
      <c r="C192" s="817" t="s">
        <v>536</v>
      </c>
      <c r="D192" s="818"/>
      <c r="E192" s="819" t="s">
        <v>463</v>
      </c>
      <c r="F192" s="819"/>
      <c r="G192" s="819"/>
      <c r="H192" s="819"/>
      <c r="I192" s="819"/>
      <c r="J192" s="819"/>
      <c r="K192" s="819"/>
      <c r="L192" s="819"/>
      <c r="M192" s="820"/>
      <c r="N192" s="821"/>
      <c r="O192" s="822"/>
      <c r="P192" s="822"/>
      <c r="Q192" s="822"/>
      <c r="R192" s="822"/>
      <c r="S192" s="822"/>
      <c r="T192" s="822"/>
      <c r="U192" s="825" t="s">
        <v>10</v>
      </c>
      <c r="V192" s="821"/>
      <c r="W192" s="822"/>
      <c r="X192" s="822"/>
      <c r="Y192" s="822"/>
      <c r="Z192" s="822"/>
      <c r="AA192" s="822"/>
      <c r="AB192" s="822"/>
      <c r="AC192" s="825" t="s">
        <v>10</v>
      </c>
      <c r="AD192" s="794" t="s">
        <v>396</v>
      </c>
      <c r="AE192" s="795"/>
      <c r="AF192" s="796"/>
      <c r="AG192" s="800" t="str">
        <f>IF(V192="","",IF(AD192="2/3",ROUNDDOWN(V192*2/3,0),IF(AD192="1/2",ROUNDDOWN(V192/2,0),"-")))</f>
        <v/>
      </c>
      <c r="AH192" s="801"/>
      <c r="AI192" s="801"/>
      <c r="AJ192" s="801"/>
      <c r="AK192" s="801"/>
      <c r="AL192" s="801"/>
      <c r="AM192" s="801"/>
      <c r="AN192" s="801"/>
      <c r="AO192" s="804" t="s">
        <v>10</v>
      </c>
      <c r="AP192" s="76"/>
      <c r="AQ192" s="76"/>
      <c r="AT192" s="128"/>
      <c r="AU192" s="128"/>
      <c r="AV192" s="128"/>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128"/>
      <c r="BU192" s="128"/>
      <c r="BV192" s="128"/>
      <c r="BW192" s="128"/>
      <c r="BX192" s="128"/>
      <c r="BY192" s="128"/>
      <c r="BZ192" s="128"/>
      <c r="CA192" s="128"/>
      <c r="CB192" s="128"/>
    </row>
    <row r="193" spans="1:45" ht="13.5" customHeight="1" x14ac:dyDescent="0.15">
      <c r="A193" s="379"/>
      <c r="B193" s="379"/>
      <c r="C193" s="805"/>
      <c r="D193" s="806"/>
      <c r="E193" s="809"/>
      <c r="F193" s="809"/>
      <c r="G193" s="809"/>
      <c r="H193" s="809"/>
      <c r="I193" s="809"/>
      <c r="J193" s="809"/>
      <c r="K193" s="809"/>
      <c r="L193" s="809"/>
      <c r="M193" s="810"/>
      <c r="N193" s="823"/>
      <c r="O193" s="824"/>
      <c r="P193" s="824"/>
      <c r="Q193" s="824"/>
      <c r="R193" s="824"/>
      <c r="S193" s="824"/>
      <c r="T193" s="824"/>
      <c r="U193" s="813"/>
      <c r="V193" s="823"/>
      <c r="W193" s="824"/>
      <c r="X193" s="824"/>
      <c r="Y193" s="824"/>
      <c r="Z193" s="824"/>
      <c r="AA193" s="824"/>
      <c r="AB193" s="824"/>
      <c r="AC193" s="813"/>
      <c r="AD193" s="797"/>
      <c r="AE193" s="798"/>
      <c r="AF193" s="799"/>
      <c r="AG193" s="802"/>
      <c r="AH193" s="803"/>
      <c r="AI193" s="803"/>
      <c r="AJ193" s="803"/>
      <c r="AK193" s="803"/>
      <c r="AL193" s="803"/>
      <c r="AM193" s="803"/>
      <c r="AN193" s="803"/>
      <c r="AO193" s="804"/>
      <c r="AP193" s="76"/>
      <c r="AQ193" s="76"/>
    </row>
    <row r="194" spans="1:45" ht="13.5" customHeight="1" x14ac:dyDescent="0.15">
      <c r="A194" s="379"/>
      <c r="B194" s="379"/>
      <c r="C194" s="805" t="s">
        <v>537</v>
      </c>
      <c r="D194" s="806"/>
      <c r="E194" s="807" t="s">
        <v>464</v>
      </c>
      <c r="F194" s="807"/>
      <c r="G194" s="807"/>
      <c r="H194" s="807"/>
      <c r="I194" s="807"/>
      <c r="J194" s="807"/>
      <c r="K194" s="807"/>
      <c r="L194" s="807"/>
      <c r="M194" s="808"/>
      <c r="N194" s="811"/>
      <c r="O194" s="812"/>
      <c r="P194" s="812"/>
      <c r="Q194" s="812"/>
      <c r="R194" s="812"/>
      <c r="S194" s="812"/>
      <c r="T194" s="812"/>
      <c r="U194" s="813" t="s">
        <v>10</v>
      </c>
      <c r="V194" s="811"/>
      <c r="W194" s="812"/>
      <c r="X194" s="812"/>
      <c r="Y194" s="812"/>
      <c r="Z194" s="812"/>
      <c r="AA194" s="812"/>
      <c r="AB194" s="812"/>
      <c r="AC194" s="813" t="s">
        <v>10</v>
      </c>
      <c r="AD194" s="814" t="str">
        <f>IF($AD$192="","",$AD$192)</f>
        <v/>
      </c>
      <c r="AE194" s="815"/>
      <c r="AF194" s="816"/>
      <c r="AG194" s="823" t="str">
        <f t="shared" ref="AG194" si="0">IF(V194="","",IF(AD194="2/3",ROUNDDOWN(V194*2/3,0),IF(AD194="1/2",ROUNDDOWN(V194/2,0),"-")))</f>
        <v/>
      </c>
      <c r="AH194" s="824"/>
      <c r="AI194" s="824"/>
      <c r="AJ194" s="824"/>
      <c r="AK194" s="824"/>
      <c r="AL194" s="824"/>
      <c r="AM194" s="824"/>
      <c r="AN194" s="824"/>
      <c r="AO194" s="804" t="s">
        <v>10</v>
      </c>
      <c r="AP194" s="76"/>
      <c r="AQ194" s="76"/>
    </row>
    <row r="195" spans="1:45" ht="13.5" customHeight="1" x14ac:dyDescent="0.15">
      <c r="A195" s="379"/>
      <c r="B195" s="379"/>
      <c r="C195" s="805"/>
      <c r="D195" s="806"/>
      <c r="E195" s="809"/>
      <c r="F195" s="809"/>
      <c r="G195" s="809"/>
      <c r="H195" s="809"/>
      <c r="I195" s="809"/>
      <c r="J195" s="809"/>
      <c r="K195" s="809"/>
      <c r="L195" s="809"/>
      <c r="M195" s="810"/>
      <c r="N195" s="811"/>
      <c r="O195" s="812"/>
      <c r="P195" s="812"/>
      <c r="Q195" s="812"/>
      <c r="R195" s="812"/>
      <c r="S195" s="812"/>
      <c r="T195" s="812"/>
      <c r="U195" s="813"/>
      <c r="V195" s="811"/>
      <c r="W195" s="812"/>
      <c r="X195" s="812"/>
      <c r="Y195" s="812"/>
      <c r="Z195" s="812"/>
      <c r="AA195" s="812"/>
      <c r="AB195" s="812"/>
      <c r="AC195" s="813"/>
      <c r="AD195" s="814"/>
      <c r="AE195" s="815"/>
      <c r="AF195" s="816"/>
      <c r="AG195" s="823"/>
      <c r="AH195" s="824"/>
      <c r="AI195" s="824"/>
      <c r="AJ195" s="824"/>
      <c r="AK195" s="824"/>
      <c r="AL195" s="824"/>
      <c r="AM195" s="824"/>
      <c r="AN195" s="824"/>
      <c r="AO195" s="804"/>
      <c r="AP195" s="76"/>
      <c r="AQ195" s="76"/>
    </row>
    <row r="196" spans="1:45" ht="13.5" customHeight="1" x14ac:dyDescent="0.15">
      <c r="A196" s="379"/>
      <c r="B196" s="379"/>
      <c r="C196" s="805" t="s">
        <v>538</v>
      </c>
      <c r="D196" s="806"/>
      <c r="E196" s="826" t="s">
        <v>465</v>
      </c>
      <c r="F196" s="826"/>
      <c r="G196" s="826"/>
      <c r="H196" s="826"/>
      <c r="I196" s="826"/>
      <c r="J196" s="826"/>
      <c r="K196" s="826"/>
      <c r="L196" s="826"/>
      <c r="M196" s="827"/>
      <c r="N196" s="811"/>
      <c r="O196" s="812"/>
      <c r="P196" s="812"/>
      <c r="Q196" s="812"/>
      <c r="R196" s="812"/>
      <c r="S196" s="812"/>
      <c r="T196" s="812"/>
      <c r="U196" s="813" t="s">
        <v>10</v>
      </c>
      <c r="V196" s="811"/>
      <c r="W196" s="812"/>
      <c r="X196" s="812"/>
      <c r="Y196" s="812"/>
      <c r="Z196" s="812"/>
      <c r="AA196" s="812"/>
      <c r="AB196" s="812"/>
      <c r="AC196" s="813" t="s">
        <v>10</v>
      </c>
      <c r="AD196" s="814" t="str">
        <f t="shared" ref="AD196" si="1">IF($AD$192="","",$AD$192)</f>
        <v/>
      </c>
      <c r="AE196" s="815"/>
      <c r="AF196" s="816"/>
      <c r="AG196" s="823" t="str">
        <f t="shared" ref="AG196" si="2">IF(V196="","",IF(AD196="2/3",ROUNDDOWN(V196*2/3,0),IF(AD196="1/2",ROUNDDOWN(V196/2,0),"-")))</f>
        <v/>
      </c>
      <c r="AH196" s="824"/>
      <c r="AI196" s="824"/>
      <c r="AJ196" s="824"/>
      <c r="AK196" s="824"/>
      <c r="AL196" s="824"/>
      <c r="AM196" s="824"/>
      <c r="AN196" s="824"/>
      <c r="AO196" s="804" t="s">
        <v>10</v>
      </c>
      <c r="AP196" s="76"/>
      <c r="AQ196" s="76"/>
    </row>
    <row r="197" spans="1:45" ht="13.5" customHeight="1" x14ac:dyDescent="0.15">
      <c r="A197" s="379"/>
      <c r="B197" s="379"/>
      <c r="C197" s="805"/>
      <c r="D197" s="806"/>
      <c r="E197" s="828"/>
      <c r="F197" s="828"/>
      <c r="G197" s="828"/>
      <c r="H197" s="828"/>
      <c r="I197" s="828"/>
      <c r="J197" s="828"/>
      <c r="K197" s="828"/>
      <c r="L197" s="828"/>
      <c r="M197" s="829"/>
      <c r="N197" s="811"/>
      <c r="O197" s="812"/>
      <c r="P197" s="812"/>
      <c r="Q197" s="812"/>
      <c r="R197" s="812"/>
      <c r="S197" s="812"/>
      <c r="T197" s="812"/>
      <c r="U197" s="813"/>
      <c r="V197" s="811"/>
      <c r="W197" s="812"/>
      <c r="X197" s="812"/>
      <c r="Y197" s="812"/>
      <c r="Z197" s="812"/>
      <c r="AA197" s="812"/>
      <c r="AB197" s="812"/>
      <c r="AC197" s="813"/>
      <c r="AD197" s="814"/>
      <c r="AE197" s="815"/>
      <c r="AF197" s="816"/>
      <c r="AG197" s="823"/>
      <c r="AH197" s="824"/>
      <c r="AI197" s="824"/>
      <c r="AJ197" s="824"/>
      <c r="AK197" s="824"/>
      <c r="AL197" s="824"/>
      <c r="AM197" s="824"/>
      <c r="AN197" s="824"/>
      <c r="AO197" s="804"/>
      <c r="AP197" s="76"/>
      <c r="AQ197" s="76"/>
    </row>
    <row r="198" spans="1:45" ht="13.5" customHeight="1" x14ac:dyDescent="0.15">
      <c r="A198" s="379"/>
      <c r="B198" s="379"/>
      <c r="C198" s="805" t="s">
        <v>466</v>
      </c>
      <c r="D198" s="806"/>
      <c r="E198" s="826" t="s">
        <v>467</v>
      </c>
      <c r="F198" s="826"/>
      <c r="G198" s="826"/>
      <c r="H198" s="826"/>
      <c r="I198" s="826"/>
      <c r="J198" s="826"/>
      <c r="K198" s="826"/>
      <c r="L198" s="826"/>
      <c r="M198" s="827"/>
      <c r="N198" s="811"/>
      <c r="O198" s="812"/>
      <c r="P198" s="812"/>
      <c r="Q198" s="812"/>
      <c r="R198" s="812"/>
      <c r="S198" s="812"/>
      <c r="T198" s="812"/>
      <c r="U198" s="813" t="s">
        <v>10</v>
      </c>
      <c r="V198" s="811"/>
      <c r="W198" s="812"/>
      <c r="X198" s="812"/>
      <c r="Y198" s="812"/>
      <c r="Z198" s="812"/>
      <c r="AA198" s="812"/>
      <c r="AB198" s="812"/>
      <c r="AC198" s="813" t="s">
        <v>10</v>
      </c>
      <c r="AD198" s="814" t="str">
        <f t="shared" ref="AD198" si="3">IF($AD$192="","",$AD$192)</f>
        <v/>
      </c>
      <c r="AE198" s="815"/>
      <c r="AF198" s="816"/>
      <c r="AG198" s="823" t="str">
        <f t="shared" ref="AG198" si="4">IF(V198="","",IF(AD198="2/3",ROUNDDOWN(V198*2/3,0),IF(AD198="1/2",ROUNDDOWN(V198/2,0),"-")))</f>
        <v/>
      </c>
      <c r="AH198" s="824"/>
      <c r="AI198" s="824"/>
      <c r="AJ198" s="824"/>
      <c r="AK198" s="824"/>
      <c r="AL198" s="824"/>
      <c r="AM198" s="824"/>
      <c r="AN198" s="824"/>
      <c r="AO198" s="804" t="s">
        <v>10</v>
      </c>
      <c r="AP198" s="76"/>
      <c r="AQ198" s="76"/>
    </row>
    <row r="199" spans="1:45" ht="13.5" customHeight="1" x14ac:dyDescent="0.15">
      <c r="A199" s="379"/>
      <c r="B199" s="379"/>
      <c r="C199" s="805"/>
      <c r="D199" s="806"/>
      <c r="E199" s="828"/>
      <c r="F199" s="828"/>
      <c r="G199" s="828"/>
      <c r="H199" s="828"/>
      <c r="I199" s="828"/>
      <c r="J199" s="828"/>
      <c r="K199" s="828"/>
      <c r="L199" s="828"/>
      <c r="M199" s="829"/>
      <c r="N199" s="811"/>
      <c r="O199" s="812"/>
      <c r="P199" s="812"/>
      <c r="Q199" s="812"/>
      <c r="R199" s="812"/>
      <c r="S199" s="812"/>
      <c r="T199" s="812"/>
      <c r="U199" s="813"/>
      <c r="V199" s="811"/>
      <c r="W199" s="812"/>
      <c r="X199" s="812"/>
      <c r="Y199" s="812"/>
      <c r="Z199" s="812"/>
      <c r="AA199" s="812"/>
      <c r="AB199" s="812"/>
      <c r="AC199" s="813"/>
      <c r="AD199" s="814"/>
      <c r="AE199" s="815"/>
      <c r="AF199" s="816"/>
      <c r="AG199" s="823"/>
      <c r="AH199" s="824"/>
      <c r="AI199" s="824"/>
      <c r="AJ199" s="824"/>
      <c r="AK199" s="824"/>
      <c r="AL199" s="824"/>
      <c r="AM199" s="824"/>
      <c r="AN199" s="824"/>
      <c r="AO199" s="804"/>
      <c r="AP199" s="76"/>
      <c r="AQ199" s="76"/>
    </row>
    <row r="200" spans="1:45" ht="13.5" customHeight="1" x14ac:dyDescent="0.15">
      <c r="A200" s="379"/>
      <c r="B200" s="379"/>
      <c r="C200" s="805" t="s">
        <v>468</v>
      </c>
      <c r="D200" s="806"/>
      <c r="E200" s="807" t="s">
        <v>469</v>
      </c>
      <c r="F200" s="807"/>
      <c r="G200" s="807"/>
      <c r="H200" s="807"/>
      <c r="I200" s="807"/>
      <c r="J200" s="807"/>
      <c r="K200" s="807"/>
      <c r="L200" s="807"/>
      <c r="M200" s="808"/>
      <c r="N200" s="811"/>
      <c r="O200" s="812"/>
      <c r="P200" s="812"/>
      <c r="Q200" s="812"/>
      <c r="R200" s="812"/>
      <c r="S200" s="812"/>
      <c r="T200" s="812"/>
      <c r="U200" s="813" t="s">
        <v>10</v>
      </c>
      <c r="V200" s="811"/>
      <c r="W200" s="812"/>
      <c r="X200" s="812"/>
      <c r="Y200" s="812"/>
      <c r="Z200" s="812"/>
      <c r="AA200" s="812"/>
      <c r="AB200" s="812"/>
      <c r="AC200" s="813" t="s">
        <v>10</v>
      </c>
      <c r="AD200" s="814" t="str">
        <f t="shared" ref="AD200" si="5">IF($AD$192="","",$AD$192)</f>
        <v/>
      </c>
      <c r="AE200" s="815"/>
      <c r="AF200" s="816"/>
      <c r="AG200" s="823" t="str">
        <f t="shared" ref="AG200" si="6">IF(V200="","",IF(AD200="2/3",ROUNDDOWN(V200*2/3,0),IF(AD200="1/2",ROUNDDOWN(V200/2,0),"-")))</f>
        <v/>
      </c>
      <c r="AH200" s="824"/>
      <c r="AI200" s="824"/>
      <c r="AJ200" s="824"/>
      <c r="AK200" s="824"/>
      <c r="AL200" s="824"/>
      <c r="AM200" s="824"/>
      <c r="AN200" s="824"/>
      <c r="AO200" s="804" t="s">
        <v>10</v>
      </c>
      <c r="AP200" s="76"/>
      <c r="AQ200" s="76"/>
    </row>
    <row r="201" spans="1:45" ht="13.5" customHeight="1" x14ac:dyDescent="0.15">
      <c r="A201" s="379"/>
      <c r="B201" s="379"/>
      <c r="C201" s="843"/>
      <c r="D201" s="844"/>
      <c r="E201" s="845"/>
      <c r="F201" s="845"/>
      <c r="G201" s="845"/>
      <c r="H201" s="845"/>
      <c r="I201" s="845"/>
      <c r="J201" s="845"/>
      <c r="K201" s="845"/>
      <c r="L201" s="845"/>
      <c r="M201" s="846"/>
      <c r="N201" s="847"/>
      <c r="O201" s="848"/>
      <c r="P201" s="848"/>
      <c r="Q201" s="848"/>
      <c r="R201" s="848"/>
      <c r="S201" s="848"/>
      <c r="T201" s="848"/>
      <c r="U201" s="849"/>
      <c r="V201" s="847"/>
      <c r="W201" s="848"/>
      <c r="X201" s="848"/>
      <c r="Y201" s="848"/>
      <c r="Z201" s="848"/>
      <c r="AA201" s="848"/>
      <c r="AB201" s="848"/>
      <c r="AC201" s="849"/>
      <c r="AD201" s="814"/>
      <c r="AE201" s="815"/>
      <c r="AF201" s="816"/>
      <c r="AG201" s="823"/>
      <c r="AH201" s="824"/>
      <c r="AI201" s="824"/>
      <c r="AJ201" s="824"/>
      <c r="AK201" s="824"/>
      <c r="AL201" s="824"/>
      <c r="AM201" s="824"/>
      <c r="AN201" s="824"/>
      <c r="AO201" s="804"/>
      <c r="AP201" s="76"/>
      <c r="AQ201" s="76"/>
    </row>
    <row r="202" spans="1:45" ht="13.5" customHeight="1" x14ac:dyDescent="0.15">
      <c r="A202" s="379"/>
      <c r="B202" s="379"/>
      <c r="C202" s="697" t="s">
        <v>90</v>
      </c>
      <c r="D202" s="698"/>
      <c r="E202" s="698"/>
      <c r="F202" s="698"/>
      <c r="G202" s="698"/>
      <c r="H202" s="698"/>
      <c r="I202" s="698"/>
      <c r="J202" s="698"/>
      <c r="K202" s="698"/>
      <c r="L202" s="698"/>
      <c r="M202" s="699"/>
      <c r="N202" s="800" t="str">
        <f>IF(COUNTA(N192:T201)=0,"",SUM(N192:T201))</f>
        <v/>
      </c>
      <c r="O202" s="830"/>
      <c r="P202" s="830"/>
      <c r="Q202" s="830"/>
      <c r="R202" s="830"/>
      <c r="S202" s="830"/>
      <c r="T202" s="830"/>
      <c r="U202" s="833" t="s">
        <v>10</v>
      </c>
      <c r="V202" s="800" t="str">
        <f>IF(COUNTA(V192:AB201)=0,"",SUM(V192:AB201))</f>
        <v/>
      </c>
      <c r="W202" s="830"/>
      <c r="X202" s="830"/>
      <c r="Y202" s="830"/>
      <c r="Z202" s="830"/>
      <c r="AA202" s="830"/>
      <c r="AB202" s="830"/>
      <c r="AC202" s="833" t="s">
        <v>10</v>
      </c>
      <c r="AD202" s="835"/>
      <c r="AE202" s="836"/>
      <c r="AF202" s="837"/>
      <c r="AG202" s="800" t="str">
        <f>IF(V202="","",SUM(AG192:AN201))</f>
        <v/>
      </c>
      <c r="AH202" s="801"/>
      <c r="AI202" s="801"/>
      <c r="AJ202" s="801"/>
      <c r="AK202" s="801"/>
      <c r="AL202" s="801"/>
      <c r="AM202" s="801"/>
      <c r="AN202" s="801"/>
      <c r="AO202" s="859" t="s">
        <v>10</v>
      </c>
      <c r="AP202" s="76"/>
      <c r="AQ202" s="76"/>
    </row>
    <row r="203" spans="1:45" x14ac:dyDescent="0.15">
      <c r="A203" s="379"/>
      <c r="B203" s="379"/>
      <c r="C203" s="700"/>
      <c r="D203" s="701"/>
      <c r="E203" s="701"/>
      <c r="F203" s="701"/>
      <c r="G203" s="701"/>
      <c r="H203" s="701"/>
      <c r="I203" s="701"/>
      <c r="J203" s="701"/>
      <c r="K203" s="701"/>
      <c r="L203" s="701"/>
      <c r="M203" s="702"/>
      <c r="N203" s="831"/>
      <c r="O203" s="832"/>
      <c r="P203" s="832"/>
      <c r="Q203" s="832"/>
      <c r="R203" s="832"/>
      <c r="S203" s="832"/>
      <c r="T203" s="832"/>
      <c r="U203" s="834"/>
      <c r="V203" s="831"/>
      <c r="W203" s="832"/>
      <c r="X203" s="832"/>
      <c r="Y203" s="832"/>
      <c r="Z203" s="832"/>
      <c r="AA203" s="832"/>
      <c r="AB203" s="832"/>
      <c r="AC203" s="834"/>
      <c r="AD203" s="838"/>
      <c r="AE203" s="839"/>
      <c r="AF203" s="840"/>
      <c r="AG203" s="841"/>
      <c r="AH203" s="842"/>
      <c r="AI203" s="842"/>
      <c r="AJ203" s="842"/>
      <c r="AK203" s="842"/>
      <c r="AL203" s="842"/>
      <c r="AM203" s="842"/>
      <c r="AN203" s="842"/>
      <c r="AO203" s="860"/>
      <c r="AP203" s="76"/>
      <c r="AQ203" s="76"/>
    </row>
    <row r="204" spans="1:45" ht="112.5" customHeight="1" x14ac:dyDescent="0.15">
      <c r="A204" s="379"/>
      <c r="B204" s="379"/>
      <c r="C204" s="861" t="s">
        <v>470</v>
      </c>
      <c r="D204" s="861"/>
      <c r="E204" s="861"/>
      <c r="F204" s="861"/>
      <c r="G204" s="861"/>
      <c r="H204" s="861"/>
      <c r="I204" s="861"/>
      <c r="J204" s="861"/>
      <c r="K204" s="861"/>
      <c r="L204" s="861"/>
      <c r="M204" s="861"/>
      <c r="N204" s="861"/>
      <c r="O204" s="861"/>
      <c r="P204" s="861"/>
      <c r="Q204" s="861"/>
      <c r="R204" s="861"/>
      <c r="S204" s="861"/>
      <c r="T204" s="861"/>
      <c r="U204" s="861"/>
      <c r="V204" s="861"/>
      <c r="W204" s="861"/>
      <c r="X204" s="861"/>
      <c r="Y204" s="861"/>
      <c r="Z204" s="861"/>
      <c r="AA204" s="861"/>
      <c r="AB204" s="861"/>
      <c r="AC204" s="861"/>
      <c r="AD204" s="861"/>
      <c r="AE204" s="861"/>
      <c r="AF204" s="861"/>
      <c r="AG204" s="861"/>
      <c r="AH204" s="861"/>
      <c r="AI204" s="861"/>
      <c r="AJ204" s="861"/>
      <c r="AK204" s="861"/>
      <c r="AL204" s="861"/>
      <c r="AM204" s="861"/>
      <c r="AN204" s="861"/>
      <c r="AO204" s="861"/>
      <c r="AP204" s="194"/>
      <c r="AQ204" s="194"/>
      <c r="AR204" s="194"/>
    </row>
    <row r="205" spans="1:45" ht="112.5" customHeight="1" x14ac:dyDescent="0.15">
      <c r="A205" s="379"/>
      <c r="B205" s="379"/>
      <c r="C205" s="390"/>
      <c r="D205" s="390"/>
      <c r="E205" s="390"/>
      <c r="F205" s="390"/>
      <c r="G205" s="390"/>
      <c r="H205" s="390"/>
      <c r="I205" s="390"/>
      <c r="J205" s="390"/>
      <c r="K205" s="390"/>
      <c r="L205" s="390"/>
      <c r="M205" s="390"/>
      <c r="N205" s="390"/>
      <c r="O205" s="390"/>
      <c r="P205" s="390"/>
      <c r="Q205" s="390"/>
      <c r="R205" s="390"/>
      <c r="S205" s="390"/>
      <c r="T205" s="390"/>
      <c r="U205" s="390"/>
      <c r="V205" s="390"/>
      <c r="W205" s="390"/>
      <c r="X205" s="390"/>
      <c r="Y205" s="390"/>
      <c r="Z205" s="390"/>
      <c r="AA205" s="390"/>
      <c r="AB205" s="390"/>
      <c r="AC205" s="390"/>
      <c r="AD205" s="390"/>
      <c r="AE205" s="390"/>
      <c r="AF205" s="390"/>
      <c r="AG205" s="390"/>
      <c r="AH205" s="390"/>
      <c r="AI205" s="390"/>
      <c r="AJ205" s="390"/>
      <c r="AK205" s="390"/>
      <c r="AL205" s="390"/>
      <c r="AM205" s="390"/>
      <c r="AN205" s="390"/>
      <c r="AO205" s="390"/>
      <c r="AP205" s="194"/>
      <c r="AQ205" s="194"/>
      <c r="AR205" s="194"/>
    </row>
    <row r="206" spans="1:45" s="141" customFormat="1" ht="18" customHeight="1" x14ac:dyDescent="0.15">
      <c r="A206" s="74"/>
      <c r="B206" s="74" t="s">
        <v>539</v>
      </c>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134"/>
    </row>
    <row r="207" spans="1:45" s="141" customFormat="1" ht="18" customHeight="1" x14ac:dyDescent="0.15">
      <c r="A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134"/>
    </row>
    <row r="208" spans="1:45" s="141" customFormat="1" ht="18" customHeight="1" x14ac:dyDescent="0.15">
      <c r="A208" s="134"/>
      <c r="B208" s="850" t="s">
        <v>440</v>
      </c>
      <c r="C208" s="851"/>
      <c r="D208" s="851"/>
      <c r="E208" s="851"/>
      <c r="F208" s="852"/>
      <c r="G208" s="862"/>
      <c r="H208" s="863"/>
      <c r="I208" s="863"/>
      <c r="J208" s="863"/>
      <c r="K208" s="863"/>
      <c r="L208" s="863"/>
      <c r="M208" s="863"/>
      <c r="N208" s="863"/>
      <c r="O208" s="863"/>
      <c r="P208" s="863"/>
      <c r="Q208" s="863"/>
      <c r="R208" s="863"/>
      <c r="S208" s="863"/>
      <c r="T208" s="863"/>
      <c r="U208" s="863"/>
      <c r="V208" s="863"/>
      <c r="W208" s="863"/>
      <c r="X208" s="863"/>
      <c r="Y208" s="863"/>
      <c r="Z208" s="863"/>
      <c r="AA208" s="863"/>
      <c r="AB208" s="863"/>
      <c r="AC208" s="863"/>
      <c r="AD208" s="863"/>
      <c r="AE208" s="863"/>
      <c r="AF208" s="863"/>
      <c r="AG208" s="863"/>
      <c r="AH208" s="863"/>
      <c r="AI208" s="863"/>
      <c r="AJ208" s="863"/>
      <c r="AK208" s="863"/>
      <c r="AL208" s="863"/>
      <c r="AM208" s="863"/>
      <c r="AN208" s="863"/>
      <c r="AO208" s="863"/>
      <c r="AP208" s="863"/>
      <c r="AQ208" s="863"/>
      <c r="AR208" s="864"/>
      <c r="AS208" s="134"/>
    </row>
    <row r="209" spans="1:45" s="141" customFormat="1" ht="18" customHeight="1" x14ac:dyDescent="0.15">
      <c r="A209" s="134"/>
      <c r="B209" s="856"/>
      <c r="C209" s="857"/>
      <c r="D209" s="857"/>
      <c r="E209" s="857"/>
      <c r="F209" s="858"/>
      <c r="G209" s="865"/>
      <c r="H209" s="866"/>
      <c r="I209" s="866"/>
      <c r="J209" s="866"/>
      <c r="K209" s="866"/>
      <c r="L209" s="866"/>
      <c r="M209" s="866"/>
      <c r="N209" s="866"/>
      <c r="O209" s="866"/>
      <c r="P209" s="866"/>
      <c r="Q209" s="866"/>
      <c r="R209" s="866"/>
      <c r="S209" s="866"/>
      <c r="T209" s="866"/>
      <c r="U209" s="866"/>
      <c r="V209" s="866"/>
      <c r="W209" s="866"/>
      <c r="X209" s="866"/>
      <c r="Y209" s="866"/>
      <c r="Z209" s="866"/>
      <c r="AA209" s="866"/>
      <c r="AB209" s="866"/>
      <c r="AC209" s="866"/>
      <c r="AD209" s="866"/>
      <c r="AE209" s="866"/>
      <c r="AF209" s="866"/>
      <c r="AG209" s="866"/>
      <c r="AH209" s="866"/>
      <c r="AI209" s="866"/>
      <c r="AJ209" s="866"/>
      <c r="AK209" s="866"/>
      <c r="AL209" s="866"/>
      <c r="AM209" s="866"/>
      <c r="AN209" s="866"/>
      <c r="AO209" s="866"/>
      <c r="AP209" s="866"/>
      <c r="AQ209" s="866"/>
      <c r="AR209" s="867"/>
      <c r="AS209" s="134"/>
    </row>
    <row r="210" spans="1:45" s="101" customFormat="1" ht="18" customHeight="1" x14ac:dyDescent="0.15">
      <c r="A210" s="134"/>
      <c r="B210" s="853"/>
      <c r="C210" s="854"/>
      <c r="D210" s="854"/>
      <c r="E210" s="854"/>
      <c r="F210" s="855"/>
      <c r="G210" s="868"/>
      <c r="H210" s="869"/>
      <c r="I210" s="869"/>
      <c r="J210" s="869"/>
      <c r="K210" s="869"/>
      <c r="L210" s="869"/>
      <c r="M210" s="869"/>
      <c r="N210" s="869"/>
      <c r="O210" s="869"/>
      <c r="P210" s="869"/>
      <c r="Q210" s="869"/>
      <c r="R210" s="869"/>
      <c r="S210" s="869"/>
      <c r="T210" s="869"/>
      <c r="U210" s="869"/>
      <c r="V210" s="869"/>
      <c r="W210" s="869"/>
      <c r="X210" s="869"/>
      <c r="Y210" s="869"/>
      <c r="Z210" s="869"/>
      <c r="AA210" s="869"/>
      <c r="AB210" s="869"/>
      <c r="AC210" s="869"/>
      <c r="AD210" s="869"/>
      <c r="AE210" s="869"/>
      <c r="AF210" s="869"/>
      <c r="AG210" s="869"/>
      <c r="AH210" s="869"/>
      <c r="AI210" s="869"/>
      <c r="AJ210" s="869"/>
      <c r="AK210" s="869"/>
      <c r="AL210" s="869"/>
      <c r="AM210" s="869"/>
      <c r="AN210" s="869"/>
      <c r="AO210" s="869"/>
      <c r="AP210" s="869"/>
      <c r="AQ210" s="869"/>
      <c r="AR210" s="870"/>
      <c r="AS210" s="73"/>
    </row>
    <row r="211" spans="1:45" s="101" customFormat="1" ht="18" customHeight="1" x14ac:dyDescent="0.15">
      <c r="A211" s="134"/>
      <c r="B211" s="850" t="s">
        <v>471</v>
      </c>
      <c r="C211" s="851"/>
      <c r="D211" s="851"/>
      <c r="E211" s="851"/>
      <c r="F211" s="852"/>
      <c r="G211" s="862"/>
      <c r="H211" s="863"/>
      <c r="I211" s="863"/>
      <c r="J211" s="863"/>
      <c r="K211" s="863"/>
      <c r="L211" s="863"/>
      <c r="M211" s="863"/>
      <c r="N211" s="863"/>
      <c r="O211" s="863"/>
      <c r="P211" s="863"/>
      <c r="Q211" s="863"/>
      <c r="R211" s="863"/>
      <c r="S211" s="863"/>
      <c r="T211" s="863"/>
      <c r="U211" s="863"/>
      <c r="V211" s="863"/>
      <c r="W211" s="863"/>
      <c r="X211" s="863"/>
      <c r="Y211" s="863"/>
      <c r="Z211" s="863"/>
      <c r="AA211" s="863"/>
      <c r="AB211" s="863"/>
      <c r="AC211" s="863"/>
      <c r="AD211" s="863"/>
      <c r="AE211" s="863"/>
      <c r="AF211" s="863"/>
      <c r="AG211" s="863"/>
      <c r="AH211" s="863"/>
      <c r="AI211" s="863"/>
      <c r="AJ211" s="863"/>
      <c r="AK211" s="863"/>
      <c r="AL211" s="863"/>
      <c r="AM211" s="863"/>
      <c r="AN211" s="863"/>
      <c r="AO211" s="863"/>
      <c r="AP211" s="863"/>
      <c r="AQ211" s="863"/>
      <c r="AR211" s="864"/>
      <c r="AS211" s="73"/>
    </row>
    <row r="212" spans="1:45" s="101" customFormat="1" ht="18" customHeight="1" x14ac:dyDescent="0.15">
      <c r="A212" s="134"/>
      <c r="B212" s="856"/>
      <c r="C212" s="857"/>
      <c r="D212" s="857"/>
      <c r="E212" s="857"/>
      <c r="F212" s="858"/>
      <c r="G212" s="865"/>
      <c r="H212" s="866"/>
      <c r="I212" s="866"/>
      <c r="J212" s="866"/>
      <c r="K212" s="866"/>
      <c r="L212" s="866"/>
      <c r="M212" s="866"/>
      <c r="N212" s="866"/>
      <c r="O212" s="866"/>
      <c r="P212" s="866"/>
      <c r="Q212" s="866"/>
      <c r="R212" s="866"/>
      <c r="S212" s="866"/>
      <c r="T212" s="866"/>
      <c r="U212" s="866"/>
      <c r="V212" s="866"/>
      <c r="W212" s="866"/>
      <c r="X212" s="866"/>
      <c r="Y212" s="866"/>
      <c r="Z212" s="866"/>
      <c r="AA212" s="866"/>
      <c r="AB212" s="866"/>
      <c r="AC212" s="866"/>
      <c r="AD212" s="866"/>
      <c r="AE212" s="866"/>
      <c r="AF212" s="866"/>
      <c r="AG212" s="866"/>
      <c r="AH212" s="866"/>
      <c r="AI212" s="866"/>
      <c r="AJ212" s="866"/>
      <c r="AK212" s="866"/>
      <c r="AL212" s="866"/>
      <c r="AM212" s="866"/>
      <c r="AN212" s="866"/>
      <c r="AO212" s="866"/>
      <c r="AP212" s="866"/>
      <c r="AQ212" s="866"/>
      <c r="AR212" s="867"/>
      <c r="AS212" s="73"/>
    </row>
    <row r="213" spans="1:45" s="101" customFormat="1" ht="13.5" customHeight="1" x14ac:dyDescent="0.15">
      <c r="A213" s="134"/>
      <c r="B213" s="853"/>
      <c r="C213" s="854"/>
      <c r="D213" s="854"/>
      <c r="E213" s="854"/>
      <c r="F213" s="855"/>
      <c r="G213" s="868"/>
      <c r="H213" s="869"/>
      <c r="I213" s="869"/>
      <c r="J213" s="869"/>
      <c r="K213" s="869"/>
      <c r="L213" s="869"/>
      <c r="M213" s="869"/>
      <c r="N213" s="869"/>
      <c r="O213" s="869"/>
      <c r="P213" s="869"/>
      <c r="Q213" s="869"/>
      <c r="R213" s="869"/>
      <c r="S213" s="869"/>
      <c r="T213" s="869"/>
      <c r="U213" s="869"/>
      <c r="V213" s="869"/>
      <c r="W213" s="869"/>
      <c r="X213" s="869"/>
      <c r="Y213" s="869"/>
      <c r="Z213" s="869"/>
      <c r="AA213" s="869"/>
      <c r="AB213" s="869"/>
      <c r="AC213" s="869"/>
      <c r="AD213" s="869"/>
      <c r="AE213" s="869"/>
      <c r="AF213" s="869"/>
      <c r="AG213" s="869"/>
      <c r="AH213" s="869"/>
      <c r="AI213" s="869"/>
      <c r="AJ213" s="869"/>
      <c r="AK213" s="869"/>
      <c r="AL213" s="869"/>
      <c r="AM213" s="869"/>
      <c r="AN213" s="869"/>
      <c r="AO213" s="869"/>
      <c r="AP213" s="869"/>
      <c r="AQ213" s="869"/>
      <c r="AR213" s="870"/>
      <c r="AS213" s="73"/>
    </row>
    <row r="214" spans="1:45" s="164" customFormat="1" ht="13.5" customHeight="1" x14ac:dyDescent="0.15">
      <c r="A214" s="134"/>
      <c r="B214" s="850" t="s">
        <v>445</v>
      </c>
      <c r="C214" s="851"/>
      <c r="D214" s="851"/>
      <c r="E214" s="851"/>
      <c r="F214" s="852"/>
      <c r="G214" s="731"/>
      <c r="H214" s="732"/>
      <c r="I214" s="732"/>
      <c r="J214" s="732"/>
      <c r="K214" s="732"/>
      <c r="L214" s="732"/>
      <c r="M214" s="732"/>
      <c r="N214" s="732"/>
      <c r="O214" s="732"/>
      <c r="P214" s="732"/>
      <c r="Q214" s="732"/>
      <c r="R214" s="732"/>
      <c r="S214" s="732"/>
      <c r="T214" s="732"/>
      <c r="U214" s="732"/>
      <c r="V214" s="732"/>
      <c r="W214" s="732"/>
      <c r="X214" s="732"/>
      <c r="Y214" s="732"/>
      <c r="Z214" s="732"/>
      <c r="AA214" s="732"/>
      <c r="AB214" s="732"/>
      <c r="AC214" s="732"/>
      <c r="AD214" s="732"/>
      <c r="AE214" s="732"/>
      <c r="AF214" s="732"/>
      <c r="AG214" s="732"/>
      <c r="AH214" s="732"/>
      <c r="AI214" s="732"/>
      <c r="AJ214" s="732"/>
      <c r="AK214" s="732"/>
      <c r="AL214" s="732"/>
      <c r="AM214" s="732"/>
      <c r="AN214" s="732"/>
      <c r="AO214" s="732"/>
      <c r="AP214" s="732"/>
      <c r="AQ214" s="732"/>
      <c r="AR214" s="733"/>
      <c r="AS214" s="163"/>
    </row>
    <row r="215" spans="1:45" s="101" customFormat="1" ht="13.5" customHeight="1" x14ac:dyDescent="0.15">
      <c r="A215" s="134"/>
      <c r="B215" s="853"/>
      <c r="C215" s="854"/>
      <c r="D215" s="854"/>
      <c r="E215" s="854"/>
      <c r="F215" s="855"/>
      <c r="G215" s="728"/>
      <c r="H215" s="729"/>
      <c r="I215" s="729"/>
      <c r="J215" s="729"/>
      <c r="K215" s="729"/>
      <c r="L215" s="729"/>
      <c r="M215" s="729"/>
      <c r="N215" s="729"/>
      <c r="O215" s="729"/>
      <c r="P215" s="729"/>
      <c r="Q215" s="729"/>
      <c r="R215" s="729"/>
      <c r="S215" s="729"/>
      <c r="T215" s="729"/>
      <c r="U215" s="729"/>
      <c r="V215" s="729"/>
      <c r="W215" s="729"/>
      <c r="X215" s="729"/>
      <c r="Y215" s="729"/>
      <c r="Z215" s="729"/>
      <c r="AA215" s="729"/>
      <c r="AB215" s="729"/>
      <c r="AC215" s="729"/>
      <c r="AD215" s="729"/>
      <c r="AE215" s="729"/>
      <c r="AF215" s="729"/>
      <c r="AG215" s="729"/>
      <c r="AH215" s="729"/>
      <c r="AI215" s="729"/>
      <c r="AJ215" s="729"/>
      <c r="AK215" s="729"/>
      <c r="AL215" s="729"/>
      <c r="AM215" s="729"/>
      <c r="AN215" s="729"/>
      <c r="AO215" s="729"/>
      <c r="AP215" s="729"/>
      <c r="AQ215" s="729"/>
      <c r="AR215" s="730"/>
      <c r="AS215" s="73"/>
    </row>
    <row r="216" spans="1:45" x14ac:dyDescent="0.15">
      <c r="A216" s="134"/>
      <c r="B216" s="850" t="s">
        <v>363</v>
      </c>
      <c r="C216" s="851"/>
      <c r="D216" s="851"/>
      <c r="E216" s="851"/>
      <c r="F216" s="852"/>
      <c r="G216" s="391" t="s">
        <v>472</v>
      </c>
      <c r="H216" s="774"/>
      <c r="I216" s="774"/>
      <c r="J216" s="774"/>
      <c r="K216" s="774"/>
      <c r="L216" s="182" t="s">
        <v>446</v>
      </c>
      <c r="M216" s="774"/>
      <c r="N216" s="774"/>
      <c r="O216" s="774"/>
      <c r="P216" s="774"/>
      <c r="Q216" s="774"/>
      <c r="R216" s="392" t="s">
        <v>447</v>
      </c>
      <c r="S216" s="380"/>
      <c r="T216" s="380"/>
      <c r="U216" s="380"/>
      <c r="V216" s="380"/>
      <c r="W216" s="380"/>
      <c r="X216" s="380"/>
      <c r="Y216" s="380"/>
      <c r="Z216" s="380"/>
      <c r="AA216" s="380"/>
      <c r="AB216" s="380"/>
      <c r="AC216" s="380"/>
      <c r="AD216" s="380"/>
      <c r="AE216" s="380"/>
      <c r="AF216" s="380"/>
      <c r="AG216" s="380"/>
      <c r="AH216" s="380"/>
      <c r="AI216" s="380"/>
      <c r="AJ216" s="380"/>
      <c r="AK216" s="380"/>
      <c r="AL216" s="380"/>
      <c r="AM216" s="380"/>
      <c r="AN216" s="380"/>
      <c r="AO216" s="380"/>
      <c r="AP216" s="380"/>
      <c r="AQ216" s="380"/>
      <c r="AR216" s="381"/>
    </row>
    <row r="217" spans="1:45" s="141" customFormat="1" ht="13.5" customHeight="1" x14ac:dyDescent="0.15">
      <c r="A217" s="134"/>
      <c r="B217" s="856"/>
      <c r="C217" s="857"/>
      <c r="D217" s="857"/>
      <c r="E217" s="857"/>
      <c r="F217" s="858"/>
      <c r="G217" s="518"/>
      <c r="H217" s="776"/>
      <c r="I217" s="776"/>
      <c r="J217" s="776"/>
      <c r="K217" s="776"/>
      <c r="L217" s="776"/>
      <c r="M217" s="776"/>
      <c r="N217" s="776"/>
      <c r="O217" s="776"/>
      <c r="P217" s="776"/>
      <c r="Q217" s="776"/>
      <c r="R217" s="776"/>
      <c r="S217" s="776"/>
      <c r="T217" s="776"/>
      <c r="U217" s="776"/>
      <c r="V217" s="776"/>
      <c r="W217" s="776"/>
      <c r="X217" s="776"/>
      <c r="Y217" s="776"/>
      <c r="Z217" s="776"/>
      <c r="AA217" s="776"/>
      <c r="AB217" s="776"/>
      <c r="AC217" s="776"/>
      <c r="AD217" s="776"/>
      <c r="AE217" s="776"/>
      <c r="AF217" s="776"/>
      <c r="AG217" s="776"/>
      <c r="AH217" s="776"/>
      <c r="AI217" s="776"/>
      <c r="AJ217" s="776"/>
      <c r="AK217" s="776"/>
      <c r="AL217" s="776"/>
      <c r="AM217" s="776"/>
      <c r="AN217" s="776"/>
      <c r="AO217" s="776"/>
      <c r="AP217" s="776"/>
      <c r="AQ217" s="776"/>
      <c r="AR217" s="777"/>
      <c r="AS217" s="134"/>
    </row>
    <row r="218" spans="1:45" s="141" customFormat="1" x14ac:dyDescent="0.15">
      <c r="A218" s="134"/>
      <c r="B218" s="853"/>
      <c r="C218" s="854"/>
      <c r="D218" s="854"/>
      <c r="E218" s="854"/>
      <c r="F218" s="855"/>
      <c r="G218" s="728"/>
      <c r="H218" s="729"/>
      <c r="I218" s="729"/>
      <c r="J218" s="729"/>
      <c r="K218" s="729"/>
      <c r="L218" s="729"/>
      <c r="M218" s="729"/>
      <c r="N218" s="729"/>
      <c r="O218" s="729"/>
      <c r="P218" s="729"/>
      <c r="Q218" s="729"/>
      <c r="R218" s="729"/>
      <c r="S218" s="729"/>
      <c r="T218" s="729"/>
      <c r="U218" s="729"/>
      <c r="V218" s="729"/>
      <c r="W218" s="729"/>
      <c r="X218" s="729"/>
      <c r="Y218" s="729"/>
      <c r="Z218" s="729"/>
      <c r="AA218" s="729"/>
      <c r="AB218" s="729"/>
      <c r="AC218" s="729"/>
      <c r="AD218" s="729"/>
      <c r="AE218" s="729"/>
      <c r="AF218" s="729"/>
      <c r="AG218" s="729"/>
      <c r="AH218" s="729"/>
      <c r="AI218" s="729"/>
      <c r="AJ218" s="729"/>
      <c r="AK218" s="729"/>
      <c r="AL218" s="729"/>
      <c r="AM218" s="729"/>
      <c r="AN218" s="729"/>
      <c r="AO218" s="729"/>
      <c r="AP218" s="729"/>
      <c r="AQ218" s="729"/>
      <c r="AR218" s="730"/>
      <c r="AS218" s="134"/>
    </row>
    <row r="219" spans="1:45" s="141" customFormat="1" ht="13.5" customHeight="1" x14ac:dyDescent="0.15">
      <c r="A219" s="134"/>
      <c r="B219" s="873" t="s">
        <v>448</v>
      </c>
      <c r="C219" s="874"/>
      <c r="D219" s="874"/>
      <c r="E219" s="874"/>
      <c r="F219" s="875"/>
      <c r="G219" s="779"/>
      <c r="H219" s="765"/>
      <c r="I219" s="765"/>
      <c r="J219" s="765"/>
      <c r="K219" s="183" t="s">
        <v>446</v>
      </c>
      <c r="L219" s="765"/>
      <c r="M219" s="765"/>
      <c r="N219" s="765"/>
      <c r="O219" s="765"/>
      <c r="P219" s="386" t="s">
        <v>446</v>
      </c>
      <c r="Q219" s="765"/>
      <c r="R219" s="765"/>
      <c r="S219" s="765"/>
      <c r="T219" s="765"/>
      <c r="U219" s="780"/>
      <c r="V219" s="884" t="s">
        <v>450</v>
      </c>
      <c r="W219" s="884"/>
      <c r="X219" s="884"/>
      <c r="Y219" s="884"/>
      <c r="Z219" s="884"/>
      <c r="AA219" s="884"/>
      <c r="AB219" s="884"/>
      <c r="AC219" s="779"/>
      <c r="AD219" s="765"/>
      <c r="AE219" s="765"/>
      <c r="AF219" s="765"/>
      <c r="AG219" s="183" t="s">
        <v>446</v>
      </c>
      <c r="AH219" s="765"/>
      <c r="AI219" s="765"/>
      <c r="AJ219" s="765"/>
      <c r="AK219" s="765"/>
      <c r="AL219" s="386" t="s">
        <v>446</v>
      </c>
      <c r="AM219" s="765"/>
      <c r="AN219" s="765"/>
      <c r="AO219" s="765"/>
      <c r="AP219" s="765"/>
      <c r="AQ219" s="765"/>
      <c r="AR219" s="780"/>
      <c r="AS219" s="134"/>
    </row>
    <row r="220" spans="1:45" s="141" customFormat="1" x14ac:dyDescent="0.15">
      <c r="A220" s="195"/>
      <c r="B220" s="873" t="s">
        <v>474</v>
      </c>
      <c r="C220" s="874"/>
      <c r="D220" s="874"/>
      <c r="E220" s="874"/>
      <c r="F220" s="875"/>
      <c r="G220" s="876"/>
      <c r="H220" s="877"/>
      <c r="I220" s="877"/>
      <c r="J220" s="877"/>
      <c r="K220" s="877"/>
      <c r="L220" s="877"/>
      <c r="M220" s="877"/>
      <c r="N220" s="877"/>
      <c r="O220" s="877"/>
      <c r="P220" s="877"/>
      <c r="Q220" s="877"/>
      <c r="R220" s="877"/>
      <c r="S220" s="877"/>
      <c r="T220" s="877"/>
      <c r="U220" s="877"/>
      <c r="V220" s="877"/>
      <c r="W220" s="877"/>
      <c r="X220" s="877"/>
      <c r="Y220" s="877"/>
      <c r="Z220" s="877"/>
      <c r="AA220" s="877"/>
      <c r="AB220" s="878"/>
      <c r="AC220" s="879" t="str">
        <f>IFERROR(VLOOKUP(G220,日本標準産業分類!C5:D121,2,FALSE),"")</f>
        <v/>
      </c>
      <c r="AD220" s="879"/>
      <c r="AE220" s="879"/>
      <c r="AF220" s="879"/>
      <c r="AG220" s="879"/>
      <c r="AH220" s="879"/>
      <c r="AI220" s="879"/>
      <c r="AJ220" s="879"/>
      <c r="AK220" s="879"/>
      <c r="AL220" s="879"/>
      <c r="AM220" s="879"/>
      <c r="AN220" s="879"/>
      <c r="AO220" s="879"/>
      <c r="AP220" s="879"/>
      <c r="AQ220" s="879"/>
      <c r="AR220" s="880"/>
      <c r="AS220" s="134"/>
    </row>
    <row r="221" spans="1:45" ht="15" customHeight="1" x14ac:dyDescent="0.15">
      <c r="A221" s="134"/>
      <c r="B221" s="873" t="s">
        <v>475</v>
      </c>
      <c r="C221" s="874"/>
      <c r="D221" s="874"/>
      <c r="E221" s="874"/>
      <c r="F221" s="875"/>
      <c r="G221" s="881"/>
      <c r="H221" s="882"/>
      <c r="I221" s="882"/>
      <c r="J221" s="882"/>
      <c r="K221" s="882"/>
      <c r="L221" s="882"/>
      <c r="M221" s="882"/>
      <c r="N221" s="882"/>
      <c r="O221" s="882"/>
      <c r="P221" s="882"/>
      <c r="Q221" s="882"/>
      <c r="R221" s="882"/>
      <c r="S221" s="196" t="s">
        <v>10</v>
      </c>
      <c r="T221" s="386"/>
      <c r="U221" s="387"/>
      <c r="V221" s="883" t="s">
        <v>476</v>
      </c>
      <c r="W221" s="883"/>
      <c r="X221" s="883"/>
      <c r="Y221" s="883"/>
      <c r="Z221" s="883"/>
      <c r="AA221" s="883"/>
      <c r="AB221" s="883"/>
      <c r="AC221" s="881"/>
      <c r="AD221" s="882"/>
      <c r="AE221" s="882"/>
      <c r="AF221" s="882"/>
      <c r="AG221" s="882"/>
      <c r="AH221" s="882"/>
      <c r="AI221" s="882"/>
      <c r="AJ221" s="882"/>
      <c r="AK221" s="882"/>
      <c r="AL221" s="882"/>
      <c r="AM221" s="882"/>
      <c r="AN221" s="882"/>
      <c r="AO221" s="196" t="s">
        <v>477</v>
      </c>
      <c r="AP221" s="386"/>
      <c r="AQ221" s="386"/>
      <c r="AR221" s="387"/>
    </row>
    <row r="222" spans="1:45" x14ac:dyDescent="0.15">
      <c r="A222" s="134"/>
      <c r="B222" s="508" t="s">
        <v>478</v>
      </c>
      <c r="C222" s="734"/>
      <c r="D222" s="734"/>
      <c r="E222" s="734"/>
      <c r="F222" s="735"/>
      <c r="G222" s="896" t="s">
        <v>479</v>
      </c>
      <c r="H222" s="671"/>
      <c r="I222" s="671"/>
      <c r="J222" s="671"/>
      <c r="K222" s="672"/>
      <c r="L222" s="896" t="s">
        <v>480</v>
      </c>
      <c r="M222" s="671"/>
      <c r="N222" s="671"/>
      <c r="O222" s="672"/>
      <c r="P222" s="871"/>
      <c r="Q222" s="872"/>
      <c r="R222" s="872"/>
      <c r="S222" s="872"/>
      <c r="T222" s="872"/>
      <c r="U222" s="872"/>
      <c r="V222" s="872"/>
      <c r="W222" s="872"/>
      <c r="X222" s="872"/>
      <c r="Y222" s="872"/>
      <c r="Z222" s="383" t="s">
        <v>10</v>
      </c>
      <c r="AA222" s="383"/>
      <c r="AB222" s="778" t="s">
        <v>481</v>
      </c>
      <c r="AC222" s="671"/>
      <c r="AD222" s="671"/>
      <c r="AE222" s="671"/>
      <c r="AF222" s="672"/>
      <c r="AG222" s="871"/>
      <c r="AH222" s="872"/>
      <c r="AI222" s="872"/>
      <c r="AJ222" s="872"/>
      <c r="AK222" s="872"/>
      <c r="AL222" s="872"/>
      <c r="AM222" s="872"/>
      <c r="AN222" s="872"/>
      <c r="AO222" s="872"/>
      <c r="AP222" s="380" t="s">
        <v>10</v>
      </c>
      <c r="AQ222" s="380"/>
      <c r="AR222" s="381"/>
    </row>
    <row r="223" spans="1:45" ht="13.5" customHeight="1" x14ac:dyDescent="0.15">
      <c r="A223" s="134"/>
      <c r="B223" s="885" t="s">
        <v>482</v>
      </c>
      <c r="C223" s="886"/>
      <c r="D223" s="886"/>
      <c r="E223" s="886"/>
      <c r="F223" s="887"/>
      <c r="G223" s="508" t="s">
        <v>483</v>
      </c>
      <c r="H223" s="734"/>
      <c r="I223" s="734"/>
      <c r="J223" s="199" t="s">
        <v>484</v>
      </c>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200"/>
      <c r="AL223" s="200"/>
      <c r="AM223" s="200"/>
      <c r="AN223" s="200"/>
      <c r="AO223" s="200"/>
      <c r="AP223" s="200"/>
      <c r="AQ223" s="200"/>
      <c r="AR223" s="201"/>
    </row>
    <row r="224" spans="1:45" ht="13.5" customHeight="1" x14ac:dyDescent="0.15">
      <c r="A224" s="73"/>
      <c r="B224" s="888"/>
      <c r="C224" s="889"/>
      <c r="D224" s="889"/>
      <c r="E224" s="889"/>
      <c r="F224" s="890"/>
      <c r="G224" s="553" t="s">
        <v>483</v>
      </c>
      <c r="H224" s="736"/>
      <c r="I224" s="736"/>
      <c r="J224" s="172" t="s">
        <v>486</v>
      </c>
      <c r="K224" s="202"/>
      <c r="L224" s="202"/>
      <c r="M224" s="202"/>
      <c r="N224" s="202"/>
      <c r="O224" s="202"/>
      <c r="P224" s="202"/>
      <c r="Q224" s="202"/>
      <c r="R224" s="202"/>
      <c r="S224" s="202"/>
      <c r="T224" s="202"/>
      <c r="U224" s="202"/>
      <c r="V224" s="202"/>
      <c r="W224" s="202"/>
      <c r="X224" s="202"/>
      <c r="Y224" s="202"/>
      <c r="Z224" s="202"/>
      <c r="AA224" s="202"/>
      <c r="AB224" s="202"/>
      <c r="AC224" s="202"/>
      <c r="AD224" s="202"/>
      <c r="AE224" s="202"/>
      <c r="AF224" s="202"/>
      <c r="AG224" s="202"/>
      <c r="AH224" s="202"/>
      <c r="AI224" s="202"/>
      <c r="AJ224" s="202"/>
      <c r="AK224" s="202"/>
      <c r="AL224" s="202"/>
      <c r="AM224" s="202"/>
      <c r="AN224" s="202"/>
      <c r="AO224" s="202"/>
      <c r="AP224" s="202"/>
      <c r="AQ224" s="202"/>
      <c r="AR224" s="203"/>
    </row>
    <row r="225" spans="1:45" ht="13.5" customHeight="1" x14ac:dyDescent="0.15">
      <c r="A225" s="73"/>
      <c r="B225" s="888"/>
      <c r="C225" s="889"/>
      <c r="D225" s="889"/>
      <c r="E225" s="889"/>
      <c r="F225" s="890"/>
      <c r="G225" s="553" t="s">
        <v>483</v>
      </c>
      <c r="H225" s="736"/>
      <c r="I225" s="736"/>
      <c r="J225" s="172" t="s">
        <v>487</v>
      </c>
      <c r="K225" s="202"/>
      <c r="L225" s="202"/>
      <c r="M225" s="202"/>
      <c r="N225" s="202"/>
      <c r="O225" s="202"/>
      <c r="P225" s="202"/>
      <c r="Q225" s="202"/>
      <c r="R225" s="202"/>
      <c r="S225" s="202"/>
      <c r="T225" s="202"/>
      <c r="U225" s="202"/>
      <c r="V225" s="202"/>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3"/>
    </row>
    <row r="226" spans="1:45" s="141" customFormat="1" ht="13.5" customHeight="1" x14ac:dyDescent="0.15">
      <c r="A226" s="73"/>
      <c r="B226" s="891"/>
      <c r="C226" s="892"/>
      <c r="D226" s="892"/>
      <c r="E226" s="892"/>
      <c r="F226" s="893"/>
      <c r="G226" s="738" t="s">
        <v>483</v>
      </c>
      <c r="H226" s="739"/>
      <c r="I226" s="739"/>
      <c r="J226" s="204" t="s">
        <v>488</v>
      </c>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6"/>
      <c r="AS226" s="134"/>
    </row>
    <row r="227" spans="1:45" s="141" customFormat="1" ht="13.5" customHeight="1" x14ac:dyDescent="0.15">
      <c r="A227" s="73"/>
      <c r="B227" s="395"/>
      <c r="C227" s="395"/>
      <c r="D227" s="395"/>
      <c r="E227" s="395"/>
      <c r="F227" s="395"/>
      <c r="G227" s="382"/>
      <c r="H227" s="382"/>
      <c r="I227" s="382"/>
      <c r="J227" s="172"/>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c r="AQ227" s="208"/>
      <c r="AR227" s="208"/>
      <c r="AS227" s="134"/>
    </row>
    <row r="228" spans="1:45" s="141" customFormat="1" ht="18" customHeight="1" x14ac:dyDescent="0.15">
      <c r="A228" s="134"/>
      <c r="B228" s="850" t="s">
        <v>440</v>
      </c>
      <c r="C228" s="851"/>
      <c r="D228" s="851"/>
      <c r="E228" s="851"/>
      <c r="F228" s="852"/>
      <c r="G228" s="862"/>
      <c r="H228" s="863"/>
      <c r="I228" s="863"/>
      <c r="J228" s="863"/>
      <c r="K228" s="863"/>
      <c r="L228" s="863"/>
      <c r="M228" s="863"/>
      <c r="N228" s="863"/>
      <c r="O228" s="863"/>
      <c r="P228" s="863"/>
      <c r="Q228" s="863"/>
      <c r="R228" s="863"/>
      <c r="S228" s="863"/>
      <c r="T228" s="863"/>
      <c r="U228" s="863"/>
      <c r="V228" s="863"/>
      <c r="W228" s="863"/>
      <c r="X228" s="863"/>
      <c r="Y228" s="863"/>
      <c r="Z228" s="863"/>
      <c r="AA228" s="863"/>
      <c r="AB228" s="863"/>
      <c r="AC228" s="863"/>
      <c r="AD228" s="863"/>
      <c r="AE228" s="863"/>
      <c r="AF228" s="863"/>
      <c r="AG228" s="863"/>
      <c r="AH228" s="863"/>
      <c r="AI228" s="863"/>
      <c r="AJ228" s="863"/>
      <c r="AK228" s="863"/>
      <c r="AL228" s="863"/>
      <c r="AM228" s="863"/>
      <c r="AN228" s="863"/>
      <c r="AO228" s="863"/>
      <c r="AP228" s="863"/>
      <c r="AQ228" s="863"/>
      <c r="AR228" s="864"/>
      <c r="AS228" s="134"/>
    </row>
    <row r="229" spans="1:45" s="141" customFormat="1" ht="18" customHeight="1" x14ac:dyDescent="0.15">
      <c r="A229" s="134"/>
      <c r="B229" s="856"/>
      <c r="C229" s="857"/>
      <c r="D229" s="857"/>
      <c r="E229" s="857"/>
      <c r="F229" s="858"/>
      <c r="G229" s="865"/>
      <c r="H229" s="866"/>
      <c r="I229" s="866"/>
      <c r="J229" s="866"/>
      <c r="K229" s="866"/>
      <c r="L229" s="866"/>
      <c r="M229" s="866"/>
      <c r="N229" s="866"/>
      <c r="O229" s="866"/>
      <c r="P229" s="866"/>
      <c r="Q229" s="866"/>
      <c r="R229" s="866"/>
      <c r="S229" s="866"/>
      <c r="T229" s="866"/>
      <c r="U229" s="866"/>
      <c r="V229" s="866"/>
      <c r="W229" s="866"/>
      <c r="X229" s="866"/>
      <c r="Y229" s="866"/>
      <c r="Z229" s="866"/>
      <c r="AA229" s="866"/>
      <c r="AB229" s="866"/>
      <c r="AC229" s="866"/>
      <c r="AD229" s="866"/>
      <c r="AE229" s="866"/>
      <c r="AF229" s="866"/>
      <c r="AG229" s="866"/>
      <c r="AH229" s="866"/>
      <c r="AI229" s="866"/>
      <c r="AJ229" s="866"/>
      <c r="AK229" s="866"/>
      <c r="AL229" s="866"/>
      <c r="AM229" s="866"/>
      <c r="AN229" s="866"/>
      <c r="AO229" s="866"/>
      <c r="AP229" s="866"/>
      <c r="AQ229" s="866"/>
      <c r="AR229" s="867"/>
      <c r="AS229" s="134"/>
    </row>
    <row r="230" spans="1:45" s="101" customFormat="1" ht="18" customHeight="1" x14ac:dyDescent="0.15">
      <c r="A230" s="134"/>
      <c r="B230" s="853"/>
      <c r="C230" s="854"/>
      <c r="D230" s="854"/>
      <c r="E230" s="854"/>
      <c r="F230" s="855"/>
      <c r="G230" s="868"/>
      <c r="H230" s="869"/>
      <c r="I230" s="869"/>
      <c r="J230" s="869"/>
      <c r="K230" s="869"/>
      <c r="L230" s="869"/>
      <c r="M230" s="869"/>
      <c r="N230" s="869"/>
      <c r="O230" s="869"/>
      <c r="P230" s="869"/>
      <c r="Q230" s="869"/>
      <c r="R230" s="869"/>
      <c r="S230" s="869"/>
      <c r="T230" s="869"/>
      <c r="U230" s="869"/>
      <c r="V230" s="869"/>
      <c r="W230" s="869"/>
      <c r="X230" s="869"/>
      <c r="Y230" s="869"/>
      <c r="Z230" s="869"/>
      <c r="AA230" s="869"/>
      <c r="AB230" s="869"/>
      <c r="AC230" s="869"/>
      <c r="AD230" s="869"/>
      <c r="AE230" s="869"/>
      <c r="AF230" s="869"/>
      <c r="AG230" s="869"/>
      <c r="AH230" s="869"/>
      <c r="AI230" s="869"/>
      <c r="AJ230" s="869"/>
      <c r="AK230" s="869"/>
      <c r="AL230" s="869"/>
      <c r="AM230" s="869"/>
      <c r="AN230" s="869"/>
      <c r="AO230" s="869"/>
      <c r="AP230" s="869"/>
      <c r="AQ230" s="869"/>
      <c r="AR230" s="870"/>
      <c r="AS230" s="73"/>
    </row>
    <row r="231" spans="1:45" s="101" customFormat="1" ht="18" customHeight="1" x14ac:dyDescent="0.15">
      <c r="A231" s="134"/>
      <c r="B231" s="850" t="s">
        <v>471</v>
      </c>
      <c r="C231" s="851"/>
      <c r="D231" s="851"/>
      <c r="E231" s="851"/>
      <c r="F231" s="852"/>
      <c r="G231" s="862"/>
      <c r="H231" s="863"/>
      <c r="I231" s="863"/>
      <c r="J231" s="863"/>
      <c r="K231" s="863"/>
      <c r="L231" s="863"/>
      <c r="M231" s="863"/>
      <c r="N231" s="863"/>
      <c r="O231" s="863"/>
      <c r="P231" s="863"/>
      <c r="Q231" s="863"/>
      <c r="R231" s="863"/>
      <c r="S231" s="863"/>
      <c r="T231" s="863"/>
      <c r="U231" s="863"/>
      <c r="V231" s="863"/>
      <c r="W231" s="863"/>
      <c r="X231" s="863"/>
      <c r="Y231" s="863"/>
      <c r="Z231" s="863"/>
      <c r="AA231" s="863"/>
      <c r="AB231" s="863"/>
      <c r="AC231" s="863"/>
      <c r="AD231" s="863"/>
      <c r="AE231" s="863"/>
      <c r="AF231" s="863"/>
      <c r="AG231" s="863"/>
      <c r="AH231" s="863"/>
      <c r="AI231" s="863"/>
      <c r="AJ231" s="863"/>
      <c r="AK231" s="863"/>
      <c r="AL231" s="863"/>
      <c r="AM231" s="863"/>
      <c r="AN231" s="863"/>
      <c r="AO231" s="863"/>
      <c r="AP231" s="863"/>
      <c r="AQ231" s="863"/>
      <c r="AR231" s="864"/>
      <c r="AS231" s="73"/>
    </row>
    <row r="232" spans="1:45" s="101" customFormat="1" ht="18" customHeight="1" x14ac:dyDescent="0.15">
      <c r="A232" s="134"/>
      <c r="B232" s="856"/>
      <c r="C232" s="857"/>
      <c r="D232" s="857"/>
      <c r="E232" s="857"/>
      <c r="F232" s="858"/>
      <c r="G232" s="865"/>
      <c r="H232" s="866"/>
      <c r="I232" s="866"/>
      <c r="J232" s="866"/>
      <c r="K232" s="866"/>
      <c r="L232" s="866"/>
      <c r="M232" s="866"/>
      <c r="N232" s="866"/>
      <c r="O232" s="866"/>
      <c r="P232" s="866"/>
      <c r="Q232" s="866"/>
      <c r="R232" s="866"/>
      <c r="S232" s="866"/>
      <c r="T232" s="866"/>
      <c r="U232" s="866"/>
      <c r="V232" s="866"/>
      <c r="W232" s="866"/>
      <c r="X232" s="866"/>
      <c r="Y232" s="866"/>
      <c r="Z232" s="866"/>
      <c r="AA232" s="866"/>
      <c r="AB232" s="866"/>
      <c r="AC232" s="866"/>
      <c r="AD232" s="866"/>
      <c r="AE232" s="866"/>
      <c r="AF232" s="866"/>
      <c r="AG232" s="866"/>
      <c r="AH232" s="866"/>
      <c r="AI232" s="866"/>
      <c r="AJ232" s="866"/>
      <c r="AK232" s="866"/>
      <c r="AL232" s="866"/>
      <c r="AM232" s="866"/>
      <c r="AN232" s="866"/>
      <c r="AO232" s="866"/>
      <c r="AP232" s="866"/>
      <c r="AQ232" s="866"/>
      <c r="AR232" s="867"/>
      <c r="AS232" s="73"/>
    </row>
    <row r="233" spans="1:45" s="101" customFormat="1" ht="13.5" customHeight="1" x14ac:dyDescent="0.15">
      <c r="A233" s="134"/>
      <c r="B233" s="853"/>
      <c r="C233" s="854"/>
      <c r="D233" s="854"/>
      <c r="E233" s="854"/>
      <c r="F233" s="855"/>
      <c r="G233" s="868"/>
      <c r="H233" s="869"/>
      <c r="I233" s="869"/>
      <c r="J233" s="869"/>
      <c r="K233" s="869"/>
      <c r="L233" s="869"/>
      <c r="M233" s="869"/>
      <c r="N233" s="869"/>
      <c r="O233" s="869"/>
      <c r="P233" s="869"/>
      <c r="Q233" s="869"/>
      <c r="R233" s="869"/>
      <c r="S233" s="869"/>
      <c r="T233" s="869"/>
      <c r="U233" s="869"/>
      <c r="V233" s="869"/>
      <c r="W233" s="869"/>
      <c r="X233" s="869"/>
      <c r="Y233" s="869"/>
      <c r="Z233" s="869"/>
      <c r="AA233" s="869"/>
      <c r="AB233" s="869"/>
      <c r="AC233" s="869"/>
      <c r="AD233" s="869"/>
      <c r="AE233" s="869"/>
      <c r="AF233" s="869"/>
      <c r="AG233" s="869"/>
      <c r="AH233" s="869"/>
      <c r="AI233" s="869"/>
      <c r="AJ233" s="869"/>
      <c r="AK233" s="869"/>
      <c r="AL233" s="869"/>
      <c r="AM233" s="869"/>
      <c r="AN233" s="869"/>
      <c r="AO233" s="869"/>
      <c r="AP233" s="869"/>
      <c r="AQ233" s="869"/>
      <c r="AR233" s="870"/>
      <c r="AS233" s="73"/>
    </row>
    <row r="234" spans="1:45" s="164" customFormat="1" ht="13.5" customHeight="1" x14ac:dyDescent="0.15">
      <c r="A234" s="134"/>
      <c r="B234" s="850" t="s">
        <v>445</v>
      </c>
      <c r="C234" s="851"/>
      <c r="D234" s="851"/>
      <c r="E234" s="851"/>
      <c r="F234" s="852"/>
      <c r="G234" s="731"/>
      <c r="H234" s="732"/>
      <c r="I234" s="732"/>
      <c r="J234" s="732"/>
      <c r="K234" s="732"/>
      <c r="L234" s="732"/>
      <c r="M234" s="732"/>
      <c r="N234" s="732"/>
      <c r="O234" s="732"/>
      <c r="P234" s="732"/>
      <c r="Q234" s="732"/>
      <c r="R234" s="732"/>
      <c r="S234" s="732"/>
      <c r="T234" s="732"/>
      <c r="U234" s="732"/>
      <c r="V234" s="732"/>
      <c r="W234" s="732"/>
      <c r="X234" s="732"/>
      <c r="Y234" s="732"/>
      <c r="Z234" s="732"/>
      <c r="AA234" s="732"/>
      <c r="AB234" s="732"/>
      <c r="AC234" s="732"/>
      <c r="AD234" s="732"/>
      <c r="AE234" s="732"/>
      <c r="AF234" s="732"/>
      <c r="AG234" s="732"/>
      <c r="AH234" s="732"/>
      <c r="AI234" s="732"/>
      <c r="AJ234" s="732"/>
      <c r="AK234" s="732"/>
      <c r="AL234" s="732"/>
      <c r="AM234" s="732"/>
      <c r="AN234" s="732"/>
      <c r="AO234" s="732"/>
      <c r="AP234" s="732"/>
      <c r="AQ234" s="732"/>
      <c r="AR234" s="733"/>
      <c r="AS234" s="163"/>
    </row>
    <row r="235" spans="1:45" s="101" customFormat="1" ht="13.5" customHeight="1" x14ac:dyDescent="0.15">
      <c r="A235" s="134"/>
      <c r="B235" s="853"/>
      <c r="C235" s="854"/>
      <c r="D235" s="854"/>
      <c r="E235" s="854"/>
      <c r="F235" s="855"/>
      <c r="G235" s="728"/>
      <c r="H235" s="729"/>
      <c r="I235" s="729"/>
      <c r="J235" s="729"/>
      <c r="K235" s="729"/>
      <c r="L235" s="729"/>
      <c r="M235" s="729"/>
      <c r="N235" s="729"/>
      <c r="O235" s="729"/>
      <c r="P235" s="729"/>
      <c r="Q235" s="729"/>
      <c r="R235" s="729"/>
      <c r="S235" s="729"/>
      <c r="T235" s="729"/>
      <c r="U235" s="729"/>
      <c r="V235" s="729"/>
      <c r="W235" s="729"/>
      <c r="X235" s="729"/>
      <c r="Y235" s="729"/>
      <c r="Z235" s="729"/>
      <c r="AA235" s="729"/>
      <c r="AB235" s="729"/>
      <c r="AC235" s="729"/>
      <c r="AD235" s="729"/>
      <c r="AE235" s="729"/>
      <c r="AF235" s="729"/>
      <c r="AG235" s="729"/>
      <c r="AH235" s="729"/>
      <c r="AI235" s="729"/>
      <c r="AJ235" s="729"/>
      <c r="AK235" s="729"/>
      <c r="AL235" s="729"/>
      <c r="AM235" s="729"/>
      <c r="AN235" s="729"/>
      <c r="AO235" s="729"/>
      <c r="AP235" s="729"/>
      <c r="AQ235" s="729"/>
      <c r="AR235" s="730"/>
      <c r="AS235" s="73"/>
    </row>
    <row r="236" spans="1:45" x14ac:dyDescent="0.15">
      <c r="A236" s="134"/>
      <c r="B236" s="850" t="s">
        <v>363</v>
      </c>
      <c r="C236" s="851"/>
      <c r="D236" s="851"/>
      <c r="E236" s="851"/>
      <c r="F236" s="852"/>
      <c r="G236" s="391" t="s">
        <v>472</v>
      </c>
      <c r="H236" s="774"/>
      <c r="I236" s="774"/>
      <c r="J236" s="774"/>
      <c r="K236" s="774"/>
      <c r="L236" s="182" t="s">
        <v>446</v>
      </c>
      <c r="M236" s="774"/>
      <c r="N236" s="774"/>
      <c r="O236" s="774"/>
      <c r="P236" s="774"/>
      <c r="Q236" s="774"/>
      <c r="R236" s="392" t="s">
        <v>447</v>
      </c>
      <c r="S236" s="380"/>
      <c r="T236" s="380"/>
      <c r="U236" s="380"/>
      <c r="V236" s="380"/>
      <c r="W236" s="380"/>
      <c r="X236" s="380"/>
      <c r="Y236" s="380"/>
      <c r="Z236" s="380"/>
      <c r="AA236" s="380"/>
      <c r="AB236" s="380"/>
      <c r="AC236" s="380"/>
      <c r="AD236" s="380"/>
      <c r="AE236" s="380"/>
      <c r="AF236" s="380"/>
      <c r="AG236" s="380"/>
      <c r="AH236" s="380"/>
      <c r="AI236" s="380"/>
      <c r="AJ236" s="380"/>
      <c r="AK236" s="380"/>
      <c r="AL236" s="380"/>
      <c r="AM236" s="380"/>
      <c r="AN236" s="380"/>
      <c r="AO236" s="380"/>
      <c r="AP236" s="380"/>
      <c r="AQ236" s="380"/>
      <c r="AR236" s="381"/>
    </row>
    <row r="237" spans="1:45" s="141" customFormat="1" ht="13.5" customHeight="1" x14ac:dyDescent="0.15">
      <c r="A237" s="134"/>
      <c r="B237" s="856"/>
      <c r="C237" s="857"/>
      <c r="D237" s="857"/>
      <c r="E237" s="857"/>
      <c r="F237" s="858"/>
      <c r="G237" s="518"/>
      <c r="H237" s="776"/>
      <c r="I237" s="776"/>
      <c r="J237" s="776"/>
      <c r="K237" s="776"/>
      <c r="L237" s="776"/>
      <c r="M237" s="776"/>
      <c r="N237" s="776"/>
      <c r="O237" s="776"/>
      <c r="P237" s="776"/>
      <c r="Q237" s="776"/>
      <c r="R237" s="776"/>
      <c r="S237" s="776"/>
      <c r="T237" s="776"/>
      <c r="U237" s="776"/>
      <c r="V237" s="776"/>
      <c r="W237" s="776"/>
      <c r="X237" s="776"/>
      <c r="Y237" s="776"/>
      <c r="Z237" s="776"/>
      <c r="AA237" s="776"/>
      <c r="AB237" s="776"/>
      <c r="AC237" s="776"/>
      <c r="AD237" s="776"/>
      <c r="AE237" s="776"/>
      <c r="AF237" s="776"/>
      <c r="AG237" s="776"/>
      <c r="AH237" s="776"/>
      <c r="AI237" s="776"/>
      <c r="AJ237" s="776"/>
      <c r="AK237" s="776"/>
      <c r="AL237" s="776"/>
      <c r="AM237" s="776"/>
      <c r="AN237" s="776"/>
      <c r="AO237" s="776"/>
      <c r="AP237" s="776"/>
      <c r="AQ237" s="776"/>
      <c r="AR237" s="777"/>
      <c r="AS237" s="134"/>
    </row>
    <row r="238" spans="1:45" s="141" customFormat="1" x14ac:dyDescent="0.15">
      <c r="A238" s="134"/>
      <c r="B238" s="853"/>
      <c r="C238" s="854"/>
      <c r="D238" s="854"/>
      <c r="E238" s="854"/>
      <c r="F238" s="855"/>
      <c r="G238" s="728"/>
      <c r="H238" s="729"/>
      <c r="I238" s="729"/>
      <c r="J238" s="729"/>
      <c r="K238" s="729"/>
      <c r="L238" s="729"/>
      <c r="M238" s="729"/>
      <c r="N238" s="729"/>
      <c r="O238" s="729"/>
      <c r="P238" s="729"/>
      <c r="Q238" s="729"/>
      <c r="R238" s="729"/>
      <c r="S238" s="729"/>
      <c r="T238" s="729"/>
      <c r="U238" s="729"/>
      <c r="V238" s="729"/>
      <c r="W238" s="729"/>
      <c r="X238" s="729"/>
      <c r="Y238" s="729"/>
      <c r="Z238" s="729"/>
      <c r="AA238" s="729"/>
      <c r="AB238" s="729"/>
      <c r="AC238" s="729"/>
      <c r="AD238" s="729"/>
      <c r="AE238" s="729"/>
      <c r="AF238" s="729"/>
      <c r="AG238" s="729"/>
      <c r="AH238" s="729"/>
      <c r="AI238" s="729"/>
      <c r="AJ238" s="729"/>
      <c r="AK238" s="729"/>
      <c r="AL238" s="729"/>
      <c r="AM238" s="729"/>
      <c r="AN238" s="729"/>
      <c r="AO238" s="729"/>
      <c r="AP238" s="729"/>
      <c r="AQ238" s="729"/>
      <c r="AR238" s="730"/>
      <c r="AS238" s="134"/>
    </row>
    <row r="239" spans="1:45" s="141" customFormat="1" ht="13.5" customHeight="1" x14ac:dyDescent="0.15">
      <c r="A239" s="134"/>
      <c r="B239" s="873" t="s">
        <v>448</v>
      </c>
      <c r="C239" s="874"/>
      <c r="D239" s="874"/>
      <c r="E239" s="874"/>
      <c r="F239" s="875"/>
      <c r="G239" s="779"/>
      <c r="H239" s="765"/>
      <c r="I239" s="765"/>
      <c r="J239" s="765"/>
      <c r="K239" s="183" t="s">
        <v>446</v>
      </c>
      <c r="L239" s="765"/>
      <c r="M239" s="765"/>
      <c r="N239" s="765"/>
      <c r="O239" s="765"/>
      <c r="P239" s="386" t="s">
        <v>446</v>
      </c>
      <c r="Q239" s="765"/>
      <c r="R239" s="765"/>
      <c r="S239" s="765"/>
      <c r="T239" s="765"/>
      <c r="U239" s="780"/>
      <c r="V239" s="884" t="s">
        <v>450</v>
      </c>
      <c r="W239" s="884"/>
      <c r="X239" s="884"/>
      <c r="Y239" s="884"/>
      <c r="Z239" s="884"/>
      <c r="AA239" s="884"/>
      <c r="AB239" s="884"/>
      <c r="AC239" s="779"/>
      <c r="AD239" s="765"/>
      <c r="AE239" s="765"/>
      <c r="AF239" s="765"/>
      <c r="AG239" s="183" t="s">
        <v>446</v>
      </c>
      <c r="AH239" s="765"/>
      <c r="AI239" s="765"/>
      <c r="AJ239" s="765"/>
      <c r="AK239" s="765"/>
      <c r="AL239" s="386" t="s">
        <v>446</v>
      </c>
      <c r="AM239" s="765"/>
      <c r="AN239" s="765"/>
      <c r="AO239" s="765"/>
      <c r="AP239" s="765"/>
      <c r="AQ239" s="765"/>
      <c r="AR239" s="780"/>
      <c r="AS239" s="134"/>
    </row>
    <row r="240" spans="1:45" s="141" customFormat="1" x14ac:dyDescent="0.15">
      <c r="A240" s="195"/>
      <c r="B240" s="873" t="s">
        <v>474</v>
      </c>
      <c r="C240" s="874"/>
      <c r="D240" s="874"/>
      <c r="E240" s="874"/>
      <c r="F240" s="875"/>
      <c r="G240" s="876"/>
      <c r="H240" s="877"/>
      <c r="I240" s="877"/>
      <c r="J240" s="877"/>
      <c r="K240" s="877"/>
      <c r="L240" s="877"/>
      <c r="M240" s="877"/>
      <c r="N240" s="877"/>
      <c r="O240" s="877"/>
      <c r="P240" s="877"/>
      <c r="Q240" s="877"/>
      <c r="R240" s="877"/>
      <c r="S240" s="877"/>
      <c r="T240" s="877"/>
      <c r="U240" s="877"/>
      <c r="V240" s="877"/>
      <c r="W240" s="877"/>
      <c r="X240" s="877"/>
      <c r="Y240" s="877"/>
      <c r="Z240" s="877"/>
      <c r="AA240" s="877"/>
      <c r="AB240" s="878"/>
      <c r="AC240" s="879" t="str">
        <f>IFERROR(VLOOKUP(G240,日本標準産業分類!C5:D121,2,FALSE),"")</f>
        <v/>
      </c>
      <c r="AD240" s="879"/>
      <c r="AE240" s="879"/>
      <c r="AF240" s="879"/>
      <c r="AG240" s="879"/>
      <c r="AH240" s="879"/>
      <c r="AI240" s="879"/>
      <c r="AJ240" s="879"/>
      <c r="AK240" s="879"/>
      <c r="AL240" s="879"/>
      <c r="AM240" s="879"/>
      <c r="AN240" s="879"/>
      <c r="AO240" s="879"/>
      <c r="AP240" s="879"/>
      <c r="AQ240" s="879"/>
      <c r="AR240" s="880"/>
      <c r="AS240" s="134"/>
    </row>
    <row r="241" spans="1:80" ht="15" customHeight="1" x14ac:dyDescent="0.15">
      <c r="A241" s="134"/>
      <c r="B241" s="873" t="s">
        <v>475</v>
      </c>
      <c r="C241" s="874"/>
      <c r="D241" s="874"/>
      <c r="E241" s="874"/>
      <c r="F241" s="875"/>
      <c r="G241" s="881"/>
      <c r="H241" s="882"/>
      <c r="I241" s="882"/>
      <c r="J241" s="882"/>
      <c r="K241" s="882"/>
      <c r="L241" s="882"/>
      <c r="M241" s="882"/>
      <c r="N241" s="882"/>
      <c r="O241" s="882"/>
      <c r="P241" s="882"/>
      <c r="Q241" s="882"/>
      <c r="R241" s="882"/>
      <c r="S241" s="196" t="s">
        <v>10</v>
      </c>
      <c r="T241" s="386"/>
      <c r="U241" s="387"/>
      <c r="V241" s="883" t="s">
        <v>476</v>
      </c>
      <c r="W241" s="883"/>
      <c r="X241" s="883"/>
      <c r="Y241" s="883"/>
      <c r="Z241" s="883"/>
      <c r="AA241" s="883"/>
      <c r="AB241" s="883"/>
      <c r="AC241" s="881"/>
      <c r="AD241" s="882"/>
      <c r="AE241" s="882"/>
      <c r="AF241" s="882"/>
      <c r="AG241" s="882"/>
      <c r="AH241" s="882"/>
      <c r="AI241" s="882"/>
      <c r="AJ241" s="882"/>
      <c r="AK241" s="882"/>
      <c r="AL241" s="882"/>
      <c r="AM241" s="882"/>
      <c r="AN241" s="882"/>
      <c r="AO241" s="196" t="s">
        <v>477</v>
      </c>
      <c r="AP241" s="386"/>
      <c r="AQ241" s="386"/>
      <c r="AR241" s="387"/>
    </row>
    <row r="242" spans="1:80" x14ac:dyDescent="0.15">
      <c r="A242" s="134"/>
      <c r="B242" s="508" t="s">
        <v>478</v>
      </c>
      <c r="C242" s="734"/>
      <c r="D242" s="734"/>
      <c r="E242" s="734"/>
      <c r="F242" s="735"/>
      <c r="G242" s="896" t="s">
        <v>479</v>
      </c>
      <c r="H242" s="671"/>
      <c r="I242" s="671"/>
      <c r="J242" s="671"/>
      <c r="K242" s="672"/>
      <c r="L242" s="896" t="s">
        <v>480</v>
      </c>
      <c r="M242" s="671"/>
      <c r="N242" s="671"/>
      <c r="O242" s="672"/>
      <c r="P242" s="896"/>
      <c r="Q242" s="626"/>
      <c r="R242" s="626"/>
      <c r="S242" s="626"/>
      <c r="T242" s="626"/>
      <c r="U242" s="626"/>
      <c r="V242" s="626"/>
      <c r="W242" s="626"/>
      <c r="X242" s="626"/>
      <c r="Y242" s="626"/>
      <c r="Z242" s="383" t="s">
        <v>10</v>
      </c>
      <c r="AA242" s="383"/>
      <c r="AB242" s="778" t="s">
        <v>481</v>
      </c>
      <c r="AC242" s="671"/>
      <c r="AD242" s="671"/>
      <c r="AE242" s="671"/>
      <c r="AF242" s="672"/>
      <c r="AG242" s="871"/>
      <c r="AH242" s="872"/>
      <c r="AI242" s="872"/>
      <c r="AJ242" s="872"/>
      <c r="AK242" s="872"/>
      <c r="AL242" s="872"/>
      <c r="AM242" s="872"/>
      <c r="AN242" s="872"/>
      <c r="AO242" s="872"/>
      <c r="AP242" s="380" t="s">
        <v>10</v>
      </c>
      <c r="AQ242" s="380"/>
      <c r="AR242" s="381"/>
    </row>
    <row r="243" spans="1:80" ht="13.5" customHeight="1" x14ac:dyDescent="0.15">
      <c r="A243" s="134"/>
      <c r="B243" s="885" t="s">
        <v>482</v>
      </c>
      <c r="C243" s="886"/>
      <c r="D243" s="886"/>
      <c r="E243" s="886"/>
      <c r="F243" s="887"/>
      <c r="G243" s="508" t="s">
        <v>483</v>
      </c>
      <c r="H243" s="734"/>
      <c r="I243" s="734"/>
      <c r="J243" s="199" t="s">
        <v>484</v>
      </c>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0"/>
      <c r="AI243" s="200"/>
      <c r="AJ243" s="200"/>
      <c r="AK243" s="200"/>
      <c r="AL243" s="200"/>
      <c r="AM243" s="200"/>
      <c r="AN243" s="200"/>
      <c r="AO243" s="200"/>
      <c r="AP243" s="200"/>
      <c r="AQ243" s="200"/>
      <c r="AR243" s="201"/>
    </row>
    <row r="244" spans="1:80" ht="13.5" customHeight="1" x14ac:dyDescent="0.15">
      <c r="A244" s="73"/>
      <c r="B244" s="888"/>
      <c r="C244" s="889"/>
      <c r="D244" s="889"/>
      <c r="E244" s="889"/>
      <c r="F244" s="890"/>
      <c r="G244" s="553" t="s">
        <v>483</v>
      </c>
      <c r="H244" s="736"/>
      <c r="I244" s="736"/>
      <c r="J244" s="172" t="s">
        <v>486</v>
      </c>
      <c r="K244" s="202"/>
      <c r="L244" s="202"/>
      <c r="M244" s="202"/>
      <c r="N244" s="202"/>
      <c r="O244" s="202"/>
      <c r="P244" s="202"/>
      <c r="Q244" s="202"/>
      <c r="R244" s="202"/>
      <c r="S244" s="202"/>
      <c r="T244" s="202"/>
      <c r="U244" s="202"/>
      <c r="V244" s="202"/>
      <c r="W244" s="202"/>
      <c r="X244" s="202"/>
      <c r="Y244" s="202"/>
      <c r="Z244" s="202"/>
      <c r="AA244" s="202"/>
      <c r="AB244" s="202"/>
      <c r="AC244" s="202"/>
      <c r="AD244" s="202"/>
      <c r="AE244" s="202"/>
      <c r="AF244" s="202"/>
      <c r="AG244" s="202"/>
      <c r="AH244" s="202"/>
      <c r="AI244" s="202"/>
      <c r="AJ244" s="202"/>
      <c r="AK244" s="202"/>
      <c r="AL244" s="202"/>
      <c r="AM244" s="202"/>
      <c r="AN244" s="202"/>
      <c r="AO244" s="202"/>
      <c r="AP244" s="202"/>
      <c r="AQ244" s="202"/>
      <c r="AR244" s="203"/>
    </row>
    <row r="245" spans="1:80" ht="13.5" customHeight="1" x14ac:dyDescent="0.15">
      <c r="A245" s="73"/>
      <c r="B245" s="888"/>
      <c r="C245" s="889"/>
      <c r="D245" s="889"/>
      <c r="E245" s="889"/>
      <c r="F245" s="890"/>
      <c r="G245" s="553" t="s">
        <v>483</v>
      </c>
      <c r="H245" s="736"/>
      <c r="I245" s="736"/>
      <c r="J245" s="172" t="s">
        <v>487</v>
      </c>
      <c r="K245" s="202"/>
      <c r="L245" s="202"/>
      <c r="M245" s="202"/>
      <c r="N245" s="202"/>
      <c r="O245" s="202"/>
      <c r="P245" s="202"/>
      <c r="Q245" s="202"/>
      <c r="R245" s="202"/>
      <c r="S245" s="202"/>
      <c r="T245" s="202"/>
      <c r="U245" s="202"/>
      <c r="V245" s="202"/>
      <c r="W245" s="202"/>
      <c r="X245" s="202"/>
      <c r="Y245" s="202"/>
      <c r="Z245" s="202"/>
      <c r="AA245" s="202"/>
      <c r="AB245" s="202"/>
      <c r="AC245" s="202"/>
      <c r="AD245" s="202"/>
      <c r="AE245" s="202"/>
      <c r="AF245" s="202"/>
      <c r="AG245" s="202"/>
      <c r="AH245" s="202"/>
      <c r="AI245" s="202"/>
      <c r="AJ245" s="202"/>
      <c r="AK245" s="202"/>
      <c r="AL245" s="202"/>
      <c r="AM245" s="202"/>
      <c r="AN245" s="202"/>
      <c r="AO245" s="202"/>
      <c r="AP245" s="202"/>
      <c r="AQ245" s="202"/>
      <c r="AR245" s="203"/>
    </row>
    <row r="246" spans="1:80" s="141" customFormat="1" ht="13.5" customHeight="1" x14ac:dyDescent="0.15">
      <c r="A246" s="73"/>
      <c r="B246" s="891"/>
      <c r="C246" s="892"/>
      <c r="D246" s="892"/>
      <c r="E246" s="892"/>
      <c r="F246" s="893"/>
      <c r="G246" s="738" t="s">
        <v>483</v>
      </c>
      <c r="H246" s="739"/>
      <c r="I246" s="739"/>
      <c r="J246" s="204" t="s">
        <v>488</v>
      </c>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6"/>
      <c r="AS246" s="134"/>
    </row>
    <row r="247" spans="1:80" s="141" customFormat="1" ht="13.5" customHeight="1" x14ac:dyDescent="0.15">
      <c r="A247" s="73"/>
      <c r="B247" s="74" t="s">
        <v>543</v>
      </c>
      <c r="C247" s="395"/>
      <c r="D247" s="395"/>
      <c r="E247" s="395"/>
      <c r="F247" s="395"/>
      <c r="G247" s="382"/>
      <c r="H247" s="382"/>
      <c r="I247" s="382"/>
      <c r="J247" s="172"/>
      <c r="K247" s="208"/>
      <c r="L247" s="208"/>
      <c r="M247" s="208"/>
      <c r="N247" s="208"/>
      <c r="O247" s="208"/>
      <c r="P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c r="AP247" s="208"/>
      <c r="AQ247" s="208"/>
      <c r="AR247" s="208"/>
      <c r="AS247" s="134"/>
    </row>
    <row r="248" spans="1:80" x14ac:dyDescent="0.1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row>
    <row r="249" spans="1:80" x14ac:dyDescent="0.15">
      <c r="B249" s="72" t="s">
        <v>489</v>
      </c>
    </row>
    <row r="250" spans="1:80" x14ac:dyDescent="0.15">
      <c r="A250" s="134"/>
      <c r="B250" s="778" t="s">
        <v>92</v>
      </c>
      <c r="C250" s="894"/>
      <c r="D250" s="894"/>
      <c r="E250" s="894"/>
      <c r="F250" s="894"/>
      <c r="G250" s="894"/>
      <c r="H250" s="894"/>
      <c r="I250" s="895"/>
      <c r="J250" s="778" t="s">
        <v>490</v>
      </c>
      <c r="K250" s="894"/>
      <c r="L250" s="894"/>
      <c r="M250" s="894"/>
      <c r="N250" s="894"/>
      <c r="O250" s="894"/>
      <c r="P250" s="894"/>
      <c r="Q250" s="895"/>
      <c r="R250" s="778" t="s">
        <v>94</v>
      </c>
      <c r="S250" s="894"/>
      <c r="T250" s="894"/>
      <c r="U250" s="894"/>
      <c r="V250" s="894"/>
      <c r="W250" s="894"/>
      <c r="X250" s="894"/>
      <c r="Y250" s="895"/>
      <c r="Z250" s="778" t="s">
        <v>491</v>
      </c>
      <c r="AA250" s="894"/>
      <c r="AB250" s="894"/>
      <c r="AC250" s="894"/>
      <c r="AD250" s="894"/>
      <c r="AE250" s="894"/>
      <c r="AF250" s="894"/>
      <c r="AG250" s="895"/>
      <c r="AH250" s="778" t="s">
        <v>492</v>
      </c>
      <c r="AI250" s="894"/>
      <c r="AJ250" s="894"/>
      <c r="AK250" s="894"/>
      <c r="AL250" s="894"/>
      <c r="AM250" s="894"/>
      <c r="AN250" s="894"/>
      <c r="AO250" s="895"/>
      <c r="AP250" s="134"/>
      <c r="AQ250" s="134"/>
      <c r="AR250" s="134"/>
    </row>
    <row r="251" spans="1:80" s="72" customFormat="1" x14ac:dyDescent="0.15">
      <c r="A251" s="134"/>
      <c r="B251" s="778"/>
      <c r="C251" s="894"/>
      <c r="D251" s="894"/>
      <c r="E251" s="894"/>
      <c r="F251" s="894"/>
      <c r="G251" s="894"/>
      <c r="H251" s="894"/>
      <c r="I251" s="895"/>
      <c r="J251" s="778"/>
      <c r="K251" s="894"/>
      <c r="L251" s="894"/>
      <c r="M251" s="894"/>
      <c r="N251" s="894"/>
      <c r="O251" s="894"/>
      <c r="P251" s="894"/>
      <c r="Q251" s="895"/>
      <c r="R251" s="778"/>
      <c r="S251" s="894"/>
      <c r="T251" s="894"/>
      <c r="U251" s="894"/>
      <c r="V251" s="894"/>
      <c r="W251" s="894"/>
      <c r="X251" s="894"/>
      <c r="Y251" s="895"/>
      <c r="Z251" s="778"/>
      <c r="AA251" s="894"/>
      <c r="AB251" s="894"/>
      <c r="AC251" s="894"/>
      <c r="AD251" s="894"/>
      <c r="AE251" s="894"/>
      <c r="AF251" s="894"/>
      <c r="AG251" s="895"/>
      <c r="AH251" s="778"/>
      <c r="AI251" s="894"/>
      <c r="AJ251" s="894"/>
      <c r="AK251" s="894"/>
      <c r="AL251" s="894"/>
      <c r="AM251" s="894"/>
      <c r="AN251" s="894"/>
      <c r="AO251" s="895"/>
      <c r="AP251" s="134"/>
      <c r="AQ251" s="134"/>
      <c r="AR251" s="134"/>
      <c r="AT251" s="128"/>
      <c r="AU251" s="128"/>
      <c r="AV251" s="128"/>
      <c r="AW251" s="128"/>
      <c r="AX251" s="128"/>
      <c r="AY251" s="128"/>
      <c r="AZ251" s="128"/>
      <c r="BA251" s="128"/>
      <c r="BB251" s="128"/>
      <c r="BC251" s="128"/>
      <c r="BD251" s="128"/>
      <c r="BE251" s="128"/>
      <c r="BF251" s="128"/>
      <c r="BG251" s="128"/>
      <c r="BH251" s="128"/>
      <c r="BI251" s="128"/>
      <c r="BJ251" s="128"/>
      <c r="BK251" s="128"/>
      <c r="BL251" s="128"/>
      <c r="BM251" s="128"/>
      <c r="BN251" s="128"/>
      <c r="BO251" s="128"/>
      <c r="BP251" s="128"/>
      <c r="BQ251" s="128"/>
      <c r="BR251" s="128"/>
      <c r="BS251" s="128"/>
      <c r="BT251" s="128"/>
      <c r="BU251" s="128"/>
      <c r="BV251" s="128"/>
      <c r="BW251" s="128"/>
      <c r="BX251" s="128"/>
      <c r="BY251" s="128"/>
      <c r="BZ251" s="128"/>
      <c r="CA251" s="128"/>
      <c r="CB251" s="128"/>
    </row>
    <row r="252" spans="1:80" s="72" customFormat="1" x14ac:dyDescent="0.15">
      <c r="A252" s="134"/>
      <c r="B252" s="778" t="s">
        <v>97</v>
      </c>
      <c r="C252" s="894"/>
      <c r="D252" s="894"/>
      <c r="E252" s="894"/>
      <c r="F252" s="894"/>
      <c r="G252" s="894"/>
      <c r="H252" s="894"/>
      <c r="I252" s="895"/>
      <c r="J252" s="898" t="str">
        <f>IF(AG202="","",AG202)</f>
        <v/>
      </c>
      <c r="K252" s="899"/>
      <c r="L252" s="899"/>
      <c r="M252" s="899"/>
      <c r="N252" s="899"/>
      <c r="O252" s="899"/>
      <c r="P252" s="899"/>
      <c r="Q252" s="900" t="s">
        <v>10</v>
      </c>
      <c r="R252" s="898" t="str">
        <f>IF(J252="","",AH252-J252-Z252)</f>
        <v/>
      </c>
      <c r="S252" s="899"/>
      <c r="T252" s="899"/>
      <c r="U252" s="899"/>
      <c r="V252" s="899"/>
      <c r="W252" s="899"/>
      <c r="X252" s="899"/>
      <c r="Y252" s="900" t="s">
        <v>10</v>
      </c>
      <c r="Z252" s="898"/>
      <c r="AA252" s="899"/>
      <c r="AB252" s="899"/>
      <c r="AC252" s="899"/>
      <c r="AD252" s="899"/>
      <c r="AE252" s="899"/>
      <c r="AF252" s="899"/>
      <c r="AG252" s="897" t="s">
        <v>10</v>
      </c>
      <c r="AH252" s="898" t="str">
        <f>IF(N202="","",N202)</f>
        <v/>
      </c>
      <c r="AI252" s="899"/>
      <c r="AJ252" s="899"/>
      <c r="AK252" s="899"/>
      <c r="AL252" s="899"/>
      <c r="AM252" s="899"/>
      <c r="AN252" s="899"/>
      <c r="AO252" s="900" t="s">
        <v>10</v>
      </c>
      <c r="AP252" s="134"/>
      <c r="AQ252" s="134"/>
      <c r="AR252" s="134"/>
      <c r="AT252" s="128"/>
      <c r="AU252" s="128"/>
      <c r="AV252" s="128"/>
      <c r="AW252" s="128"/>
      <c r="AX252" s="128"/>
      <c r="AY252" s="128"/>
      <c r="AZ252" s="128"/>
      <c r="BA252" s="128"/>
      <c r="BB252" s="128"/>
      <c r="BC252" s="128"/>
      <c r="BD252" s="128"/>
      <c r="BE252" s="128"/>
      <c r="BF252" s="128"/>
      <c r="BG252" s="128"/>
      <c r="BH252" s="128"/>
      <c r="BI252" s="128"/>
      <c r="BJ252" s="128"/>
      <c r="BK252" s="128"/>
      <c r="BL252" s="128"/>
      <c r="BM252" s="128"/>
      <c r="BN252" s="128"/>
      <c r="BO252" s="128"/>
      <c r="BP252" s="128"/>
      <c r="BQ252" s="128"/>
      <c r="BR252" s="128"/>
      <c r="BS252" s="128"/>
      <c r="BT252" s="128"/>
      <c r="BU252" s="128"/>
      <c r="BV252" s="128"/>
      <c r="BW252" s="128"/>
      <c r="BX252" s="128"/>
      <c r="BY252" s="128"/>
      <c r="BZ252" s="128"/>
      <c r="CA252" s="128"/>
      <c r="CB252" s="128"/>
    </row>
    <row r="253" spans="1:80" s="72" customFormat="1" x14ac:dyDescent="0.15">
      <c r="A253" s="134"/>
      <c r="B253" s="778"/>
      <c r="C253" s="894"/>
      <c r="D253" s="894"/>
      <c r="E253" s="894"/>
      <c r="F253" s="894"/>
      <c r="G253" s="894"/>
      <c r="H253" s="894"/>
      <c r="I253" s="895"/>
      <c r="J253" s="898"/>
      <c r="K253" s="899"/>
      <c r="L253" s="899"/>
      <c r="M253" s="899"/>
      <c r="N253" s="899"/>
      <c r="O253" s="899"/>
      <c r="P253" s="899"/>
      <c r="Q253" s="901"/>
      <c r="R253" s="898"/>
      <c r="S253" s="899"/>
      <c r="T253" s="899"/>
      <c r="U253" s="899"/>
      <c r="V253" s="899"/>
      <c r="W253" s="899"/>
      <c r="X253" s="899"/>
      <c r="Y253" s="901"/>
      <c r="Z253" s="898"/>
      <c r="AA253" s="899"/>
      <c r="AB253" s="899"/>
      <c r="AC253" s="899"/>
      <c r="AD253" s="899"/>
      <c r="AE253" s="899"/>
      <c r="AF253" s="899"/>
      <c r="AG253" s="897"/>
      <c r="AH253" s="898"/>
      <c r="AI253" s="899"/>
      <c r="AJ253" s="899"/>
      <c r="AK253" s="899"/>
      <c r="AL253" s="899"/>
      <c r="AM253" s="899"/>
      <c r="AN253" s="899"/>
      <c r="AO253" s="901"/>
      <c r="AP253" s="134"/>
      <c r="AQ253" s="134"/>
      <c r="AR253" s="134"/>
      <c r="AT253" s="128"/>
      <c r="AU253" s="128"/>
      <c r="AV253" s="128"/>
      <c r="AW253" s="128"/>
      <c r="AX253" s="128"/>
      <c r="AY253" s="128"/>
      <c r="AZ253" s="128"/>
      <c r="BA253" s="128"/>
      <c r="BB253" s="128"/>
      <c r="BC253" s="128"/>
      <c r="BD253" s="128"/>
      <c r="BE253" s="128"/>
      <c r="BF253" s="128"/>
      <c r="BG253" s="128"/>
      <c r="BH253" s="128"/>
      <c r="BI253" s="128"/>
      <c r="BJ253" s="128"/>
      <c r="BK253" s="128"/>
      <c r="BL253" s="128"/>
      <c r="BM253" s="128"/>
      <c r="BN253" s="128"/>
      <c r="BO253" s="128"/>
      <c r="BP253" s="128"/>
      <c r="BQ253" s="128"/>
      <c r="BR253" s="128"/>
      <c r="BS253" s="128"/>
      <c r="BT253" s="128"/>
      <c r="BU253" s="128"/>
      <c r="BV253" s="128"/>
      <c r="BW253" s="128"/>
      <c r="BX253" s="128"/>
      <c r="BY253" s="128"/>
      <c r="BZ253" s="128"/>
      <c r="CA253" s="128"/>
      <c r="CB253" s="128"/>
    </row>
    <row r="254" spans="1:80" s="72" customFormat="1" x14ac:dyDescent="0.15">
      <c r="A254" s="134"/>
      <c r="B254" s="168" t="s">
        <v>493</v>
      </c>
      <c r="C254" s="382"/>
      <c r="D254" s="382"/>
      <c r="E254" s="382"/>
      <c r="F254" s="382"/>
      <c r="G254" s="382"/>
      <c r="H254" s="382"/>
      <c r="I254" s="382"/>
      <c r="J254" s="209"/>
      <c r="K254" s="209"/>
      <c r="L254" s="209"/>
      <c r="M254" s="209"/>
      <c r="N254" s="209"/>
      <c r="O254" s="209"/>
      <c r="P254" s="209"/>
      <c r="Q254" s="210"/>
      <c r="R254" s="209"/>
      <c r="S254" s="209"/>
      <c r="T254" s="209"/>
      <c r="U254" s="209"/>
      <c r="V254" s="209"/>
      <c r="W254" s="209"/>
      <c r="X254" s="209"/>
      <c r="Y254" s="210"/>
      <c r="Z254" s="209"/>
      <c r="AA254" s="209"/>
      <c r="AB254" s="209"/>
      <c r="AC254" s="209"/>
      <c r="AD254" s="209"/>
      <c r="AE254" s="209"/>
      <c r="AF254" s="209"/>
      <c r="AG254" s="211"/>
      <c r="AH254" s="209"/>
      <c r="AI254" s="209"/>
      <c r="AJ254" s="209"/>
      <c r="AK254" s="209"/>
      <c r="AL254" s="209"/>
      <c r="AM254" s="209"/>
      <c r="AN254" s="209"/>
      <c r="AO254" s="210"/>
      <c r="AP254" s="134"/>
      <c r="AQ254" s="134"/>
      <c r="AR254" s="134"/>
      <c r="AT254" s="128"/>
      <c r="AU254" s="128"/>
      <c r="AV254" s="128"/>
      <c r="AW254" s="128"/>
      <c r="AX254" s="128"/>
      <c r="AY254" s="128"/>
      <c r="AZ254" s="128"/>
      <c r="BA254" s="128"/>
      <c r="BB254" s="128"/>
      <c r="BC254" s="128"/>
      <c r="BD254" s="128"/>
      <c r="BE254" s="128"/>
      <c r="BF254" s="128"/>
      <c r="BG254" s="128"/>
      <c r="BH254" s="128"/>
      <c r="BI254" s="128"/>
      <c r="BJ254" s="128"/>
      <c r="BK254" s="128"/>
      <c r="BL254" s="128"/>
      <c r="BM254" s="128"/>
      <c r="BN254" s="128"/>
      <c r="BO254" s="128"/>
      <c r="BP254" s="128"/>
      <c r="BQ254" s="128"/>
      <c r="BR254" s="128"/>
      <c r="BS254" s="128"/>
      <c r="BT254" s="128"/>
      <c r="BU254" s="128"/>
      <c r="BV254" s="128"/>
      <c r="BW254" s="128"/>
      <c r="BX254" s="128"/>
      <c r="BY254" s="128"/>
      <c r="BZ254" s="128"/>
      <c r="CA254" s="128"/>
      <c r="CB254" s="128"/>
    </row>
    <row r="255" spans="1:80" s="72" customFormat="1" x14ac:dyDescent="0.15">
      <c r="B255" s="142" t="s">
        <v>494</v>
      </c>
      <c r="AT255" s="128"/>
      <c r="AU255" s="128"/>
      <c r="AV255" s="128"/>
      <c r="AW255" s="128"/>
      <c r="AX255" s="128"/>
      <c r="AY255" s="128"/>
      <c r="AZ255" s="128"/>
      <c r="BA255" s="128"/>
      <c r="BB255" s="128"/>
      <c r="BC255" s="128"/>
      <c r="BD255" s="128"/>
      <c r="BE255" s="128"/>
      <c r="BF255" s="128"/>
      <c r="BG255" s="128"/>
      <c r="BH255" s="128"/>
      <c r="BI255" s="128"/>
      <c r="BJ255" s="128"/>
      <c r="BK255" s="128"/>
      <c r="BL255" s="128"/>
      <c r="BM255" s="128"/>
      <c r="BN255" s="128"/>
      <c r="BO255" s="128"/>
      <c r="BP255" s="128"/>
      <c r="BQ255" s="128"/>
      <c r="BR255" s="128"/>
      <c r="BS255" s="128"/>
      <c r="BT255" s="128"/>
      <c r="BU255" s="128"/>
      <c r="BV255" s="128"/>
      <c r="BW255" s="128"/>
      <c r="BX255" s="128"/>
      <c r="BY255" s="128"/>
      <c r="BZ255" s="128"/>
      <c r="CA255" s="128"/>
      <c r="CB255" s="128"/>
    </row>
    <row r="256" spans="1:80" s="72" customFormat="1" x14ac:dyDescent="0.15">
      <c r="B256" s="142" t="s">
        <v>495</v>
      </c>
      <c r="AT256" s="128"/>
      <c r="AU256" s="128"/>
      <c r="AV256" s="128"/>
      <c r="AW256" s="128"/>
      <c r="AX256" s="128"/>
      <c r="AY256" s="128"/>
      <c r="AZ256" s="128"/>
      <c r="BA256" s="128"/>
      <c r="BB256" s="128"/>
      <c r="BC256" s="128"/>
      <c r="BD256" s="128"/>
      <c r="BE256" s="128"/>
      <c r="BF256" s="128"/>
      <c r="BG256" s="128"/>
      <c r="BH256" s="128"/>
      <c r="BI256" s="128"/>
      <c r="BJ256" s="128"/>
      <c r="BK256" s="128"/>
      <c r="BL256" s="128"/>
      <c r="BM256" s="128"/>
      <c r="BN256" s="128"/>
      <c r="BO256" s="128"/>
      <c r="BP256" s="128"/>
      <c r="BQ256" s="128"/>
      <c r="BR256" s="128"/>
      <c r="BS256" s="128"/>
      <c r="BT256" s="128"/>
      <c r="BU256" s="128"/>
      <c r="BV256" s="128"/>
      <c r="BW256" s="128"/>
      <c r="BX256" s="128"/>
      <c r="BY256" s="128"/>
      <c r="BZ256" s="128"/>
      <c r="CA256" s="128"/>
      <c r="CB256" s="128"/>
    </row>
    <row r="257" spans="1:80" ht="11.25" customHeight="1" x14ac:dyDescent="0.15"/>
    <row r="258" spans="1:80" s="72" customFormat="1" x14ac:dyDescent="0.15">
      <c r="B258" s="72" t="s">
        <v>496</v>
      </c>
      <c r="AT258" s="128"/>
      <c r="AU258" s="128"/>
      <c r="AV258" s="128"/>
      <c r="AW258" s="128"/>
      <c r="AX258" s="128"/>
      <c r="AY258" s="128"/>
      <c r="AZ258" s="128"/>
      <c r="BA258" s="128"/>
      <c r="BB258" s="128"/>
      <c r="BC258" s="128"/>
      <c r="BD258" s="128"/>
      <c r="BE258" s="128"/>
      <c r="BF258" s="128"/>
      <c r="BG258" s="128"/>
      <c r="BH258" s="128"/>
      <c r="BI258" s="128"/>
      <c r="BJ258" s="128"/>
      <c r="BK258" s="128"/>
      <c r="BL258" s="128"/>
      <c r="BM258" s="128"/>
      <c r="BN258" s="128"/>
      <c r="BO258" s="128"/>
      <c r="BP258" s="128"/>
      <c r="BQ258" s="128"/>
      <c r="BR258" s="128"/>
      <c r="BS258" s="128"/>
      <c r="BT258" s="128"/>
      <c r="BU258" s="128"/>
      <c r="BV258" s="128"/>
      <c r="BW258" s="128"/>
      <c r="BX258" s="128"/>
      <c r="BY258" s="128"/>
      <c r="BZ258" s="128"/>
      <c r="CA258" s="128"/>
      <c r="CB258" s="128"/>
    </row>
    <row r="259" spans="1:80" s="72" customFormat="1" x14ac:dyDescent="0.15">
      <c r="B259" s="72" t="s">
        <v>497</v>
      </c>
      <c r="AT259" s="128"/>
      <c r="AU259" s="128"/>
      <c r="AV259" s="128"/>
      <c r="AW259" s="128"/>
      <c r="AX259" s="128"/>
      <c r="AY259" s="128"/>
      <c r="AZ259" s="128"/>
      <c r="BA259" s="128"/>
      <c r="BB259" s="128"/>
      <c r="BC259" s="128"/>
      <c r="BD259" s="128"/>
      <c r="BE259" s="128"/>
      <c r="BF259" s="128"/>
      <c r="BG259" s="128"/>
      <c r="BH259" s="128"/>
      <c r="BI259" s="128"/>
      <c r="BJ259" s="128"/>
      <c r="BK259" s="128"/>
      <c r="BL259" s="128"/>
      <c r="BM259" s="128"/>
      <c r="BN259" s="128"/>
      <c r="BO259" s="128"/>
      <c r="BP259" s="128"/>
      <c r="BQ259" s="128"/>
      <c r="BR259" s="128"/>
      <c r="BS259" s="128"/>
      <c r="BT259" s="128"/>
      <c r="BU259" s="128"/>
      <c r="BV259" s="128"/>
      <c r="BW259" s="128"/>
      <c r="BX259" s="128"/>
      <c r="BY259" s="128"/>
      <c r="BZ259" s="128"/>
      <c r="CA259" s="128"/>
      <c r="CB259" s="128"/>
    </row>
    <row r="260" spans="1:80" s="72" customFormat="1" x14ac:dyDescent="0.15">
      <c r="A260" s="134"/>
      <c r="B260" s="508" t="s">
        <v>483</v>
      </c>
      <c r="C260" s="734"/>
      <c r="D260" s="735"/>
      <c r="E260" s="212" t="s">
        <v>498</v>
      </c>
      <c r="F260" s="200"/>
      <c r="G260" s="200"/>
      <c r="H260" s="200"/>
      <c r="I260" s="200"/>
      <c r="J260" s="200"/>
      <c r="K260" s="200"/>
      <c r="L260" s="200"/>
      <c r="M260" s="200"/>
      <c r="N260" s="200"/>
      <c r="O260" s="200"/>
      <c r="P260" s="200"/>
      <c r="Q260" s="200"/>
      <c r="R260" s="200"/>
      <c r="S260" s="200"/>
      <c r="T260" s="200"/>
      <c r="U260" s="200"/>
      <c r="V260" s="200"/>
      <c r="W260" s="200"/>
      <c r="X260" s="200"/>
      <c r="Y260" s="200"/>
      <c r="Z260" s="200"/>
      <c r="AA260" s="200"/>
      <c r="AB260" s="200"/>
      <c r="AC260" s="200"/>
      <c r="AD260" s="200"/>
      <c r="AE260" s="200"/>
      <c r="AF260" s="200"/>
      <c r="AG260" s="200"/>
      <c r="AH260" s="200"/>
      <c r="AI260" s="200"/>
      <c r="AJ260" s="200"/>
      <c r="AK260" s="213"/>
      <c r="AL260" s="213"/>
      <c r="AM260" s="213"/>
      <c r="AN260" s="213"/>
      <c r="AO260" s="213"/>
      <c r="AP260" s="140"/>
      <c r="AQ260" s="133"/>
      <c r="AR260" s="133"/>
      <c r="AT260" s="128"/>
      <c r="AU260" s="128"/>
      <c r="AV260" s="128"/>
      <c r="AW260" s="128"/>
      <c r="AX260" s="128"/>
      <c r="AY260" s="128"/>
      <c r="AZ260" s="128"/>
      <c r="BA260" s="128"/>
      <c r="BB260" s="128"/>
      <c r="BC260" s="128"/>
      <c r="BD260" s="128"/>
      <c r="BE260" s="128"/>
      <c r="BF260" s="128"/>
      <c r="BG260" s="128"/>
      <c r="BH260" s="128"/>
      <c r="BI260" s="128"/>
      <c r="BJ260" s="128"/>
      <c r="BK260" s="128"/>
      <c r="BL260" s="128"/>
      <c r="BM260" s="128"/>
      <c r="BN260" s="128"/>
      <c r="BO260" s="128"/>
      <c r="BP260" s="128"/>
      <c r="BQ260" s="128"/>
      <c r="BR260" s="128"/>
      <c r="BS260" s="128"/>
      <c r="BT260" s="128"/>
      <c r="BU260" s="128"/>
      <c r="BV260" s="128"/>
      <c r="BW260" s="128"/>
      <c r="BX260" s="128"/>
      <c r="BY260" s="128"/>
      <c r="BZ260" s="128"/>
      <c r="CA260" s="128"/>
      <c r="CB260" s="128"/>
    </row>
    <row r="261" spans="1:80" s="72" customFormat="1" x14ac:dyDescent="0.15">
      <c r="A261" s="134"/>
      <c r="B261" s="738"/>
      <c r="C261" s="739"/>
      <c r="D261" s="740"/>
      <c r="E261" s="214" t="s">
        <v>499</v>
      </c>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15"/>
      <c r="AL261" s="215"/>
      <c r="AM261" s="215"/>
      <c r="AN261" s="215"/>
      <c r="AO261" s="215"/>
      <c r="AP261" s="140"/>
      <c r="AQ261" s="133"/>
      <c r="AR261" s="133"/>
      <c r="AT261" s="128"/>
      <c r="AU261" s="128"/>
      <c r="AV261" s="128"/>
      <c r="AW261" s="128"/>
      <c r="AX261" s="128"/>
      <c r="AY261" s="128"/>
      <c r="AZ261" s="128"/>
      <c r="BA261" s="128"/>
      <c r="BB261" s="128"/>
      <c r="BC261" s="128"/>
      <c r="BD261" s="128"/>
      <c r="BE261" s="128"/>
      <c r="BF261" s="128"/>
      <c r="BG261" s="128"/>
      <c r="BH261" s="128"/>
      <c r="BI261" s="128"/>
      <c r="BJ261" s="128"/>
      <c r="BK261" s="128"/>
      <c r="BL261" s="128"/>
      <c r="BM261" s="128"/>
      <c r="BN261" s="128"/>
      <c r="BO261" s="128"/>
      <c r="BP261" s="128"/>
      <c r="BQ261" s="128"/>
      <c r="BR261" s="128"/>
      <c r="BS261" s="128"/>
      <c r="BT261" s="128"/>
      <c r="BU261" s="128"/>
      <c r="BV261" s="128"/>
      <c r="BW261" s="128"/>
      <c r="BX261" s="128"/>
      <c r="BY261" s="128"/>
      <c r="BZ261" s="128"/>
      <c r="CA261" s="128"/>
      <c r="CB261" s="128"/>
    </row>
    <row r="262" spans="1:80" s="72" customFormat="1" x14ac:dyDescent="0.15">
      <c r="A262" s="134"/>
      <c r="B262" s="902" t="s">
        <v>483</v>
      </c>
      <c r="C262" s="903"/>
      <c r="D262" s="904"/>
      <c r="E262" s="214" t="s">
        <v>500</v>
      </c>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15"/>
      <c r="AL262" s="215"/>
      <c r="AM262" s="215"/>
      <c r="AN262" s="215"/>
      <c r="AO262" s="215"/>
      <c r="AP262" s="140"/>
      <c r="AQ262" s="133"/>
      <c r="AR262" s="133"/>
      <c r="AT262" s="128"/>
      <c r="AU262" s="128"/>
      <c r="AV262" s="128"/>
      <c r="AW262" s="128"/>
      <c r="AX262" s="128"/>
      <c r="AY262" s="128"/>
      <c r="AZ262" s="128"/>
      <c r="BA262" s="128"/>
      <c r="BB262" s="128"/>
      <c r="BC262" s="128"/>
      <c r="BD262" s="128"/>
      <c r="BE262" s="128"/>
      <c r="BF262" s="128"/>
      <c r="BG262" s="128"/>
      <c r="BH262" s="128"/>
      <c r="BI262" s="128"/>
      <c r="BJ262" s="128"/>
      <c r="BK262" s="128"/>
      <c r="BL262" s="128"/>
      <c r="BM262" s="128"/>
      <c r="BN262" s="128"/>
      <c r="BO262" s="128"/>
      <c r="BP262" s="128"/>
      <c r="BQ262" s="128"/>
      <c r="BR262" s="128"/>
      <c r="BS262" s="128"/>
      <c r="BT262" s="128"/>
      <c r="BU262" s="128"/>
      <c r="BV262" s="128"/>
      <c r="BW262" s="128"/>
      <c r="BX262" s="128"/>
      <c r="BY262" s="128"/>
      <c r="BZ262" s="128"/>
      <c r="CA262" s="128"/>
      <c r="CB262" s="128"/>
    </row>
    <row r="263" spans="1:80" s="72" customFormat="1" x14ac:dyDescent="0.15">
      <c r="A263" s="216"/>
      <c r="B263" s="905" t="s">
        <v>501</v>
      </c>
      <c r="C263" s="551"/>
      <c r="D263" s="551"/>
      <c r="E263" s="551"/>
      <c r="F263" s="551"/>
      <c r="G263" s="551"/>
      <c r="H263" s="551"/>
      <c r="I263" s="551"/>
      <c r="J263" s="551"/>
      <c r="K263" s="551"/>
      <c r="L263" s="551"/>
      <c r="M263" s="551"/>
      <c r="N263" s="551"/>
      <c r="O263" s="551"/>
      <c r="P263" s="551"/>
      <c r="Q263" s="551"/>
      <c r="R263" s="551"/>
      <c r="S263" s="551"/>
      <c r="T263" s="551"/>
      <c r="U263" s="551"/>
      <c r="V263" s="551"/>
      <c r="W263" s="551"/>
      <c r="X263" s="551"/>
      <c r="Y263" s="551"/>
      <c r="Z263" s="551"/>
      <c r="AA263" s="551"/>
      <c r="AB263" s="551"/>
      <c r="AC263" s="551"/>
      <c r="AD263" s="551"/>
      <c r="AE263" s="551"/>
      <c r="AF263" s="551"/>
      <c r="AG263" s="551"/>
      <c r="AH263" s="551"/>
      <c r="AI263" s="551"/>
      <c r="AJ263" s="551"/>
      <c r="AK263" s="551"/>
      <c r="AL263" s="551"/>
      <c r="AM263" s="551"/>
      <c r="AN263" s="551"/>
      <c r="AO263" s="551"/>
      <c r="AP263" s="216"/>
      <c r="AQ263" s="216"/>
      <c r="AR263" s="216"/>
      <c r="AT263" s="128"/>
      <c r="AU263" s="128"/>
      <c r="AV263" s="128"/>
      <c r="AW263" s="128"/>
      <c r="AX263" s="128"/>
      <c r="AY263" s="128"/>
      <c r="AZ263" s="128"/>
      <c r="BA263" s="128"/>
      <c r="BB263" s="128"/>
      <c r="BC263" s="128"/>
      <c r="BD263" s="128"/>
      <c r="BE263" s="128"/>
      <c r="BF263" s="128"/>
      <c r="BG263" s="128"/>
      <c r="BH263" s="128"/>
      <c r="BI263" s="128"/>
      <c r="BJ263" s="128"/>
      <c r="BK263" s="128"/>
      <c r="BL263" s="128"/>
      <c r="BM263" s="128"/>
      <c r="BN263" s="128"/>
      <c r="BO263" s="128"/>
      <c r="BP263" s="128"/>
      <c r="BQ263" s="128"/>
      <c r="BR263" s="128"/>
      <c r="BS263" s="128"/>
      <c r="BT263" s="128"/>
      <c r="BU263" s="128"/>
      <c r="BV263" s="128"/>
      <c r="BW263" s="128"/>
      <c r="BX263" s="128"/>
      <c r="BY263" s="128"/>
      <c r="BZ263" s="128"/>
      <c r="CA263" s="128"/>
      <c r="CB263" s="128"/>
    </row>
    <row r="264" spans="1:80" s="72" customFormat="1" x14ac:dyDescent="0.15">
      <c r="A264" s="217"/>
      <c r="B264" s="519"/>
      <c r="C264" s="519"/>
      <c r="D264" s="519"/>
      <c r="E264" s="519"/>
      <c r="F264" s="519"/>
      <c r="G264" s="519"/>
      <c r="H264" s="519"/>
      <c r="I264" s="519"/>
      <c r="J264" s="519"/>
      <c r="K264" s="519"/>
      <c r="L264" s="519"/>
      <c r="M264" s="519"/>
      <c r="N264" s="519"/>
      <c r="O264" s="519"/>
      <c r="P264" s="519"/>
      <c r="Q264" s="519"/>
      <c r="R264" s="519"/>
      <c r="S264" s="519"/>
      <c r="T264" s="519"/>
      <c r="U264" s="519"/>
      <c r="V264" s="519"/>
      <c r="W264" s="519"/>
      <c r="X264" s="519"/>
      <c r="Y264" s="519"/>
      <c r="Z264" s="519"/>
      <c r="AA264" s="519"/>
      <c r="AB264" s="519"/>
      <c r="AC264" s="519"/>
      <c r="AD264" s="519"/>
      <c r="AE264" s="519"/>
      <c r="AF264" s="519"/>
      <c r="AG264" s="519"/>
      <c r="AH264" s="519"/>
      <c r="AI264" s="519"/>
      <c r="AJ264" s="519"/>
      <c r="AK264" s="519"/>
      <c r="AL264" s="519"/>
      <c r="AM264" s="519"/>
      <c r="AN264" s="519"/>
      <c r="AO264" s="519"/>
      <c r="AP264" s="217"/>
      <c r="AQ264" s="217"/>
      <c r="AR264" s="217"/>
      <c r="AT264" s="128"/>
      <c r="AU264" s="128"/>
      <c r="AV264" s="128"/>
      <c r="AW264" s="128"/>
      <c r="AX264" s="128"/>
      <c r="AY264" s="128"/>
      <c r="AZ264" s="128"/>
      <c r="BA264" s="128"/>
      <c r="BB264" s="128"/>
      <c r="BC264" s="128"/>
      <c r="BD264" s="128"/>
      <c r="BE264" s="128"/>
      <c r="BF264" s="128"/>
      <c r="BG264" s="128"/>
      <c r="BH264" s="128"/>
      <c r="BI264" s="128"/>
      <c r="BJ264" s="128"/>
      <c r="BK264" s="128"/>
      <c r="BL264" s="128"/>
      <c r="BM264" s="128"/>
      <c r="BN264" s="128"/>
      <c r="BO264" s="128"/>
      <c r="BP264" s="128"/>
      <c r="BQ264" s="128"/>
      <c r="BR264" s="128"/>
      <c r="BS264" s="128"/>
      <c r="BT264" s="128"/>
      <c r="BU264" s="128"/>
      <c r="BV264" s="128"/>
      <c r="BW264" s="128"/>
      <c r="BX264" s="128"/>
      <c r="BY264" s="128"/>
      <c r="BZ264" s="128"/>
      <c r="CA264" s="128"/>
      <c r="CB264" s="128"/>
    </row>
    <row r="265" spans="1:80" s="72" customFormat="1" x14ac:dyDescent="0.15">
      <c r="A265" s="217"/>
      <c r="B265" s="519"/>
      <c r="C265" s="519"/>
      <c r="D265" s="519"/>
      <c r="E265" s="519"/>
      <c r="F265" s="519"/>
      <c r="G265" s="519"/>
      <c r="H265" s="519"/>
      <c r="I265" s="519"/>
      <c r="J265" s="519"/>
      <c r="K265" s="519"/>
      <c r="L265" s="519"/>
      <c r="M265" s="519"/>
      <c r="N265" s="519"/>
      <c r="O265" s="519"/>
      <c r="P265" s="519"/>
      <c r="Q265" s="519"/>
      <c r="R265" s="519"/>
      <c r="S265" s="519"/>
      <c r="T265" s="519"/>
      <c r="U265" s="519"/>
      <c r="V265" s="519"/>
      <c r="W265" s="519"/>
      <c r="X265" s="519"/>
      <c r="Y265" s="519"/>
      <c r="Z265" s="519"/>
      <c r="AA265" s="519"/>
      <c r="AB265" s="519"/>
      <c r="AC265" s="519"/>
      <c r="AD265" s="519"/>
      <c r="AE265" s="519"/>
      <c r="AF265" s="519"/>
      <c r="AG265" s="519"/>
      <c r="AH265" s="519"/>
      <c r="AI265" s="519"/>
      <c r="AJ265" s="519"/>
      <c r="AK265" s="519"/>
      <c r="AL265" s="519"/>
      <c r="AM265" s="519"/>
      <c r="AN265" s="519"/>
      <c r="AO265" s="519"/>
      <c r="AP265" s="217"/>
      <c r="AQ265" s="217"/>
      <c r="AR265" s="217"/>
      <c r="AT265" s="128"/>
      <c r="AU265" s="128"/>
      <c r="AV265" s="128"/>
      <c r="AW265" s="128"/>
      <c r="AX265" s="128"/>
      <c r="AY265" s="128"/>
      <c r="AZ265" s="128"/>
      <c r="BA265" s="128"/>
      <c r="BB265" s="128"/>
      <c r="BC265" s="128"/>
      <c r="BD265" s="128"/>
      <c r="BE265" s="128"/>
      <c r="BF265" s="128"/>
      <c r="BG265" s="128"/>
      <c r="BH265" s="128"/>
      <c r="BI265" s="128"/>
      <c r="BJ265" s="128"/>
      <c r="BK265" s="128"/>
      <c r="BL265" s="128"/>
      <c r="BM265" s="128"/>
      <c r="BN265" s="128"/>
      <c r="BO265" s="128"/>
      <c r="BP265" s="128"/>
      <c r="BQ265" s="128"/>
      <c r="BR265" s="128"/>
      <c r="BS265" s="128"/>
      <c r="BT265" s="128"/>
      <c r="BU265" s="128"/>
      <c r="BV265" s="128"/>
      <c r="BW265" s="128"/>
      <c r="BX265" s="128"/>
      <c r="BY265" s="128"/>
      <c r="BZ265" s="128"/>
      <c r="CA265" s="128"/>
      <c r="CB265" s="128"/>
    </row>
    <row r="266" spans="1:80" s="72" customFormat="1" x14ac:dyDescent="0.15">
      <c r="B266" s="106"/>
      <c r="AT266" s="128"/>
      <c r="AU266" s="128"/>
      <c r="AV266" s="128"/>
      <c r="AW266" s="128"/>
      <c r="AX266" s="128"/>
      <c r="AY266" s="128"/>
      <c r="AZ266" s="128"/>
      <c r="BA266" s="128"/>
      <c r="BB266" s="128"/>
      <c r="BC266" s="128"/>
      <c r="BD266" s="128"/>
      <c r="BE266" s="128"/>
      <c r="BF266" s="128"/>
      <c r="BG266" s="128"/>
      <c r="BH266" s="128"/>
      <c r="BI266" s="128"/>
      <c r="BJ266" s="128"/>
      <c r="BK266" s="128"/>
      <c r="BL266" s="128"/>
      <c r="BM266" s="128"/>
      <c r="BN266" s="128"/>
      <c r="BO266" s="128"/>
      <c r="BP266" s="128"/>
      <c r="BQ266" s="128"/>
      <c r="BR266" s="128"/>
      <c r="BS266" s="128"/>
      <c r="BT266" s="128"/>
      <c r="BU266" s="128"/>
      <c r="BV266" s="128"/>
      <c r="BW266" s="128"/>
      <c r="BX266" s="128"/>
      <c r="BY266" s="128"/>
      <c r="BZ266" s="128"/>
      <c r="CA266" s="128"/>
      <c r="CB266" s="128"/>
    </row>
  </sheetData>
  <dataConsolidate/>
  <mergeCells count="408">
    <mergeCell ref="A4:AS4"/>
    <mergeCell ref="A5:AR5"/>
    <mergeCell ref="D9:J11"/>
    <mergeCell ref="L9:O9"/>
    <mergeCell ref="Q9:U9"/>
    <mergeCell ref="K10:AO11"/>
    <mergeCell ref="D21:AO22"/>
    <mergeCell ref="D23:D28"/>
    <mergeCell ref="E23:L25"/>
    <mergeCell ref="M23:AO25"/>
    <mergeCell ref="E26:L28"/>
    <mergeCell ref="M26:AO28"/>
    <mergeCell ref="D12:J13"/>
    <mergeCell ref="K12:AO13"/>
    <mergeCell ref="D14:J15"/>
    <mergeCell ref="K14:AO15"/>
    <mergeCell ref="D16:J17"/>
    <mergeCell ref="K16:AO17"/>
    <mergeCell ref="D37:L38"/>
    <mergeCell ref="M37:AO38"/>
    <mergeCell ref="D39:AO40"/>
    <mergeCell ref="D41:D46"/>
    <mergeCell ref="E41:L44"/>
    <mergeCell ref="M41:AO44"/>
    <mergeCell ref="E45:L46"/>
    <mergeCell ref="M45:AO46"/>
    <mergeCell ref="D29:AO30"/>
    <mergeCell ref="D31:D36"/>
    <mergeCell ref="E31:L32"/>
    <mergeCell ref="M31:AO32"/>
    <mergeCell ref="E33:L34"/>
    <mergeCell ref="M33:AO34"/>
    <mergeCell ref="E35:L36"/>
    <mergeCell ref="M35:AO36"/>
    <mergeCell ref="AG56:AJ58"/>
    <mergeCell ref="AK56:AN58"/>
    <mergeCell ref="AO56:AP58"/>
    <mergeCell ref="K58:N58"/>
    <mergeCell ref="O58:R58"/>
    <mergeCell ref="S58:V58"/>
    <mergeCell ref="W58:AA58"/>
    <mergeCell ref="AB58:AF58"/>
    <mergeCell ref="D47:L48"/>
    <mergeCell ref="M47:AO48"/>
    <mergeCell ref="D49:Q50"/>
    <mergeCell ref="R49:AO50"/>
    <mergeCell ref="D56:J58"/>
    <mergeCell ref="K56:N57"/>
    <mergeCell ref="O56:R57"/>
    <mergeCell ref="S56:V57"/>
    <mergeCell ref="W56:AA57"/>
    <mergeCell ref="AB56:AF57"/>
    <mergeCell ref="U69:W69"/>
    <mergeCell ref="Y69:AA69"/>
    <mergeCell ref="AG59:AJ59"/>
    <mergeCell ref="AK59:AN59"/>
    <mergeCell ref="AO59:AP59"/>
    <mergeCell ref="D60:J60"/>
    <mergeCell ref="K60:N60"/>
    <mergeCell ref="O60:R60"/>
    <mergeCell ref="S60:V60"/>
    <mergeCell ref="W60:AA60"/>
    <mergeCell ref="AB60:AF60"/>
    <mergeCell ref="AG60:AJ60"/>
    <mergeCell ref="D59:J59"/>
    <mergeCell ref="K59:N59"/>
    <mergeCell ref="O59:R59"/>
    <mergeCell ref="S59:V59"/>
    <mergeCell ref="W59:AA59"/>
    <mergeCell ref="AB59:AF59"/>
    <mergeCell ref="AK60:AN60"/>
    <mergeCell ref="AO60:AP60"/>
    <mergeCell ref="D70:J70"/>
    <mergeCell ref="K70:T70"/>
    <mergeCell ref="U70:W70"/>
    <mergeCell ref="Y70:AA70"/>
    <mergeCell ref="AO61:AP61"/>
    <mergeCell ref="D62:J62"/>
    <mergeCell ref="K62:N62"/>
    <mergeCell ref="O62:R62"/>
    <mergeCell ref="S62:V62"/>
    <mergeCell ref="W62:AA62"/>
    <mergeCell ref="AB62:AF62"/>
    <mergeCell ref="AG62:AJ62"/>
    <mergeCell ref="AK62:AN62"/>
    <mergeCell ref="AO62:AP62"/>
    <mergeCell ref="D61:J61"/>
    <mergeCell ref="K61:N61"/>
    <mergeCell ref="O61:R61"/>
    <mergeCell ref="S61:V61"/>
    <mergeCell ref="W61:AA61"/>
    <mergeCell ref="AB61:AF61"/>
    <mergeCell ref="AG61:AJ61"/>
    <mergeCell ref="AK61:AN61"/>
    <mergeCell ref="D69:J69"/>
    <mergeCell ref="K69:T69"/>
    <mergeCell ref="D77:V77"/>
    <mergeCell ref="W77:AG77"/>
    <mergeCell ref="AH77:AM77"/>
    <mergeCell ref="D82:K82"/>
    <mergeCell ref="L82:N82"/>
    <mergeCell ref="O82:AM82"/>
    <mergeCell ref="D73:V74"/>
    <mergeCell ref="W73:AM74"/>
    <mergeCell ref="D75:V75"/>
    <mergeCell ref="W75:AG75"/>
    <mergeCell ref="AH75:AM75"/>
    <mergeCell ref="D76:V76"/>
    <mergeCell ref="W76:AG76"/>
    <mergeCell ref="AH76:AM76"/>
    <mergeCell ref="N85:N86"/>
    <mergeCell ref="O85:P86"/>
    <mergeCell ref="Q85:AM85"/>
    <mergeCell ref="Q86:W86"/>
    <mergeCell ref="X86:AE86"/>
    <mergeCell ref="AF86:AK86"/>
    <mergeCell ref="AL86:AM86"/>
    <mergeCell ref="D83:K86"/>
    <mergeCell ref="L83:L84"/>
    <mergeCell ref="M83:M84"/>
    <mergeCell ref="N83:N84"/>
    <mergeCell ref="O83:P84"/>
    <mergeCell ref="Q83:AM83"/>
    <mergeCell ref="Q84:AA84"/>
    <mergeCell ref="AB84:AM84"/>
    <mergeCell ref="L85:L86"/>
    <mergeCell ref="M85:M86"/>
    <mergeCell ref="AE100:AG100"/>
    <mergeCell ref="E105:I106"/>
    <mergeCell ref="J105:Q105"/>
    <mergeCell ref="R105:T105"/>
    <mergeCell ref="U105:W105"/>
    <mergeCell ref="X105:Y105"/>
    <mergeCell ref="Z105:AB105"/>
    <mergeCell ref="AC105:AD105"/>
    <mergeCell ref="AE105:AG105"/>
    <mergeCell ref="R107:T107"/>
    <mergeCell ref="U107:W107"/>
    <mergeCell ref="X107:Y107"/>
    <mergeCell ref="Z107:AB107"/>
    <mergeCell ref="AH105:AI105"/>
    <mergeCell ref="J106:Q106"/>
    <mergeCell ref="R106:T106"/>
    <mergeCell ref="U106:W106"/>
    <mergeCell ref="X106:Y106"/>
    <mergeCell ref="Z106:AB106"/>
    <mergeCell ref="AC106:AD106"/>
    <mergeCell ref="AE106:AG106"/>
    <mergeCell ref="AH106:AI106"/>
    <mergeCell ref="C121:I121"/>
    <mergeCell ref="J121:AO121"/>
    <mergeCell ref="C122:I123"/>
    <mergeCell ref="J122:AO123"/>
    <mergeCell ref="C124:I125"/>
    <mergeCell ref="J124:AO125"/>
    <mergeCell ref="AH108:AI108"/>
    <mergeCell ref="C116:I118"/>
    <mergeCell ref="J116:AH118"/>
    <mergeCell ref="AI116:AO120"/>
    <mergeCell ref="C119:I120"/>
    <mergeCell ref="J119:AH120"/>
    <mergeCell ref="E107:I108"/>
    <mergeCell ref="AC107:AD107"/>
    <mergeCell ref="AE107:AG107"/>
    <mergeCell ref="AH107:AI107"/>
    <mergeCell ref="J108:Q108"/>
    <mergeCell ref="R108:T108"/>
    <mergeCell ref="U108:W108"/>
    <mergeCell ref="X108:Y108"/>
    <mergeCell ref="Z108:AB108"/>
    <mergeCell ref="AC108:AD108"/>
    <mergeCell ref="AE108:AG108"/>
    <mergeCell ref="J107:Q107"/>
    <mergeCell ref="C126:I128"/>
    <mergeCell ref="K126:N126"/>
    <mergeCell ref="P126:T126"/>
    <mergeCell ref="J127:AO128"/>
    <mergeCell ref="C129:I129"/>
    <mergeCell ref="J129:L129"/>
    <mergeCell ref="N129:Q129"/>
    <mergeCell ref="S129:U129"/>
    <mergeCell ref="V129:AB129"/>
    <mergeCell ref="AC129:AE129"/>
    <mergeCell ref="AG129:AJ129"/>
    <mergeCell ref="AL129:AO129"/>
    <mergeCell ref="C130:I130"/>
    <mergeCell ref="J130:AO130"/>
    <mergeCell ref="C151:I153"/>
    <mergeCell ref="J151:AO153"/>
    <mergeCell ref="C132:I134"/>
    <mergeCell ref="J132:AH134"/>
    <mergeCell ref="AI132:AO136"/>
    <mergeCell ref="C135:I136"/>
    <mergeCell ref="C159:I160"/>
    <mergeCell ref="J159:AO160"/>
    <mergeCell ref="J135:AH136"/>
    <mergeCell ref="C137:I137"/>
    <mergeCell ref="J137:AO137"/>
    <mergeCell ref="C138:I139"/>
    <mergeCell ref="J138:AO139"/>
    <mergeCell ref="C140:I141"/>
    <mergeCell ref="J140:AO141"/>
    <mergeCell ref="C142:I144"/>
    <mergeCell ref="K142:N142"/>
    <mergeCell ref="P142:T142"/>
    <mergeCell ref="J143:AO144"/>
    <mergeCell ref="C161:I163"/>
    <mergeCell ref="K161:N161"/>
    <mergeCell ref="P161:T161"/>
    <mergeCell ref="J162:AO163"/>
    <mergeCell ref="C154:I155"/>
    <mergeCell ref="J154:AO155"/>
    <mergeCell ref="C156:I156"/>
    <mergeCell ref="J156:AO156"/>
    <mergeCell ref="C157:I158"/>
    <mergeCell ref="J157:AO158"/>
    <mergeCell ref="AG164:AJ164"/>
    <mergeCell ref="AL164:AO164"/>
    <mergeCell ref="C165:I165"/>
    <mergeCell ref="J165:AO165"/>
    <mergeCell ref="C169:I171"/>
    <mergeCell ref="J169:AO171"/>
    <mergeCell ref="C164:I164"/>
    <mergeCell ref="J164:L164"/>
    <mergeCell ref="N164:Q164"/>
    <mergeCell ref="S164:U164"/>
    <mergeCell ref="V164:AB164"/>
    <mergeCell ref="AC164:AE164"/>
    <mergeCell ref="C177:I178"/>
    <mergeCell ref="J177:AO178"/>
    <mergeCell ref="C179:I181"/>
    <mergeCell ref="K179:N179"/>
    <mergeCell ref="P179:T179"/>
    <mergeCell ref="J180:AO181"/>
    <mergeCell ref="C172:I173"/>
    <mergeCell ref="J172:AO173"/>
    <mergeCell ref="C174:I174"/>
    <mergeCell ref="J174:AO174"/>
    <mergeCell ref="C175:I176"/>
    <mergeCell ref="J175:AO176"/>
    <mergeCell ref="AG182:AJ182"/>
    <mergeCell ref="AL182:AO182"/>
    <mergeCell ref="C183:I183"/>
    <mergeCell ref="J183:AO183"/>
    <mergeCell ref="C190:M191"/>
    <mergeCell ref="N190:U191"/>
    <mergeCell ref="V190:AC191"/>
    <mergeCell ref="AD190:AF191"/>
    <mergeCell ref="AG190:AO191"/>
    <mergeCell ref="C182:I182"/>
    <mergeCell ref="J182:L182"/>
    <mergeCell ref="N182:Q182"/>
    <mergeCell ref="S182:U182"/>
    <mergeCell ref="V182:AB182"/>
    <mergeCell ref="AC182:AE182"/>
    <mergeCell ref="AD192:AF193"/>
    <mergeCell ref="AG192:AN193"/>
    <mergeCell ref="AO192:AO193"/>
    <mergeCell ref="C194:D195"/>
    <mergeCell ref="E194:M195"/>
    <mergeCell ref="N194:T195"/>
    <mergeCell ref="U194:U195"/>
    <mergeCell ref="V194:AB195"/>
    <mergeCell ref="AC194:AC195"/>
    <mergeCell ref="AD194:AF195"/>
    <mergeCell ref="C192:D193"/>
    <mergeCell ref="E192:M193"/>
    <mergeCell ref="N192:T193"/>
    <mergeCell ref="U192:U193"/>
    <mergeCell ref="V192:AB193"/>
    <mergeCell ref="AC192:AC193"/>
    <mergeCell ref="AG194:AN195"/>
    <mergeCell ref="AO194:AO195"/>
    <mergeCell ref="C196:D197"/>
    <mergeCell ref="E196:M197"/>
    <mergeCell ref="N196:T197"/>
    <mergeCell ref="U196:U197"/>
    <mergeCell ref="V196:AB197"/>
    <mergeCell ref="AC196:AC197"/>
    <mergeCell ref="AD196:AF197"/>
    <mergeCell ref="AG196:AN197"/>
    <mergeCell ref="AO196:AO197"/>
    <mergeCell ref="C198:D199"/>
    <mergeCell ref="E198:M199"/>
    <mergeCell ref="N198:T199"/>
    <mergeCell ref="U198:U199"/>
    <mergeCell ref="V198:AB199"/>
    <mergeCell ref="AC198:AC199"/>
    <mergeCell ref="AD198:AF199"/>
    <mergeCell ref="AG198:AN199"/>
    <mergeCell ref="AO198:AO199"/>
    <mergeCell ref="AO202:AO203"/>
    <mergeCell ref="C204:AO204"/>
    <mergeCell ref="B208:F210"/>
    <mergeCell ref="G208:AR210"/>
    <mergeCell ref="B211:F213"/>
    <mergeCell ref="G211:AR213"/>
    <mergeCell ref="AD200:AF201"/>
    <mergeCell ref="AG200:AN201"/>
    <mergeCell ref="AO200:AO201"/>
    <mergeCell ref="C202:M203"/>
    <mergeCell ref="N202:T203"/>
    <mergeCell ref="U202:U203"/>
    <mergeCell ref="V202:AB203"/>
    <mergeCell ref="AC202:AC203"/>
    <mergeCell ref="AD202:AF203"/>
    <mergeCell ref="AG202:AN203"/>
    <mergeCell ref="C200:D201"/>
    <mergeCell ref="E200:M201"/>
    <mergeCell ref="N200:T201"/>
    <mergeCell ref="U200:U201"/>
    <mergeCell ref="V200:AB201"/>
    <mergeCell ref="AC200:AC201"/>
    <mergeCell ref="AC221:AN221"/>
    <mergeCell ref="B219:F219"/>
    <mergeCell ref="G219:J219"/>
    <mergeCell ref="L219:O219"/>
    <mergeCell ref="Q219:U219"/>
    <mergeCell ref="V219:AB219"/>
    <mergeCell ref="AC219:AF219"/>
    <mergeCell ref="B214:F215"/>
    <mergeCell ref="G214:AR215"/>
    <mergeCell ref="B216:F218"/>
    <mergeCell ref="H216:K216"/>
    <mergeCell ref="M216:Q216"/>
    <mergeCell ref="G217:AR218"/>
    <mergeCell ref="B260:D261"/>
    <mergeCell ref="B262:D262"/>
    <mergeCell ref="B263:AO265"/>
    <mergeCell ref="J250:Q251"/>
    <mergeCell ref="R250:Y251"/>
    <mergeCell ref="Z250:AG251"/>
    <mergeCell ref="AH250:AO251"/>
    <mergeCell ref="B252:I253"/>
    <mergeCell ref="J252:P253"/>
    <mergeCell ref="Q252:Q253"/>
    <mergeCell ref="R252:X253"/>
    <mergeCell ref="Y252:Y253"/>
    <mergeCell ref="Z252:AF253"/>
    <mergeCell ref="B250:I251"/>
    <mergeCell ref="AG252:AG253"/>
    <mergeCell ref="AH252:AN253"/>
    <mergeCell ref="AO252:AO253"/>
    <mergeCell ref="B223:F226"/>
    <mergeCell ref="G223:I223"/>
    <mergeCell ref="G224:I224"/>
    <mergeCell ref="G225:I225"/>
    <mergeCell ref="G226:I226"/>
    <mergeCell ref="B231:F233"/>
    <mergeCell ref="G231:AR233"/>
    <mergeCell ref="B234:F235"/>
    <mergeCell ref="G234:AR235"/>
    <mergeCell ref="B228:F230"/>
    <mergeCell ref="G228:AR230"/>
    <mergeCell ref="B222:F222"/>
    <mergeCell ref="G222:K222"/>
    <mergeCell ref="L222:O222"/>
    <mergeCell ref="P222:Y222"/>
    <mergeCell ref="AB222:AF222"/>
    <mergeCell ref="AG145:AJ145"/>
    <mergeCell ref="AL145:AO145"/>
    <mergeCell ref="C146:I146"/>
    <mergeCell ref="J146:AO146"/>
    <mergeCell ref="C145:I145"/>
    <mergeCell ref="J145:L145"/>
    <mergeCell ref="N145:Q145"/>
    <mergeCell ref="S145:U145"/>
    <mergeCell ref="V145:AB145"/>
    <mergeCell ref="AC145:AE145"/>
    <mergeCell ref="AG222:AO222"/>
    <mergeCell ref="AH219:AK219"/>
    <mergeCell ref="AM219:AR219"/>
    <mergeCell ref="B220:F220"/>
    <mergeCell ref="G220:AB220"/>
    <mergeCell ref="AC220:AR220"/>
    <mergeCell ref="B221:F221"/>
    <mergeCell ref="G221:R221"/>
    <mergeCell ref="V221:AB221"/>
    <mergeCell ref="B236:F238"/>
    <mergeCell ref="H236:K236"/>
    <mergeCell ref="M236:Q236"/>
    <mergeCell ref="G237:AR238"/>
    <mergeCell ref="B239:F239"/>
    <mergeCell ref="G239:J239"/>
    <mergeCell ref="L239:O239"/>
    <mergeCell ref="Q239:U239"/>
    <mergeCell ref="V239:AB239"/>
    <mergeCell ref="AC239:AF239"/>
    <mergeCell ref="AB242:AF242"/>
    <mergeCell ref="AG242:AO242"/>
    <mergeCell ref="AH239:AK239"/>
    <mergeCell ref="AM239:AR239"/>
    <mergeCell ref="B240:F240"/>
    <mergeCell ref="G240:AB240"/>
    <mergeCell ref="AC240:AR240"/>
    <mergeCell ref="B241:F241"/>
    <mergeCell ref="G241:R241"/>
    <mergeCell ref="V241:AB241"/>
    <mergeCell ref="AC241:AN241"/>
    <mergeCell ref="B243:F246"/>
    <mergeCell ref="G243:I243"/>
    <mergeCell ref="G244:I244"/>
    <mergeCell ref="G245:I245"/>
    <mergeCell ref="G246:I246"/>
    <mergeCell ref="B242:F242"/>
    <mergeCell ref="G242:K242"/>
    <mergeCell ref="L242:O242"/>
    <mergeCell ref="P242:Y242"/>
  </mergeCells>
  <phoneticPr fontId="4"/>
  <dataValidations count="8">
    <dataValidation type="list" allowBlank="1" showInputMessage="1" showErrorMessage="1" sqref="M83:M86">
      <formula1>"　,○"</formula1>
    </dataValidation>
    <dataValidation type="list" allowBlank="1" showInputMessage="1" showErrorMessage="1" sqref="Q84:AA84">
      <formula1>"中圧ガス導管,高耐震ブロック,移動式ガス発生設備"</formula1>
    </dataValidation>
    <dataValidation imeMode="hiragana" allowBlank="1" showInputMessage="1" showErrorMessage="1" sqref="J121 AP121:AR121 J156 J174 J137 AP137:AR137"/>
    <dataValidation imeMode="off" allowBlank="1" showInputMessage="1" showErrorMessage="1" sqref="AP130:AR131 J183:J184 J165:J167 J130:J131 AP146:AR146 J146"/>
    <dataValidation type="list" allowBlank="1" showInputMessage="1" showErrorMessage="1" sqref="AB84:AM84 AL86:AM86">
      <formula1>"既,見込み"</formula1>
    </dataValidation>
    <dataValidation type="list" allowBlank="1" showInputMessage="1" showErrorMessage="1" sqref="Y70:AA70 AO59:AP61">
      <formula1>"更新,新設"</formula1>
    </dataValidation>
    <dataValidation type="list" allowBlank="1" showInputMessage="1" showErrorMessage="1" sqref="AD192:AF193">
      <formula1>"'2/3,'1/2,  "</formula1>
    </dataValidation>
    <dataValidation type="list" allowBlank="1" showInputMessage="1" showErrorMessage="1" sqref="D59:J61">
      <formula1>"ジェネライト,ガスエンジン,ガスタービン,燃料電池"</formula1>
    </dataValidation>
  </dataValidations>
  <pageMargins left="0.51181102362204722" right="0.47244094488188981" top="0.59055118110236227" bottom="0.39370078740157483" header="0.31496062992125984" footer="0.31496062992125984"/>
  <pageSetup paperSize="9" scale="98" orientation="portrait" r:id="rId1"/>
  <rowBreaks count="6" manualBreakCount="6">
    <brk id="52" max="16383" man="1"/>
    <brk id="101" max="44" man="1"/>
    <brk id="113" max="16383" man="1"/>
    <brk id="149" max="44" man="1"/>
    <brk id="185" max="16383" man="1"/>
    <brk id="205"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'（様式２）協定など'!$B$1:$F$1</xm:f>
          </x14:formula1>
          <xm:sqref>Q86:W86</xm:sqref>
        </x14:dataValidation>
        <x14:dataValidation type="list" allowBlank="1" showInputMessage="1" showErrorMessage="1">
          <x14:formula1>
            <xm:f>OFFSET('（様式２）協定など'!$B$2,,MATCH($Q$86,'（様式２）協定など'!$B$1:$F$1,0)-1,5)</xm:f>
          </x14:formula1>
          <xm:sqref>X86:AE86</xm:sqref>
        </x14:dataValidation>
        <x14:dataValidation type="list" allowBlank="1" showInputMessage="1" showErrorMessage="1">
          <x14:formula1>
            <xm:f>'（様式２）対象市区町村'!$D$1:$AX$1</xm:f>
          </x14:formula1>
          <xm:sqref>D70:J70</xm:sqref>
        </x14:dataValidation>
        <x14:dataValidation type="list" allowBlank="1" showInputMessage="1" showErrorMessage="1">
          <x14:formula1>
            <xm:f>OFFSET('（様式２）対象市区町村'!$D$2,,MATCH($D$70,'（様式２）対象市区町村'!$D$1:$AX$1,0)-1,60)</xm:f>
          </x14:formula1>
          <xm:sqref>K70:T70</xm:sqref>
        </x14:dataValidation>
        <x14:dataValidation type="list" allowBlank="1" showInputMessage="1" showErrorMessage="1">
          <x14:formula1>
            <xm:f>日本標準産業分類!$C$5:$C$121</xm:f>
          </x14:formula1>
          <xm:sqref>G220:AB220 G240:AB240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Z60"/>
  <sheetViews>
    <sheetView view="pageBreakPreview" zoomScaleNormal="100" zoomScaleSheetLayoutView="100" workbookViewId="0">
      <selection activeCell="AY11" sqref="AY11"/>
    </sheetView>
  </sheetViews>
  <sheetFormatPr defaultColWidth="9" defaultRowHeight="13.5" x14ac:dyDescent="0.15"/>
  <cols>
    <col min="1" max="1" width="4.125" style="1437" customWidth="1"/>
    <col min="2" max="45" width="2.125" style="1437" customWidth="1"/>
    <col min="46" max="52" width="2" style="1437" customWidth="1"/>
    <col min="53" max="16384" width="9" style="1437"/>
  </cols>
  <sheetData>
    <row r="1" spans="2:52" s="1437" customFormat="1" x14ac:dyDescent="0.15">
      <c r="B1" s="1437" t="s">
        <v>2379</v>
      </c>
    </row>
    <row r="3" spans="2:52" s="1437" customFormat="1" x14ac:dyDescent="0.15">
      <c r="AS3" s="1474"/>
    </row>
    <row r="4" spans="2:52" s="115" customFormat="1" ht="13.5" customHeight="1" x14ac:dyDescent="0.15">
      <c r="B4" s="444" t="s">
        <v>2380</v>
      </c>
      <c r="C4" s="445"/>
      <c r="D4" s="445"/>
      <c r="E4" s="445"/>
      <c r="F4" s="445"/>
      <c r="G4" s="445"/>
      <c r="H4" s="445"/>
      <c r="I4" s="445"/>
      <c r="J4" s="445"/>
      <c r="K4" s="445"/>
      <c r="L4" s="445"/>
      <c r="M4" s="445"/>
      <c r="N4" s="445"/>
      <c r="O4" s="446"/>
      <c r="P4" s="1601" t="s">
        <v>2381</v>
      </c>
      <c r="R4" s="1602"/>
      <c r="S4" s="1602"/>
      <c r="T4" s="1602"/>
      <c r="U4" s="1602"/>
      <c r="V4" s="1602"/>
      <c r="W4" s="1602"/>
      <c r="X4" s="1602"/>
      <c r="Y4" s="1602"/>
      <c r="Z4" s="1602"/>
      <c r="AA4" s="1602"/>
      <c r="AB4" s="1602"/>
      <c r="AC4" s="1602"/>
      <c r="AD4" s="1603" t="s">
        <v>2382</v>
      </c>
      <c r="AE4" s="1604"/>
      <c r="AF4" s="1604"/>
      <c r="AG4" s="1604"/>
      <c r="AH4" s="1604"/>
      <c r="AI4" s="1604"/>
      <c r="AJ4" s="1604"/>
      <c r="AK4" s="1604"/>
      <c r="AL4" s="1604"/>
      <c r="AM4" s="1604"/>
      <c r="AN4" s="1604"/>
      <c r="AO4" s="1604"/>
      <c r="AP4" s="1604"/>
      <c r="AQ4" s="1604"/>
      <c r="AR4" s="1604"/>
      <c r="AS4" s="1605"/>
    </row>
    <row r="5" spans="2:52" s="115" customFormat="1" ht="13.5" customHeight="1" x14ac:dyDescent="0.15">
      <c r="B5" s="450"/>
      <c r="C5" s="451"/>
      <c r="D5" s="454"/>
      <c r="E5" s="454"/>
      <c r="F5" s="454"/>
      <c r="G5" s="454"/>
      <c r="H5" s="454"/>
      <c r="I5" s="454"/>
      <c r="J5" s="454"/>
      <c r="K5" s="454"/>
      <c r="L5" s="456"/>
      <c r="M5" s="451"/>
      <c r="N5" s="458"/>
      <c r="O5" s="459"/>
      <c r="P5" s="1601" t="s">
        <v>2383</v>
      </c>
      <c r="S5" s="1606"/>
      <c r="T5" s="1606"/>
      <c r="U5" s="1606"/>
      <c r="V5" s="1606"/>
      <c r="W5" s="1606"/>
      <c r="X5" s="1606"/>
      <c r="Y5" s="1606"/>
      <c r="Z5" s="1606"/>
      <c r="AA5" s="1606"/>
      <c r="AB5" s="1606"/>
      <c r="AC5" s="1606"/>
      <c r="AD5" s="1607" t="s">
        <v>2384</v>
      </c>
      <c r="AE5" s="1608"/>
      <c r="AF5" s="1608"/>
      <c r="AG5" s="1608"/>
      <c r="AH5" s="1609"/>
      <c r="AI5" s="1610"/>
      <c r="AJ5" s="1611"/>
      <c r="AK5" s="1611"/>
      <c r="AL5" s="1609"/>
      <c r="AM5" s="1610"/>
      <c r="AN5" s="1611"/>
      <c r="AO5" s="1611"/>
      <c r="AP5" s="1609"/>
      <c r="AQ5" s="1610"/>
      <c r="AR5" s="1611"/>
      <c r="AS5" s="1612"/>
    </row>
    <row r="6" spans="2:52" s="115" customFormat="1" ht="13.5" customHeight="1" x14ac:dyDescent="0.15">
      <c r="B6" s="452"/>
      <c r="C6" s="453"/>
      <c r="D6" s="455"/>
      <c r="E6" s="455"/>
      <c r="F6" s="455"/>
      <c r="G6" s="455"/>
      <c r="H6" s="455"/>
      <c r="I6" s="455"/>
      <c r="J6" s="455"/>
      <c r="K6" s="455"/>
      <c r="L6" s="457"/>
      <c r="M6" s="453"/>
      <c r="N6" s="460"/>
      <c r="O6" s="456"/>
      <c r="S6" s="1613"/>
      <c r="T6" s="1613"/>
      <c r="U6" s="1613"/>
      <c r="V6" s="1613"/>
      <c r="W6" s="1613"/>
      <c r="X6" s="1613"/>
      <c r="Y6" s="1613"/>
      <c r="Z6" s="1613"/>
      <c r="AA6" s="1613"/>
      <c r="AB6" s="1613"/>
      <c r="AC6" s="1613"/>
      <c r="AD6" s="1614"/>
      <c r="AE6" s="1615"/>
      <c r="AF6" s="1615"/>
      <c r="AG6" s="1615"/>
      <c r="AH6" s="1616"/>
      <c r="AI6" s="1616"/>
      <c r="AJ6" s="1617"/>
      <c r="AK6" s="1617"/>
      <c r="AL6" s="1616"/>
      <c r="AM6" s="1616"/>
      <c r="AN6" s="1617"/>
      <c r="AO6" s="1617"/>
      <c r="AP6" s="1616"/>
      <c r="AQ6" s="1616"/>
      <c r="AR6" s="1617"/>
      <c r="AS6" s="1618"/>
    </row>
    <row r="7" spans="2:52" s="115" customFormat="1" ht="13.5" customHeight="1" x14ac:dyDescent="0.15">
      <c r="B7" s="1478"/>
      <c r="C7" s="1478"/>
      <c r="D7" s="1478"/>
      <c r="E7" s="1478"/>
      <c r="F7" s="1478"/>
      <c r="G7" s="1478"/>
      <c r="H7" s="1478"/>
      <c r="I7" s="1478"/>
      <c r="J7" s="1478"/>
      <c r="K7" s="1478"/>
      <c r="L7" s="1478"/>
      <c r="M7" s="1478"/>
      <c r="N7" s="1478"/>
      <c r="O7" s="1478"/>
      <c r="P7" s="1478"/>
      <c r="Q7" s="1478"/>
      <c r="R7" s="1601"/>
      <c r="S7" s="1613"/>
      <c r="T7" s="1613"/>
      <c r="U7" s="1613"/>
      <c r="V7" s="1613"/>
      <c r="W7" s="1613"/>
      <c r="X7" s="1613"/>
      <c r="Y7" s="1613"/>
      <c r="Z7" s="1613"/>
      <c r="AA7" s="1613"/>
      <c r="AB7" s="1613"/>
      <c r="AC7" s="1613"/>
      <c r="AD7" s="1479"/>
      <c r="AE7" s="1479"/>
      <c r="AF7" s="1479"/>
      <c r="AG7" s="1479"/>
      <c r="AH7" s="1479"/>
      <c r="AI7" s="1479"/>
      <c r="AJ7" s="1479"/>
      <c r="AK7" s="1619"/>
      <c r="AL7" s="1479"/>
      <c r="AM7" s="1479"/>
      <c r="AN7" s="1479"/>
      <c r="AO7" s="1619"/>
      <c r="AP7" s="1479"/>
      <c r="AQ7" s="1479"/>
      <c r="AR7" s="1479"/>
      <c r="AS7" s="1619"/>
    </row>
    <row r="8" spans="2:52" s="115" customFormat="1" ht="13.5" customHeight="1" x14ac:dyDescent="0.15">
      <c r="B8" s="1478"/>
      <c r="C8" s="1478"/>
      <c r="D8" s="1478"/>
      <c r="E8" s="1478"/>
      <c r="F8" s="1478"/>
      <c r="G8" s="1478"/>
      <c r="H8" s="1478"/>
      <c r="I8" s="1478"/>
      <c r="J8" s="1478"/>
      <c r="K8" s="1478"/>
      <c r="L8" s="1478"/>
      <c r="M8" s="1478"/>
      <c r="N8" s="1478"/>
      <c r="O8" s="1478"/>
      <c r="P8" s="1478"/>
      <c r="Q8" s="1478"/>
      <c r="S8" s="1613"/>
      <c r="T8" s="1613"/>
      <c r="U8" s="1613"/>
      <c r="V8" s="1613"/>
      <c r="W8" s="1613"/>
      <c r="X8" s="1613"/>
      <c r="Y8" s="1613"/>
      <c r="Z8" s="1613"/>
      <c r="AA8" s="1613"/>
      <c r="AB8" s="1613"/>
      <c r="AC8" s="1613"/>
      <c r="AD8" s="1479"/>
      <c r="AE8" s="1479"/>
      <c r="AF8" s="1479"/>
      <c r="AG8" s="1479"/>
      <c r="AH8" s="1479"/>
      <c r="AI8" s="1479"/>
      <c r="AJ8" s="1479"/>
      <c r="AK8" s="1479"/>
      <c r="AL8" s="1479"/>
      <c r="AM8" s="1479"/>
      <c r="AN8" s="1479"/>
      <c r="AO8" s="1479"/>
      <c r="AP8" s="1479"/>
      <c r="AQ8" s="1479"/>
      <c r="AR8" s="1479"/>
      <c r="AS8" s="1479"/>
    </row>
    <row r="9" spans="2:52" s="1481" customFormat="1" ht="15" x14ac:dyDescent="0.15">
      <c r="B9" s="1620" t="s">
        <v>2400</v>
      </c>
      <c r="C9" s="1620"/>
      <c r="D9" s="1620"/>
      <c r="E9" s="1620"/>
      <c r="F9" s="1620"/>
      <c r="G9" s="1620"/>
      <c r="H9" s="1620"/>
      <c r="I9" s="1620"/>
      <c r="J9" s="1620"/>
      <c r="K9" s="1620"/>
      <c r="L9" s="1620"/>
      <c r="M9" s="1620"/>
      <c r="N9" s="1620"/>
      <c r="O9" s="1620"/>
      <c r="P9" s="1620"/>
      <c r="Q9" s="1620"/>
      <c r="R9" s="1620"/>
      <c r="S9" s="1620"/>
      <c r="T9" s="1620"/>
      <c r="U9" s="1620"/>
      <c r="V9" s="1620"/>
      <c r="W9" s="1620"/>
      <c r="X9" s="1620"/>
      <c r="Y9" s="1620"/>
      <c r="Z9" s="1620"/>
      <c r="AA9" s="1620"/>
      <c r="AB9" s="1620"/>
      <c r="AC9" s="1620"/>
      <c r="AD9" s="1620"/>
      <c r="AE9" s="1620"/>
      <c r="AF9" s="1620"/>
      <c r="AG9" s="1620"/>
      <c r="AH9" s="1620"/>
      <c r="AI9" s="1620"/>
      <c r="AJ9" s="1620"/>
      <c r="AK9" s="1620"/>
      <c r="AL9" s="1620"/>
      <c r="AM9" s="1620"/>
      <c r="AN9" s="1620"/>
      <c r="AO9" s="1620"/>
      <c r="AP9" s="1620"/>
      <c r="AQ9" s="1620"/>
      <c r="AR9" s="1620"/>
      <c r="AS9" s="1620"/>
      <c r="AT9" s="1621"/>
      <c r="AU9" s="1621"/>
      <c r="AV9" s="1621"/>
      <c r="AW9" s="1621"/>
      <c r="AX9" s="1621"/>
      <c r="AY9" s="1621"/>
      <c r="AZ9" s="1621"/>
    </row>
    <row r="10" spans="2:52" s="1481" customFormat="1" ht="18" customHeight="1" x14ac:dyDescent="0.15">
      <c r="B10" s="1620" t="s">
        <v>2385</v>
      </c>
      <c r="C10" s="1620"/>
      <c r="D10" s="1620"/>
      <c r="E10" s="1620"/>
      <c r="F10" s="1620"/>
      <c r="G10" s="1620"/>
      <c r="H10" s="1620"/>
      <c r="I10" s="1620"/>
      <c r="J10" s="1620"/>
      <c r="K10" s="1620"/>
      <c r="L10" s="1620"/>
      <c r="M10" s="1620"/>
      <c r="N10" s="1620"/>
      <c r="O10" s="1620"/>
      <c r="P10" s="1620"/>
      <c r="Q10" s="1620"/>
      <c r="R10" s="1620"/>
      <c r="S10" s="1620"/>
      <c r="T10" s="1620"/>
      <c r="U10" s="1620"/>
      <c r="V10" s="1620"/>
      <c r="W10" s="1620"/>
      <c r="X10" s="1620"/>
      <c r="Y10" s="1620"/>
      <c r="Z10" s="1620"/>
      <c r="AA10" s="1620"/>
      <c r="AB10" s="1620"/>
      <c r="AC10" s="1620"/>
      <c r="AD10" s="1620"/>
      <c r="AE10" s="1620"/>
      <c r="AF10" s="1620"/>
      <c r="AG10" s="1620"/>
      <c r="AH10" s="1620"/>
      <c r="AI10" s="1620"/>
      <c r="AJ10" s="1620"/>
      <c r="AK10" s="1620"/>
      <c r="AL10" s="1620"/>
      <c r="AM10" s="1620"/>
      <c r="AN10" s="1620"/>
      <c r="AO10" s="1620"/>
      <c r="AP10" s="1620"/>
      <c r="AQ10" s="1620"/>
      <c r="AR10" s="1620"/>
      <c r="AS10" s="1620"/>
    </row>
    <row r="11" spans="2:52" s="1481" customFormat="1" ht="18" customHeight="1" x14ac:dyDescent="0.15">
      <c r="B11" s="1613"/>
      <c r="C11" s="1613"/>
      <c r="D11" s="1613"/>
      <c r="E11" s="1613"/>
      <c r="F11" s="1613"/>
      <c r="G11" s="1613"/>
      <c r="H11" s="1613"/>
      <c r="I11" s="1613"/>
      <c r="J11" s="1613"/>
      <c r="K11" s="1613"/>
      <c r="L11" s="1613"/>
      <c r="M11" s="1613"/>
      <c r="N11" s="1613"/>
      <c r="O11" s="1613"/>
      <c r="P11" s="1613"/>
      <c r="Q11" s="161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c r="AP11" s="1613"/>
      <c r="AQ11" s="1613"/>
      <c r="AR11" s="1613"/>
      <c r="AS11" s="1613"/>
    </row>
    <row r="12" spans="2:52" s="115" customFormat="1" ht="13.5" customHeight="1" x14ac:dyDescent="0.15">
      <c r="B12" s="115" t="s">
        <v>2386</v>
      </c>
    </row>
    <row r="13" spans="2:52" s="115" customFormat="1" ht="13.5" customHeight="1" x14ac:dyDescent="0.15">
      <c r="B13" s="115" t="s">
        <v>2197</v>
      </c>
    </row>
    <row r="14" spans="2:52" s="115" customFormat="1" ht="13.5" customHeight="1" x14ac:dyDescent="0.15"/>
    <row r="15" spans="2:52" s="115" customFormat="1" ht="13.5" customHeight="1" x14ac:dyDescent="0.15">
      <c r="B15" s="115" t="s">
        <v>2387</v>
      </c>
    </row>
    <row r="16" spans="2:52" s="115" customFormat="1" ht="13.5" customHeight="1" x14ac:dyDescent="0.15">
      <c r="B16" s="115" t="s">
        <v>2388</v>
      </c>
    </row>
    <row r="17" spans="2:45" s="115" customFormat="1" ht="13.5" customHeight="1" x14ac:dyDescent="0.15"/>
    <row r="18" spans="2:45" s="115" customFormat="1" ht="13.5" customHeight="1" x14ac:dyDescent="0.15">
      <c r="B18" s="1622" t="s">
        <v>2389</v>
      </c>
      <c r="C18" s="1622"/>
      <c r="D18" s="1622"/>
      <c r="E18" s="1622"/>
      <c r="F18" s="1622"/>
      <c r="G18" s="1622"/>
      <c r="H18" s="1622"/>
      <c r="I18" s="1622"/>
      <c r="J18" s="1622"/>
      <c r="K18" s="1622"/>
      <c r="L18" s="1622"/>
      <c r="M18" s="1622"/>
      <c r="N18" s="1622"/>
      <c r="O18" s="1622"/>
      <c r="P18" s="1622"/>
      <c r="Q18" s="1622"/>
      <c r="R18" s="1622"/>
      <c r="S18" s="1622"/>
      <c r="T18" s="1622"/>
      <c r="U18" s="1622"/>
      <c r="V18" s="1622"/>
      <c r="W18" s="1622"/>
      <c r="X18" s="1622"/>
      <c r="Y18" s="1622"/>
      <c r="Z18" s="1622"/>
      <c r="AA18" s="1622"/>
      <c r="AB18" s="1622"/>
      <c r="AC18" s="1622"/>
      <c r="AD18" s="1622"/>
      <c r="AE18" s="1622"/>
      <c r="AF18" s="1622"/>
      <c r="AG18" s="1622"/>
      <c r="AH18" s="1622"/>
      <c r="AI18" s="1622"/>
      <c r="AJ18" s="1622"/>
      <c r="AK18" s="1622"/>
      <c r="AL18" s="1622"/>
      <c r="AM18" s="1622"/>
      <c r="AN18" s="1622"/>
      <c r="AO18" s="1622"/>
      <c r="AP18" s="1622"/>
      <c r="AQ18" s="1622"/>
      <c r="AR18" s="1622"/>
      <c r="AS18" s="1622"/>
    </row>
    <row r="19" spans="2:45" s="115" customFormat="1" ht="13.5" customHeight="1" x14ac:dyDescent="0.15">
      <c r="B19" s="1437"/>
      <c r="C19" s="1437"/>
      <c r="D19" s="1437"/>
      <c r="E19" s="1437"/>
      <c r="F19" s="1437"/>
      <c r="G19" s="1437"/>
      <c r="H19" s="1437"/>
      <c r="I19" s="1437"/>
      <c r="J19" s="1437"/>
      <c r="K19" s="1437"/>
      <c r="L19" s="1437"/>
      <c r="M19" s="1437"/>
      <c r="N19" s="1437"/>
      <c r="O19" s="1437"/>
      <c r="P19" s="1437"/>
      <c r="Q19" s="1437"/>
      <c r="R19" s="1437"/>
      <c r="S19" s="1437"/>
      <c r="T19" s="1437"/>
      <c r="U19" s="1437"/>
      <c r="V19" s="1437"/>
      <c r="W19" s="1437"/>
      <c r="X19" s="1437"/>
      <c r="Y19" s="1437"/>
      <c r="Z19" s="1437"/>
      <c r="AA19" s="1437"/>
      <c r="AB19" s="1437"/>
      <c r="AC19" s="1437"/>
      <c r="AD19" s="1437"/>
      <c r="AE19" s="1437"/>
      <c r="AF19" s="1437"/>
      <c r="AG19" s="1437"/>
      <c r="AH19" s="1437"/>
      <c r="AI19" s="1437"/>
      <c r="AJ19" s="1437"/>
      <c r="AK19" s="1437"/>
      <c r="AL19" s="1437"/>
      <c r="AM19" s="1437"/>
      <c r="AN19" s="1437"/>
      <c r="AO19" s="1437"/>
      <c r="AP19" s="1437"/>
      <c r="AQ19" s="1437"/>
      <c r="AR19" s="1437"/>
      <c r="AS19" s="1437"/>
    </row>
    <row r="20" spans="2:45" s="1437" customFormat="1" x14ac:dyDescent="0.15">
      <c r="B20" s="1477" t="s">
        <v>2390</v>
      </c>
      <c r="C20" s="115"/>
      <c r="D20" s="115"/>
      <c r="E20" s="1477"/>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row>
    <row r="21" spans="2:45" s="1437" customFormat="1" ht="13.5" customHeight="1" x14ac:dyDescent="0.15">
      <c r="B21" s="1623" t="s">
        <v>2391</v>
      </c>
      <c r="C21" s="1624"/>
      <c r="D21" s="1624"/>
      <c r="E21" s="1624"/>
      <c r="F21" s="1625"/>
      <c r="G21" s="1626"/>
      <c r="H21" s="1627"/>
      <c r="I21" s="1627"/>
      <c r="J21" s="1627"/>
      <c r="K21" s="1627"/>
      <c r="L21" s="1627"/>
      <c r="M21" s="1627"/>
      <c r="N21" s="1627"/>
      <c r="O21" s="1627"/>
      <c r="P21" s="1627"/>
      <c r="Q21" s="1627"/>
      <c r="R21" s="1627"/>
      <c r="S21" s="1627"/>
      <c r="T21" s="1627"/>
      <c r="U21" s="1627"/>
      <c r="V21" s="1627"/>
      <c r="W21" s="1627"/>
      <c r="X21" s="1627"/>
      <c r="Y21" s="1627"/>
      <c r="Z21" s="1627"/>
      <c r="AA21" s="1627"/>
      <c r="AB21" s="1627"/>
      <c r="AC21" s="1627"/>
      <c r="AD21" s="1627"/>
      <c r="AE21" s="1627"/>
      <c r="AF21" s="1627"/>
      <c r="AG21" s="1627"/>
      <c r="AH21" s="1628"/>
      <c r="AI21" s="1629" t="s">
        <v>441</v>
      </c>
      <c r="AJ21" s="1630"/>
      <c r="AK21" s="1630"/>
      <c r="AL21" s="1630"/>
      <c r="AM21" s="1630"/>
      <c r="AN21" s="1630"/>
      <c r="AO21" s="1630"/>
      <c r="AP21" s="1630"/>
      <c r="AQ21" s="1630"/>
      <c r="AR21" s="1630"/>
      <c r="AS21" s="1631"/>
    </row>
    <row r="22" spans="2:45" s="115" customFormat="1" ht="13.5" customHeight="1" x14ac:dyDescent="0.15">
      <c r="B22" s="1632"/>
      <c r="C22" s="1633"/>
      <c r="D22" s="1633"/>
      <c r="E22" s="1633"/>
      <c r="F22" s="1634"/>
      <c r="G22" s="1635"/>
      <c r="H22" s="1636"/>
      <c r="I22" s="1636"/>
      <c r="J22" s="1636"/>
      <c r="K22" s="1636"/>
      <c r="L22" s="1636"/>
      <c r="M22" s="1636"/>
      <c r="N22" s="1636"/>
      <c r="O22" s="1636"/>
      <c r="P22" s="1636"/>
      <c r="Q22" s="1636"/>
      <c r="R22" s="1636"/>
      <c r="S22" s="1636"/>
      <c r="T22" s="1636"/>
      <c r="U22" s="1636"/>
      <c r="V22" s="1636"/>
      <c r="W22" s="1636"/>
      <c r="X22" s="1636"/>
      <c r="Y22" s="1636"/>
      <c r="Z22" s="1636"/>
      <c r="AA22" s="1636"/>
      <c r="AB22" s="1636"/>
      <c r="AC22" s="1636"/>
      <c r="AD22" s="1636"/>
      <c r="AE22" s="1636"/>
      <c r="AF22" s="1636"/>
      <c r="AG22" s="1636"/>
      <c r="AH22" s="1637"/>
      <c r="AI22" s="1638"/>
      <c r="AJ22" s="1639"/>
      <c r="AK22" s="1639"/>
      <c r="AL22" s="1639"/>
      <c r="AM22" s="1639"/>
      <c r="AN22" s="1639"/>
      <c r="AO22" s="1639"/>
      <c r="AP22" s="1639"/>
      <c r="AQ22" s="1639"/>
      <c r="AR22" s="1639"/>
      <c r="AS22" s="1640"/>
    </row>
    <row r="23" spans="2:45" s="115" customFormat="1" ht="13.5" customHeight="1" x14ac:dyDescent="0.15">
      <c r="B23" s="1641"/>
      <c r="C23" s="1642"/>
      <c r="D23" s="1642"/>
      <c r="E23" s="1642"/>
      <c r="F23" s="1643"/>
      <c r="G23" s="1644"/>
      <c r="H23" s="1645"/>
      <c r="I23" s="1645"/>
      <c r="J23" s="1645"/>
      <c r="K23" s="1645"/>
      <c r="L23" s="1645"/>
      <c r="M23" s="1645"/>
      <c r="N23" s="1645"/>
      <c r="O23" s="1645"/>
      <c r="P23" s="1645"/>
      <c r="Q23" s="1645"/>
      <c r="R23" s="1645"/>
      <c r="S23" s="1645"/>
      <c r="T23" s="1645"/>
      <c r="U23" s="1645"/>
      <c r="V23" s="1645"/>
      <c r="W23" s="1645"/>
      <c r="X23" s="1645"/>
      <c r="Y23" s="1645"/>
      <c r="Z23" s="1645"/>
      <c r="AA23" s="1645"/>
      <c r="AB23" s="1645"/>
      <c r="AC23" s="1645"/>
      <c r="AD23" s="1645"/>
      <c r="AE23" s="1645"/>
      <c r="AF23" s="1645"/>
      <c r="AG23" s="1645"/>
      <c r="AH23" s="1646"/>
      <c r="AI23" s="1647"/>
      <c r="AJ23" s="1648"/>
      <c r="AK23" s="1648"/>
      <c r="AL23" s="1648"/>
      <c r="AM23" s="1648"/>
      <c r="AN23" s="1648"/>
      <c r="AO23" s="1648"/>
      <c r="AP23" s="1648"/>
      <c r="AQ23" s="1648"/>
      <c r="AR23" s="1648"/>
      <c r="AS23" s="1649"/>
    </row>
    <row r="24" spans="2:45" s="115" customFormat="1" ht="13.5" customHeight="1" x14ac:dyDescent="0.15">
      <c r="B24" s="1623" t="s">
        <v>2392</v>
      </c>
      <c r="C24" s="1624"/>
      <c r="D24" s="1624"/>
      <c r="E24" s="1624"/>
      <c r="F24" s="1625"/>
      <c r="G24" s="1650"/>
      <c r="H24" s="1651"/>
      <c r="I24" s="1651"/>
      <c r="J24" s="1651"/>
      <c r="K24" s="1651"/>
      <c r="L24" s="1651"/>
      <c r="M24" s="1651"/>
      <c r="N24" s="1651"/>
      <c r="O24" s="1651"/>
      <c r="P24" s="1651"/>
      <c r="Q24" s="1651"/>
      <c r="R24" s="1651"/>
      <c r="S24" s="1651"/>
      <c r="T24" s="1651"/>
      <c r="U24" s="1651"/>
      <c r="V24" s="1651"/>
      <c r="W24" s="1651"/>
      <c r="X24" s="1651"/>
      <c r="Y24" s="1651"/>
      <c r="Z24" s="1651"/>
      <c r="AA24" s="1651"/>
      <c r="AB24" s="1651"/>
      <c r="AC24" s="1651"/>
      <c r="AD24" s="1651"/>
      <c r="AE24" s="1651"/>
      <c r="AF24" s="1651"/>
      <c r="AG24" s="1651"/>
      <c r="AH24" s="1652"/>
      <c r="AI24" s="1647"/>
      <c r="AJ24" s="1648"/>
      <c r="AK24" s="1648"/>
      <c r="AL24" s="1648"/>
      <c r="AM24" s="1648"/>
      <c r="AN24" s="1648"/>
      <c r="AO24" s="1648"/>
      <c r="AP24" s="1648"/>
      <c r="AQ24" s="1648"/>
      <c r="AR24" s="1648"/>
      <c r="AS24" s="1649"/>
    </row>
    <row r="25" spans="2:45" s="115" customFormat="1" ht="13.5" customHeight="1" x14ac:dyDescent="0.15">
      <c r="B25" s="1632"/>
      <c r="C25" s="1633"/>
      <c r="D25" s="1633"/>
      <c r="E25" s="1633"/>
      <c r="F25" s="1634"/>
      <c r="G25" s="1653"/>
      <c r="H25" s="1654"/>
      <c r="I25" s="1654"/>
      <c r="J25" s="1654"/>
      <c r="K25" s="1654"/>
      <c r="L25" s="1654"/>
      <c r="M25" s="1654"/>
      <c r="N25" s="1654"/>
      <c r="O25" s="1654"/>
      <c r="P25" s="1654"/>
      <c r="Q25" s="1654"/>
      <c r="R25" s="1654"/>
      <c r="S25" s="1654"/>
      <c r="T25" s="1654"/>
      <c r="U25" s="1654"/>
      <c r="V25" s="1654"/>
      <c r="W25" s="1654"/>
      <c r="X25" s="1654"/>
      <c r="Y25" s="1654"/>
      <c r="Z25" s="1654"/>
      <c r="AA25" s="1654"/>
      <c r="AB25" s="1654"/>
      <c r="AC25" s="1654"/>
      <c r="AD25" s="1654"/>
      <c r="AE25" s="1654"/>
      <c r="AF25" s="1654"/>
      <c r="AG25" s="1654"/>
      <c r="AH25" s="1655"/>
      <c r="AI25" s="1647"/>
      <c r="AJ25" s="1648"/>
      <c r="AK25" s="1648"/>
      <c r="AL25" s="1648"/>
      <c r="AM25" s="1648"/>
      <c r="AN25" s="1648"/>
      <c r="AO25" s="1648"/>
      <c r="AP25" s="1648"/>
      <c r="AQ25" s="1648"/>
      <c r="AR25" s="1648"/>
      <c r="AS25" s="1649"/>
    </row>
    <row r="26" spans="2:45" s="115" customFormat="1" ht="13.5" customHeight="1" x14ac:dyDescent="0.15">
      <c r="B26" s="1641"/>
      <c r="C26" s="1642"/>
      <c r="D26" s="1642"/>
      <c r="E26" s="1642"/>
      <c r="F26" s="1643"/>
      <c r="G26" s="1656"/>
      <c r="H26" s="1657"/>
      <c r="I26" s="1657"/>
      <c r="J26" s="1657"/>
      <c r="K26" s="1657"/>
      <c r="L26" s="1657"/>
      <c r="M26" s="1657"/>
      <c r="N26" s="1657"/>
      <c r="O26" s="1657"/>
      <c r="P26" s="1657"/>
      <c r="Q26" s="1657"/>
      <c r="R26" s="1657"/>
      <c r="S26" s="1657"/>
      <c r="T26" s="1657"/>
      <c r="U26" s="1657"/>
      <c r="V26" s="1657"/>
      <c r="W26" s="1657"/>
      <c r="X26" s="1657"/>
      <c r="Y26" s="1657"/>
      <c r="Z26" s="1657"/>
      <c r="AA26" s="1657"/>
      <c r="AB26" s="1657"/>
      <c r="AC26" s="1657"/>
      <c r="AD26" s="1657"/>
      <c r="AE26" s="1657"/>
      <c r="AF26" s="1657"/>
      <c r="AG26" s="1657"/>
      <c r="AH26" s="1658"/>
      <c r="AI26" s="1647"/>
      <c r="AJ26" s="1648"/>
      <c r="AK26" s="1648"/>
      <c r="AL26" s="1648"/>
      <c r="AM26" s="1648"/>
      <c r="AN26" s="1648"/>
      <c r="AO26" s="1648"/>
      <c r="AP26" s="1648"/>
      <c r="AQ26" s="1648"/>
      <c r="AR26" s="1648"/>
      <c r="AS26" s="1649"/>
    </row>
    <row r="27" spans="2:45" s="115" customFormat="1" ht="13.5" customHeight="1" x14ac:dyDescent="0.15">
      <c r="B27" s="1623" t="s">
        <v>2393</v>
      </c>
      <c r="C27" s="1624"/>
      <c r="D27" s="1624"/>
      <c r="E27" s="1624"/>
      <c r="F27" s="1625"/>
      <c r="G27" s="1650"/>
      <c r="H27" s="1651"/>
      <c r="I27" s="1651"/>
      <c r="J27" s="1651"/>
      <c r="K27" s="1651"/>
      <c r="L27" s="1651"/>
      <c r="M27" s="1651"/>
      <c r="N27" s="1651"/>
      <c r="O27" s="1651"/>
      <c r="P27" s="1651"/>
      <c r="Q27" s="1651"/>
      <c r="R27" s="1651"/>
      <c r="S27" s="1651"/>
      <c r="T27" s="1651"/>
      <c r="U27" s="1651"/>
      <c r="V27" s="1651"/>
      <c r="W27" s="1651"/>
      <c r="X27" s="1651"/>
      <c r="Y27" s="1651"/>
      <c r="Z27" s="1651"/>
      <c r="AA27" s="1651"/>
      <c r="AB27" s="1651"/>
      <c r="AC27" s="1651"/>
      <c r="AD27" s="1651"/>
      <c r="AE27" s="1651"/>
      <c r="AF27" s="1651"/>
      <c r="AG27" s="1651"/>
      <c r="AH27" s="1652"/>
      <c r="AI27" s="1647"/>
      <c r="AJ27" s="1648"/>
      <c r="AK27" s="1648"/>
      <c r="AL27" s="1648"/>
      <c r="AM27" s="1648"/>
      <c r="AN27" s="1648"/>
      <c r="AO27" s="1648"/>
      <c r="AP27" s="1648"/>
      <c r="AQ27" s="1648"/>
      <c r="AR27" s="1648"/>
      <c r="AS27" s="1649"/>
    </row>
    <row r="28" spans="2:45" s="115" customFormat="1" ht="13.5" customHeight="1" x14ac:dyDescent="0.15">
      <c r="B28" s="1641"/>
      <c r="C28" s="1642"/>
      <c r="D28" s="1642"/>
      <c r="E28" s="1642"/>
      <c r="F28" s="1643"/>
      <c r="G28" s="1656"/>
      <c r="H28" s="1657"/>
      <c r="I28" s="1657"/>
      <c r="J28" s="1657"/>
      <c r="K28" s="1657"/>
      <c r="L28" s="1657"/>
      <c r="M28" s="1657"/>
      <c r="N28" s="1657"/>
      <c r="O28" s="1657"/>
      <c r="P28" s="1657"/>
      <c r="Q28" s="1657"/>
      <c r="R28" s="1657"/>
      <c r="S28" s="1657"/>
      <c r="T28" s="1657"/>
      <c r="U28" s="1657"/>
      <c r="V28" s="1657"/>
      <c r="W28" s="1657"/>
      <c r="X28" s="1657"/>
      <c r="Y28" s="1657"/>
      <c r="Z28" s="1657"/>
      <c r="AA28" s="1657"/>
      <c r="AB28" s="1657"/>
      <c r="AC28" s="1657"/>
      <c r="AD28" s="1657"/>
      <c r="AE28" s="1657"/>
      <c r="AF28" s="1657"/>
      <c r="AG28" s="1657"/>
      <c r="AH28" s="1658"/>
      <c r="AI28" s="1647"/>
      <c r="AJ28" s="1648"/>
      <c r="AK28" s="1648"/>
      <c r="AL28" s="1648"/>
      <c r="AM28" s="1648"/>
      <c r="AN28" s="1648"/>
      <c r="AO28" s="1648"/>
      <c r="AP28" s="1648"/>
      <c r="AQ28" s="1648"/>
      <c r="AR28" s="1648"/>
      <c r="AS28" s="1649"/>
    </row>
    <row r="29" spans="2:45" s="115" customFormat="1" ht="13.5" customHeight="1" x14ac:dyDescent="0.15">
      <c r="B29" s="1659" t="s">
        <v>2394</v>
      </c>
      <c r="C29" s="1660"/>
      <c r="D29" s="1660"/>
      <c r="E29" s="1660"/>
      <c r="F29" s="1661"/>
      <c r="G29" s="1659" t="s">
        <v>2395</v>
      </c>
      <c r="H29" s="1660"/>
      <c r="I29" s="1661"/>
      <c r="J29" s="1662"/>
      <c r="K29" s="1663"/>
      <c r="L29" s="1663"/>
      <c r="M29" s="533" t="s">
        <v>2396</v>
      </c>
      <c r="N29" s="1663"/>
      <c r="O29" s="1663"/>
      <c r="P29" s="1663"/>
      <c r="Q29" s="1664"/>
      <c r="R29" s="1665"/>
      <c r="S29" s="1666"/>
      <c r="T29" s="1666"/>
      <c r="U29" s="1666"/>
      <c r="V29" s="1666"/>
      <c r="W29" s="1666"/>
      <c r="X29" s="1666"/>
      <c r="Y29" s="1666"/>
      <c r="Z29" s="1666"/>
      <c r="AA29" s="1666"/>
      <c r="AB29" s="1666"/>
      <c r="AC29" s="1666"/>
      <c r="AD29" s="1666"/>
      <c r="AE29" s="1666"/>
      <c r="AF29" s="1666"/>
      <c r="AG29" s="1666"/>
      <c r="AH29" s="1667"/>
      <c r="AI29" s="1647"/>
      <c r="AJ29" s="1648"/>
      <c r="AK29" s="1648"/>
      <c r="AL29" s="1648"/>
      <c r="AM29" s="1648"/>
      <c r="AN29" s="1648"/>
      <c r="AO29" s="1648"/>
      <c r="AP29" s="1648"/>
      <c r="AQ29" s="1648"/>
      <c r="AR29" s="1648"/>
      <c r="AS29" s="1649"/>
    </row>
    <row r="30" spans="2:45" s="115" customFormat="1" ht="13.5" customHeight="1" x14ac:dyDescent="0.15">
      <c r="B30" s="1668"/>
      <c r="C30" s="1669"/>
      <c r="D30" s="1669"/>
      <c r="E30" s="1669"/>
      <c r="F30" s="1670"/>
      <c r="G30" s="1671" t="s">
        <v>2397</v>
      </c>
      <c r="H30" s="1672"/>
      <c r="I30" s="1673"/>
      <c r="J30" s="1674"/>
      <c r="K30" s="1675"/>
      <c r="L30" s="1675"/>
      <c r="M30" s="539"/>
      <c r="N30" s="1675"/>
      <c r="O30" s="1675"/>
      <c r="P30" s="1675"/>
      <c r="Q30" s="1676"/>
      <c r="R30" s="1677"/>
      <c r="S30" s="1678"/>
      <c r="T30" s="1678"/>
      <c r="U30" s="1678"/>
      <c r="V30" s="1678"/>
      <c r="W30" s="1678"/>
      <c r="X30" s="1678"/>
      <c r="Y30" s="1678"/>
      <c r="Z30" s="1678"/>
      <c r="AA30" s="1678"/>
      <c r="AB30" s="1678"/>
      <c r="AC30" s="1678"/>
      <c r="AD30" s="1678"/>
      <c r="AE30" s="1678"/>
      <c r="AF30" s="1678"/>
      <c r="AG30" s="1678"/>
      <c r="AH30" s="1679"/>
      <c r="AI30" s="1647"/>
      <c r="AJ30" s="1648"/>
      <c r="AK30" s="1648"/>
      <c r="AL30" s="1648"/>
      <c r="AM30" s="1648"/>
      <c r="AN30" s="1648"/>
      <c r="AO30" s="1648"/>
      <c r="AP30" s="1648"/>
      <c r="AQ30" s="1648"/>
      <c r="AR30" s="1648"/>
      <c r="AS30" s="1649"/>
    </row>
    <row r="31" spans="2:45" s="115" customFormat="1" ht="13.5" customHeight="1" x14ac:dyDescent="0.15">
      <c r="B31" s="1668"/>
      <c r="C31" s="1669"/>
      <c r="D31" s="1669"/>
      <c r="E31" s="1669"/>
      <c r="F31" s="1670"/>
      <c r="G31" s="1680"/>
      <c r="H31" s="1681"/>
      <c r="I31" s="1681"/>
      <c r="J31" s="1681"/>
      <c r="K31" s="1681"/>
      <c r="L31" s="1681"/>
      <c r="M31" s="1681"/>
      <c r="N31" s="1681"/>
      <c r="O31" s="1681"/>
      <c r="P31" s="1681"/>
      <c r="Q31" s="1681"/>
      <c r="R31" s="1681"/>
      <c r="S31" s="1681"/>
      <c r="T31" s="1681"/>
      <c r="U31" s="1681"/>
      <c r="V31" s="1681"/>
      <c r="W31" s="1681"/>
      <c r="X31" s="1681"/>
      <c r="Y31" s="1681"/>
      <c r="Z31" s="1681"/>
      <c r="AA31" s="1681"/>
      <c r="AB31" s="1681"/>
      <c r="AC31" s="1681"/>
      <c r="AD31" s="1681"/>
      <c r="AE31" s="1681"/>
      <c r="AF31" s="1681"/>
      <c r="AG31" s="1681"/>
      <c r="AH31" s="1682"/>
      <c r="AI31" s="1647"/>
      <c r="AJ31" s="1648"/>
      <c r="AK31" s="1648"/>
      <c r="AL31" s="1648"/>
      <c r="AM31" s="1648"/>
      <c r="AN31" s="1648"/>
      <c r="AO31" s="1648"/>
      <c r="AP31" s="1648"/>
      <c r="AQ31" s="1648"/>
      <c r="AR31" s="1648"/>
      <c r="AS31" s="1649"/>
    </row>
    <row r="32" spans="2:45" s="115" customFormat="1" ht="13.5" customHeight="1" x14ac:dyDescent="0.15">
      <c r="B32" s="1668"/>
      <c r="C32" s="1669"/>
      <c r="D32" s="1669"/>
      <c r="E32" s="1669"/>
      <c r="F32" s="1670"/>
      <c r="G32" s="1683"/>
      <c r="H32" s="1684"/>
      <c r="I32" s="1684"/>
      <c r="J32" s="1684"/>
      <c r="K32" s="1684"/>
      <c r="L32" s="1684"/>
      <c r="M32" s="1684"/>
      <c r="N32" s="1684"/>
      <c r="O32" s="1684"/>
      <c r="P32" s="1684"/>
      <c r="Q32" s="1684"/>
      <c r="R32" s="1684"/>
      <c r="S32" s="1684"/>
      <c r="T32" s="1684"/>
      <c r="U32" s="1684"/>
      <c r="V32" s="1684"/>
      <c r="W32" s="1684"/>
      <c r="X32" s="1684"/>
      <c r="Y32" s="1684"/>
      <c r="Z32" s="1684"/>
      <c r="AA32" s="1684"/>
      <c r="AB32" s="1684"/>
      <c r="AC32" s="1684"/>
      <c r="AD32" s="1684"/>
      <c r="AE32" s="1684"/>
      <c r="AF32" s="1684"/>
      <c r="AG32" s="1684"/>
      <c r="AH32" s="1685"/>
      <c r="AI32" s="1647"/>
      <c r="AJ32" s="1648"/>
      <c r="AK32" s="1648"/>
      <c r="AL32" s="1648"/>
      <c r="AM32" s="1648"/>
      <c r="AN32" s="1648"/>
      <c r="AO32" s="1648"/>
      <c r="AP32" s="1648"/>
      <c r="AQ32" s="1648"/>
      <c r="AR32" s="1648"/>
      <c r="AS32" s="1649"/>
    </row>
    <row r="33" spans="2:45" s="115" customFormat="1" ht="13.5" customHeight="1" x14ac:dyDescent="0.15">
      <c r="B33" s="1668"/>
      <c r="C33" s="1669"/>
      <c r="D33" s="1669"/>
      <c r="E33" s="1669"/>
      <c r="F33" s="1670"/>
      <c r="G33" s="1686"/>
      <c r="H33" s="1687"/>
      <c r="I33" s="1687"/>
      <c r="J33" s="1687"/>
      <c r="K33" s="1687"/>
      <c r="L33" s="1687"/>
      <c r="M33" s="1687"/>
      <c r="N33" s="1687"/>
      <c r="O33" s="1687"/>
      <c r="P33" s="1687"/>
      <c r="Q33" s="1687"/>
      <c r="R33" s="1687"/>
      <c r="S33" s="1687"/>
      <c r="T33" s="1687"/>
      <c r="U33" s="1687"/>
      <c r="V33" s="1687"/>
      <c r="W33" s="1687"/>
      <c r="X33" s="1687"/>
      <c r="Y33" s="1687"/>
      <c r="Z33" s="1687"/>
      <c r="AA33" s="1687"/>
      <c r="AB33" s="1687"/>
      <c r="AC33" s="1687"/>
      <c r="AD33" s="1687"/>
      <c r="AE33" s="1687"/>
      <c r="AF33" s="1687"/>
      <c r="AG33" s="1687"/>
      <c r="AH33" s="1688"/>
      <c r="AI33" s="1647"/>
      <c r="AJ33" s="1648"/>
      <c r="AK33" s="1648"/>
      <c r="AL33" s="1648"/>
      <c r="AM33" s="1648"/>
      <c r="AN33" s="1648"/>
      <c r="AO33" s="1648"/>
      <c r="AP33" s="1648"/>
      <c r="AQ33" s="1648"/>
      <c r="AR33" s="1648"/>
      <c r="AS33" s="1649"/>
    </row>
    <row r="34" spans="2:45" s="115" customFormat="1" ht="13.5" customHeight="1" x14ac:dyDescent="0.15">
      <c r="B34" s="1689"/>
      <c r="C34" s="1690"/>
      <c r="D34" s="1690"/>
      <c r="E34" s="1690"/>
      <c r="F34" s="1691"/>
      <c r="G34" s="1683"/>
      <c r="H34" s="1684"/>
      <c r="I34" s="1684"/>
      <c r="J34" s="1684"/>
      <c r="K34" s="1684"/>
      <c r="L34" s="1684"/>
      <c r="M34" s="1684"/>
      <c r="N34" s="1684"/>
      <c r="O34" s="1684"/>
      <c r="P34" s="1684"/>
      <c r="Q34" s="1684"/>
      <c r="R34" s="1684"/>
      <c r="S34" s="1684"/>
      <c r="T34" s="1684"/>
      <c r="U34" s="1684"/>
      <c r="V34" s="1684"/>
      <c r="W34" s="1684"/>
      <c r="X34" s="1684"/>
      <c r="Y34" s="1684"/>
      <c r="Z34" s="1684"/>
      <c r="AA34" s="1684"/>
      <c r="AB34" s="1684"/>
      <c r="AC34" s="1684"/>
      <c r="AD34" s="1684"/>
      <c r="AE34" s="1684"/>
      <c r="AF34" s="1684"/>
      <c r="AG34" s="1684"/>
      <c r="AH34" s="1685"/>
      <c r="AI34" s="1692"/>
      <c r="AJ34" s="1693"/>
      <c r="AK34" s="1693"/>
      <c r="AL34" s="1693"/>
      <c r="AM34" s="1693"/>
      <c r="AN34" s="1693"/>
      <c r="AO34" s="1693"/>
      <c r="AP34" s="1693"/>
      <c r="AQ34" s="1693"/>
      <c r="AR34" s="1693"/>
      <c r="AS34" s="1694"/>
    </row>
    <row r="35" spans="2:45" s="115" customFormat="1" ht="13.5" customHeight="1" x14ac:dyDescent="0.15">
      <c r="B35" s="1695" t="s">
        <v>2398</v>
      </c>
      <c r="C35" s="1437"/>
      <c r="D35" s="1437"/>
      <c r="E35" s="1437"/>
      <c r="F35" s="1437"/>
      <c r="G35" s="1437"/>
      <c r="H35" s="1437"/>
      <c r="I35" s="1437"/>
      <c r="J35" s="1437"/>
      <c r="K35" s="1437"/>
      <c r="L35" s="1437"/>
      <c r="M35" s="1437"/>
      <c r="N35" s="1437"/>
      <c r="O35" s="1437"/>
      <c r="P35" s="1437"/>
      <c r="Q35" s="1437"/>
      <c r="R35" s="1437"/>
      <c r="S35" s="1437"/>
      <c r="T35" s="1437"/>
      <c r="U35" s="1437"/>
      <c r="V35" s="1437"/>
      <c r="W35" s="1437"/>
      <c r="X35" s="1437"/>
      <c r="Y35" s="1437"/>
      <c r="Z35" s="1437"/>
      <c r="AA35" s="1437"/>
      <c r="AB35" s="1437"/>
      <c r="AC35" s="1437"/>
      <c r="AD35" s="1437"/>
      <c r="AE35" s="1437"/>
      <c r="AF35" s="1437"/>
      <c r="AG35" s="1437"/>
      <c r="AH35" s="1437"/>
      <c r="AI35" s="1437"/>
      <c r="AJ35" s="1437"/>
      <c r="AK35" s="1437"/>
      <c r="AL35" s="1437"/>
      <c r="AM35" s="1437"/>
      <c r="AN35" s="1437"/>
      <c r="AO35" s="1437"/>
      <c r="AP35" s="1437"/>
      <c r="AQ35" s="1437"/>
      <c r="AR35" s="1437"/>
      <c r="AS35" s="1437"/>
    </row>
    <row r="37" spans="2:45" s="1437" customFormat="1" x14ac:dyDescent="0.15">
      <c r="B37" s="1437" t="s">
        <v>2399</v>
      </c>
    </row>
    <row r="38" spans="2:45" s="1437" customFormat="1" x14ac:dyDescent="0.15">
      <c r="B38" s="1696"/>
      <c r="C38" s="1697"/>
      <c r="D38" s="1697"/>
      <c r="E38" s="1697"/>
      <c r="F38" s="1697"/>
      <c r="G38" s="1697"/>
      <c r="H38" s="1697"/>
      <c r="I38" s="1697"/>
      <c r="J38" s="1697"/>
      <c r="K38" s="1697"/>
      <c r="L38" s="1697"/>
      <c r="M38" s="1697"/>
      <c r="N38" s="1697"/>
      <c r="O38" s="1697"/>
      <c r="P38" s="1697"/>
      <c r="Q38" s="1697"/>
      <c r="R38" s="1697"/>
      <c r="S38" s="1697"/>
      <c r="T38" s="1697"/>
      <c r="U38" s="1697"/>
      <c r="V38" s="1697"/>
      <c r="W38" s="1697"/>
      <c r="X38" s="1697"/>
      <c r="Y38" s="1697"/>
      <c r="Z38" s="1697"/>
      <c r="AA38" s="1697"/>
      <c r="AB38" s="1697"/>
      <c r="AC38" s="1697"/>
      <c r="AD38" s="1697"/>
      <c r="AE38" s="1697"/>
      <c r="AF38" s="1697"/>
      <c r="AG38" s="1697"/>
      <c r="AH38" s="1697"/>
      <c r="AI38" s="1697"/>
      <c r="AJ38" s="1697"/>
      <c r="AK38" s="1697"/>
      <c r="AL38" s="1697"/>
      <c r="AM38" s="1697"/>
      <c r="AN38" s="1697"/>
      <c r="AO38" s="1697"/>
      <c r="AP38" s="1697"/>
      <c r="AQ38" s="1697"/>
      <c r="AR38" s="1697"/>
      <c r="AS38" s="1698"/>
    </row>
    <row r="39" spans="2:45" s="1437" customFormat="1" x14ac:dyDescent="0.15">
      <c r="B39" s="1699"/>
      <c r="C39" s="1700"/>
      <c r="D39" s="1700"/>
      <c r="E39" s="1700"/>
      <c r="F39" s="1700"/>
      <c r="G39" s="1700"/>
      <c r="H39" s="1700"/>
      <c r="I39" s="1700"/>
      <c r="J39" s="1700"/>
      <c r="K39" s="1700"/>
      <c r="L39" s="1700"/>
      <c r="M39" s="1700"/>
      <c r="N39" s="1700"/>
      <c r="O39" s="1700"/>
      <c r="P39" s="1700"/>
      <c r="Q39" s="1700"/>
      <c r="R39" s="1700"/>
      <c r="S39" s="1700"/>
      <c r="T39" s="1700"/>
      <c r="U39" s="1700"/>
      <c r="V39" s="1700"/>
      <c r="W39" s="1700"/>
      <c r="X39" s="1700"/>
      <c r="Y39" s="1700"/>
      <c r="Z39" s="1700"/>
      <c r="AA39" s="1700"/>
      <c r="AB39" s="1700"/>
      <c r="AC39" s="1700"/>
      <c r="AD39" s="1700"/>
      <c r="AE39" s="1700"/>
      <c r="AF39" s="1700"/>
      <c r="AG39" s="1700"/>
      <c r="AH39" s="1700"/>
      <c r="AI39" s="1700"/>
      <c r="AJ39" s="1700"/>
      <c r="AK39" s="1700"/>
      <c r="AL39" s="1700"/>
      <c r="AM39" s="1700"/>
      <c r="AN39" s="1700"/>
      <c r="AO39" s="1700"/>
      <c r="AP39" s="1700"/>
      <c r="AQ39" s="1700"/>
      <c r="AR39" s="1700"/>
      <c r="AS39" s="1701"/>
    </row>
    <row r="40" spans="2:45" s="1437" customFormat="1" x14ac:dyDescent="0.15">
      <c r="B40" s="1699"/>
      <c r="C40" s="1700"/>
      <c r="D40" s="1700"/>
      <c r="E40" s="1700"/>
      <c r="F40" s="1700"/>
      <c r="G40" s="1700"/>
      <c r="H40" s="1700"/>
      <c r="I40" s="1700"/>
      <c r="J40" s="1700"/>
      <c r="K40" s="1700"/>
      <c r="L40" s="1700"/>
      <c r="M40" s="1700"/>
      <c r="N40" s="1700"/>
      <c r="O40" s="1700"/>
      <c r="P40" s="1700"/>
      <c r="Q40" s="1700"/>
      <c r="R40" s="1700"/>
      <c r="S40" s="1700"/>
      <c r="T40" s="1700"/>
      <c r="U40" s="1700"/>
      <c r="V40" s="1700"/>
      <c r="W40" s="1700"/>
      <c r="X40" s="1700"/>
      <c r="Y40" s="1700"/>
      <c r="Z40" s="1700"/>
      <c r="AA40" s="1700"/>
      <c r="AB40" s="1700"/>
      <c r="AC40" s="1700"/>
      <c r="AD40" s="1700"/>
      <c r="AE40" s="1700"/>
      <c r="AF40" s="1700"/>
      <c r="AG40" s="1700"/>
      <c r="AH40" s="1700"/>
      <c r="AI40" s="1700"/>
      <c r="AJ40" s="1700"/>
      <c r="AK40" s="1700"/>
      <c r="AL40" s="1700"/>
      <c r="AM40" s="1700"/>
      <c r="AN40" s="1700"/>
      <c r="AO40" s="1700"/>
      <c r="AP40" s="1700"/>
      <c r="AQ40" s="1700"/>
      <c r="AR40" s="1700"/>
      <c r="AS40" s="1701"/>
    </row>
    <row r="41" spans="2:45" s="1437" customFormat="1" x14ac:dyDescent="0.15">
      <c r="B41" s="1699"/>
      <c r="C41" s="1700"/>
      <c r="D41" s="1700"/>
      <c r="E41" s="1700"/>
      <c r="F41" s="1700"/>
      <c r="G41" s="1700"/>
      <c r="H41" s="1700"/>
      <c r="I41" s="1700"/>
      <c r="J41" s="1700"/>
      <c r="K41" s="1700"/>
      <c r="L41" s="1700"/>
      <c r="M41" s="1700"/>
      <c r="N41" s="1700"/>
      <c r="O41" s="1700"/>
      <c r="P41" s="1700"/>
      <c r="Q41" s="1700"/>
      <c r="R41" s="1700"/>
      <c r="S41" s="1700"/>
      <c r="T41" s="1700"/>
      <c r="U41" s="1700"/>
      <c r="V41" s="1700"/>
      <c r="W41" s="1700"/>
      <c r="X41" s="1700"/>
      <c r="Y41" s="1700"/>
      <c r="Z41" s="1700"/>
      <c r="AA41" s="1700"/>
      <c r="AB41" s="1700"/>
      <c r="AC41" s="1700"/>
      <c r="AD41" s="1700"/>
      <c r="AE41" s="1700"/>
      <c r="AF41" s="1700"/>
      <c r="AG41" s="1700"/>
      <c r="AH41" s="1700"/>
      <c r="AI41" s="1700"/>
      <c r="AJ41" s="1700"/>
      <c r="AK41" s="1700"/>
      <c r="AL41" s="1700"/>
      <c r="AM41" s="1700"/>
      <c r="AN41" s="1700"/>
      <c r="AO41" s="1700"/>
      <c r="AP41" s="1700"/>
      <c r="AQ41" s="1700"/>
      <c r="AR41" s="1700"/>
      <c r="AS41" s="1701"/>
    </row>
    <row r="42" spans="2:45" s="1437" customFormat="1" x14ac:dyDescent="0.15">
      <c r="B42" s="1699"/>
      <c r="C42" s="1700"/>
      <c r="D42" s="1700"/>
      <c r="E42" s="1700"/>
      <c r="F42" s="1700"/>
      <c r="G42" s="1700"/>
      <c r="H42" s="1700"/>
      <c r="I42" s="1700"/>
      <c r="J42" s="1700"/>
      <c r="K42" s="1700"/>
      <c r="L42" s="1700"/>
      <c r="M42" s="1700"/>
      <c r="N42" s="1700"/>
      <c r="O42" s="1700"/>
      <c r="P42" s="1700"/>
      <c r="Q42" s="1700"/>
      <c r="R42" s="1700"/>
      <c r="S42" s="1700"/>
      <c r="T42" s="1700"/>
      <c r="U42" s="1700"/>
      <c r="V42" s="1700"/>
      <c r="W42" s="1700"/>
      <c r="X42" s="1700"/>
      <c r="Y42" s="1700"/>
      <c r="Z42" s="1700"/>
      <c r="AA42" s="1700"/>
      <c r="AB42" s="1700"/>
      <c r="AC42" s="1700"/>
      <c r="AD42" s="1700"/>
      <c r="AE42" s="1700"/>
      <c r="AF42" s="1700"/>
      <c r="AG42" s="1700"/>
      <c r="AH42" s="1700"/>
      <c r="AI42" s="1700"/>
      <c r="AJ42" s="1700"/>
      <c r="AK42" s="1700"/>
      <c r="AL42" s="1700"/>
      <c r="AM42" s="1700"/>
      <c r="AN42" s="1700"/>
      <c r="AO42" s="1700"/>
      <c r="AP42" s="1700"/>
      <c r="AQ42" s="1700"/>
      <c r="AR42" s="1700"/>
      <c r="AS42" s="1701"/>
    </row>
    <row r="43" spans="2:45" s="1437" customFormat="1" x14ac:dyDescent="0.15">
      <c r="B43" s="1699"/>
      <c r="C43" s="1700"/>
      <c r="D43" s="1700"/>
      <c r="E43" s="1700"/>
      <c r="F43" s="1700"/>
      <c r="G43" s="1700"/>
      <c r="H43" s="1700"/>
      <c r="I43" s="1700"/>
      <c r="J43" s="1700"/>
      <c r="K43" s="1700"/>
      <c r="L43" s="1700"/>
      <c r="M43" s="1700"/>
      <c r="N43" s="1700"/>
      <c r="O43" s="1700"/>
      <c r="P43" s="1700"/>
      <c r="Q43" s="1700"/>
      <c r="R43" s="1700"/>
      <c r="S43" s="1700"/>
      <c r="T43" s="1700"/>
      <c r="U43" s="1700"/>
      <c r="V43" s="1700"/>
      <c r="W43" s="1700"/>
      <c r="X43" s="1700"/>
      <c r="Y43" s="1700"/>
      <c r="Z43" s="1700"/>
      <c r="AA43" s="1700"/>
      <c r="AB43" s="1700"/>
      <c r="AC43" s="1700"/>
      <c r="AD43" s="1700"/>
      <c r="AE43" s="1700"/>
      <c r="AF43" s="1700"/>
      <c r="AG43" s="1700"/>
      <c r="AH43" s="1700"/>
      <c r="AI43" s="1700"/>
      <c r="AJ43" s="1700"/>
      <c r="AK43" s="1700"/>
      <c r="AL43" s="1700"/>
      <c r="AM43" s="1700"/>
      <c r="AN43" s="1700"/>
      <c r="AO43" s="1700"/>
      <c r="AP43" s="1700"/>
      <c r="AQ43" s="1700"/>
      <c r="AR43" s="1700"/>
      <c r="AS43" s="1701"/>
    </row>
    <row r="44" spans="2:45" s="1437" customFormat="1" x14ac:dyDescent="0.15">
      <c r="B44" s="1699"/>
      <c r="C44" s="1700"/>
      <c r="D44" s="1700"/>
      <c r="E44" s="1700"/>
      <c r="F44" s="1700"/>
      <c r="G44" s="1700"/>
      <c r="H44" s="1700"/>
      <c r="I44" s="1700"/>
      <c r="J44" s="1700"/>
      <c r="K44" s="1700"/>
      <c r="L44" s="1700"/>
      <c r="M44" s="1700"/>
      <c r="N44" s="1700"/>
      <c r="O44" s="1700"/>
      <c r="P44" s="1700"/>
      <c r="Q44" s="1700"/>
      <c r="R44" s="1700"/>
      <c r="S44" s="1700"/>
      <c r="T44" s="1700"/>
      <c r="U44" s="1700"/>
      <c r="V44" s="1700"/>
      <c r="W44" s="1700"/>
      <c r="X44" s="1700"/>
      <c r="Y44" s="1700"/>
      <c r="Z44" s="1700"/>
      <c r="AA44" s="1700"/>
      <c r="AB44" s="1700"/>
      <c r="AC44" s="1700"/>
      <c r="AD44" s="1700"/>
      <c r="AE44" s="1700"/>
      <c r="AF44" s="1700"/>
      <c r="AG44" s="1700"/>
      <c r="AH44" s="1700"/>
      <c r="AI44" s="1700"/>
      <c r="AJ44" s="1700"/>
      <c r="AK44" s="1700"/>
      <c r="AL44" s="1700"/>
      <c r="AM44" s="1700"/>
      <c r="AN44" s="1700"/>
      <c r="AO44" s="1700"/>
      <c r="AP44" s="1700"/>
      <c r="AQ44" s="1700"/>
      <c r="AR44" s="1700"/>
      <c r="AS44" s="1701"/>
    </row>
    <row r="45" spans="2:45" s="1437" customFormat="1" x14ac:dyDescent="0.15">
      <c r="B45" s="1699"/>
      <c r="C45" s="1700"/>
      <c r="D45" s="1700"/>
      <c r="E45" s="1700"/>
      <c r="F45" s="1700"/>
      <c r="G45" s="1700"/>
      <c r="H45" s="1700"/>
      <c r="I45" s="1700"/>
      <c r="J45" s="1700"/>
      <c r="K45" s="1700"/>
      <c r="L45" s="1700"/>
      <c r="M45" s="1700"/>
      <c r="N45" s="1700"/>
      <c r="O45" s="1700"/>
      <c r="P45" s="1700"/>
      <c r="Q45" s="1700"/>
      <c r="R45" s="1700"/>
      <c r="S45" s="1700"/>
      <c r="T45" s="1700"/>
      <c r="U45" s="1700"/>
      <c r="V45" s="1700"/>
      <c r="W45" s="1700"/>
      <c r="X45" s="1700"/>
      <c r="Y45" s="1700"/>
      <c r="Z45" s="1700"/>
      <c r="AA45" s="1700"/>
      <c r="AB45" s="1700"/>
      <c r="AC45" s="1700"/>
      <c r="AD45" s="1700"/>
      <c r="AE45" s="1700"/>
      <c r="AF45" s="1700"/>
      <c r="AG45" s="1700"/>
      <c r="AH45" s="1700"/>
      <c r="AI45" s="1700"/>
      <c r="AJ45" s="1700"/>
      <c r="AK45" s="1700"/>
      <c r="AL45" s="1700"/>
      <c r="AM45" s="1700"/>
      <c r="AN45" s="1700"/>
      <c r="AO45" s="1700"/>
      <c r="AP45" s="1700"/>
      <c r="AQ45" s="1700"/>
      <c r="AR45" s="1700"/>
      <c r="AS45" s="1701"/>
    </row>
    <row r="46" spans="2:45" s="1437" customFormat="1" x14ac:dyDescent="0.15">
      <c r="B46" s="1699"/>
      <c r="C46" s="1700"/>
      <c r="D46" s="1700"/>
      <c r="E46" s="1700"/>
      <c r="F46" s="1700"/>
      <c r="G46" s="1700"/>
      <c r="H46" s="1700"/>
      <c r="I46" s="1700"/>
      <c r="J46" s="1700"/>
      <c r="K46" s="1700"/>
      <c r="L46" s="1700"/>
      <c r="M46" s="1700"/>
      <c r="N46" s="1700"/>
      <c r="O46" s="1700"/>
      <c r="P46" s="1700"/>
      <c r="Q46" s="1700"/>
      <c r="R46" s="1700"/>
      <c r="S46" s="1700"/>
      <c r="T46" s="1700"/>
      <c r="U46" s="1700"/>
      <c r="V46" s="1700"/>
      <c r="W46" s="1700"/>
      <c r="X46" s="1700"/>
      <c r="Y46" s="1700"/>
      <c r="Z46" s="1700"/>
      <c r="AA46" s="1700"/>
      <c r="AB46" s="1700"/>
      <c r="AC46" s="1700"/>
      <c r="AD46" s="1700"/>
      <c r="AE46" s="1700"/>
      <c r="AF46" s="1700"/>
      <c r="AG46" s="1700"/>
      <c r="AH46" s="1700"/>
      <c r="AI46" s="1700"/>
      <c r="AJ46" s="1700"/>
      <c r="AK46" s="1700"/>
      <c r="AL46" s="1700"/>
      <c r="AM46" s="1700"/>
      <c r="AN46" s="1700"/>
      <c r="AO46" s="1700"/>
      <c r="AP46" s="1700"/>
      <c r="AQ46" s="1700"/>
      <c r="AR46" s="1700"/>
      <c r="AS46" s="1701"/>
    </row>
    <row r="47" spans="2:45" s="1437" customFormat="1" x14ac:dyDescent="0.15">
      <c r="B47" s="1699"/>
      <c r="C47" s="1700"/>
      <c r="D47" s="1700"/>
      <c r="E47" s="1700"/>
      <c r="F47" s="1700"/>
      <c r="G47" s="1700"/>
      <c r="H47" s="1700"/>
      <c r="I47" s="1700"/>
      <c r="J47" s="1700"/>
      <c r="K47" s="1700"/>
      <c r="L47" s="1700"/>
      <c r="M47" s="1700"/>
      <c r="N47" s="1700"/>
      <c r="O47" s="1700"/>
      <c r="P47" s="1700"/>
      <c r="Q47" s="1700"/>
      <c r="R47" s="1700"/>
      <c r="S47" s="1700"/>
      <c r="T47" s="1700"/>
      <c r="U47" s="1700"/>
      <c r="V47" s="1700"/>
      <c r="W47" s="1700"/>
      <c r="X47" s="1700"/>
      <c r="Y47" s="1700"/>
      <c r="Z47" s="1700"/>
      <c r="AA47" s="1700"/>
      <c r="AB47" s="1700"/>
      <c r="AC47" s="1700"/>
      <c r="AD47" s="1700"/>
      <c r="AE47" s="1700"/>
      <c r="AF47" s="1700"/>
      <c r="AG47" s="1700"/>
      <c r="AH47" s="1700"/>
      <c r="AI47" s="1700"/>
      <c r="AJ47" s="1700"/>
      <c r="AK47" s="1700"/>
      <c r="AL47" s="1700"/>
      <c r="AM47" s="1700"/>
      <c r="AN47" s="1700"/>
      <c r="AO47" s="1700"/>
      <c r="AP47" s="1700"/>
      <c r="AQ47" s="1700"/>
      <c r="AR47" s="1700"/>
      <c r="AS47" s="1701"/>
    </row>
    <row r="48" spans="2:45" s="1437" customFormat="1" x14ac:dyDescent="0.15">
      <c r="B48" s="1699"/>
      <c r="C48" s="1700"/>
      <c r="D48" s="1700"/>
      <c r="E48" s="1700"/>
      <c r="F48" s="1700"/>
      <c r="G48" s="1700"/>
      <c r="H48" s="1700"/>
      <c r="I48" s="1700"/>
      <c r="J48" s="1700"/>
      <c r="K48" s="1700"/>
      <c r="L48" s="1700"/>
      <c r="M48" s="1700"/>
      <c r="N48" s="1700"/>
      <c r="O48" s="1700"/>
      <c r="P48" s="1700"/>
      <c r="Q48" s="1700"/>
      <c r="R48" s="1700"/>
      <c r="S48" s="1700"/>
      <c r="T48" s="1700"/>
      <c r="U48" s="1700"/>
      <c r="V48" s="1700"/>
      <c r="W48" s="1700"/>
      <c r="X48" s="1700"/>
      <c r="Y48" s="1700"/>
      <c r="Z48" s="1700"/>
      <c r="AA48" s="1700"/>
      <c r="AB48" s="1700"/>
      <c r="AC48" s="1700"/>
      <c r="AD48" s="1700"/>
      <c r="AE48" s="1700"/>
      <c r="AF48" s="1700"/>
      <c r="AG48" s="1700"/>
      <c r="AH48" s="1700"/>
      <c r="AI48" s="1700"/>
      <c r="AJ48" s="1700"/>
      <c r="AK48" s="1700"/>
      <c r="AL48" s="1700"/>
      <c r="AM48" s="1700"/>
      <c r="AN48" s="1700"/>
      <c r="AO48" s="1700"/>
      <c r="AP48" s="1700"/>
      <c r="AQ48" s="1700"/>
      <c r="AR48" s="1700"/>
      <c r="AS48" s="1701"/>
    </row>
    <row r="49" spans="2:45" s="1437" customFormat="1" x14ac:dyDescent="0.15">
      <c r="B49" s="1699"/>
      <c r="C49" s="1700"/>
      <c r="D49" s="1700"/>
      <c r="E49" s="1700"/>
      <c r="F49" s="1700"/>
      <c r="G49" s="1700"/>
      <c r="H49" s="1700"/>
      <c r="I49" s="1700"/>
      <c r="J49" s="1700"/>
      <c r="K49" s="1700"/>
      <c r="L49" s="1700"/>
      <c r="M49" s="1700"/>
      <c r="N49" s="1700"/>
      <c r="O49" s="1700"/>
      <c r="P49" s="1700"/>
      <c r="Q49" s="1700"/>
      <c r="R49" s="1700"/>
      <c r="S49" s="1700"/>
      <c r="T49" s="1700"/>
      <c r="U49" s="1700"/>
      <c r="V49" s="1700"/>
      <c r="W49" s="1700"/>
      <c r="X49" s="1700"/>
      <c r="Y49" s="1700"/>
      <c r="Z49" s="1700"/>
      <c r="AA49" s="1700"/>
      <c r="AB49" s="1700"/>
      <c r="AC49" s="1700"/>
      <c r="AD49" s="1700"/>
      <c r="AE49" s="1700"/>
      <c r="AF49" s="1700"/>
      <c r="AG49" s="1700"/>
      <c r="AH49" s="1700"/>
      <c r="AI49" s="1700"/>
      <c r="AJ49" s="1700"/>
      <c r="AK49" s="1700"/>
      <c r="AL49" s="1700"/>
      <c r="AM49" s="1700"/>
      <c r="AN49" s="1700"/>
      <c r="AO49" s="1700"/>
      <c r="AP49" s="1700"/>
      <c r="AQ49" s="1700"/>
      <c r="AR49" s="1700"/>
      <c r="AS49" s="1701"/>
    </row>
    <row r="50" spans="2:45" s="1437" customFormat="1" x14ac:dyDescent="0.15">
      <c r="B50" s="1699"/>
      <c r="C50" s="1700"/>
      <c r="D50" s="1700"/>
      <c r="E50" s="1700"/>
      <c r="F50" s="1700"/>
      <c r="G50" s="1700"/>
      <c r="H50" s="1700"/>
      <c r="I50" s="1700"/>
      <c r="J50" s="1700"/>
      <c r="K50" s="1700"/>
      <c r="L50" s="1700"/>
      <c r="M50" s="1700"/>
      <c r="N50" s="1700"/>
      <c r="O50" s="1700"/>
      <c r="P50" s="1700"/>
      <c r="Q50" s="1700"/>
      <c r="R50" s="1700"/>
      <c r="S50" s="1700"/>
      <c r="T50" s="1700"/>
      <c r="U50" s="1700"/>
      <c r="V50" s="1700"/>
      <c r="W50" s="1700"/>
      <c r="X50" s="1700"/>
      <c r="Y50" s="1700"/>
      <c r="Z50" s="1700"/>
      <c r="AA50" s="1700"/>
      <c r="AB50" s="1700"/>
      <c r="AC50" s="1700"/>
      <c r="AD50" s="1700"/>
      <c r="AE50" s="1700"/>
      <c r="AF50" s="1700"/>
      <c r="AG50" s="1700"/>
      <c r="AH50" s="1700"/>
      <c r="AI50" s="1700"/>
      <c r="AJ50" s="1700"/>
      <c r="AK50" s="1700"/>
      <c r="AL50" s="1700"/>
      <c r="AM50" s="1700"/>
      <c r="AN50" s="1700"/>
      <c r="AO50" s="1700"/>
      <c r="AP50" s="1700"/>
      <c r="AQ50" s="1700"/>
      <c r="AR50" s="1700"/>
      <c r="AS50" s="1701"/>
    </row>
    <row r="51" spans="2:45" s="1437" customFormat="1" x14ac:dyDescent="0.15">
      <c r="B51" s="1699"/>
      <c r="C51" s="1700"/>
      <c r="D51" s="1700"/>
      <c r="E51" s="1700"/>
      <c r="F51" s="1700"/>
      <c r="G51" s="1700"/>
      <c r="H51" s="1700"/>
      <c r="I51" s="1700"/>
      <c r="J51" s="1700"/>
      <c r="K51" s="1700"/>
      <c r="L51" s="1700"/>
      <c r="M51" s="1700"/>
      <c r="N51" s="1700"/>
      <c r="O51" s="1700"/>
      <c r="P51" s="1700"/>
      <c r="Q51" s="1700"/>
      <c r="R51" s="1700"/>
      <c r="S51" s="1700"/>
      <c r="T51" s="1700"/>
      <c r="U51" s="1700"/>
      <c r="V51" s="1700"/>
      <c r="W51" s="1700"/>
      <c r="X51" s="1700"/>
      <c r="Y51" s="1700"/>
      <c r="Z51" s="1700"/>
      <c r="AA51" s="1700"/>
      <c r="AB51" s="1700"/>
      <c r="AC51" s="1700"/>
      <c r="AD51" s="1700"/>
      <c r="AE51" s="1700"/>
      <c r="AF51" s="1700"/>
      <c r="AG51" s="1700"/>
      <c r="AH51" s="1700"/>
      <c r="AI51" s="1700"/>
      <c r="AJ51" s="1700"/>
      <c r="AK51" s="1700"/>
      <c r="AL51" s="1700"/>
      <c r="AM51" s="1700"/>
      <c r="AN51" s="1700"/>
      <c r="AO51" s="1700"/>
      <c r="AP51" s="1700"/>
      <c r="AQ51" s="1700"/>
      <c r="AR51" s="1700"/>
      <c r="AS51" s="1701"/>
    </row>
    <row r="52" spans="2:45" s="1437" customFormat="1" x14ac:dyDescent="0.15">
      <c r="B52" s="1699"/>
      <c r="C52" s="1700"/>
      <c r="D52" s="1700"/>
      <c r="E52" s="1700"/>
      <c r="F52" s="1700"/>
      <c r="G52" s="1700"/>
      <c r="H52" s="1700"/>
      <c r="I52" s="1700"/>
      <c r="J52" s="1700"/>
      <c r="K52" s="1700"/>
      <c r="L52" s="1700"/>
      <c r="M52" s="1700"/>
      <c r="N52" s="1700"/>
      <c r="O52" s="1700"/>
      <c r="P52" s="1700"/>
      <c r="Q52" s="1700"/>
      <c r="R52" s="1700"/>
      <c r="S52" s="1700"/>
      <c r="T52" s="1700"/>
      <c r="U52" s="1700"/>
      <c r="V52" s="1700"/>
      <c r="W52" s="1700"/>
      <c r="X52" s="1700"/>
      <c r="Y52" s="1700"/>
      <c r="Z52" s="1700"/>
      <c r="AA52" s="1700"/>
      <c r="AB52" s="1700"/>
      <c r="AC52" s="1700"/>
      <c r="AD52" s="1700"/>
      <c r="AE52" s="1700"/>
      <c r="AF52" s="1700"/>
      <c r="AG52" s="1700"/>
      <c r="AH52" s="1700"/>
      <c r="AI52" s="1700"/>
      <c r="AJ52" s="1700"/>
      <c r="AK52" s="1700"/>
      <c r="AL52" s="1700"/>
      <c r="AM52" s="1700"/>
      <c r="AN52" s="1700"/>
      <c r="AO52" s="1700"/>
      <c r="AP52" s="1700"/>
      <c r="AQ52" s="1700"/>
      <c r="AR52" s="1700"/>
      <c r="AS52" s="1701"/>
    </row>
    <row r="53" spans="2:45" s="1437" customFormat="1" x14ac:dyDescent="0.15">
      <c r="B53" s="1699"/>
      <c r="C53" s="1700"/>
      <c r="D53" s="1700"/>
      <c r="E53" s="1700"/>
      <c r="F53" s="1700"/>
      <c r="G53" s="1700"/>
      <c r="H53" s="1700"/>
      <c r="I53" s="1700"/>
      <c r="J53" s="1700"/>
      <c r="K53" s="1700"/>
      <c r="L53" s="1700"/>
      <c r="M53" s="1700"/>
      <c r="N53" s="1700"/>
      <c r="O53" s="1700"/>
      <c r="P53" s="1700"/>
      <c r="Q53" s="1700"/>
      <c r="R53" s="1700"/>
      <c r="S53" s="1700"/>
      <c r="T53" s="1700"/>
      <c r="U53" s="1700"/>
      <c r="V53" s="1700"/>
      <c r="W53" s="1700"/>
      <c r="X53" s="1700"/>
      <c r="Y53" s="1700"/>
      <c r="Z53" s="1700"/>
      <c r="AA53" s="1700"/>
      <c r="AB53" s="1700"/>
      <c r="AC53" s="1700"/>
      <c r="AD53" s="1700"/>
      <c r="AE53" s="1700"/>
      <c r="AF53" s="1700"/>
      <c r="AG53" s="1700"/>
      <c r="AH53" s="1700"/>
      <c r="AI53" s="1700"/>
      <c r="AJ53" s="1700"/>
      <c r="AK53" s="1700"/>
      <c r="AL53" s="1700"/>
      <c r="AM53" s="1700"/>
      <c r="AN53" s="1700"/>
      <c r="AO53" s="1700"/>
      <c r="AP53" s="1700"/>
      <c r="AQ53" s="1700"/>
      <c r="AR53" s="1700"/>
      <c r="AS53" s="1701"/>
    </row>
    <row r="54" spans="2:45" s="1437" customFormat="1" x14ac:dyDescent="0.15">
      <c r="B54" s="1699"/>
      <c r="C54" s="1700"/>
      <c r="D54" s="1700"/>
      <c r="E54" s="1700"/>
      <c r="F54" s="1700"/>
      <c r="G54" s="1700"/>
      <c r="H54" s="1700"/>
      <c r="I54" s="1700"/>
      <c r="J54" s="1700"/>
      <c r="K54" s="1700"/>
      <c r="L54" s="1700"/>
      <c r="M54" s="1700"/>
      <c r="N54" s="1700"/>
      <c r="O54" s="1700"/>
      <c r="P54" s="1700"/>
      <c r="Q54" s="1700"/>
      <c r="R54" s="1700"/>
      <c r="S54" s="1700"/>
      <c r="T54" s="1700"/>
      <c r="U54" s="1700"/>
      <c r="V54" s="1700"/>
      <c r="W54" s="1700"/>
      <c r="X54" s="1700"/>
      <c r="Y54" s="1700"/>
      <c r="Z54" s="1700"/>
      <c r="AA54" s="1700"/>
      <c r="AB54" s="1700"/>
      <c r="AC54" s="1700"/>
      <c r="AD54" s="1700"/>
      <c r="AE54" s="1700"/>
      <c r="AF54" s="1700"/>
      <c r="AG54" s="1700"/>
      <c r="AH54" s="1700"/>
      <c r="AI54" s="1700"/>
      <c r="AJ54" s="1700"/>
      <c r="AK54" s="1700"/>
      <c r="AL54" s="1700"/>
      <c r="AM54" s="1700"/>
      <c r="AN54" s="1700"/>
      <c r="AO54" s="1700"/>
      <c r="AP54" s="1700"/>
      <c r="AQ54" s="1700"/>
      <c r="AR54" s="1700"/>
      <c r="AS54" s="1701"/>
    </row>
    <row r="55" spans="2:45" s="1437" customFormat="1" x14ac:dyDescent="0.15">
      <c r="B55" s="1699"/>
      <c r="C55" s="1700"/>
      <c r="D55" s="1700"/>
      <c r="E55" s="1700"/>
      <c r="F55" s="1700"/>
      <c r="G55" s="1700"/>
      <c r="H55" s="1700"/>
      <c r="I55" s="1700"/>
      <c r="J55" s="1700"/>
      <c r="K55" s="1700"/>
      <c r="L55" s="1700"/>
      <c r="M55" s="1700"/>
      <c r="N55" s="1700"/>
      <c r="O55" s="1700"/>
      <c r="P55" s="1700"/>
      <c r="Q55" s="1700"/>
      <c r="R55" s="1700"/>
      <c r="S55" s="1700"/>
      <c r="T55" s="1700"/>
      <c r="U55" s="1700"/>
      <c r="V55" s="1700"/>
      <c r="W55" s="1700"/>
      <c r="X55" s="1700"/>
      <c r="Y55" s="1700"/>
      <c r="Z55" s="1700"/>
      <c r="AA55" s="1700"/>
      <c r="AB55" s="1700"/>
      <c r="AC55" s="1700"/>
      <c r="AD55" s="1700"/>
      <c r="AE55" s="1700"/>
      <c r="AF55" s="1700"/>
      <c r="AG55" s="1700"/>
      <c r="AH55" s="1700"/>
      <c r="AI55" s="1700"/>
      <c r="AJ55" s="1700"/>
      <c r="AK55" s="1700"/>
      <c r="AL55" s="1700"/>
      <c r="AM55" s="1700"/>
      <c r="AN55" s="1700"/>
      <c r="AO55" s="1700"/>
      <c r="AP55" s="1700"/>
      <c r="AQ55" s="1700"/>
      <c r="AR55" s="1700"/>
      <c r="AS55" s="1701"/>
    </row>
    <row r="56" spans="2:45" s="1437" customFormat="1" x14ac:dyDescent="0.15">
      <c r="B56" s="1699"/>
      <c r="C56" s="1700"/>
      <c r="D56" s="1700"/>
      <c r="E56" s="1700"/>
      <c r="F56" s="1700"/>
      <c r="G56" s="1700"/>
      <c r="H56" s="1700"/>
      <c r="I56" s="1700"/>
      <c r="J56" s="1700"/>
      <c r="K56" s="1700"/>
      <c r="L56" s="1700"/>
      <c r="M56" s="1700"/>
      <c r="N56" s="1700"/>
      <c r="O56" s="1700"/>
      <c r="P56" s="1700"/>
      <c r="Q56" s="1700"/>
      <c r="R56" s="1700"/>
      <c r="S56" s="1700"/>
      <c r="T56" s="1700"/>
      <c r="U56" s="1700"/>
      <c r="V56" s="1700"/>
      <c r="W56" s="1700"/>
      <c r="X56" s="1700"/>
      <c r="Y56" s="1700"/>
      <c r="Z56" s="1700"/>
      <c r="AA56" s="1700"/>
      <c r="AB56" s="1700"/>
      <c r="AC56" s="1700"/>
      <c r="AD56" s="1700"/>
      <c r="AE56" s="1700"/>
      <c r="AF56" s="1700"/>
      <c r="AG56" s="1700"/>
      <c r="AH56" s="1700"/>
      <c r="AI56" s="1700"/>
      <c r="AJ56" s="1700"/>
      <c r="AK56" s="1700"/>
      <c r="AL56" s="1700"/>
      <c r="AM56" s="1700"/>
      <c r="AN56" s="1700"/>
      <c r="AO56" s="1700"/>
      <c r="AP56" s="1700"/>
      <c r="AQ56" s="1700"/>
      <c r="AR56" s="1700"/>
      <c r="AS56" s="1701"/>
    </row>
    <row r="57" spans="2:45" s="1437" customFormat="1" x14ac:dyDescent="0.15">
      <c r="B57" s="1699"/>
      <c r="C57" s="1700"/>
      <c r="D57" s="1700"/>
      <c r="E57" s="1700"/>
      <c r="F57" s="1700"/>
      <c r="G57" s="1700"/>
      <c r="H57" s="1700"/>
      <c r="I57" s="1700"/>
      <c r="J57" s="1700"/>
      <c r="K57" s="1700"/>
      <c r="L57" s="1700"/>
      <c r="M57" s="1700"/>
      <c r="N57" s="1700"/>
      <c r="O57" s="1700"/>
      <c r="P57" s="1700"/>
      <c r="Q57" s="1700"/>
      <c r="R57" s="1700"/>
      <c r="S57" s="1700"/>
      <c r="T57" s="1700"/>
      <c r="U57" s="1700"/>
      <c r="V57" s="1700"/>
      <c r="W57" s="1700"/>
      <c r="X57" s="1700"/>
      <c r="Y57" s="1700"/>
      <c r="Z57" s="1700"/>
      <c r="AA57" s="1700"/>
      <c r="AB57" s="1700"/>
      <c r="AC57" s="1700"/>
      <c r="AD57" s="1700"/>
      <c r="AE57" s="1700"/>
      <c r="AF57" s="1700"/>
      <c r="AG57" s="1700"/>
      <c r="AH57" s="1700"/>
      <c r="AI57" s="1700"/>
      <c r="AJ57" s="1700"/>
      <c r="AK57" s="1700"/>
      <c r="AL57" s="1700"/>
      <c r="AM57" s="1700"/>
      <c r="AN57" s="1700"/>
      <c r="AO57" s="1700"/>
      <c r="AP57" s="1700"/>
      <c r="AQ57" s="1700"/>
      <c r="AR57" s="1700"/>
      <c r="AS57" s="1701"/>
    </row>
    <row r="58" spans="2:45" s="1437" customFormat="1" x14ac:dyDescent="0.15">
      <c r="B58" s="1699"/>
      <c r="C58" s="1700"/>
      <c r="D58" s="1700"/>
      <c r="E58" s="1700"/>
      <c r="F58" s="1700"/>
      <c r="G58" s="1700"/>
      <c r="H58" s="1700"/>
      <c r="I58" s="1700"/>
      <c r="J58" s="1700"/>
      <c r="K58" s="1700"/>
      <c r="L58" s="1700"/>
      <c r="M58" s="1700"/>
      <c r="N58" s="1700"/>
      <c r="O58" s="1700"/>
      <c r="P58" s="1700"/>
      <c r="Q58" s="1700"/>
      <c r="R58" s="1700"/>
      <c r="S58" s="1700"/>
      <c r="T58" s="1700"/>
      <c r="U58" s="1700"/>
      <c r="V58" s="1700"/>
      <c r="W58" s="1700"/>
      <c r="X58" s="1700"/>
      <c r="Y58" s="1700"/>
      <c r="Z58" s="1700"/>
      <c r="AA58" s="1700"/>
      <c r="AB58" s="1700"/>
      <c r="AC58" s="1700"/>
      <c r="AD58" s="1700"/>
      <c r="AE58" s="1700"/>
      <c r="AF58" s="1700"/>
      <c r="AG58" s="1700"/>
      <c r="AH58" s="1700"/>
      <c r="AI58" s="1700"/>
      <c r="AJ58" s="1700"/>
      <c r="AK58" s="1700"/>
      <c r="AL58" s="1700"/>
      <c r="AM58" s="1700"/>
      <c r="AN58" s="1700"/>
      <c r="AO58" s="1700"/>
      <c r="AP58" s="1700"/>
      <c r="AQ58" s="1700"/>
      <c r="AR58" s="1700"/>
      <c r="AS58" s="1701"/>
    </row>
    <row r="59" spans="2:45" s="1437" customFormat="1" x14ac:dyDescent="0.15">
      <c r="B59" s="1699"/>
      <c r="C59" s="1700"/>
      <c r="D59" s="1700"/>
      <c r="E59" s="1700"/>
      <c r="F59" s="1700"/>
      <c r="G59" s="1700"/>
      <c r="H59" s="1700"/>
      <c r="I59" s="1700"/>
      <c r="J59" s="1700"/>
      <c r="K59" s="1700"/>
      <c r="L59" s="1700"/>
      <c r="M59" s="1700"/>
      <c r="N59" s="1700"/>
      <c r="O59" s="1700"/>
      <c r="P59" s="1700"/>
      <c r="Q59" s="1700"/>
      <c r="R59" s="1700"/>
      <c r="S59" s="1700"/>
      <c r="T59" s="1700"/>
      <c r="U59" s="1700"/>
      <c r="V59" s="1700"/>
      <c r="W59" s="1700"/>
      <c r="X59" s="1700"/>
      <c r="Y59" s="1700"/>
      <c r="Z59" s="1700"/>
      <c r="AA59" s="1700"/>
      <c r="AB59" s="1700"/>
      <c r="AC59" s="1700"/>
      <c r="AD59" s="1700"/>
      <c r="AE59" s="1700"/>
      <c r="AF59" s="1700"/>
      <c r="AG59" s="1700"/>
      <c r="AH59" s="1700"/>
      <c r="AI59" s="1700"/>
      <c r="AJ59" s="1700"/>
      <c r="AK59" s="1700"/>
      <c r="AL59" s="1700"/>
      <c r="AM59" s="1700"/>
      <c r="AN59" s="1700"/>
      <c r="AO59" s="1700"/>
      <c r="AP59" s="1700"/>
      <c r="AQ59" s="1700"/>
      <c r="AR59" s="1700"/>
      <c r="AS59" s="1701"/>
    </row>
    <row r="60" spans="2:45" s="1437" customFormat="1" x14ac:dyDescent="0.15">
      <c r="B60" s="1702"/>
      <c r="C60" s="1703"/>
      <c r="D60" s="1703"/>
      <c r="E60" s="1703"/>
      <c r="F60" s="1703"/>
      <c r="G60" s="1703"/>
      <c r="H60" s="1703"/>
      <c r="I60" s="1703"/>
      <c r="J60" s="1703"/>
      <c r="K60" s="1703"/>
      <c r="L60" s="1703"/>
      <c r="M60" s="1703"/>
      <c r="N60" s="1703"/>
      <c r="O60" s="1703"/>
      <c r="P60" s="1703"/>
      <c r="Q60" s="1703"/>
      <c r="R60" s="1703"/>
      <c r="S60" s="1703"/>
      <c r="T60" s="1703"/>
      <c r="U60" s="1703"/>
      <c r="V60" s="1703"/>
      <c r="W60" s="1703"/>
      <c r="X60" s="1703"/>
      <c r="Y60" s="1703"/>
      <c r="Z60" s="1703"/>
      <c r="AA60" s="1703"/>
      <c r="AB60" s="1703"/>
      <c r="AC60" s="1703"/>
      <c r="AD60" s="1703"/>
      <c r="AE60" s="1703"/>
      <c r="AF60" s="1703"/>
      <c r="AG60" s="1703"/>
      <c r="AH60" s="1703"/>
      <c r="AI60" s="1703"/>
      <c r="AJ60" s="1703"/>
      <c r="AK60" s="1703"/>
      <c r="AL60" s="1703"/>
      <c r="AM60" s="1703"/>
      <c r="AN60" s="1703"/>
      <c r="AO60" s="1703"/>
      <c r="AP60" s="1703"/>
      <c r="AQ60" s="1703"/>
      <c r="AR60" s="1703"/>
      <c r="AS60" s="1704"/>
    </row>
  </sheetData>
  <mergeCells count="34">
    <mergeCell ref="B38:AS60"/>
    <mergeCell ref="J29:L30"/>
    <mergeCell ref="M29:M30"/>
    <mergeCell ref="N29:Q30"/>
    <mergeCell ref="R29:AH30"/>
    <mergeCell ref="G30:I30"/>
    <mergeCell ref="G31:AH32"/>
    <mergeCell ref="B21:F23"/>
    <mergeCell ref="G21:AH23"/>
    <mergeCell ref="AI21:AS21"/>
    <mergeCell ref="AI22:AS34"/>
    <mergeCell ref="B24:F26"/>
    <mergeCell ref="G24:AH26"/>
    <mergeCell ref="B27:F28"/>
    <mergeCell ref="G27:AH28"/>
    <mergeCell ref="B29:F34"/>
    <mergeCell ref="G29:I29"/>
    <mergeCell ref="G33:AH34"/>
    <mergeCell ref="B18:AS18"/>
    <mergeCell ref="B4:O4"/>
    <mergeCell ref="AD4:AS4"/>
    <mergeCell ref="B5:C6"/>
    <mergeCell ref="D5:E6"/>
    <mergeCell ref="F5:G6"/>
    <mergeCell ref="H5:I6"/>
    <mergeCell ref="J5:K6"/>
    <mergeCell ref="L5:M6"/>
    <mergeCell ref="N5:O6"/>
    <mergeCell ref="AD5:AG6"/>
    <mergeCell ref="AH5:AK6"/>
    <mergeCell ref="AL5:AO6"/>
    <mergeCell ref="AP5:AS6"/>
    <mergeCell ref="B9:AS9"/>
    <mergeCell ref="B10:AS10"/>
  </mergeCells>
  <phoneticPr fontId="4"/>
  <pageMargins left="0.59055118110236227" right="0.59055118110236227" top="0.59055118110236227" bottom="0.59055118110236227"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8"/>
  <sheetViews>
    <sheetView workbookViewId="0">
      <selection activeCell="C5" sqref="C5"/>
    </sheetView>
  </sheetViews>
  <sheetFormatPr defaultRowHeight="13.5" x14ac:dyDescent="0.15"/>
  <sheetData>
    <row r="1" spans="1:7" x14ac:dyDescent="0.15">
      <c r="A1" s="159"/>
      <c r="B1" s="159" t="s">
        <v>545</v>
      </c>
      <c r="C1" s="159" t="s">
        <v>546</v>
      </c>
      <c r="D1" s="159" t="s">
        <v>547</v>
      </c>
      <c r="E1" s="159" t="s">
        <v>548</v>
      </c>
      <c r="F1" s="159" t="s">
        <v>549</v>
      </c>
      <c r="G1" s="159" t="s">
        <v>550</v>
      </c>
    </row>
    <row r="2" spans="1:7" ht="40.5" x14ac:dyDescent="0.15">
      <c r="A2" s="159" t="s">
        <v>551</v>
      </c>
      <c r="B2" s="159" t="s">
        <v>551</v>
      </c>
      <c r="C2" s="159" t="s">
        <v>551</v>
      </c>
      <c r="D2" s="159" t="s">
        <v>551</v>
      </c>
      <c r="E2" s="159" t="s">
        <v>551</v>
      </c>
      <c r="F2" s="159"/>
      <c r="G2" s="218" t="s">
        <v>552</v>
      </c>
    </row>
    <row r="3" spans="1:7" x14ac:dyDescent="0.15">
      <c r="A3" s="159" t="s">
        <v>553</v>
      </c>
      <c r="B3" s="159" t="s">
        <v>554</v>
      </c>
      <c r="C3" s="159" t="s">
        <v>555</v>
      </c>
      <c r="D3" s="159" t="s">
        <v>556</v>
      </c>
      <c r="E3" s="159" t="s">
        <v>557</v>
      </c>
      <c r="F3" s="159"/>
      <c r="G3" s="160"/>
    </row>
    <row r="4" spans="1:7" x14ac:dyDescent="0.15">
      <c r="A4" s="159" t="s">
        <v>558</v>
      </c>
      <c r="B4" s="159" t="s">
        <v>559</v>
      </c>
      <c r="C4" s="159" t="s">
        <v>560</v>
      </c>
      <c r="D4" s="159" t="s">
        <v>561</v>
      </c>
      <c r="E4" s="159" t="s">
        <v>562</v>
      </c>
      <c r="F4" s="159"/>
      <c r="G4" s="160"/>
    </row>
    <row r="5" spans="1:7" x14ac:dyDescent="0.15">
      <c r="A5" s="159" t="s">
        <v>563</v>
      </c>
      <c r="B5" s="159" t="s">
        <v>60</v>
      </c>
      <c r="C5" s="159" t="s">
        <v>564</v>
      </c>
      <c r="D5" s="159" t="s">
        <v>565</v>
      </c>
      <c r="E5" s="159" t="s">
        <v>60</v>
      </c>
      <c r="F5" s="159"/>
      <c r="G5" s="160"/>
    </row>
    <row r="6" spans="1:7" x14ac:dyDescent="0.15">
      <c r="A6" s="159" t="s">
        <v>566</v>
      </c>
      <c r="B6" s="159"/>
      <c r="C6" s="159" t="s">
        <v>567</v>
      </c>
      <c r="D6" s="159" t="s">
        <v>568</v>
      </c>
      <c r="E6" s="159"/>
      <c r="F6" s="159"/>
      <c r="G6" s="160"/>
    </row>
    <row r="7" spans="1:7" x14ac:dyDescent="0.15">
      <c r="A7" s="159" t="s">
        <v>569</v>
      </c>
      <c r="B7" s="159"/>
      <c r="C7" s="159" t="s">
        <v>60</v>
      </c>
      <c r="D7" s="159" t="s">
        <v>60</v>
      </c>
      <c r="E7" s="159"/>
      <c r="F7" s="159"/>
      <c r="G7" s="159"/>
    </row>
    <row r="8" spans="1:7" x14ac:dyDescent="0.15">
      <c r="A8" s="159"/>
      <c r="B8" s="159"/>
      <c r="C8" s="159"/>
      <c r="D8" s="101"/>
      <c r="E8" s="159"/>
      <c r="F8" s="159"/>
      <c r="G8" s="159"/>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4"/>
  <sheetViews>
    <sheetView workbookViewId="0">
      <selection activeCell="D88" sqref="D88"/>
    </sheetView>
  </sheetViews>
  <sheetFormatPr defaultColWidth="9.125" defaultRowHeight="13.5" x14ac:dyDescent="0.15"/>
  <cols>
    <col min="1" max="1" width="11.75" style="219" bestFit="1" customWidth="1"/>
    <col min="2" max="3" width="11.75" style="219" customWidth="1"/>
    <col min="4" max="16384" width="9.125" style="219"/>
  </cols>
  <sheetData>
    <row r="1" spans="1:50" x14ac:dyDescent="0.15">
      <c r="D1" s="219" t="s">
        <v>570</v>
      </c>
      <c r="E1" s="219" t="s">
        <v>571</v>
      </c>
      <c r="F1" s="219" t="s">
        <v>572</v>
      </c>
      <c r="G1" s="219" t="s">
        <v>573</v>
      </c>
      <c r="H1" s="219" t="s">
        <v>574</v>
      </c>
      <c r="I1" s="219" t="s">
        <v>575</v>
      </c>
      <c r="J1" s="219" t="s">
        <v>576</v>
      </c>
      <c r="K1" s="219" t="s">
        <v>577</v>
      </c>
      <c r="L1" s="219" t="s">
        <v>578</v>
      </c>
      <c r="M1" s="219" t="s">
        <v>579</v>
      </c>
      <c r="N1" s="219" t="s">
        <v>580</v>
      </c>
      <c r="O1" s="219" t="s">
        <v>581</v>
      </c>
      <c r="P1" s="219" t="s">
        <v>582</v>
      </c>
      <c r="Q1" s="219" t="s">
        <v>583</v>
      </c>
      <c r="R1" s="219" t="s">
        <v>584</v>
      </c>
      <c r="S1" s="219" t="s">
        <v>585</v>
      </c>
      <c r="T1" s="219" t="s">
        <v>586</v>
      </c>
      <c r="U1" s="219" t="s">
        <v>587</v>
      </c>
      <c r="V1" s="219" t="s">
        <v>588</v>
      </c>
      <c r="W1" s="219" t="s">
        <v>589</v>
      </c>
      <c r="X1" s="219" t="s">
        <v>590</v>
      </c>
      <c r="Y1" s="219" t="s">
        <v>591</v>
      </c>
      <c r="Z1" s="219" t="s">
        <v>592</v>
      </c>
      <c r="AA1" s="219" t="s">
        <v>593</v>
      </c>
      <c r="AB1" s="219" t="s">
        <v>594</v>
      </c>
      <c r="AC1" s="219" t="s">
        <v>595</v>
      </c>
      <c r="AD1" s="219" t="s">
        <v>596</v>
      </c>
      <c r="AE1" s="219" t="s">
        <v>597</v>
      </c>
      <c r="AF1" s="219" t="s">
        <v>598</v>
      </c>
      <c r="AG1" s="219" t="s">
        <v>599</v>
      </c>
      <c r="AH1" s="219" t="s">
        <v>600</v>
      </c>
      <c r="AI1" s="219" t="s">
        <v>601</v>
      </c>
      <c r="AJ1" s="219" t="s">
        <v>602</v>
      </c>
      <c r="AK1" s="219" t="s">
        <v>603</v>
      </c>
      <c r="AL1" s="219" t="s">
        <v>604</v>
      </c>
      <c r="AM1" s="219" t="s">
        <v>605</v>
      </c>
      <c r="AN1" s="219" t="s">
        <v>606</v>
      </c>
      <c r="AO1" s="219" t="s">
        <v>607</v>
      </c>
      <c r="AP1" s="219" t="s">
        <v>608</v>
      </c>
      <c r="AQ1" s="219" t="s">
        <v>609</v>
      </c>
      <c r="AR1" s="219" t="s">
        <v>610</v>
      </c>
      <c r="AS1" s="219" t="s">
        <v>611</v>
      </c>
      <c r="AT1" s="219" t="s">
        <v>612</v>
      </c>
      <c r="AU1" s="219" t="s">
        <v>613</v>
      </c>
      <c r="AV1" s="219" t="s">
        <v>614</v>
      </c>
      <c r="AW1" s="219" t="s">
        <v>615</v>
      </c>
      <c r="AX1" s="219" t="s">
        <v>616</v>
      </c>
    </row>
    <row r="2" spans="1:50" x14ac:dyDescent="0.15">
      <c r="A2" s="219" t="s">
        <v>570</v>
      </c>
      <c r="D2" s="219" t="s">
        <v>617</v>
      </c>
      <c r="E2" s="219" t="s">
        <v>618</v>
      </c>
      <c r="F2" s="219" t="s">
        <v>619</v>
      </c>
      <c r="G2" s="219" t="s">
        <v>620</v>
      </c>
      <c r="H2" s="219" t="s">
        <v>621</v>
      </c>
      <c r="I2" s="219" t="s">
        <v>622</v>
      </c>
      <c r="J2" s="219" t="s">
        <v>623</v>
      </c>
      <c r="K2" s="219" t="s">
        <v>624</v>
      </c>
      <c r="L2" s="219" t="s">
        <v>625</v>
      </c>
      <c r="M2" s="219" t="s">
        <v>626</v>
      </c>
      <c r="N2" s="219" t="s">
        <v>627</v>
      </c>
      <c r="O2" s="219" t="s">
        <v>628</v>
      </c>
      <c r="P2" s="219" t="s">
        <v>629</v>
      </c>
      <c r="Q2" s="219" t="s">
        <v>630</v>
      </c>
      <c r="R2" s="219" t="s">
        <v>631</v>
      </c>
      <c r="S2" s="219" t="s">
        <v>632</v>
      </c>
      <c r="T2" s="219" t="s">
        <v>633</v>
      </c>
      <c r="U2" s="219" t="s">
        <v>634</v>
      </c>
      <c r="V2" s="219" t="s">
        <v>635</v>
      </c>
      <c r="W2" s="219" t="s">
        <v>636</v>
      </c>
      <c r="X2" s="219" t="s">
        <v>637</v>
      </c>
      <c r="Y2" s="219" t="s">
        <v>638</v>
      </c>
      <c r="Z2" s="219" t="s">
        <v>639</v>
      </c>
      <c r="AA2" s="219" t="s">
        <v>640</v>
      </c>
      <c r="AB2" s="219" t="s">
        <v>641</v>
      </c>
      <c r="AC2" s="219" t="s">
        <v>642</v>
      </c>
      <c r="AD2" s="219" t="s">
        <v>643</v>
      </c>
      <c r="AE2" s="219" t="s">
        <v>644</v>
      </c>
      <c r="AF2" s="219" t="s">
        <v>645</v>
      </c>
      <c r="AG2" s="219" t="s">
        <v>646</v>
      </c>
      <c r="AH2" s="219" t="s">
        <v>647</v>
      </c>
      <c r="AI2" s="219" t="s">
        <v>648</v>
      </c>
      <c r="AJ2" s="219" t="s">
        <v>649</v>
      </c>
      <c r="AK2" s="219" t="s">
        <v>650</v>
      </c>
      <c r="AL2" s="219" t="s">
        <v>651</v>
      </c>
      <c r="AM2" s="219" t="s">
        <v>652</v>
      </c>
      <c r="AN2" s="219" t="s">
        <v>653</v>
      </c>
      <c r="AO2" s="219" t="s">
        <v>654</v>
      </c>
      <c r="AP2" s="219" t="s">
        <v>655</v>
      </c>
      <c r="AQ2" s="219" t="s">
        <v>656</v>
      </c>
      <c r="AR2" s="219" t="s">
        <v>657</v>
      </c>
      <c r="AS2" s="219" t="s">
        <v>658</v>
      </c>
      <c r="AT2" s="219" t="s">
        <v>659</v>
      </c>
      <c r="AU2" s="219" t="s">
        <v>660</v>
      </c>
      <c r="AV2" s="219" t="s">
        <v>661</v>
      </c>
      <c r="AW2" s="219" t="s">
        <v>662</v>
      </c>
      <c r="AX2" s="219" t="s">
        <v>663</v>
      </c>
    </row>
    <row r="3" spans="1:50" x14ac:dyDescent="0.15">
      <c r="A3" s="219" t="s">
        <v>571</v>
      </c>
      <c r="D3" s="219" t="s">
        <v>664</v>
      </c>
      <c r="E3" s="219" t="s">
        <v>665</v>
      </c>
      <c r="F3" s="219" t="s">
        <v>666</v>
      </c>
      <c r="G3" s="219" t="s">
        <v>667</v>
      </c>
      <c r="J3" s="219" t="s">
        <v>668</v>
      </c>
      <c r="K3" s="219" t="s">
        <v>669</v>
      </c>
      <c r="L3" s="219" t="s">
        <v>670</v>
      </c>
      <c r="M3" s="219" t="s">
        <v>671</v>
      </c>
      <c r="N3" s="219" t="s">
        <v>672</v>
      </c>
      <c r="O3" s="219" t="s">
        <v>673</v>
      </c>
      <c r="P3" s="219" t="s">
        <v>674</v>
      </c>
      <c r="Q3" s="219" t="s">
        <v>675</v>
      </c>
      <c r="R3" s="219" t="s">
        <v>676</v>
      </c>
      <c r="S3" s="219" t="s">
        <v>677</v>
      </c>
      <c r="V3" s="219" t="s">
        <v>678</v>
      </c>
      <c r="W3" s="219" t="s">
        <v>679</v>
      </c>
      <c r="X3" s="219" t="s">
        <v>680</v>
      </c>
      <c r="Y3" s="219" t="s">
        <v>681</v>
      </c>
      <c r="Z3" s="219" t="s">
        <v>682</v>
      </c>
      <c r="AA3" s="219" t="s">
        <v>683</v>
      </c>
      <c r="AB3" s="219" t="s">
        <v>684</v>
      </c>
      <c r="AC3" s="219" t="s">
        <v>685</v>
      </c>
      <c r="AD3" s="219" t="s">
        <v>686</v>
      </c>
      <c r="AE3" s="219" t="s">
        <v>687</v>
      </c>
      <c r="AF3" s="219" t="s">
        <v>688</v>
      </c>
      <c r="AG3" s="219" t="s">
        <v>689</v>
      </c>
      <c r="AJ3" s="219" t="s">
        <v>690</v>
      </c>
      <c r="AK3" s="219" t="s">
        <v>691</v>
      </c>
      <c r="AL3" s="219" t="s">
        <v>692</v>
      </c>
      <c r="AN3" s="219" t="s">
        <v>693</v>
      </c>
      <c r="AO3" s="219" t="s">
        <v>694</v>
      </c>
      <c r="AQ3" s="219" t="s">
        <v>695</v>
      </c>
      <c r="AS3" s="219" t="s">
        <v>696</v>
      </c>
      <c r="AT3" s="219" t="s">
        <v>697</v>
      </c>
      <c r="AU3" s="219" t="s">
        <v>698</v>
      </c>
      <c r="AV3" s="219" t="s">
        <v>699</v>
      </c>
      <c r="AW3" s="219" t="s">
        <v>700</v>
      </c>
      <c r="AX3" s="219" t="s">
        <v>701</v>
      </c>
    </row>
    <row r="4" spans="1:50" x14ac:dyDescent="0.15">
      <c r="A4" s="219" t="s">
        <v>572</v>
      </c>
      <c r="D4" s="219" t="s">
        <v>702</v>
      </c>
      <c r="G4" s="219" t="s">
        <v>703</v>
      </c>
      <c r="J4" s="219" t="s">
        <v>704</v>
      </c>
      <c r="K4" s="219" t="s">
        <v>705</v>
      </c>
      <c r="L4" s="219" t="s">
        <v>706</v>
      </c>
      <c r="M4" s="219" t="s">
        <v>707</v>
      </c>
      <c r="N4" s="219" t="s">
        <v>708</v>
      </c>
      <c r="O4" s="219" t="s">
        <v>709</v>
      </c>
      <c r="P4" s="219" t="s">
        <v>710</v>
      </c>
      <c r="Q4" s="219" t="s">
        <v>711</v>
      </c>
      <c r="R4" s="219" t="s">
        <v>712</v>
      </c>
      <c r="S4" s="219" t="s">
        <v>713</v>
      </c>
      <c r="V4" s="219" t="s">
        <v>714</v>
      </c>
      <c r="W4" s="219" t="s">
        <v>715</v>
      </c>
      <c r="X4" s="219" t="s">
        <v>716</v>
      </c>
      <c r="Y4" s="219" t="s">
        <v>717</v>
      </c>
      <c r="Z4" s="219" t="s">
        <v>718</v>
      </c>
      <c r="AA4" s="219" t="s">
        <v>719</v>
      </c>
      <c r="AB4" s="219" t="s">
        <v>720</v>
      </c>
      <c r="AC4" s="219" t="s">
        <v>721</v>
      </c>
      <c r="AD4" s="219" t="s">
        <v>722</v>
      </c>
      <c r="AE4" s="219" t="s">
        <v>723</v>
      </c>
      <c r="AF4" s="219" t="s">
        <v>724</v>
      </c>
      <c r="AG4" s="219" t="s">
        <v>725</v>
      </c>
      <c r="AJ4" s="219" t="s">
        <v>726</v>
      </c>
      <c r="AK4" s="219" t="s">
        <v>727</v>
      </c>
      <c r="AL4" s="219" t="s">
        <v>728</v>
      </c>
      <c r="AN4" s="219" t="s">
        <v>729</v>
      </c>
      <c r="AO4" s="219" t="s">
        <v>730</v>
      </c>
      <c r="AQ4" s="219" t="s">
        <v>731</v>
      </c>
      <c r="AT4" s="219" t="s">
        <v>732</v>
      </c>
      <c r="AU4" s="219" t="s">
        <v>733</v>
      </c>
      <c r="AV4" s="219" t="s">
        <v>734</v>
      </c>
      <c r="AW4" s="219" t="s">
        <v>735</v>
      </c>
    </row>
    <row r="5" spans="1:50" x14ac:dyDescent="0.15">
      <c r="A5" s="219" t="s">
        <v>573</v>
      </c>
      <c r="D5" s="219" t="s">
        <v>736</v>
      </c>
      <c r="G5" s="219" t="s">
        <v>737</v>
      </c>
      <c r="J5" s="219" t="s">
        <v>738</v>
      </c>
      <c r="K5" s="219" t="s">
        <v>739</v>
      </c>
      <c r="L5" s="219" t="s">
        <v>740</v>
      </c>
      <c r="M5" s="219" t="s">
        <v>741</v>
      </c>
      <c r="N5" s="219" t="s">
        <v>742</v>
      </c>
      <c r="O5" s="219" t="s">
        <v>743</v>
      </c>
      <c r="P5" s="219" t="s">
        <v>744</v>
      </c>
      <c r="Q5" s="219" t="s">
        <v>745</v>
      </c>
      <c r="V5" s="219" t="s">
        <v>746</v>
      </c>
      <c r="W5" s="219" t="s">
        <v>747</v>
      </c>
      <c r="X5" s="219" t="s">
        <v>748</v>
      </c>
      <c r="Y5" s="219" t="s">
        <v>749</v>
      </c>
      <c r="Z5" s="219" t="s">
        <v>750</v>
      </c>
      <c r="AA5" s="219" t="s">
        <v>751</v>
      </c>
      <c r="AB5" s="219" t="s">
        <v>752</v>
      </c>
      <c r="AC5" s="219" t="s">
        <v>753</v>
      </c>
      <c r="AD5" s="219" t="s">
        <v>754</v>
      </c>
      <c r="AE5" s="219" t="s">
        <v>755</v>
      </c>
      <c r="AF5" s="219" t="s">
        <v>756</v>
      </c>
      <c r="AG5" s="219" t="s">
        <v>757</v>
      </c>
      <c r="AJ5" s="219" t="s">
        <v>758</v>
      </c>
      <c r="AK5" s="219" t="s">
        <v>759</v>
      </c>
      <c r="AL5" s="219" t="s">
        <v>760</v>
      </c>
      <c r="AN5" s="219" t="s">
        <v>761</v>
      </c>
      <c r="AO5" s="219" t="s">
        <v>762</v>
      </c>
      <c r="AQ5" s="219" t="s">
        <v>763</v>
      </c>
      <c r="AT5" s="219" t="s">
        <v>764</v>
      </c>
      <c r="AU5" s="219" t="s">
        <v>765</v>
      </c>
      <c r="AV5" s="219" t="s">
        <v>766</v>
      </c>
      <c r="AW5" s="219" t="s">
        <v>767</v>
      </c>
    </row>
    <row r="6" spans="1:50" x14ac:dyDescent="0.15">
      <c r="A6" s="219" t="s">
        <v>574</v>
      </c>
      <c r="D6" s="219" t="s">
        <v>768</v>
      </c>
      <c r="G6" s="219" t="s">
        <v>769</v>
      </c>
      <c r="K6" s="219" t="s">
        <v>770</v>
      </c>
      <c r="L6" s="219" t="s">
        <v>771</v>
      </c>
      <c r="M6" s="219" t="s">
        <v>772</v>
      </c>
      <c r="N6" s="219" t="s">
        <v>773</v>
      </c>
      <c r="O6" s="219" t="s">
        <v>774</v>
      </c>
      <c r="P6" s="219" t="s">
        <v>775</v>
      </c>
      <c r="Q6" s="219" t="s">
        <v>776</v>
      </c>
      <c r="V6" s="219" t="s">
        <v>777</v>
      </c>
      <c r="W6" s="219" t="s">
        <v>778</v>
      </c>
      <c r="X6" s="219" t="s">
        <v>779</v>
      </c>
      <c r="Y6" s="219" t="s">
        <v>780</v>
      </c>
      <c r="Z6" s="219" t="s">
        <v>781</v>
      </c>
      <c r="AA6" s="219" t="s">
        <v>782</v>
      </c>
      <c r="AB6" s="219" t="s">
        <v>783</v>
      </c>
      <c r="AC6" s="219" t="s">
        <v>784</v>
      </c>
      <c r="AD6" s="219" t="s">
        <v>785</v>
      </c>
      <c r="AE6" s="219" t="s">
        <v>786</v>
      </c>
      <c r="AF6" s="219" t="s">
        <v>787</v>
      </c>
      <c r="AK6" s="219" t="s">
        <v>788</v>
      </c>
      <c r="AL6" s="219" t="s">
        <v>789</v>
      </c>
      <c r="AN6" s="219" t="s">
        <v>790</v>
      </c>
      <c r="AT6" s="219" t="s">
        <v>791</v>
      </c>
      <c r="AW6" s="219" t="s">
        <v>792</v>
      </c>
    </row>
    <row r="7" spans="1:50" x14ac:dyDescent="0.15">
      <c r="A7" s="219" t="s">
        <v>575</v>
      </c>
      <c r="D7" s="219" t="s">
        <v>793</v>
      </c>
      <c r="G7" s="219" t="s">
        <v>794</v>
      </c>
      <c r="K7" s="219" t="s">
        <v>795</v>
      </c>
      <c r="L7" s="219" t="s">
        <v>796</v>
      </c>
      <c r="M7" s="219" t="s">
        <v>797</v>
      </c>
      <c r="N7" s="219" t="s">
        <v>798</v>
      </c>
      <c r="O7" s="219" t="s">
        <v>799</v>
      </c>
      <c r="P7" s="219" t="s">
        <v>800</v>
      </c>
      <c r="Q7" s="219" t="s">
        <v>801</v>
      </c>
      <c r="V7" s="219" t="s">
        <v>802</v>
      </c>
      <c r="W7" s="219" t="s">
        <v>803</v>
      </c>
      <c r="X7" s="219" t="s">
        <v>804</v>
      </c>
      <c r="Y7" s="219" t="s">
        <v>805</v>
      </c>
      <c r="Z7" s="219" t="s">
        <v>806</v>
      </c>
      <c r="AA7" s="219" t="s">
        <v>807</v>
      </c>
      <c r="AB7" s="219" t="s">
        <v>808</v>
      </c>
      <c r="AC7" s="219" t="s">
        <v>809</v>
      </c>
      <c r="AD7" s="219" t="s">
        <v>810</v>
      </c>
      <c r="AE7" s="219" t="s">
        <v>811</v>
      </c>
      <c r="AF7" s="219" t="s">
        <v>812</v>
      </c>
      <c r="AK7" s="219" t="s">
        <v>813</v>
      </c>
      <c r="AL7" s="219" t="s">
        <v>814</v>
      </c>
      <c r="AN7" s="219" t="s">
        <v>815</v>
      </c>
      <c r="AT7" s="219" t="s">
        <v>816</v>
      </c>
      <c r="AW7" s="219" t="s">
        <v>817</v>
      </c>
    </row>
    <row r="8" spans="1:50" x14ac:dyDescent="0.15">
      <c r="A8" s="219" t="s">
        <v>576</v>
      </c>
      <c r="D8" s="219" t="s">
        <v>818</v>
      </c>
      <c r="G8" s="219" t="s">
        <v>819</v>
      </c>
      <c r="K8" s="219" t="s">
        <v>820</v>
      </c>
      <c r="L8" s="219" t="s">
        <v>821</v>
      </c>
      <c r="M8" s="219" t="s">
        <v>822</v>
      </c>
      <c r="N8" s="219" t="s">
        <v>823</v>
      </c>
      <c r="O8" s="219" t="s">
        <v>824</v>
      </c>
      <c r="P8" s="219" t="s">
        <v>825</v>
      </c>
      <c r="Q8" s="219" t="s">
        <v>826</v>
      </c>
      <c r="V8" s="219" t="s">
        <v>827</v>
      </c>
      <c r="W8" s="219" t="s">
        <v>828</v>
      </c>
      <c r="X8" s="219" t="s">
        <v>829</v>
      </c>
      <c r="Y8" s="219" t="s">
        <v>830</v>
      </c>
      <c r="Z8" s="219" t="s">
        <v>831</v>
      </c>
      <c r="AA8" s="219" t="s">
        <v>832</v>
      </c>
      <c r="AB8" s="219" t="s">
        <v>833</v>
      </c>
      <c r="AC8" s="219" t="s">
        <v>834</v>
      </c>
      <c r="AD8" s="219" t="s">
        <v>835</v>
      </c>
      <c r="AE8" s="219" t="s">
        <v>836</v>
      </c>
      <c r="AF8" s="219" t="s">
        <v>837</v>
      </c>
      <c r="AK8" s="219" t="s">
        <v>838</v>
      </c>
      <c r="AL8" s="219" t="s">
        <v>839</v>
      </c>
      <c r="AN8" s="219" t="s">
        <v>840</v>
      </c>
      <c r="AT8" s="219" t="s">
        <v>841</v>
      </c>
    </row>
    <row r="9" spans="1:50" x14ac:dyDescent="0.15">
      <c r="A9" s="219" t="s">
        <v>577</v>
      </c>
      <c r="D9" s="219" t="s">
        <v>842</v>
      </c>
      <c r="G9" s="219" t="s">
        <v>843</v>
      </c>
      <c r="K9" s="219" t="s">
        <v>844</v>
      </c>
      <c r="M9" s="219" t="s">
        <v>845</v>
      </c>
      <c r="N9" s="219" t="s">
        <v>846</v>
      </c>
      <c r="O9" s="219" t="s">
        <v>847</v>
      </c>
      <c r="P9" s="219" t="s">
        <v>848</v>
      </c>
      <c r="Q9" s="219" t="s">
        <v>849</v>
      </c>
      <c r="V9" s="219" t="s">
        <v>850</v>
      </c>
      <c r="X9" s="219" t="s">
        <v>851</v>
      </c>
      <c r="Y9" s="219" t="s">
        <v>852</v>
      </c>
      <c r="Z9" s="219" t="s">
        <v>853</v>
      </c>
      <c r="AA9" s="219" t="s">
        <v>854</v>
      </c>
      <c r="AB9" s="219" t="s">
        <v>855</v>
      </c>
      <c r="AC9" s="219" t="s">
        <v>856</v>
      </c>
      <c r="AD9" s="219" t="s">
        <v>857</v>
      </c>
      <c r="AE9" s="219" t="s">
        <v>858</v>
      </c>
      <c r="AF9" s="219" t="s">
        <v>859</v>
      </c>
      <c r="AK9" s="219" t="s">
        <v>860</v>
      </c>
      <c r="AL9" s="219" t="s">
        <v>861</v>
      </c>
      <c r="AT9" s="219" t="s">
        <v>862</v>
      </c>
    </row>
    <row r="10" spans="1:50" x14ac:dyDescent="0.15">
      <c r="A10" s="219" t="s">
        <v>578</v>
      </c>
      <c r="D10" s="219" t="s">
        <v>863</v>
      </c>
      <c r="G10" s="219" t="s">
        <v>864</v>
      </c>
      <c r="K10" s="219" t="s">
        <v>865</v>
      </c>
      <c r="M10" s="219" t="s">
        <v>866</v>
      </c>
      <c r="N10" s="219" t="s">
        <v>867</v>
      </c>
      <c r="O10" s="219" t="s">
        <v>868</v>
      </c>
      <c r="P10" s="219" t="s">
        <v>869</v>
      </c>
      <c r="Q10" s="219" t="s">
        <v>870</v>
      </c>
      <c r="X10" s="219" t="s">
        <v>871</v>
      </c>
      <c r="Y10" s="219" t="s">
        <v>872</v>
      </c>
      <c r="Z10" s="219" t="s">
        <v>873</v>
      </c>
      <c r="AA10" s="219" t="s">
        <v>874</v>
      </c>
      <c r="AB10" s="219" t="s">
        <v>875</v>
      </c>
      <c r="AC10" s="219" t="s">
        <v>876</v>
      </c>
      <c r="AD10" s="219" t="s">
        <v>877</v>
      </c>
      <c r="AE10" s="219" t="s">
        <v>878</v>
      </c>
      <c r="AF10" s="219" t="s">
        <v>879</v>
      </c>
      <c r="AK10" s="219" t="s">
        <v>880</v>
      </c>
      <c r="AT10" s="219" t="s">
        <v>881</v>
      </c>
    </row>
    <row r="11" spans="1:50" x14ac:dyDescent="0.15">
      <c r="A11" s="219" t="s">
        <v>579</v>
      </c>
      <c r="D11" s="219" t="s">
        <v>882</v>
      </c>
      <c r="G11" s="219" t="s">
        <v>883</v>
      </c>
      <c r="K11" s="219" t="s">
        <v>884</v>
      </c>
      <c r="M11" s="219" t="s">
        <v>885</v>
      </c>
      <c r="N11" s="219" t="s">
        <v>886</v>
      </c>
      <c r="O11" s="219" t="s">
        <v>887</v>
      </c>
      <c r="P11" s="219" t="s">
        <v>888</v>
      </c>
      <c r="Q11" s="219" t="s">
        <v>889</v>
      </c>
      <c r="X11" s="219" t="s">
        <v>890</v>
      </c>
      <c r="Y11" s="219" t="s">
        <v>891</v>
      </c>
      <c r="Z11" s="219" t="s">
        <v>892</v>
      </c>
      <c r="AA11" s="219" t="s">
        <v>893</v>
      </c>
      <c r="AB11" s="219" t="s">
        <v>894</v>
      </c>
      <c r="AC11" s="219" t="s">
        <v>895</v>
      </c>
      <c r="AD11" s="219" t="s">
        <v>896</v>
      </c>
      <c r="AE11" s="219" t="s">
        <v>897</v>
      </c>
      <c r="AF11" s="219" t="s">
        <v>898</v>
      </c>
      <c r="AK11" s="219" t="s">
        <v>899</v>
      </c>
      <c r="AT11" s="219" t="s">
        <v>900</v>
      </c>
    </row>
    <row r="12" spans="1:50" x14ac:dyDescent="0.15">
      <c r="A12" s="219" t="s">
        <v>580</v>
      </c>
      <c r="D12" s="219" t="s">
        <v>901</v>
      </c>
      <c r="G12" s="219" t="s">
        <v>902</v>
      </c>
      <c r="K12" s="219" t="s">
        <v>903</v>
      </c>
      <c r="N12" s="219" t="s">
        <v>904</v>
      </c>
      <c r="O12" s="219" t="s">
        <v>905</v>
      </c>
      <c r="P12" s="219" t="s">
        <v>906</v>
      </c>
      <c r="Q12" s="219" t="s">
        <v>907</v>
      </c>
      <c r="X12" s="219" t="s">
        <v>908</v>
      </c>
      <c r="Y12" s="219" t="s">
        <v>909</v>
      </c>
      <c r="Z12" s="219" t="s">
        <v>910</v>
      </c>
      <c r="AA12" s="219" t="s">
        <v>911</v>
      </c>
      <c r="AB12" s="219" t="s">
        <v>912</v>
      </c>
      <c r="AC12" s="219" t="s">
        <v>913</v>
      </c>
      <c r="AD12" s="219" t="s">
        <v>914</v>
      </c>
      <c r="AE12" s="219" t="s">
        <v>915</v>
      </c>
      <c r="AF12" s="219" t="s">
        <v>916</v>
      </c>
      <c r="AK12" s="219" t="s">
        <v>917</v>
      </c>
      <c r="AT12" s="219" t="s">
        <v>918</v>
      </c>
    </row>
    <row r="13" spans="1:50" x14ac:dyDescent="0.15">
      <c r="A13" s="219" t="s">
        <v>581</v>
      </c>
      <c r="D13" s="219" t="s">
        <v>919</v>
      </c>
      <c r="G13" s="219" t="s">
        <v>920</v>
      </c>
      <c r="K13" s="219" t="s">
        <v>921</v>
      </c>
      <c r="N13" s="219" t="s">
        <v>922</v>
      </c>
      <c r="O13" s="219" t="s">
        <v>923</v>
      </c>
      <c r="P13" s="219" t="s">
        <v>924</v>
      </c>
      <c r="Q13" s="219" t="s">
        <v>925</v>
      </c>
      <c r="X13" s="219" t="s">
        <v>926</v>
      </c>
      <c r="Y13" s="219" t="s">
        <v>927</v>
      </c>
      <c r="Z13" s="219" t="s">
        <v>928</v>
      </c>
      <c r="AA13" s="219" t="s">
        <v>929</v>
      </c>
      <c r="AB13" s="219" t="s">
        <v>930</v>
      </c>
      <c r="AC13" s="219" t="s">
        <v>931</v>
      </c>
      <c r="AD13" s="219" t="s">
        <v>932</v>
      </c>
      <c r="AE13" s="219" t="s">
        <v>933</v>
      </c>
      <c r="AF13" s="219" t="s">
        <v>934</v>
      </c>
    </row>
    <row r="14" spans="1:50" x14ac:dyDescent="0.15">
      <c r="A14" s="219" t="s">
        <v>582</v>
      </c>
      <c r="D14" s="219" t="s">
        <v>935</v>
      </c>
      <c r="K14" s="219" t="s">
        <v>936</v>
      </c>
      <c r="N14" s="219" t="s">
        <v>937</v>
      </c>
      <c r="O14" s="219" t="s">
        <v>938</v>
      </c>
      <c r="P14" s="219" t="s">
        <v>939</v>
      </c>
      <c r="Q14" s="219" t="s">
        <v>940</v>
      </c>
      <c r="X14" s="219" t="s">
        <v>941</v>
      </c>
      <c r="Y14" s="219" t="s">
        <v>942</v>
      </c>
      <c r="Z14" s="219" t="s">
        <v>943</v>
      </c>
      <c r="AA14" s="219" t="s">
        <v>944</v>
      </c>
      <c r="AB14" s="219" t="s">
        <v>945</v>
      </c>
      <c r="AC14" s="219" t="s">
        <v>946</v>
      </c>
      <c r="AD14" s="219" t="s">
        <v>947</v>
      </c>
      <c r="AE14" s="219" t="s">
        <v>948</v>
      </c>
      <c r="AF14" s="219" t="s">
        <v>949</v>
      </c>
    </row>
    <row r="15" spans="1:50" x14ac:dyDescent="0.15">
      <c r="A15" s="219" t="s">
        <v>583</v>
      </c>
      <c r="D15" s="219" t="s">
        <v>950</v>
      </c>
      <c r="K15" s="219" t="s">
        <v>951</v>
      </c>
      <c r="N15" s="219" t="s">
        <v>952</v>
      </c>
      <c r="O15" s="219" t="s">
        <v>953</v>
      </c>
      <c r="P15" s="219" t="s">
        <v>954</v>
      </c>
      <c r="Q15" s="219" t="s">
        <v>955</v>
      </c>
      <c r="X15" s="219" t="s">
        <v>956</v>
      </c>
      <c r="Y15" s="219" t="s">
        <v>957</v>
      </c>
      <c r="Z15" s="219" t="s">
        <v>958</v>
      </c>
      <c r="AA15" s="219" t="s">
        <v>959</v>
      </c>
      <c r="AB15" s="219" t="s">
        <v>960</v>
      </c>
      <c r="AD15" s="219" t="s">
        <v>961</v>
      </c>
      <c r="AE15" s="219" t="s">
        <v>962</v>
      </c>
      <c r="AF15" s="219" t="s">
        <v>963</v>
      </c>
    </row>
    <row r="16" spans="1:50" x14ac:dyDescent="0.15">
      <c r="A16" s="219" t="s">
        <v>584</v>
      </c>
      <c r="D16" s="219" t="s">
        <v>964</v>
      </c>
      <c r="K16" s="219" t="s">
        <v>965</v>
      </c>
      <c r="N16" s="219" t="s">
        <v>966</v>
      </c>
      <c r="O16" s="219" t="s">
        <v>967</v>
      </c>
      <c r="P16" s="219" t="s">
        <v>968</v>
      </c>
      <c r="Q16" s="219" t="s">
        <v>969</v>
      </c>
      <c r="X16" s="219" t="s">
        <v>970</v>
      </c>
      <c r="Y16" s="219" t="s">
        <v>971</v>
      </c>
      <c r="Z16" s="219" t="s">
        <v>972</v>
      </c>
      <c r="AB16" s="219" t="s">
        <v>973</v>
      </c>
      <c r="AD16" s="219" t="s">
        <v>974</v>
      </c>
      <c r="AE16" s="219" t="s">
        <v>975</v>
      </c>
      <c r="AF16" s="219" t="s">
        <v>976</v>
      </c>
    </row>
    <row r="17" spans="1:32" x14ac:dyDescent="0.15">
      <c r="A17" s="219" t="s">
        <v>585</v>
      </c>
      <c r="D17" s="219" t="s">
        <v>977</v>
      </c>
      <c r="K17" s="219" t="s">
        <v>978</v>
      </c>
      <c r="N17" s="219" t="s">
        <v>979</v>
      </c>
      <c r="O17" s="219" t="s">
        <v>980</v>
      </c>
      <c r="P17" s="219" t="s">
        <v>981</v>
      </c>
      <c r="Q17" s="219" t="s">
        <v>982</v>
      </c>
      <c r="X17" s="219" t="s">
        <v>983</v>
      </c>
      <c r="Y17" s="219" t="s">
        <v>984</v>
      </c>
      <c r="Z17" s="219" t="s">
        <v>985</v>
      </c>
      <c r="AB17" s="219" t="s">
        <v>986</v>
      </c>
      <c r="AD17" s="219" t="s">
        <v>987</v>
      </c>
      <c r="AE17" s="219" t="s">
        <v>988</v>
      </c>
      <c r="AF17" s="219" t="s">
        <v>989</v>
      </c>
    </row>
    <row r="18" spans="1:32" x14ac:dyDescent="0.15">
      <c r="A18" s="219" t="s">
        <v>586</v>
      </c>
      <c r="D18" s="219" t="s">
        <v>990</v>
      </c>
      <c r="K18" s="219" t="s">
        <v>991</v>
      </c>
      <c r="N18" s="219" t="s">
        <v>992</v>
      </c>
      <c r="O18" s="219" t="s">
        <v>993</v>
      </c>
      <c r="P18" s="219" t="s">
        <v>994</v>
      </c>
      <c r="Q18" s="219" t="s">
        <v>995</v>
      </c>
      <c r="X18" s="219" t="s">
        <v>996</v>
      </c>
      <c r="Y18" s="219" t="s">
        <v>997</v>
      </c>
      <c r="Z18" s="219" t="s">
        <v>998</v>
      </c>
      <c r="AB18" s="219" t="s">
        <v>999</v>
      </c>
      <c r="AD18" s="219" t="s">
        <v>1000</v>
      </c>
      <c r="AE18" s="219" t="s">
        <v>1001</v>
      </c>
      <c r="AF18" s="219" t="s">
        <v>1002</v>
      </c>
    </row>
    <row r="19" spans="1:32" x14ac:dyDescent="0.15">
      <c r="A19" s="219" t="s">
        <v>587</v>
      </c>
      <c r="D19" s="219" t="s">
        <v>1003</v>
      </c>
      <c r="K19" s="219" t="s">
        <v>1004</v>
      </c>
      <c r="N19" s="219" t="s">
        <v>1005</v>
      </c>
      <c r="O19" s="219" t="s">
        <v>1006</v>
      </c>
      <c r="P19" s="219" t="s">
        <v>1007</v>
      </c>
      <c r="Q19" s="219" t="s">
        <v>1008</v>
      </c>
      <c r="Y19" s="219" t="s">
        <v>1009</v>
      </c>
      <c r="Z19" s="219" t="s">
        <v>1010</v>
      </c>
      <c r="AD19" s="219" t="s">
        <v>1011</v>
      </c>
      <c r="AE19" s="219" t="s">
        <v>1012</v>
      </c>
      <c r="AF19" s="219" t="s">
        <v>1013</v>
      </c>
    </row>
    <row r="20" spans="1:32" x14ac:dyDescent="0.15">
      <c r="A20" s="219" t="s">
        <v>588</v>
      </c>
      <c r="D20" s="219" t="s">
        <v>1014</v>
      </c>
      <c r="K20" s="219" t="s">
        <v>1015</v>
      </c>
      <c r="N20" s="219" t="s">
        <v>1016</v>
      </c>
      <c r="O20" s="219" t="s">
        <v>1017</v>
      </c>
      <c r="P20" s="219" t="s">
        <v>1018</v>
      </c>
      <c r="Q20" s="219" t="s">
        <v>1019</v>
      </c>
      <c r="Y20" s="219" t="s">
        <v>1020</v>
      </c>
      <c r="Z20" s="219" t="s">
        <v>1021</v>
      </c>
      <c r="AD20" s="219" t="s">
        <v>1022</v>
      </c>
      <c r="AE20" s="219" t="s">
        <v>1023</v>
      </c>
      <c r="AF20" s="219" t="s">
        <v>1024</v>
      </c>
    </row>
    <row r="21" spans="1:32" x14ac:dyDescent="0.15">
      <c r="A21" s="219" t="s">
        <v>589</v>
      </c>
      <c r="D21" s="219" t="s">
        <v>1025</v>
      </c>
      <c r="N21" s="219" t="s">
        <v>1026</v>
      </c>
      <c r="O21" s="219" t="s">
        <v>1027</v>
      </c>
      <c r="P21" s="219" t="s">
        <v>1028</v>
      </c>
      <c r="Q21" s="219" t="s">
        <v>1029</v>
      </c>
      <c r="Y21" s="219" t="s">
        <v>1030</v>
      </c>
      <c r="Z21" s="219" t="s">
        <v>1031</v>
      </c>
      <c r="AD21" s="219" t="s">
        <v>1032</v>
      </c>
      <c r="AF21" s="219" t="s">
        <v>1033</v>
      </c>
    </row>
    <row r="22" spans="1:32" x14ac:dyDescent="0.15">
      <c r="A22" s="219" t="s">
        <v>590</v>
      </c>
      <c r="D22" s="219" t="s">
        <v>1034</v>
      </c>
      <c r="N22" s="219" t="s">
        <v>1035</v>
      </c>
      <c r="O22" s="219" t="s">
        <v>1036</v>
      </c>
      <c r="P22" s="219" t="s">
        <v>1037</v>
      </c>
      <c r="Q22" s="219" t="s">
        <v>1038</v>
      </c>
      <c r="Y22" s="219" t="s">
        <v>1039</v>
      </c>
      <c r="Z22" s="219" t="s">
        <v>1040</v>
      </c>
      <c r="AD22" s="219" t="s">
        <v>1041</v>
      </c>
      <c r="AF22" s="219" t="s">
        <v>1042</v>
      </c>
    </row>
    <row r="23" spans="1:32" x14ac:dyDescent="0.15">
      <c r="A23" s="219" t="s">
        <v>591</v>
      </c>
      <c r="D23" s="219" t="s">
        <v>1043</v>
      </c>
      <c r="N23" s="219" t="s">
        <v>1044</v>
      </c>
      <c r="O23" s="219" t="s">
        <v>1045</v>
      </c>
      <c r="P23" s="219" t="s">
        <v>1046</v>
      </c>
      <c r="Q23" s="219" t="s">
        <v>1047</v>
      </c>
      <c r="Z23" s="219" t="s">
        <v>1048</v>
      </c>
      <c r="AD23" s="219" t="s">
        <v>1049</v>
      </c>
    </row>
    <row r="24" spans="1:32" x14ac:dyDescent="0.15">
      <c r="A24" s="219" t="s">
        <v>592</v>
      </c>
      <c r="N24" s="219" t="s">
        <v>1050</v>
      </c>
      <c r="O24" s="219" t="s">
        <v>1051</v>
      </c>
      <c r="P24" s="219" t="s">
        <v>1052</v>
      </c>
      <c r="Q24" s="219" t="s">
        <v>1053</v>
      </c>
      <c r="Z24" s="219" t="s">
        <v>1054</v>
      </c>
      <c r="AD24" s="219" t="s">
        <v>1055</v>
      </c>
    </row>
    <row r="25" spans="1:32" x14ac:dyDescent="0.15">
      <c r="A25" s="219" t="s">
        <v>593</v>
      </c>
      <c r="N25" s="219" t="s">
        <v>1056</v>
      </c>
      <c r="O25" s="219" t="s">
        <v>1057</v>
      </c>
      <c r="P25" s="219" t="s">
        <v>1058</v>
      </c>
      <c r="Q25" s="219" t="s">
        <v>1059</v>
      </c>
      <c r="Z25" s="219" t="s">
        <v>1060</v>
      </c>
      <c r="AD25" s="219" t="s">
        <v>1061</v>
      </c>
    </row>
    <row r="26" spans="1:32" x14ac:dyDescent="0.15">
      <c r="A26" s="219" t="s">
        <v>594</v>
      </c>
      <c r="N26" s="219" t="s">
        <v>1062</v>
      </c>
      <c r="O26" s="219" t="s">
        <v>1063</v>
      </c>
      <c r="P26" s="219" t="s">
        <v>1064</v>
      </c>
      <c r="Q26" s="219" t="s">
        <v>1065</v>
      </c>
      <c r="Z26" s="219" t="s">
        <v>1066</v>
      </c>
      <c r="AD26" s="219" t="s">
        <v>1067</v>
      </c>
    </row>
    <row r="27" spans="1:32" x14ac:dyDescent="0.15">
      <c r="A27" s="219" t="s">
        <v>595</v>
      </c>
      <c r="N27" s="219" t="s">
        <v>1068</v>
      </c>
      <c r="O27" s="219" t="s">
        <v>1069</v>
      </c>
      <c r="P27" s="219" t="s">
        <v>1070</v>
      </c>
      <c r="Q27" s="219" t="s">
        <v>1071</v>
      </c>
      <c r="Z27" s="219" t="s">
        <v>1072</v>
      </c>
      <c r="AD27" s="219" t="s">
        <v>1073</v>
      </c>
    </row>
    <row r="28" spans="1:32" x14ac:dyDescent="0.15">
      <c r="A28" s="219" t="s">
        <v>596</v>
      </c>
      <c r="N28" s="219" t="s">
        <v>1074</v>
      </c>
      <c r="O28" s="219" t="s">
        <v>1075</v>
      </c>
      <c r="P28" s="219" t="s">
        <v>1076</v>
      </c>
      <c r="Q28" s="219" t="s">
        <v>1077</v>
      </c>
      <c r="Z28" s="219" t="s">
        <v>1078</v>
      </c>
      <c r="AD28" s="219" t="s">
        <v>1079</v>
      </c>
    </row>
    <row r="29" spans="1:32" x14ac:dyDescent="0.15">
      <c r="A29" s="219" t="s">
        <v>597</v>
      </c>
      <c r="N29" s="219" t="s">
        <v>1080</v>
      </c>
      <c r="O29" s="219" t="s">
        <v>1081</v>
      </c>
      <c r="P29" s="219" t="s">
        <v>1082</v>
      </c>
      <c r="Q29" s="219" t="s">
        <v>1083</v>
      </c>
      <c r="Z29" s="219" t="s">
        <v>1084</v>
      </c>
      <c r="AD29" s="219" t="s">
        <v>1085</v>
      </c>
    </row>
    <row r="30" spans="1:32" x14ac:dyDescent="0.15">
      <c r="A30" s="219" t="s">
        <v>598</v>
      </c>
      <c r="N30" s="219" t="s">
        <v>1086</v>
      </c>
      <c r="O30" s="219" t="s">
        <v>1087</v>
      </c>
      <c r="P30" s="219" t="s">
        <v>1088</v>
      </c>
      <c r="Q30" s="219" t="s">
        <v>1089</v>
      </c>
      <c r="Z30" s="219" t="s">
        <v>1090</v>
      </c>
      <c r="AD30" s="219" t="s">
        <v>1091</v>
      </c>
    </row>
    <row r="31" spans="1:32" x14ac:dyDescent="0.15">
      <c r="A31" s="219" t="s">
        <v>599</v>
      </c>
      <c r="N31" s="219" t="s">
        <v>1092</v>
      </c>
      <c r="O31" s="219" t="s">
        <v>1093</v>
      </c>
      <c r="P31" s="219" t="s">
        <v>1094</v>
      </c>
      <c r="Z31" s="219" t="s">
        <v>1095</v>
      </c>
      <c r="AD31" s="219" t="s">
        <v>1096</v>
      </c>
    </row>
    <row r="32" spans="1:32" x14ac:dyDescent="0.15">
      <c r="A32" s="219" t="s">
        <v>600</v>
      </c>
      <c r="N32" s="219" t="s">
        <v>1097</v>
      </c>
      <c r="O32" s="219" t="s">
        <v>1098</v>
      </c>
      <c r="P32" s="219" t="s">
        <v>1099</v>
      </c>
      <c r="Z32" s="219" t="s">
        <v>1100</v>
      </c>
      <c r="AD32" s="219" t="s">
        <v>1101</v>
      </c>
    </row>
    <row r="33" spans="1:30" x14ac:dyDescent="0.15">
      <c r="A33" s="219" t="s">
        <v>601</v>
      </c>
      <c r="N33" s="219" t="s">
        <v>1102</v>
      </c>
      <c r="O33" s="219" t="s">
        <v>1103</v>
      </c>
      <c r="P33" s="219" t="s">
        <v>1104</v>
      </c>
      <c r="Z33" s="219" t="s">
        <v>1105</v>
      </c>
      <c r="AD33" s="219" t="s">
        <v>1106</v>
      </c>
    </row>
    <row r="34" spans="1:30" x14ac:dyDescent="0.15">
      <c r="A34" s="219" t="s">
        <v>602</v>
      </c>
      <c r="N34" s="219" t="s">
        <v>1107</v>
      </c>
      <c r="O34" s="219" t="s">
        <v>1108</v>
      </c>
      <c r="P34" s="219" t="s">
        <v>1109</v>
      </c>
      <c r="Z34" s="219" t="s">
        <v>1110</v>
      </c>
      <c r="AD34" s="219" t="s">
        <v>1111</v>
      </c>
    </row>
    <row r="35" spans="1:30" x14ac:dyDescent="0.15">
      <c r="A35" s="219" t="s">
        <v>603</v>
      </c>
      <c r="N35" s="219" t="s">
        <v>1112</v>
      </c>
      <c r="O35" s="219" t="s">
        <v>1113</v>
      </c>
      <c r="P35" s="219" t="s">
        <v>1114</v>
      </c>
      <c r="Z35" s="219" t="s">
        <v>1115</v>
      </c>
      <c r="AD35" s="219" t="s">
        <v>1116</v>
      </c>
    </row>
    <row r="36" spans="1:30" x14ac:dyDescent="0.15">
      <c r="A36" s="219" t="s">
        <v>604</v>
      </c>
      <c r="N36" s="219" t="s">
        <v>1117</v>
      </c>
      <c r="O36" s="219" t="s">
        <v>1118</v>
      </c>
      <c r="P36" s="219" t="s">
        <v>1119</v>
      </c>
      <c r="Z36" s="219" t="s">
        <v>1120</v>
      </c>
      <c r="AD36" s="219" t="s">
        <v>1121</v>
      </c>
    </row>
    <row r="37" spans="1:30" x14ac:dyDescent="0.15">
      <c r="A37" s="219" t="s">
        <v>605</v>
      </c>
      <c r="N37" s="219" t="s">
        <v>1122</v>
      </c>
      <c r="O37" s="219" t="s">
        <v>1123</v>
      </c>
      <c r="P37" s="219" t="s">
        <v>1124</v>
      </c>
      <c r="Z37" s="219" t="s">
        <v>1125</v>
      </c>
      <c r="AD37" s="219" t="s">
        <v>1126</v>
      </c>
    </row>
    <row r="38" spans="1:30" x14ac:dyDescent="0.15">
      <c r="A38" s="219" t="s">
        <v>606</v>
      </c>
      <c r="N38" s="219" t="s">
        <v>1127</v>
      </c>
      <c r="O38" s="219" t="s">
        <v>1128</v>
      </c>
      <c r="P38" s="219" t="s">
        <v>1129</v>
      </c>
      <c r="Z38" s="219" t="s">
        <v>1130</v>
      </c>
      <c r="AD38" s="219" t="s">
        <v>1131</v>
      </c>
    </row>
    <row r="39" spans="1:30" x14ac:dyDescent="0.15">
      <c r="A39" s="219" t="s">
        <v>607</v>
      </c>
      <c r="N39" s="219" t="s">
        <v>1132</v>
      </c>
      <c r="O39" s="219" t="s">
        <v>1133</v>
      </c>
      <c r="P39" s="219" t="s">
        <v>1134</v>
      </c>
      <c r="Z39" s="219" t="s">
        <v>1135</v>
      </c>
      <c r="AD39" s="219" t="s">
        <v>1136</v>
      </c>
    </row>
    <row r="40" spans="1:30" x14ac:dyDescent="0.15">
      <c r="A40" s="219" t="s">
        <v>608</v>
      </c>
      <c r="N40" s="219" t="s">
        <v>1137</v>
      </c>
      <c r="O40" s="219" t="s">
        <v>1138</v>
      </c>
      <c r="P40" s="219" t="s">
        <v>1139</v>
      </c>
      <c r="Z40" s="219" t="s">
        <v>1140</v>
      </c>
      <c r="AD40" s="219" t="s">
        <v>1141</v>
      </c>
    </row>
    <row r="41" spans="1:30" x14ac:dyDescent="0.15">
      <c r="A41" s="219" t="s">
        <v>609</v>
      </c>
      <c r="N41" s="219" t="s">
        <v>1142</v>
      </c>
      <c r="O41" s="219" t="s">
        <v>1143</v>
      </c>
      <c r="P41" s="219" t="s">
        <v>1144</v>
      </c>
      <c r="Z41" s="219" t="s">
        <v>1145</v>
      </c>
      <c r="AD41" s="219" t="s">
        <v>1012</v>
      </c>
    </row>
    <row r="42" spans="1:30" x14ac:dyDescent="0.15">
      <c r="A42" s="219" t="s">
        <v>610</v>
      </c>
      <c r="N42" s="219" t="s">
        <v>1146</v>
      </c>
      <c r="O42" s="219" t="s">
        <v>1147</v>
      </c>
      <c r="P42" s="219" t="s">
        <v>1148</v>
      </c>
      <c r="Z42" s="219" t="s">
        <v>1149</v>
      </c>
      <c r="AD42" s="219" t="s">
        <v>1150</v>
      </c>
    </row>
    <row r="43" spans="1:30" x14ac:dyDescent="0.15">
      <c r="A43" s="219" t="s">
        <v>611</v>
      </c>
      <c r="N43" s="219" t="s">
        <v>1151</v>
      </c>
      <c r="O43" s="219" t="s">
        <v>1152</v>
      </c>
      <c r="P43" s="219" t="s">
        <v>1153</v>
      </c>
      <c r="Z43" s="219" t="s">
        <v>1154</v>
      </c>
    </row>
    <row r="44" spans="1:30" x14ac:dyDescent="0.15">
      <c r="A44" s="219" t="s">
        <v>612</v>
      </c>
      <c r="N44" s="219" t="s">
        <v>1155</v>
      </c>
      <c r="P44" s="219" t="s">
        <v>1156</v>
      </c>
      <c r="Z44" s="219" t="s">
        <v>1157</v>
      </c>
    </row>
    <row r="45" spans="1:30" x14ac:dyDescent="0.15">
      <c r="A45" s="219" t="s">
        <v>613</v>
      </c>
      <c r="N45" s="219" t="s">
        <v>1158</v>
      </c>
      <c r="P45" s="219" t="s">
        <v>1159</v>
      </c>
      <c r="Z45" s="219" t="s">
        <v>1160</v>
      </c>
    </row>
    <row r="46" spans="1:30" x14ac:dyDescent="0.15">
      <c r="A46" s="219" t="s">
        <v>614</v>
      </c>
      <c r="N46" s="219" t="s">
        <v>1161</v>
      </c>
      <c r="P46" s="219" t="s">
        <v>1162</v>
      </c>
      <c r="Z46" s="219" t="s">
        <v>1163</v>
      </c>
    </row>
    <row r="47" spans="1:30" x14ac:dyDescent="0.15">
      <c r="A47" s="219" t="s">
        <v>615</v>
      </c>
      <c r="N47" s="219" t="s">
        <v>1164</v>
      </c>
      <c r="P47" s="219" t="s">
        <v>1165</v>
      </c>
      <c r="Z47" s="219" t="s">
        <v>1166</v>
      </c>
    </row>
    <row r="48" spans="1:30" x14ac:dyDescent="0.15">
      <c r="A48" s="219" t="s">
        <v>616</v>
      </c>
      <c r="N48" s="219" t="s">
        <v>1167</v>
      </c>
      <c r="P48" s="219" t="s">
        <v>1168</v>
      </c>
      <c r="Z48" s="219" t="s">
        <v>1169</v>
      </c>
    </row>
    <row r="49" spans="14:26" x14ac:dyDescent="0.15">
      <c r="N49" s="219" t="s">
        <v>1170</v>
      </c>
      <c r="P49" s="219" t="s">
        <v>1171</v>
      </c>
      <c r="Z49" s="219" t="s">
        <v>1172</v>
      </c>
    </row>
    <row r="50" spans="14:26" x14ac:dyDescent="0.15">
      <c r="N50" s="219" t="s">
        <v>1173</v>
      </c>
      <c r="P50" s="219" t="s">
        <v>1174</v>
      </c>
    </row>
    <row r="51" spans="14:26" x14ac:dyDescent="0.15">
      <c r="N51" s="219" t="s">
        <v>1175</v>
      </c>
      <c r="P51" s="219" t="s">
        <v>1176</v>
      </c>
    </row>
    <row r="52" spans="14:26" x14ac:dyDescent="0.15">
      <c r="N52" s="219" t="s">
        <v>1177</v>
      </c>
      <c r="P52" s="219" t="s">
        <v>1178</v>
      </c>
    </row>
    <row r="53" spans="14:26" x14ac:dyDescent="0.15">
      <c r="N53" s="219" t="s">
        <v>1179</v>
      </c>
    </row>
    <row r="54" spans="14:26" x14ac:dyDescent="0.15">
      <c r="N54" s="219" t="s">
        <v>1180</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4"/>
  <sheetViews>
    <sheetView workbookViewId="0">
      <selection activeCell="C6" sqref="C6"/>
    </sheetView>
  </sheetViews>
  <sheetFormatPr defaultColWidth="8.875" defaultRowHeight="13.5" x14ac:dyDescent="0.15"/>
  <cols>
    <col min="1" max="1" width="6.25" style="235" customWidth="1"/>
    <col min="2" max="2" width="11.375" style="230" customWidth="1"/>
    <col min="3" max="3" width="11.875" style="230" bestFit="1" customWidth="1"/>
    <col min="4" max="5" width="18.5" style="230" customWidth="1"/>
    <col min="6" max="6" width="17.125" style="230" customWidth="1"/>
    <col min="7" max="7" width="10.5" style="239" bestFit="1" customWidth="1"/>
    <col min="8" max="16384" width="8.875" style="235"/>
  </cols>
  <sheetData>
    <row r="1" spans="1:7" s="230" customFormat="1" ht="43.15" customHeight="1" x14ac:dyDescent="0.15">
      <c r="A1" s="226" t="s">
        <v>1201</v>
      </c>
      <c r="B1" s="227" t="s">
        <v>1202</v>
      </c>
      <c r="C1" s="227" t="s">
        <v>1203</v>
      </c>
      <c r="D1" s="227" t="s">
        <v>1204</v>
      </c>
      <c r="E1" s="228" t="s">
        <v>1205</v>
      </c>
      <c r="F1" s="227" t="s">
        <v>1206</v>
      </c>
      <c r="G1" s="229" t="s">
        <v>1207</v>
      </c>
    </row>
    <row r="2" spans="1:7" ht="16.350000000000001" customHeight="1" x14ac:dyDescent="0.15">
      <c r="A2" s="231">
        <v>1</v>
      </c>
      <c r="B2" s="232" t="s">
        <v>1208</v>
      </c>
      <c r="C2" s="232" t="s">
        <v>1209</v>
      </c>
      <c r="D2" s="233" t="s">
        <v>617</v>
      </c>
      <c r="E2" s="233" t="s">
        <v>1210</v>
      </c>
      <c r="F2" s="234" t="s">
        <v>1211</v>
      </c>
      <c r="G2" s="227" t="s">
        <v>40</v>
      </c>
    </row>
    <row r="3" spans="1:7" ht="16.350000000000001" customHeight="1" x14ac:dyDescent="0.15">
      <c r="A3" s="231">
        <v>2</v>
      </c>
      <c r="B3" s="234" t="s">
        <v>1212</v>
      </c>
      <c r="C3" s="234" t="s">
        <v>1209</v>
      </c>
      <c r="D3" s="234" t="s">
        <v>664</v>
      </c>
      <c r="E3" s="234" t="s">
        <v>1213</v>
      </c>
      <c r="F3" s="234" t="s">
        <v>1214</v>
      </c>
      <c r="G3" s="227" t="s">
        <v>40</v>
      </c>
    </row>
    <row r="4" spans="1:7" ht="16.350000000000001" customHeight="1" x14ac:dyDescent="0.15">
      <c r="A4" s="231">
        <v>3</v>
      </c>
      <c r="B4" s="234" t="s">
        <v>1212</v>
      </c>
      <c r="C4" s="234" t="s">
        <v>1209</v>
      </c>
      <c r="D4" s="234" t="s">
        <v>702</v>
      </c>
      <c r="E4" s="234" t="s">
        <v>1215</v>
      </c>
      <c r="F4" s="234" t="s">
        <v>1214</v>
      </c>
      <c r="G4" s="227" t="s">
        <v>40</v>
      </c>
    </row>
    <row r="5" spans="1:7" ht="16.350000000000001" customHeight="1" x14ac:dyDescent="0.15">
      <c r="A5" s="231">
        <v>4</v>
      </c>
      <c r="B5" s="234" t="s">
        <v>1216</v>
      </c>
      <c r="C5" s="234" t="s">
        <v>1209</v>
      </c>
      <c r="D5" s="234" t="s">
        <v>736</v>
      </c>
      <c r="E5" s="234" t="s">
        <v>1217</v>
      </c>
      <c r="F5" s="236" t="s">
        <v>1218</v>
      </c>
      <c r="G5" s="227" t="s">
        <v>40</v>
      </c>
    </row>
    <row r="6" spans="1:7" ht="16.350000000000001" customHeight="1" x14ac:dyDescent="0.15">
      <c r="A6" s="231">
        <v>5</v>
      </c>
      <c r="B6" s="234" t="s">
        <v>1216</v>
      </c>
      <c r="C6" s="234" t="s">
        <v>1209</v>
      </c>
      <c r="D6" s="234" t="s">
        <v>768</v>
      </c>
      <c r="E6" s="234" t="s">
        <v>1219</v>
      </c>
      <c r="F6" s="236" t="s">
        <v>1214</v>
      </c>
      <c r="G6" s="227" t="s">
        <v>1220</v>
      </c>
    </row>
    <row r="7" spans="1:7" ht="16.350000000000001" customHeight="1" x14ac:dyDescent="0.15">
      <c r="A7" s="231">
        <v>6</v>
      </c>
      <c r="B7" s="234" t="s">
        <v>1216</v>
      </c>
      <c r="C7" s="234" t="s">
        <v>1209</v>
      </c>
      <c r="D7" s="234" t="s">
        <v>793</v>
      </c>
      <c r="E7" s="234" t="s">
        <v>1221</v>
      </c>
      <c r="F7" s="236" t="s">
        <v>1214</v>
      </c>
      <c r="G7" s="227" t="s">
        <v>40</v>
      </c>
    </row>
    <row r="8" spans="1:7" ht="16.350000000000001" customHeight="1" x14ac:dyDescent="0.15">
      <c r="A8" s="231">
        <v>7</v>
      </c>
      <c r="B8" s="234" t="s">
        <v>1216</v>
      </c>
      <c r="C8" s="234" t="s">
        <v>1209</v>
      </c>
      <c r="D8" s="234" t="s">
        <v>818</v>
      </c>
      <c r="E8" s="234" t="s">
        <v>1222</v>
      </c>
      <c r="F8" s="236" t="s">
        <v>1214</v>
      </c>
      <c r="G8" s="227" t="s">
        <v>1220</v>
      </c>
    </row>
    <row r="9" spans="1:7" ht="16.350000000000001" customHeight="1" x14ac:dyDescent="0.15">
      <c r="A9" s="231">
        <v>8</v>
      </c>
      <c r="B9" s="234" t="s">
        <v>1216</v>
      </c>
      <c r="C9" s="234" t="s">
        <v>1209</v>
      </c>
      <c r="D9" s="234" t="s">
        <v>842</v>
      </c>
      <c r="E9" s="234" t="s">
        <v>1223</v>
      </c>
      <c r="F9" s="236" t="s">
        <v>1214</v>
      </c>
      <c r="G9" s="227" t="s">
        <v>1220</v>
      </c>
    </row>
    <row r="10" spans="1:7" ht="16.350000000000001" customHeight="1" x14ac:dyDescent="0.15">
      <c r="A10" s="231">
        <v>9</v>
      </c>
      <c r="B10" s="234" t="s">
        <v>1216</v>
      </c>
      <c r="C10" s="234" t="s">
        <v>1209</v>
      </c>
      <c r="D10" s="234" t="s">
        <v>863</v>
      </c>
      <c r="E10" s="234" t="s">
        <v>1224</v>
      </c>
      <c r="F10" s="236" t="s">
        <v>1214</v>
      </c>
      <c r="G10" s="227" t="s">
        <v>1220</v>
      </c>
    </row>
    <row r="11" spans="1:7" ht="16.350000000000001" customHeight="1" x14ac:dyDescent="0.15">
      <c r="A11" s="231">
        <v>10</v>
      </c>
      <c r="B11" s="234" t="s">
        <v>1216</v>
      </c>
      <c r="C11" s="234" t="s">
        <v>1209</v>
      </c>
      <c r="D11" s="234" t="s">
        <v>882</v>
      </c>
      <c r="E11" s="234" t="s">
        <v>1225</v>
      </c>
      <c r="F11" s="236" t="s">
        <v>1218</v>
      </c>
      <c r="G11" s="227" t="s">
        <v>1220</v>
      </c>
    </row>
    <row r="12" spans="1:7" ht="16.350000000000001" customHeight="1" x14ac:dyDescent="0.15">
      <c r="A12" s="231">
        <v>11</v>
      </c>
      <c r="B12" s="234" t="s">
        <v>1216</v>
      </c>
      <c r="C12" s="234" t="s">
        <v>1209</v>
      </c>
      <c r="D12" s="234" t="s">
        <v>901</v>
      </c>
      <c r="E12" s="234" t="s">
        <v>1226</v>
      </c>
      <c r="F12" s="236" t="s">
        <v>1214</v>
      </c>
      <c r="G12" s="227" t="s">
        <v>1220</v>
      </c>
    </row>
    <row r="13" spans="1:7" ht="16.350000000000001" customHeight="1" x14ac:dyDescent="0.15">
      <c r="A13" s="231">
        <v>12</v>
      </c>
      <c r="B13" s="234" t="s">
        <v>1216</v>
      </c>
      <c r="C13" s="234" t="s">
        <v>1209</v>
      </c>
      <c r="D13" s="234" t="s">
        <v>919</v>
      </c>
      <c r="E13" s="234" t="s">
        <v>1227</v>
      </c>
      <c r="F13" s="236" t="s">
        <v>1214</v>
      </c>
      <c r="G13" s="227" t="s">
        <v>1220</v>
      </c>
    </row>
    <row r="14" spans="1:7" ht="16.350000000000001" customHeight="1" x14ac:dyDescent="0.15">
      <c r="A14" s="231">
        <v>13</v>
      </c>
      <c r="B14" s="234" t="s">
        <v>1216</v>
      </c>
      <c r="C14" s="234" t="s">
        <v>1209</v>
      </c>
      <c r="D14" s="234" t="s">
        <v>935</v>
      </c>
      <c r="E14" s="234" t="s">
        <v>1228</v>
      </c>
      <c r="F14" s="236" t="s">
        <v>1214</v>
      </c>
      <c r="G14" s="227" t="s">
        <v>1220</v>
      </c>
    </row>
    <row r="15" spans="1:7" ht="16.350000000000001" customHeight="1" x14ac:dyDescent="0.15">
      <c r="A15" s="231">
        <v>14</v>
      </c>
      <c r="B15" s="234" t="s">
        <v>1216</v>
      </c>
      <c r="C15" s="234" t="s">
        <v>1209</v>
      </c>
      <c r="D15" s="234" t="s">
        <v>950</v>
      </c>
      <c r="E15" s="234" t="s">
        <v>1229</v>
      </c>
      <c r="F15" s="236" t="s">
        <v>1214</v>
      </c>
      <c r="G15" s="227" t="s">
        <v>1220</v>
      </c>
    </row>
    <row r="16" spans="1:7" ht="16.350000000000001" customHeight="1" x14ac:dyDescent="0.15">
      <c r="A16" s="231">
        <v>15</v>
      </c>
      <c r="B16" s="234" t="s">
        <v>1216</v>
      </c>
      <c r="C16" s="234" t="s">
        <v>1209</v>
      </c>
      <c r="D16" s="234" t="s">
        <v>964</v>
      </c>
      <c r="E16" s="234" t="s">
        <v>1230</v>
      </c>
      <c r="F16" s="236" t="s">
        <v>1214</v>
      </c>
      <c r="G16" s="227" t="s">
        <v>40</v>
      </c>
    </row>
    <row r="17" spans="1:7" ht="16.350000000000001" customHeight="1" x14ac:dyDescent="0.15">
      <c r="A17" s="231">
        <v>16</v>
      </c>
      <c r="B17" s="234" t="s">
        <v>1216</v>
      </c>
      <c r="C17" s="234" t="s">
        <v>1209</v>
      </c>
      <c r="D17" s="234" t="s">
        <v>977</v>
      </c>
      <c r="E17" s="234" t="s">
        <v>1231</v>
      </c>
      <c r="F17" s="236" t="s">
        <v>1214</v>
      </c>
      <c r="G17" s="227" t="s">
        <v>1220</v>
      </c>
    </row>
    <row r="18" spans="1:7" ht="16.350000000000001" customHeight="1" x14ac:dyDescent="0.15">
      <c r="A18" s="231">
        <v>17</v>
      </c>
      <c r="B18" s="234" t="s">
        <v>1216</v>
      </c>
      <c r="C18" s="234" t="s">
        <v>1209</v>
      </c>
      <c r="D18" s="234" t="s">
        <v>990</v>
      </c>
      <c r="E18" s="234" t="s">
        <v>1232</v>
      </c>
      <c r="F18" s="236" t="s">
        <v>1214</v>
      </c>
      <c r="G18" s="227" t="s">
        <v>1220</v>
      </c>
    </row>
    <row r="19" spans="1:7" ht="16.350000000000001" customHeight="1" x14ac:dyDescent="0.15">
      <c r="A19" s="231">
        <v>18</v>
      </c>
      <c r="B19" s="234" t="s">
        <v>1216</v>
      </c>
      <c r="C19" s="234" t="s">
        <v>1209</v>
      </c>
      <c r="D19" s="234" t="s">
        <v>1003</v>
      </c>
      <c r="E19" s="234" t="s">
        <v>1233</v>
      </c>
      <c r="F19" s="236" t="s">
        <v>1214</v>
      </c>
      <c r="G19" s="227" t="s">
        <v>40</v>
      </c>
    </row>
    <row r="20" spans="1:7" ht="16.350000000000001" customHeight="1" x14ac:dyDescent="0.15">
      <c r="A20" s="231">
        <v>19</v>
      </c>
      <c r="B20" s="234" t="s">
        <v>1216</v>
      </c>
      <c r="C20" s="234" t="s">
        <v>1209</v>
      </c>
      <c r="D20" s="234" t="s">
        <v>1014</v>
      </c>
      <c r="E20" s="234" t="s">
        <v>1234</v>
      </c>
      <c r="F20" s="236" t="s">
        <v>1214</v>
      </c>
      <c r="G20" s="227" t="s">
        <v>1220</v>
      </c>
    </row>
    <row r="21" spans="1:7" ht="16.350000000000001" customHeight="1" x14ac:dyDescent="0.15">
      <c r="A21" s="231">
        <v>20</v>
      </c>
      <c r="B21" s="234" t="s">
        <v>1216</v>
      </c>
      <c r="C21" s="234" t="s">
        <v>1209</v>
      </c>
      <c r="D21" s="234" t="s">
        <v>1025</v>
      </c>
      <c r="E21" s="234" t="s">
        <v>1235</v>
      </c>
      <c r="F21" s="236" t="s">
        <v>1214</v>
      </c>
      <c r="G21" s="227" t="s">
        <v>1220</v>
      </c>
    </row>
    <row r="22" spans="1:7" ht="16.350000000000001" customHeight="1" x14ac:dyDescent="0.15">
      <c r="A22" s="231">
        <v>21</v>
      </c>
      <c r="B22" s="234" t="s">
        <v>1216</v>
      </c>
      <c r="C22" s="234" t="s">
        <v>1209</v>
      </c>
      <c r="D22" s="234" t="s">
        <v>1034</v>
      </c>
      <c r="E22" s="234" t="s">
        <v>1236</v>
      </c>
      <c r="F22" s="236" t="s">
        <v>1214</v>
      </c>
      <c r="G22" s="227" t="s">
        <v>1220</v>
      </c>
    </row>
    <row r="23" spans="1:7" ht="16.350000000000001" customHeight="1" x14ac:dyDescent="0.15">
      <c r="A23" s="231">
        <v>22</v>
      </c>
      <c r="B23" s="234" t="s">
        <v>1216</v>
      </c>
      <c r="C23" s="234" t="s">
        <v>1209</v>
      </c>
      <c r="D23" s="234" t="s">
        <v>1043</v>
      </c>
      <c r="E23" s="234" t="s">
        <v>1237</v>
      </c>
      <c r="F23" s="236" t="s">
        <v>1214</v>
      </c>
      <c r="G23" s="227" t="s">
        <v>1220</v>
      </c>
    </row>
    <row r="24" spans="1:7" ht="16.350000000000001" customHeight="1" x14ac:dyDescent="0.15">
      <c r="A24" s="231">
        <v>23</v>
      </c>
      <c r="B24" s="232" t="s">
        <v>1238</v>
      </c>
      <c r="C24" s="232" t="s">
        <v>1239</v>
      </c>
      <c r="D24" s="237" t="s">
        <v>618</v>
      </c>
      <c r="E24" s="237" t="s">
        <v>1240</v>
      </c>
      <c r="F24" s="234" t="s">
        <v>1218</v>
      </c>
      <c r="G24" s="227" t="s">
        <v>1220</v>
      </c>
    </row>
    <row r="25" spans="1:7" ht="16.350000000000001" customHeight="1" x14ac:dyDescent="0.15">
      <c r="A25" s="231">
        <v>24</v>
      </c>
      <c r="B25" s="232" t="s">
        <v>1238</v>
      </c>
      <c r="C25" s="232" t="s">
        <v>1239</v>
      </c>
      <c r="D25" s="237" t="s">
        <v>665</v>
      </c>
      <c r="E25" s="237" t="s">
        <v>1241</v>
      </c>
      <c r="F25" s="236" t="s">
        <v>1218</v>
      </c>
      <c r="G25" s="227" t="s">
        <v>1220</v>
      </c>
    </row>
    <row r="26" spans="1:7" ht="16.350000000000001" customHeight="1" x14ac:dyDescent="0.15">
      <c r="A26" s="231">
        <v>25</v>
      </c>
      <c r="B26" s="232" t="s">
        <v>1238</v>
      </c>
      <c r="C26" s="232" t="s">
        <v>1242</v>
      </c>
      <c r="D26" s="237" t="s">
        <v>619</v>
      </c>
      <c r="E26" s="237" t="s">
        <v>1243</v>
      </c>
      <c r="F26" s="236" t="s">
        <v>1218</v>
      </c>
      <c r="G26" s="227" t="s">
        <v>1220</v>
      </c>
    </row>
    <row r="27" spans="1:7" ht="16.350000000000001" customHeight="1" x14ac:dyDescent="0.15">
      <c r="A27" s="231">
        <v>26</v>
      </c>
      <c r="B27" s="232" t="s">
        <v>1238</v>
      </c>
      <c r="C27" s="232" t="s">
        <v>1242</v>
      </c>
      <c r="D27" s="237" t="s">
        <v>666</v>
      </c>
      <c r="E27" s="237" t="s">
        <v>1244</v>
      </c>
      <c r="F27" s="236" t="s">
        <v>1245</v>
      </c>
      <c r="G27" s="227" t="s">
        <v>1220</v>
      </c>
    </row>
    <row r="28" spans="1:7" ht="16.350000000000001" customHeight="1" x14ac:dyDescent="0.15">
      <c r="A28" s="231">
        <v>27</v>
      </c>
      <c r="B28" s="232" t="s">
        <v>1238</v>
      </c>
      <c r="C28" s="232" t="s">
        <v>1246</v>
      </c>
      <c r="D28" s="237" t="s">
        <v>620</v>
      </c>
      <c r="E28" s="237" t="s">
        <v>1247</v>
      </c>
      <c r="F28" s="236" t="s">
        <v>1211</v>
      </c>
      <c r="G28" s="227" t="s">
        <v>40</v>
      </c>
    </row>
    <row r="29" spans="1:7" ht="16.350000000000001" customHeight="1" x14ac:dyDescent="0.15">
      <c r="A29" s="231">
        <v>28</v>
      </c>
      <c r="B29" s="232" t="s">
        <v>1238</v>
      </c>
      <c r="C29" s="232" t="s">
        <v>1246</v>
      </c>
      <c r="D29" s="237" t="s">
        <v>667</v>
      </c>
      <c r="E29" s="237" t="s">
        <v>1248</v>
      </c>
      <c r="F29" s="236" t="s">
        <v>1245</v>
      </c>
      <c r="G29" s="227" t="s">
        <v>1220</v>
      </c>
    </row>
    <row r="30" spans="1:7" ht="16.350000000000001" customHeight="1" x14ac:dyDescent="0.15">
      <c r="A30" s="231">
        <v>29</v>
      </c>
      <c r="B30" s="232" t="s">
        <v>1238</v>
      </c>
      <c r="C30" s="232" t="s">
        <v>1246</v>
      </c>
      <c r="D30" s="237" t="s">
        <v>703</v>
      </c>
      <c r="E30" s="237" t="s">
        <v>1249</v>
      </c>
      <c r="F30" s="236" t="s">
        <v>1245</v>
      </c>
      <c r="G30" s="227" t="s">
        <v>1220</v>
      </c>
    </row>
    <row r="31" spans="1:7" ht="16.350000000000001" customHeight="1" x14ac:dyDescent="0.15">
      <c r="A31" s="231">
        <v>30</v>
      </c>
      <c r="B31" s="232" t="s">
        <v>1238</v>
      </c>
      <c r="C31" s="232" t="s">
        <v>1246</v>
      </c>
      <c r="D31" s="237" t="s">
        <v>737</v>
      </c>
      <c r="E31" s="237" t="s">
        <v>1250</v>
      </c>
      <c r="F31" s="236" t="s">
        <v>1245</v>
      </c>
      <c r="G31" s="227" t="s">
        <v>1220</v>
      </c>
    </row>
    <row r="32" spans="1:7" ht="16.350000000000001" customHeight="1" x14ac:dyDescent="0.15">
      <c r="A32" s="231">
        <v>31</v>
      </c>
      <c r="B32" s="232" t="s">
        <v>1238</v>
      </c>
      <c r="C32" s="232" t="s">
        <v>1246</v>
      </c>
      <c r="D32" s="237" t="s">
        <v>769</v>
      </c>
      <c r="E32" s="237" t="s">
        <v>1251</v>
      </c>
      <c r="F32" s="236" t="s">
        <v>1245</v>
      </c>
      <c r="G32" s="227" t="s">
        <v>1220</v>
      </c>
    </row>
    <row r="33" spans="1:7" ht="16.350000000000001" customHeight="1" x14ac:dyDescent="0.15">
      <c r="A33" s="231">
        <v>32</v>
      </c>
      <c r="B33" s="234" t="s">
        <v>1252</v>
      </c>
      <c r="C33" s="234" t="s">
        <v>1246</v>
      </c>
      <c r="D33" s="234" t="s">
        <v>794</v>
      </c>
      <c r="E33" s="234" t="s">
        <v>1253</v>
      </c>
      <c r="F33" s="234" t="s">
        <v>1245</v>
      </c>
      <c r="G33" s="227" t="s">
        <v>1220</v>
      </c>
    </row>
    <row r="34" spans="1:7" ht="16.350000000000001" customHeight="1" x14ac:dyDescent="0.15">
      <c r="A34" s="231">
        <v>33</v>
      </c>
      <c r="B34" s="234" t="s">
        <v>1252</v>
      </c>
      <c r="C34" s="234" t="s">
        <v>1246</v>
      </c>
      <c r="D34" s="234" t="s">
        <v>819</v>
      </c>
      <c r="E34" s="234" t="s">
        <v>1254</v>
      </c>
      <c r="F34" s="236" t="s">
        <v>1245</v>
      </c>
      <c r="G34" s="227" t="s">
        <v>1220</v>
      </c>
    </row>
    <row r="35" spans="1:7" ht="16.350000000000001" customHeight="1" x14ac:dyDescent="0.15">
      <c r="A35" s="231">
        <v>34</v>
      </c>
      <c r="B35" s="234" t="s">
        <v>1252</v>
      </c>
      <c r="C35" s="234" t="s">
        <v>1246</v>
      </c>
      <c r="D35" s="234" t="s">
        <v>843</v>
      </c>
      <c r="E35" s="234" t="s">
        <v>1255</v>
      </c>
      <c r="F35" s="234" t="s">
        <v>1245</v>
      </c>
      <c r="G35" s="227" t="s">
        <v>1220</v>
      </c>
    </row>
    <row r="36" spans="1:7" ht="16.350000000000001" customHeight="1" x14ac:dyDescent="0.15">
      <c r="A36" s="231">
        <v>35</v>
      </c>
      <c r="B36" s="234" t="s">
        <v>1252</v>
      </c>
      <c r="C36" s="234" t="s">
        <v>1246</v>
      </c>
      <c r="D36" s="234" t="s">
        <v>864</v>
      </c>
      <c r="E36" s="234" t="s">
        <v>1256</v>
      </c>
      <c r="F36" s="234" t="s">
        <v>1245</v>
      </c>
      <c r="G36" s="227" t="s">
        <v>1220</v>
      </c>
    </row>
    <row r="37" spans="1:7" ht="16.350000000000001" customHeight="1" x14ac:dyDescent="0.15">
      <c r="A37" s="231">
        <v>36</v>
      </c>
      <c r="B37" s="232" t="s">
        <v>1238</v>
      </c>
      <c r="C37" s="232" t="s">
        <v>1246</v>
      </c>
      <c r="D37" s="237" t="s">
        <v>883</v>
      </c>
      <c r="E37" s="237" t="s">
        <v>1257</v>
      </c>
      <c r="F37" s="236" t="s">
        <v>1245</v>
      </c>
      <c r="G37" s="227" t="s">
        <v>1220</v>
      </c>
    </row>
    <row r="38" spans="1:7" ht="16.350000000000001" customHeight="1" x14ac:dyDescent="0.15">
      <c r="A38" s="231">
        <v>37</v>
      </c>
      <c r="B38" s="232" t="s">
        <v>1238</v>
      </c>
      <c r="C38" s="232" t="s">
        <v>1246</v>
      </c>
      <c r="D38" s="237" t="s">
        <v>902</v>
      </c>
      <c r="E38" s="237" t="s">
        <v>1258</v>
      </c>
      <c r="F38" s="236" t="s">
        <v>1245</v>
      </c>
      <c r="G38" s="227" t="s">
        <v>1220</v>
      </c>
    </row>
    <row r="39" spans="1:7" ht="16.350000000000001" customHeight="1" x14ac:dyDescent="0.15">
      <c r="A39" s="231">
        <v>38</v>
      </c>
      <c r="B39" s="234" t="s">
        <v>1252</v>
      </c>
      <c r="C39" s="234" t="s">
        <v>1246</v>
      </c>
      <c r="D39" s="234" t="s">
        <v>920</v>
      </c>
      <c r="E39" s="234" t="s">
        <v>1259</v>
      </c>
      <c r="F39" s="234" t="s">
        <v>1245</v>
      </c>
      <c r="G39" s="227" t="s">
        <v>1220</v>
      </c>
    </row>
    <row r="40" spans="1:7" ht="16.350000000000001" customHeight="1" x14ac:dyDescent="0.15">
      <c r="A40" s="231">
        <v>39</v>
      </c>
      <c r="B40" s="232" t="s">
        <v>1238</v>
      </c>
      <c r="C40" s="232" t="s">
        <v>1260</v>
      </c>
      <c r="D40" s="237" t="s">
        <v>621</v>
      </c>
      <c r="E40" s="237" t="s">
        <v>1261</v>
      </c>
      <c r="F40" s="236" t="s">
        <v>1218</v>
      </c>
      <c r="G40" s="227" t="s">
        <v>40</v>
      </c>
    </row>
    <row r="41" spans="1:7" ht="16.350000000000001" customHeight="1" x14ac:dyDescent="0.15">
      <c r="A41" s="231">
        <v>40</v>
      </c>
      <c r="B41" s="234" t="s">
        <v>1252</v>
      </c>
      <c r="C41" s="234" t="s">
        <v>1262</v>
      </c>
      <c r="D41" s="234" t="s">
        <v>622</v>
      </c>
      <c r="E41" s="234" t="s">
        <v>1263</v>
      </c>
      <c r="F41" s="234" t="s">
        <v>1264</v>
      </c>
      <c r="G41" s="227" t="s">
        <v>1220</v>
      </c>
    </row>
    <row r="42" spans="1:7" ht="16.350000000000001" customHeight="1" x14ac:dyDescent="0.15">
      <c r="A42" s="231">
        <v>41</v>
      </c>
      <c r="B42" s="234" t="s">
        <v>1252</v>
      </c>
      <c r="C42" s="234" t="s">
        <v>1265</v>
      </c>
      <c r="D42" s="234" t="s">
        <v>1266</v>
      </c>
      <c r="E42" s="234" t="s">
        <v>1267</v>
      </c>
      <c r="F42" s="234" t="s">
        <v>1268</v>
      </c>
      <c r="G42" s="227" t="s">
        <v>1220</v>
      </c>
    </row>
    <row r="43" spans="1:7" ht="16.350000000000001" customHeight="1" x14ac:dyDescent="0.15">
      <c r="A43" s="231">
        <v>42</v>
      </c>
      <c r="B43" s="234" t="s">
        <v>1252</v>
      </c>
      <c r="C43" s="234" t="s">
        <v>1265</v>
      </c>
      <c r="D43" s="234" t="s">
        <v>1269</v>
      </c>
      <c r="E43" s="234" t="s">
        <v>1270</v>
      </c>
      <c r="F43" s="234" t="s">
        <v>1218</v>
      </c>
      <c r="G43" s="227" t="s">
        <v>1220</v>
      </c>
    </row>
    <row r="44" spans="1:7" ht="16.350000000000001" customHeight="1" x14ac:dyDescent="0.15">
      <c r="A44" s="231">
        <v>43</v>
      </c>
      <c r="B44" s="234" t="s">
        <v>1271</v>
      </c>
      <c r="C44" s="234" t="s">
        <v>1265</v>
      </c>
      <c r="D44" s="234" t="s">
        <v>1272</v>
      </c>
      <c r="E44" s="234" t="s">
        <v>1273</v>
      </c>
      <c r="F44" s="234" t="s">
        <v>1218</v>
      </c>
      <c r="G44" s="227" t="s">
        <v>1220</v>
      </c>
    </row>
    <row r="45" spans="1:7" ht="16.350000000000001" customHeight="1" x14ac:dyDescent="0.15">
      <c r="A45" s="231">
        <v>44</v>
      </c>
      <c r="B45" s="234" t="s">
        <v>1271</v>
      </c>
      <c r="C45" s="234" t="s">
        <v>1265</v>
      </c>
      <c r="D45" s="234" t="s">
        <v>1274</v>
      </c>
      <c r="E45" s="234" t="s">
        <v>1275</v>
      </c>
      <c r="F45" s="234" t="s">
        <v>1245</v>
      </c>
      <c r="G45" s="227" t="s">
        <v>1220</v>
      </c>
    </row>
    <row r="46" spans="1:7" ht="16.350000000000001" customHeight="1" x14ac:dyDescent="0.15">
      <c r="A46" s="231">
        <v>45</v>
      </c>
      <c r="B46" s="234" t="s">
        <v>1276</v>
      </c>
      <c r="C46" s="234" t="s">
        <v>1277</v>
      </c>
      <c r="D46" s="234" t="s">
        <v>624</v>
      </c>
      <c r="E46" s="234" t="s">
        <v>1278</v>
      </c>
      <c r="F46" s="234" t="s">
        <v>1245</v>
      </c>
      <c r="G46" s="227" t="s">
        <v>40</v>
      </c>
    </row>
    <row r="47" spans="1:7" ht="16.350000000000001" customHeight="1" x14ac:dyDescent="0.15">
      <c r="A47" s="231">
        <v>46</v>
      </c>
      <c r="B47" s="234" t="s">
        <v>1276</v>
      </c>
      <c r="C47" s="234" t="s">
        <v>1277</v>
      </c>
      <c r="D47" s="234" t="s">
        <v>669</v>
      </c>
      <c r="E47" s="234" t="s">
        <v>1279</v>
      </c>
      <c r="F47" s="234" t="s">
        <v>1245</v>
      </c>
      <c r="G47" s="227" t="s">
        <v>40</v>
      </c>
    </row>
    <row r="48" spans="1:7" ht="16.350000000000001" customHeight="1" x14ac:dyDescent="0.15">
      <c r="A48" s="231">
        <v>47</v>
      </c>
      <c r="B48" s="234" t="s">
        <v>1276</v>
      </c>
      <c r="C48" s="234" t="s">
        <v>1277</v>
      </c>
      <c r="D48" s="234" t="s">
        <v>705</v>
      </c>
      <c r="E48" s="234" t="s">
        <v>1280</v>
      </c>
      <c r="F48" s="234" t="s">
        <v>1245</v>
      </c>
      <c r="G48" s="227" t="s">
        <v>1220</v>
      </c>
    </row>
    <row r="49" spans="1:7" ht="16.350000000000001" customHeight="1" x14ac:dyDescent="0.15">
      <c r="A49" s="231">
        <v>48</v>
      </c>
      <c r="B49" s="234" t="s">
        <v>1276</v>
      </c>
      <c r="C49" s="234" t="s">
        <v>1277</v>
      </c>
      <c r="D49" s="234" t="s">
        <v>739</v>
      </c>
      <c r="E49" s="234" t="s">
        <v>1281</v>
      </c>
      <c r="F49" s="234" t="s">
        <v>1264</v>
      </c>
      <c r="G49" s="227" t="s">
        <v>40</v>
      </c>
    </row>
    <row r="50" spans="1:7" ht="16.350000000000001" customHeight="1" x14ac:dyDescent="0.15">
      <c r="A50" s="231">
        <v>49</v>
      </c>
      <c r="B50" s="234" t="s">
        <v>1276</v>
      </c>
      <c r="C50" s="232" t="s">
        <v>1277</v>
      </c>
      <c r="D50" s="234" t="s">
        <v>770</v>
      </c>
      <c r="E50" s="234" t="s">
        <v>1282</v>
      </c>
      <c r="F50" s="234" t="s">
        <v>1245</v>
      </c>
      <c r="G50" s="227" t="s">
        <v>1220</v>
      </c>
    </row>
    <row r="51" spans="1:7" ht="16.350000000000001" customHeight="1" x14ac:dyDescent="0.15">
      <c r="A51" s="231">
        <v>50</v>
      </c>
      <c r="B51" s="234" t="s">
        <v>1283</v>
      </c>
      <c r="C51" s="232" t="s">
        <v>1277</v>
      </c>
      <c r="D51" s="234" t="s">
        <v>795</v>
      </c>
      <c r="E51" s="234" t="s">
        <v>1284</v>
      </c>
      <c r="F51" s="234" t="s">
        <v>1245</v>
      </c>
      <c r="G51" s="227" t="s">
        <v>1220</v>
      </c>
    </row>
    <row r="52" spans="1:7" ht="16.350000000000001" customHeight="1" x14ac:dyDescent="0.15">
      <c r="A52" s="231">
        <v>51</v>
      </c>
      <c r="B52" s="234" t="s">
        <v>1276</v>
      </c>
      <c r="C52" s="234" t="s">
        <v>1277</v>
      </c>
      <c r="D52" s="234" t="s">
        <v>820</v>
      </c>
      <c r="E52" s="234" t="s">
        <v>1285</v>
      </c>
      <c r="F52" s="234" t="s">
        <v>1245</v>
      </c>
      <c r="G52" s="227" t="s">
        <v>1220</v>
      </c>
    </row>
    <row r="53" spans="1:7" ht="16.350000000000001" customHeight="1" x14ac:dyDescent="0.15">
      <c r="A53" s="231">
        <v>52</v>
      </c>
      <c r="B53" s="232" t="s">
        <v>1286</v>
      </c>
      <c r="C53" s="232" t="s">
        <v>1277</v>
      </c>
      <c r="D53" s="237" t="s">
        <v>844</v>
      </c>
      <c r="E53" s="237" t="s">
        <v>1287</v>
      </c>
      <c r="F53" s="234" t="s">
        <v>1245</v>
      </c>
      <c r="G53" s="227" t="s">
        <v>1220</v>
      </c>
    </row>
    <row r="54" spans="1:7" ht="16.350000000000001" customHeight="1" x14ac:dyDescent="0.15">
      <c r="A54" s="231">
        <v>53</v>
      </c>
      <c r="B54" s="234" t="s">
        <v>1283</v>
      </c>
      <c r="C54" s="232" t="s">
        <v>1277</v>
      </c>
      <c r="D54" s="234" t="s">
        <v>865</v>
      </c>
      <c r="E54" s="234" t="s">
        <v>1288</v>
      </c>
      <c r="F54" s="234" t="s">
        <v>1245</v>
      </c>
      <c r="G54" s="227" t="s">
        <v>1220</v>
      </c>
    </row>
    <row r="55" spans="1:7" ht="16.350000000000001" customHeight="1" x14ac:dyDescent="0.15">
      <c r="A55" s="231">
        <v>54</v>
      </c>
      <c r="B55" s="234" t="s">
        <v>1276</v>
      </c>
      <c r="C55" s="232" t="s">
        <v>1277</v>
      </c>
      <c r="D55" s="234" t="s">
        <v>884</v>
      </c>
      <c r="E55" s="234" t="s">
        <v>1289</v>
      </c>
      <c r="F55" s="234" t="s">
        <v>1245</v>
      </c>
      <c r="G55" s="227" t="s">
        <v>1220</v>
      </c>
    </row>
    <row r="56" spans="1:7" ht="16.350000000000001" customHeight="1" x14ac:dyDescent="0.15">
      <c r="A56" s="231">
        <v>55</v>
      </c>
      <c r="B56" s="234" t="s">
        <v>1276</v>
      </c>
      <c r="C56" s="232" t="s">
        <v>1277</v>
      </c>
      <c r="D56" s="234" t="s">
        <v>903</v>
      </c>
      <c r="E56" s="234" t="s">
        <v>1290</v>
      </c>
      <c r="F56" s="234" t="s">
        <v>1264</v>
      </c>
      <c r="G56" s="227" t="s">
        <v>1220</v>
      </c>
    </row>
    <row r="57" spans="1:7" ht="16.350000000000001" customHeight="1" x14ac:dyDescent="0.15">
      <c r="A57" s="231">
        <v>56</v>
      </c>
      <c r="B57" s="234" t="s">
        <v>1283</v>
      </c>
      <c r="C57" s="232" t="s">
        <v>1277</v>
      </c>
      <c r="D57" s="234" t="s">
        <v>921</v>
      </c>
      <c r="E57" s="234" t="s">
        <v>1291</v>
      </c>
      <c r="F57" s="234" t="s">
        <v>1245</v>
      </c>
      <c r="G57" s="227" t="s">
        <v>1220</v>
      </c>
    </row>
    <row r="58" spans="1:7" ht="16.350000000000001" customHeight="1" x14ac:dyDescent="0.15">
      <c r="A58" s="231">
        <v>57</v>
      </c>
      <c r="B58" s="234" t="s">
        <v>1283</v>
      </c>
      <c r="C58" s="232" t="s">
        <v>1277</v>
      </c>
      <c r="D58" s="234" t="s">
        <v>936</v>
      </c>
      <c r="E58" s="234" t="s">
        <v>1292</v>
      </c>
      <c r="F58" s="234" t="s">
        <v>1245</v>
      </c>
      <c r="G58" s="227" t="s">
        <v>1220</v>
      </c>
    </row>
    <row r="59" spans="1:7" ht="16.350000000000001" customHeight="1" x14ac:dyDescent="0.15">
      <c r="A59" s="231">
        <v>58</v>
      </c>
      <c r="B59" s="234" t="s">
        <v>1283</v>
      </c>
      <c r="C59" s="232" t="s">
        <v>1277</v>
      </c>
      <c r="D59" s="234" t="s">
        <v>951</v>
      </c>
      <c r="E59" s="234" t="s">
        <v>1293</v>
      </c>
      <c r="F59" s="234" t="s">
        <v>1245</v>
      </c>
      <c r="G59" s="227" t="s">
        <v>1220</v>
      </c>
    </row>
    <row r="60" spans="1:7" ht="16.350000000000001" customHeight="1" x14ac:dyDescent="0.15">
      <c r="A60" s="231">
        <v>59</v>
      </c>
      <c r="B60" s="234" t="s">
        <v>1283</v>
      </c>
      <c r="C60" s="232" t="s">
        <v>1277</v>
      </c>
      <c r="D60" s="234" t="s">
        <v>965</v>
      </c>
      <c r="E60" s="234" t="s">
        <v>1294</v>
      </c>
      <c r="F60" s="234" t="s">
        <v>1245</v>
      </c>
      <c r="G60" s="227" t="s">
        <v>1220</v>
      </c>
    </row>
    <row r="61" spans="1:7" ht="16.350000000000001" customHeight="1" x14ac:dyDescent="0.15">
      <c r="A61" s="231">
        <v>60</v>
      </c>
      <c r="B61" s="234" t="s">
        <v>1283</v>
      </c>
      <c r="C61" s="232" t="s">
        <v>1277</v>
      </c>
      <c r="D61" s="234" t="s">
        <v>978</v>
      </c>
      <c r="E61" s="234" t="s">
        <v>1295</v>
      </c>
      <c r="F61" s="234" t="s">
        <v>1245</v>
      </c>
      <c r="G61" s="227" t="s">
        <v>1220</v>
      </c>
    </row>
    <row r="62" spans="1:7" ht="16.350000000000001" customHeight="1" x14ac:dyDescent="0.15">
      <c r="A62" s="231">
        <v>61</v>
      </c>
      <c r="B62" s="234" t="s">
        <v>1283</v>
      </c>
      <c r="C62" s="232" t="s">
        <v>1277</v>
      </c>
      <c r="D62" s="234" t="s">
        <v>991</v>
      </c>
      <c r="E62" s="234" t="s">
        <v>1296</v>
      </c>
      <c r="F62" s="234" t="s">
        <v>1245</v>
      </c>
      <c r="G62" s="227" t="s">
        <v>1220</v>
      </c>
    </row>
    <row r="63" spans="1:7" ht="16.350000000000001" customHeight="1" x14ac:dyDescent="0.15">
      <c r="A63" s="231">
        <v>62</v>
      </c>
      <c r="B63" s="234" t="s">
        <v>1283</v>
      </c>
      <c r="C63" s="232" t="s">
        <v>1277</v>
      </c>
      <c r="D63" s="234" t="s">
        <v>1004</v>
      </c>
      <c r="E63" s="234" t="s">
        <v>1297</v>
      </c>
      <c r="F63" s="234" t="s">
        <v>1245</v>
      </c>
      <c r="G63" s="227" t="s">
        <v>1220</v>
      </c>
    </row>
    <row r="64" spans="1:7" ht="16.350000000000001" customHeight="1" x14ac:dyDescent="0.15">
      <c r="A64" s="231">
        <v>63</v>
      </c>
      <c r="B64" s="234" t="s">
        <v>1283</v>
      </c>
      <c r="C64" s="232" t="s">
        <v>1277</v>
      </c>
      <c r="D64" s="234" t="s">
        <v>1015</v>
      </c>
      <c r="E64" s="234" t="s">
        <v>1298</v>
      </c>
      <c r="F64" s="234" t="s">
        <v>1245</v>
      </c>
      <c r="G64" s="227" t="s">
        <v>40</v>
      </c>
    </row>
    <row r="65" spans="1:7" ht="16.350000000000001" customHeight="1" x14ac:dyDescent="0.15">
      <c r="A65" s="231">
        <v>64</v>
      </c>
      <c r="B65" s="234" t="s">
        <v>1283</v>
      </c>
      <c r="C65" s="232" t="s">
        <v>1299</v>
      </c>
      <c r="D65" s="234" t="s">
        <v>625</v>
      </c>
      <c r="E65" s="234" t="s">
        <v>1300</v>
      </c>
      <c r="F65" s="234" t="s">
        <v>1218</v>
      </c>
      <c r="G65" s="227" t="s">
        <v>40</v>
      </c>
    </row>
    <row r="66" spans="1:7" ht="16.350000000000001" customHeight="1" x14ac:dyDescent="0.15">
      <c r="A66" s="231">
        <v>65</v>
      </c>
      <c r="B66" s="234" t="s">
        <v>1283</v>
      </c>
      <c r="C66" s="232" t="s">
        <v>1299</v>
      </c>
      <c r="D66" s="234" t="s">
        <v>670</v>
      </c>
      <c r="E66" s="234" t="s">
        <v>1301</v>
      </c>
      <c r="F66" s="234" t="s">
        <v>1245</v>
      </c>
      <c r="G66" s="227" t="s">
        <v>40</v>
      </c>
    </row>
    <row r="67" spans="1:7" ht="16.350000000000001" customHeight="1" x14ac:dyDescent="0.15">
      <c r="A67" s="231">
        <v>66</v>
      </c>
      <c r="B67" s="234" t="s">
        <v>1283</v>
      </c>
      <c r="C67" s="232" t="s">
        <v>1299</v>
      </c>
      <c r="D67" s="234" t="s">
        <v>706</v>
      </c>
      <c r="E67" s="234" t="s">
        <v>1302</v>
      </c>
      <c r="F67" s="234" t="s">
        <v>1245</v>
      </c>
      <c r="G67" s="227" t="s">
        <v>40</v>
      </c>
    </row>
    <row r="68" spans="1:7" ht="16.350000000000001" customHeight="1" x14ac:dyDescent="0.15">
      <c r="A68" s="231">
        <v>67</v>
      </c>
      <c r="B68" s="234" t="s">
        <v>1283</v>
      </c>
      <c r="C68" s="232" t="s">
        <v>1299</v>
      </c>
      <c r="D68" s="234" t="s">
        <v>740</v>
      </c>
      <c r="E68" s="234" t="s">
        <v>1303</v>
      </c>
      <c r="F68" s="234" t="s">
        <v>1245</v>
      </c>
      <c r="G68" s="227" t="s">
        <v>1220</v>
      </c>
    </row>
    <row r="69" spans="1:7" ht="16.350000000000001" customHeight="1" x14ac:dyDescent="0.15">
      <c r="A69" s="231">
        <v>68</v>
      </c>
      <c r="B69" s="234" t="s">
        <v>1283</v>
      </c>
      <c r="C69" s="232" t="s">
        <v>1299</v>
      </c>
      <c r="D69" s="234" t="s">
        <v>771</v>
      </c>
      <c r="E69" s="234" t="s">
        <v>1304</v>
      </c>
      <c r="F69" s="234" t="s">
        <v>1245</v>
      </c>
      <c r="G69" s="227" t="s">
        <v>1220</v>
      </c>
    </row>
    <row r="70" spans="1:7" ht="16.350000000000001" customHeight="1" x14ac:dyDescent="0.15">
      <c r="A70" s="231">
        <v>69</v>
      </c>
      <c r="B70" s="234" t="s">
        <v>1283</v>
      </c>
      <c r="C70" s="232" t="s">
        <v>1299</v>
      </c>
      <c r="D70" s="234" t="s">
        <v>796</v>
      </c>
      <c r="E70" s="234" t="s">
        <v>1305</v>
      </c>
      <c r="F70" s="234" t="s">
        <v>1245</v>
      </c>
      <c r="G70" s="227" t="s">
        <v>1220</v>
      </c>
    </row>
    <row r="71" spans="1:7" ht="16.350000000000001" customHeight="1" x14ac:dyDescent="0.15">
      <c r="A71" s="231">
        <v>70</v>
      </c>
      <c r="B71" s="234" t="s">
        <v>1283</v>
      </c>
      <c r="C71" s="232" t="s">
        <v>1299</v>
      </c>
      <c r="D71" s="234" t="s">
        <v>821</v>
      </c>
      <c r="E71" s="234" t="s">
        <v>1306</v>
      </c>
      <c r="F71" s="234" t="s">
        <v>1245</v>
      </c>
      <c r="G71" s="227" t="s">
        <v>1220</v>
      </c>
    </row>
    <row r="72" spans="1:7" ht="16.350000000000001" customHeight="1" x14ac:dyDescent="0.15">
      <c r="A72" s="231">
        <v>71</v>
      </c>
      <c r="B72" s="234" t="s">
        <v>1283</v>
      </c>
      <c r="C72" s="232" t="s">
        <v>1307</v>
      </c>
      <c r="D72" s="234" t="s">
        <v>626</v>
      </c>
      <c r="E72" s="234" t="s">
        <v>1308</v>
      </c>
      <c r="F72" s="234" t="s">
        <v>1218</v>
      </c>
      <c r="G72" s="227" t="s">
        <v>40</v>
      </c>
    </row>
    <row r="73" spans="1:7" ht="16.350000000000001" customHeight="1" x14ac:dyDescent="0.15">
      <c r="A73" s="231">
        <v>72</v>
      </c>
      <c r="B73" s="234" t="s">
        <v>1283</v>
      </c>
      <c r="C73" s="232" t="s">
        <v>1307</v>
      </c>
      <c r="D73" s="234" t="s">
        <v>671</v>
      </c>
      <c r="E73" s="234" t="s">
        <v>1309</v>
      </c>
      <c r="F73" s="234" t="s">
        <v>1218</v>
      </c>
      <c r="G73" s="227" t="s">
        <v>40</v>
      </c>
    </row>
    <row r="74" spans="1:7" ht="16.350000000000001" customHeight="1" x14ac:dyDescent="0.15">
      <c r="A74" s="231">
        <v>73</v>
      </c>
      <c r="B74" s="234" t="s">
        <v>1283</v>
      </c>
      <c r="C74" s="232" t="s">
        <v>1307</v>
      </c>
      <c r="D74" s="234" t="s">
        <v>707</v>
      </c>
      <c r="E74" s="234" t="s">
        <v>1310</v>
      </c>
      <c r="F74" s="234" t="s">
        <v>1245</v>
      </c>
      <c r="G74" s="227" t="s">
        <v>40</v>
      </c>
    </row>
    <row r="75" spans="1:7" ht="16.350000000000001" customHeight="1" x14ac:dyDescent="0.15">
      <c r="A75" s="231">
        <v>74</v>
      </c>
      <c r="B75" s="234" t="s">
        <v>1283</v>
      </c>
      <c r="C75" s="232" t="s">
        <v>1307</v>
      </c>
      <c r="D75" s="234" t="s">
        <v>741</v>
      </c>
      <c r="E75" s="234" t="s">
        <v>1311</v>
      </c>
      <c r="F75" s="234" t="s">
        <v>1245</v>
      </c>
      <c r="G75" s="227" t="s">
        <v>1220</v>
      </c>
    </row>
    <row r="76" spans="1:7" ht="16.350000000000001" customHeight="1" x14ac:dyDescent="0.15">
      <c r="A76" s="231">
        <v>75</v>
      </c>
      <c r="B76" s="234" t="s">
        <v>1283</v>
      </c>
      <c r="C76" s="232" t="s">
        <v>1307</v>
      </c>
      <c r="D76" s="234" t="s">
        <v>772</v>
      </c>
      <c r="E76" s="234" t="s">
        <v>1312</v>
      </c>
      <c r="F76" s="234" t="s">
        <v>1245</v>
      </c>
      <c r="G76" s="227" t="s">
        <v>1220</v>
      </c>
    </row>
    <row r="77" spans="1:7" ht="16.350000000000001" customHeight="1" x14ac:dyDescent="0.15">
      <c r="A77" s="231">
        <v>76</v>
      </c>
      <c r="B77" s="234" t="s">
        <v>1283</v>
      </c>
      <c r="C77" s="232" t="s">
        <v>1307</v>
      </c>
      <c r="D77" s="234" t="s">
        <v>797</v>
      </c>
      <c r="E77" s="234" t="s">
        <v>1313</v>
      </c>
      <c r="F77" s="234" t="s">
        <v>1264</v>
      </c>
      <c r="G77" s="227" t="s">
        <v>40</v>
      </c>
    </row>
    <row r="78" spans="1:7" ht="16.350000000000001" customHeight="1" x14ac:dyDescent="0.15">
      <c r="A78" s="231">
        <v>77</v>
      </c>
      <c r="B78" s="234" t="s">
        <v>1283</v>
      </c>
      <c r="C78" s="232" t="s">
        <v>1307</v>
      </c>
      <c r="D78" s="234" t="s">
        <v>822</v>
      </c>
      <c r="E78" s="234" t="s">
        <v>1314</v>
      </c>
      <c r="F78" s="234" t="s">
        <v>1245</v>
      </c>
      <c r="G78" s="227" t="s">
        <v>1220</v>
      </c>
    </row>
    <row r="79" spans="1:7" ht="16.350000000000001" customHeight="1" x14ac:dyDescent="0.15">
      <c r="A79" s="231">
        <v>78</v>
      </c>
      <c r="B79" s="234" t="s">
        <v>1283</v>
      </c>
      <c r="C79" s="232" t="s">
        <v>1307</v>
      </c>
      <c r="D79" s="234" t="s">
        <v>845</v>
      </c>
      <c r="E79" s="234" t="s">
        <v>1315</v>
      </c>
      <c r="F79" s="234" t="s">
        <v>1264</v>
      </c>
      <c r="G79" s="227" t="s">
        <v>1220</v>
      </c>
    </row>
    <row r="80" spans="1:7" ht="16.350000000000001" customHeight="1" x14ac:dyDescent="0.15">
      <c r="A80" s="231">
        <v>79</v>
      </c>
      <c r="B80" s="234" t="s">
        <v>1283</v>
      </c>
      <c r="C80" s="232" t="s">
        <v>1307</v>
      </c>
      <c r="D80" s="234" t="s">
        <v>866</v>
      </c>
      <c r="E80" s="234" t="s">
        <v>1316</v>
      </c>
      <c r="F80" s="234" t="s">
        <v>1245</v>
      </c>
      <c r="G80" s="227" t="s">
        <v>40</v>
      </c>
    </row>
    <row r="81" spans="1:7" ht="16.350000000000001" customHeight="1" x14ac:dyDescent="0.15">
      <c r="A81" s="231">
        <v>80</v>
      </c>
      <c r="B81" s="234" t="s">
        <v>1283</v>
      </c>
      <c r="C81" s="232" t="s">
        <v>1307</v>
      </c>
      <c r="D81" s="234" t="s">
        <v>885</v>
      </c>
      <c r="E81" s="234" t="s">
        <v>1317</v>
      </c>
      <c r="F81" s="234" t="s">
        <v>1245</v>
      </c>
      <c r="G81" s="227" t="s">
        <v>1220</v>
      </c>
    </row>
    <row r="82" spans="1:7" ht="16.350000000000001" customHeight="1" x14ac:dyDescent="0.15">
      <c r="A82" s="231">
        <v>81</v>
      </c>
      <c r="B82" s="234" t="s">
        <v>1283</v>
      </c>
      <c r="C82" s="232" t="s">
        <v>1318</v>
      </c>
      <c r="D82" s="234" t="s">
        <v>627</v>
      </c>
      <c r="E82" s="234" t="s">
        <v>1319</v>
      </c>
      <c r="F82" s="234" t="s">
        <v>1211</v>
      </c>
      <c r="G82" s="227" t="s">
        <v>40</v>
      </c>
    </row>
    <row r="83" spans="1:7" ht="16.350000000000001" customHeight="1" x14ac:dyDescent="0.15">
      <c r="A83" s="231">
        <v>82</v>
      </c>
      <c r="B83" s="232" t="s">
        <v>1286</v>
      </c>
      <c r="C83" s="232" t="s">
        <v>1318</v>
      </c>
      <c r="D83" s="237" t="s">
        <v>672</v>
      </c>
      <c r="E83" s="237" t="s">
        <v>1320</v>
      </c>
      <c r="F83" s="234" t="s">
        <v>1268</v>
      </c>
      <c r="G83" s="227" t="s">
        <v>40</v>
      </c>
    </row>
    <row r="84" spans="1:7" ht="16.350000000000001" customHeight="1" x14ac:dyDescent="0.15">
      <c r="A84" s="231">
        <v>83</v>
      </c>
      <c r="B84" s="234" t="s">
        <v>1283</v>
      </c>
      <c r="C84" s="232" t="s">
        <v>1318</v>
      </c>
      <c r="D84" s="234" t="s">
        <v>708</v>
      </c>
      <c r="E84" s="234" t="s">
        <v>1321</v>
      </c>
      <c r="F84" s="234" t="s">
        <v>1264</v>
      </c>
      <c r="G84" s="227" t="s">
        <v>1220</v>
      </c>
    </row>
    <row r="85" spans="1:7" ht="16.350000000000001" customHeight="1" x14ac:dyDescent="0.15">
      <c r="A85" s="231">
        <v>84</v>
      </c>
      <c r="B85" s="234" t="s">
        <v>1283</v>
      </c>
      <c r="C85" s="232" t="s">
        <v>1318</v>
      </c>
      <c r="D85" s="234" t="s">
        <v>742</v>
      </c>
      <c r="E85" s="234" t="s">
        <v>1322</v>
      </c>
      <c r="F85" s="234" t="s">
        <v>1245</v>
      </c>
      <c r="G85" s="227" t="s">
        <v>1220</v>
      </c>
    </row>
    <row r="86" spans="1:7" ht="16.350000000000001" customHeight="1" x14ac:dyDescent="0.15">
      <c r="A86" s="231">
        <v>85</v>
      </c>
      <c r="B86" s="232" t="s">
        <v>1286</v>
      </c>
      <c r="C86" s="232" t="s">
        <v>1318</v>
      </c>
      <c r="D86" s="237" t="s">
        <v>773</v>
      </c>
      <c r="E86" s="237" t="s">
        <v>1323</v>
      </c>
      <c r="F86" s="234" t="s">
        <v>1264</v>
      </c>
      <c r="G86" s="227" t="s">
        <v>40</v>
      </c>
    </row>
    <row r="87" spans="1:7" ht="16.350000000000001" customHeight="1" x14ac:dyDescent="0.15">
      <c r="A87" s="231">
        <v>86</v>
      </c>
      <c r="B87" s="234" t="s">
        <v>1283</v>
      </c>
      <c r="C87" s="232" t="s">
        <v>1318</v>
      </c>
      <c r="D87" s="234" t="s">
        <v>798</v>
      </c>
      <c r="E87" s="234" t="s">
        <v>1324</v>
      </c>
      <c r="F87" s="234" t="s">
        <v>1245</v>
      </c>
      <c r="G87" s="227" t="s">
        <v>1220</v>
      </c>
    </row>
    <row r="88" spans="1:7" ht="16.350000000000001" customHeight="1" x14ac:dyDescent="0.15">
      <c r="A88" s="231">
        <v>87</v>
      </c>
      <c r="B88" s="234" t="s">
        <v>1283</v>
      </c>
      <c r="C88" s="232" t="s">
        <v>1318</v>
      </c>
      <c r="D88" s="234" t="s">
        <v>823</v>
      </c>
      <c r="E88" s="234" t="s">
        <v>1325</v>
      </c>
      <c r="F88" s="234" t="s">
        <v>1245</v>
      </c>
      <c r="G88" s="227" t="s">
        <v>40</v>
      </c>
    </row>
    <row r="89" spans="1:7" ht="16.350000000000001" customHeight="1" x14ac:dyDescent="0.15">
      <c r="A89" s="231">
        <v>88</v>
      </c>
      <c r="B89" s="232" t="s">
        <v>1286</v>
      </c>
      <c r="C89" s="232" t="s">
        <v>1318</v>
      </c>
      <c r="D89" s="237" t="s">
        <v>846</v>
      </c>
      <c r="E89" s="237" t="s">
        <v>1326</v>
      </c>
      <c r="F89" s="234" t="s">
        <v>1245</v>
      </c>
      <c r="G89" s="227" t="s">
        <v>40</v>
      </c>
    </row>
    <row r="90" spans="1:7" ht="16.350000000000001" customHeight="1" x14ac:dyDescent="0.15">
      <c r="A90" s="231">
        <v>89</v>
      </c>
      <c r="B90" s="234" t="s">
        <v>1283</v>
      </c>
      <c r="C90" s="232" t="s">
        <v>1318</v>
      </c>
      <c r="D90" s="234" t="s">
        <v>867</v>
      </c>
      <c r="E90" s="234" t="s">
        <v>1327</v>
      </c>
      <c r="F90" s="234" t="s">
        <v>1245</v>
      </c>
      <c r="G90" s="227" t="s">
        <v>40</v>
      </c>
    </row>
    <row r="91" spans="1:7" ht="16.350000000000001" customHeight="1" x14ac:dyDescent="0.15">
      <c r="A91" s="231">
        <v>90</v>
      </c>
      <c r="B91" s="232" t="s">
        <v>1286</v>
      </c>
      <c r="C91" s="232" t="s">
        <v>1318</v>
      </c>
      <c r="D91" s="237" t="s">
        <v>886</v>
      </c>
      <c r="E91" s="237" t="s">
        <v>1328</v>
      </c>
      <c r="F91" s="234" t="s">
        <v>1245</v>
      </c>
      <c r="G91" s="227" t="s">
        <v>1220</v>
      </c>
    </row>
    <row r="92" spans="1:7" ht="16.350000000000001" customHeight="1" x14ac:dyDescent="0.15">
      <c r="A92" s="231">
        <v>91</v>
      </c>
      <c r="B92" s="232" t="s">
        <v>1286</v>
      </c>
      <c r="C92" s="232" t="s">
        <v>1318</v>
      </c>
      <c r="D92" s="237" t="s">
        <v>904</v>
      </c>
      <c r="E92" s="237" t="s">
        <v>1329</v>
      </c>
      <c r="F92" s="234" t="s">
        <v>1245</v>
      </c>
      <c r="G92" s="227" t="s">
        <v>40</v>
      </c>
    </row>
    <row r="93" spans="1:7" ht="16.350000000000001" customHeight="1" x14ac:dyDescent="0.15">
      <c r="A93" s="231">
        <v>92</v>
      </c>
      <c r="B93" s="234" t="s">
        <v>1283</v>
      </c>
      <c r="C93" s="232" t="s">
        <v>1318</v>
      </c>
      <c r="D93" s="234" t="s">
        <v>922</v>
      </c>
      <c r="E93" s="234" t="s">
        <v>1330</v>
      </c>
      <c r="F93" s="234" t="s">
        <v>1245</v>
      </c>
      <c r="G93" s="227" t="s">
        <v>40</v>
      </c>
    </row>
    <row r="94" spans="1:7" ht="16.350000000000001" customHeight="1" x14ac:dyDescent="0.15">
      <c r="A94" s="231">
        <v>93</v>
      </c>
      <c r="B94" s="232" t="s">
        <v>1286</v>
      </c>
      <c r="C94" s="232" t="s">
        <v>1318</v>
      </c>
      <c r="D94" s="237" t="s">
        <v>937</v>
      </c>
      <c r="E94" s="237" t="s">
        <v>1331</v>
      </c>
      <c r="F94" s="234" t="s">
        <v>1245</v>
      </c>
      <c r="G94" s="227" t="s">
        <v>40</v>
      </c>
    </row>
    <row r="95" spans="1:7" ht="16.350000000000001" customHeight="1" x14ac:dyDescent="0.15">
      <c r="A95" s="231">
        <v>94</v>
      </c>
      <c r="B95" s="232" t="s">
        <v>1286</v>
      </c>
      <c r="C95" s="232" t="s">
        <v>1318</v>
      </c>
      <c r="D95" s="237" t="s">
        <v>952</v>
      </c>
      <c r="E95" s="237" t="s">
        <v>1332</v>
      </c>
      <c r="F95" s="234" t="s">
        <v>1245</v>
      </c>
      <c r="G95" s="227" t="s">
        <v>1220</v>
      </c>
    </row>
    <row r="96" spans="1:7" ht="16.350000000000001" customHeight="1" x14ac:dyDescent="0.15">
      <c r="A96" s="231">
        <v>95</v>
      </c>
      <c r="B96" s="234" t="s">
        <v>1276</v>
      </c>
      <c r="C96" s="232" t="s">
        <v>1318</v>
      </c>
      <c r="D96" s="234" t="s">
        <v>966</v>
      </c>
      <c r="E96" s="234" t="s">
        <v>1333</v>
      </c>
      <c r="F96" s="234" t="s">
        <v>1245</v>
      </c>
      <c r="G96" s="227" t="s">
        <v>1220</v>
      </c>
    </row>
    <row r="97" spans="1:7" ht="16.350000000000001" customHeight="1" x14ac:dyDescent="0.15">
      <c r="A97" s="231">
        <v>96</v>
      </c>
      <c r="B97" s="234" t="s">
        <v>1283</v>
      </c>
      <c r="C97" s="232" t="s">
        <v>1318</v>
      </c>
      <c r="D97" s="234" t="s">
        <v>979</v>
      </c>
      <c r="E97" s="234" t="s">
        <v>1334</v>
      </c>
      <c r="F97" s="234" t="s">
        <v>1264</v>
      </c>
      <c r="G97" s="227" t="s">
        <v>40</v>
      </c>
    </row>
    <row r="98" spans="1:7" ht="16.350000000000001" customHeight="1" x14ac:dyDescent="0.15">
      <c r="A98" s="231">
        <v>97</v>
      </c>
      <c r="B98" s="234" t="s">
        <v>1283</v>
      </c>
      <c r="C98" s="232" t="s">
        <v>1318</v>
      </c>
      <c r="D98" s="234" t="s">
        <v>992</v>
      </c>
      <c r="E98" s="234" t="s">
        <v>1335</v>
      </c>
      <c r="F98" s="234" t="s">
        <v>1245</v>
      </c>
      <c r="G98" s="227" t="s">
        <v>1220</v>
      </c>
    </row>
    <row r="99" spans="1:7" ht="16.350000000000001" customHeight="1" x14ac:dyDescent="0.15">
      <c r="A99" s="231">
        <v>98</v>
      </c>
      <c r="B99" s="234" t="s">
        <v>1283</v>
      </c>
      <c r="C99" s="232" t="s">
        <v>1318</v>
      </c>
      <c r="D99" s="234" t="s">
        <v>1005</v>
      </c>
      <c r="E99" s="234" t="s">
        <v>1336</v>
      </c>
      <c r="F99" s="234" t="s">
        <v>1245</v>
      </c>
      <c r="G99" s="227" t="s">
        <v>40</v>
      </c>
    </row>
    <row r="100" spans="1:7" ht="16.350000000000001" customHeight="1" x14ac:dyDescent="0.15">
      <c r="A100" s="231">
        <v>99</v>
      </c>
      <c r="B100" s="234" t="s">
        <v>1276</v>
      </c>
      <c r="C100" s="232" t="s">
        <v>1318</v>
      </c>
      <c r="D100" s="234" t="s">
        <v>1016</v>
      </c>
      <c r="E100" s="234" t="s">
        <v>1337</v>
      </c>
      <c r="F100" s="234" t="s">
        <v>1245</v>
      </c>
      <c r="G100" s="227" t="s">
        <v>1220</v>
      </c>
    </row>
    <row r="101" spans="1:7" ht="16.350000000000001" customHeight="1" x14ac:dyDescent="0.15">
      <c r="A101" s="231">
        <v>100</v>
      </c>
      <c r="B101" s="234" t="s">
        <v>1283</v>
      </c>
      <c r="C101" s="232" t="s">
        <v>1318</v>
      </c>
      <c r="D101" s="234" t="s">
        <v>1026</v>
      </c>
      <c r="E101" s="234" t="s">
        <v>1338</v>
      </c>
      <c r="F101" s="234" t="s">
        <v>1245</v>
      </c>
      <c r="G101" s="227" t="s">
        <v>1220</v>
      </c>
    </row>
    <row r="102" spans="1:7" ht="16.350000000000001" customHeight="1" x14ac:dyDescent="0.15">
      <c r="A102" s="231">
        <v>101</v>
      </c>
      <c r="B102" s="234" t="s">
        <v>1276</v>
      </c>
      <c r="C102" s="232" t="s">
        <v>1318</v>
      </c>
      <c r="D102" s="234" t="s">
        <v>1035</v>
      </c>
      <c r="E102" s="234" t="s">
        <v>1339</v>
      </c>
      <c r="F102" s="234" t="s">
        <v>1245</v>
      </c>
      <c r="G102" s="227" t="s">
        <v>1220</v>
      </c>
    </row>
    <row r="103" spans="1:7" ht="16.350000000000001" customHeight="1" x14ac:dyDescent="0.15">
      <c r="A103" s="231">
        <v>102</v>
      </c>
      <c r="B103" s="234" t="s">
        <v>1283</v>
      </c>
      <c r="C103" s="232" t="s">
        <v>1318</v>
      </c>
      <c r="D103" s="234" t="s">
        <v>1044</v>
      </c>
      <c r="E103" s="234" t="s">
        <v>1340</v>
      </c>
      <c r="F103" s="234" t="s">
        <v>1268</v>
      </c>
      <c r="G103" s="227" t="s">
        <v>40</v>
      </c>
    </row>
    <row r="104" spans="1:7" ht="16.350000000000001" customHeight="1" x14ac:dyDescent="0.15">
      <c r="A104" s="231">
        <v>103</v>
      </c>
      <c r="B104" s="234" t="s">
        <v>1283</v>
      </c>
      <c r="C104" s="232" t="s">
        <v>1318</v>
      </c>
      <c r="D104" s="234" t="s">
        <v>1050</v>
      </c>
      <c r="E104" s="234" t="s">
        <v>1341</v>
      </c>
      <c r="F104" s="234" t="s">
        <v>1245</v>
      </c>
      <c r="G104" s="227" t="s">
        <v>40</v>
      </c>
    </row>
    <row r="105" spans="1:7" ht="16.350000000000001" customHeight="1" x14ac:dyDescent="0.15">
      <c r="A105" s="231">
        <v>104</v>
      </c>
      <c r="B105" s="234" t="s">
        <v>1283</v>
      </c>
      <c r="C105" s="232" t="s">
        <v>1318</v>
      </c>
      <c r="D105" s="234" t="s">
        <v>1056</v>
      </c>
      <c r="E105" s="234" t="s">
        <v>1342</v>
      </c>
      <c r="F105" s="234" t="s">
        <v>1245</v>
      </c>
      <c r="G105" s="227" t="s">
        <v>40</v>
      </c>
    </row>
    <row r="106" spans="1:7" ht="16.350000000000001" customHeight="1" x14ac:dyDescent="0.15">
      <c r="A106" s="231">
        <v>105</v>
      </c>
      <c r="B106" s="234" t="s">
        <v>1283</v>
      </c>
      <c r="C106" s="232" t="s">
        <v>1318</v>
      </c>
      <c r="D106" s="234" t="s">
        <v>1062</v>
      </c>
      <c r="E106" s="234" t="s">
        <v>1343</v>
      </c>
      <c r="F106" s="234" t="s">
        <v>1245</v>
      </c>
      <c r="G106" s="227" t="s">
        <v>1220</v>
      </c>
    </row>
    <row r="107" spans="1:7" ht="16.350000000000001" customHeight="1" x14ac:dyDescent="0.15">
      <c r="A107" s="231">
        <v>106</v>
      </c>
      <c r="B107" s="234" t="s">
        <v>1283</v>
      </c>
      <c r="C107" s="232" t="s">
        <v>1318</v>
      </c>
      <c r="D107" s="234" t="s">
        <v>1068</v>
      </c>
      <c r="E107" s="234" t="s">
        <v>1344</v>
      </c>
      <c r="F107" s="234" t="s">
        <v>1245</v>
      </c>
      <c r="G107" s="227" t="s">
        <v>40</v>
      </c>
    </row>
    <row r="108" spans="1:7" ht="16.350000000000001" customHeight="1" x14ac:dyDescent="0.15">
      <c r="A108" s="231">
        <v>107</v>
      </c>
      <c r="B108" s="234" t="s">
        <v>1283</v>
      </c>
      <c r="C108" s="232" t="s">
        <v>1318</v>
      </c>
      <c r="D108" s="234" t="s">
        <v>1074</v>
      </c>
      <c r="E108" s="234" t="s">
        <v>1345</v>
      </c>
      <c r="F108" s="234" t="s">
        <v>1245</v>
      </c>
      <c r="G108" s="227" t="s">
        <v>1220</v>
      </c>
    </row>
    <row r="109" spans="1:7" ht="16.350000000000001" customHeight="1" x14ac:dyDescent="0.15">
      <c r="A109" s="231">
        <v>108</v>
      </c>
      <c r="B109" s="234" t="s">
        <v>1283</v>
      </c>
      <c r="C109" s="232" t="s">
        <v>1318</v>
      </c>
      <c r="D109" s="234" t="s">
        <v>1080</v>
      </c>
      <c r="E109" s="234" t="s">
        <v>1346</v>
      </c>
      <c r="F109" s="234" t="s">
        <v>1245</v>
      </c>
      <c r="G109" s="227" t="s">
        <v>1220</v>
      </c>
    </row>
    <row r="110" spans="1:7" ht="16.350000000000001" customHeight="1" x14ac:dyDescent="0.15">
      <c r="A110" s="231">
        <v>109</v>
      </c>
      <c r="B110" s="234" t="s">
        <v>1283</v>
      </c>
      <c r="C110" s="232" t="s">
        <v>1318</v>
      </c>
      <c r="D110" s="234" t="s">
        <v>1086</v>
      </c>
      <c r="E110" s="234" t="s">
        <v>1347</v>
      </c>
      <c r="F110" s="234" t="s">
        <v>1245</v>
      </c>
      <c r="G110" s="227" t="s">
        <v>1220</v>
      </c>
    </row>
    <row r="111" spans="1:7" ht="16.350000000000001" customHeight="1" x14ac:dyDescent="0.15">
      <c r="A111" s="231">
        <v>110</v>
      </c>
      <c r="B111" s="234" t="s">
        <v>1283</v>
      </c>
      <c r="C111" s="232" t="s">
        <v>1318</v>
      </c>
      <c r="D111" s="234" t="s">
        <v>1092</v>
      </c>
      <c r="E111" s="234" t="s">
        <v>1348</v>
      </c>
      <c r="F111" s="234" t="s">
        <v>1245</v>
      </c>
      <c r="G111" s="227" t="s">
        <v>40</v>
      </c>
    </row>
    <row r="112" spans="1:7" ht="16.350000000000001" customHeight="1" x14ac:dyDescent="0.15">
      <c r="A112" s="231">
        <v>111</v>
      </c>
      <c r="B112" s="234" t="s">
        <v>1283</v>
      </c>
      <c r="C112" s="232" t="s">
        <v>1318</v>
      </c>
      <c r="D112" s="234" t="s">
        <v>1097</v>
      </c>
      <c r="E112" s="234" t="s">
        <v>1349</v>
      </c>
      <c r="F112" s="234" t="s">
        <v>1245</v>
      </c>
      <c r="G112" s="227" t="s">
        <v>1220</v>
      </c>
    </row>
    <row r="113" spans="1:7" ht="16.350000000000001" customHeight="1" x14ac:dyDescent="0.15">
      <c r="A113" s="231">
        <v>112</v>
      </c>
      <c r="B113" s="234" t="s">
        <v>1283</v>
      </c>
      <c r="C113" s="232" t="s">
        <v>1318</v>
      </c>
      <c r="D113" s="234" t="s">
        <v>1102</v>
      </c>
      <c r="E113" s="234" t="s">
        <v>1350</v>
      </c>
      <c r="F113" s="234" t="s">
        <v>1245</v>
      </c>
      <c r="G113" s="227" t="s">
        <v>1220</v>
      </c>
    </row>
    <row r="114" spans="1:7" ht="16.350000000000001" customHeight="1" x14ac:dyDescent="0.15">
      <c r="A114" s="231">
        <v>113</v>
      </c>
      <c r="B114" s="234" t="s">
        <v>1283</v>
      </c>
      <c r="C114" s="232" t="s">
        <v>1318</v>
      </c>
      <c r="D114" s="234" t="s">
        <v>1107</v>
      </c>
      <c r="E114" s="234" t="s">
        <v>1351</v>
      </c>
      <c r="F114" s="234" t="s">
        <v>1264</v>
      </c>
      <c r="G114" s="227" t="s">
        <v>40</v>
      </c>
    </row>
    <row r="115" spans="1:7" ht="16.350000000000001" customHeight="1" x14ac:dyDescent="0.15">
      <c r="A115" s="231">
        <v>114</v>
      </c>
      <c r="B115" s="232" t="s">
        <v>1286</v>
      </c>
      <c r="C115" s="232" t="s">
        <v>1318</v>
      </c>
      <c r="D115" s="237" t="s">
        <v>1112</v>
      </c>
      <c r="E115" s="237" t="s">
        <v>1352</v>
      </c>
      <c r="F115" s="234" t="s">
        <v>1218</v>
      </c>
      <c r="G115" s="227" t="s">
        <v>1220</v>
      </c>
    </row>
    <row r="116" spans="1:7" ht="16.350000000000001" customHeight="1" x14ac:dyDescent="0.15">
      <c r="A116" s="231">
        <v>115</v>
      </c>
      <c r="B116" s="232" t="s">
        <v>1286</v>
      </c>
      <c r="C116" s="232" t="s">
        <v>1318</v>
      </c>
      <c r="D116" s="237" t="s">
        <v>1117</v>
      </c>
      <c r="E116" s="237" t="s">
        <v>1353</v>
      </c>
      <c r="F116" s="234" t="s">
        <v>1245</v>
      </c>
      <c r="G116" s="227" t="s">
        <v>1220</v>
      </c>
    </row>
    <row r="117" spans="1:7" ht="16.350000000000001" customHeight="1" x14ac:dyDescent="0.15">
      <c r="A117" s="231">
        <v>116</v>
      </c>
      <c r="B117" s="232" t="s">
        <v>1286</v>
      </c>
      <c r="C117" s="232" t="s">
        <v>1318</v>
      </c>
      <c r="D117" s="237" t="s">
        <v>1122</v>
      </c>
      <c r="E117" s="237" t="s">
        <v>1354</v>
      </c>
      <c r="F117" s="234" t="s">
        <v>1245</v>
      </c>
      <c r="G117" s="227" t="s">
        <v>1220</v>
      </c>
    </row>
    <row r="118" spans="1:7" ht="16.350000000000001" customHeight="1" x14ac:dyDescent="0.15">
      <c r="A118" s="231">
        <v>117</v>
      </c>
      <c r="B118" s="232" t="s">
        <v>1286</v>
      </c>
      <c r="C118" s="232" t="s">
        <v>1318</v>
      </c>
      <c r="D118" s="237" t="s">
        <v>1127</v>
      </c>
      <c r="E118" s="237" t="s">
        <v>1355</v>
      </c>
      <c r="F118" s="234" t="s">
        <v>1245</v>
      </c>
      <c r="G118" s="227" t="s">
        <v>1220</v>
      </c>
    </row>
    <row r="119" spans="1:7" ht="16.350000000000001" customHeight="1" x14ac:dyDescent="0.15">
      <c r="A119" s="231">
        <v>118</v>
      </c>
      <c r="B119" s="232" t="s">
        <v>1286</v>
      </c>
      <c r="C119" s="232" t="s">
        <v>1318</v>
      </c>
      <c r="D119" s="237" t="s">
        <v>1132</v>
      </c>
      <c r="E119" s="237" t="s">
        <v>1356</v>
      </c>
      <c r="F119" s="234" t="s">
        <v>1245</v>
      </c>
      <c r="G119" s="227" t="s">
        <v>1220</v>
      </c>
    </row>
    <row r="120" spans="1:7" ht="16.350000000000001" customHeight="1" x14ac:dyDescent="0.15">
      <c r="A120" s="231">
        <v>119</v>
      </c>
      <c r="B120" s="232" t="s">
        <v>1286</v>
      </c>
      <c r="C120" s="232" t="s">
        <v>1318</v>
      </c>
      <c r="D120" s="237" t="s">
        <v>1137</v>
      </c>
      <c r="E120" s="237" t="s">
        <v>1357</v>
      </c>
      <c r="F120" s="234" t="s">
        <v>1245</v>
      </c>
      <c r="G120" s="227" t="s">
        <v>1220</v>
      </c>
    </row>
    <row r="121" spans="1:7" ht="16.350000000000001" customHeight="1" x14ac:dyDescent="0.15">
      <c r="A121" s="231">
        <v>120</v>
      </c>
      <c r="B121" s="232" t="s">
        <v>1286</v>
      </c>
      <c r="C121" s="232" t="s">
        <v>1318</v>
      </c>
      <c r="D121" s="237" t="s">
        <v>1142</v>
      </c>
      <c r="E121" s="237" t="s">
        <v>1358</v>
      </c>
      <c r="F121" s="234" t="s">
        <v>1245</v>
      </c>
      <c r="G121" s="227" t="s">
        <v>1220</v>
      </c>
    </row>
    <row r="122" spans="1:7" ht="16.350000000000001" customHeight="1" x14ac:dyDescent="0.15">
      <c r="A122" s="231">
        <v>121</v>
      </c>
      <c r="B122" s="232" t="s">
        <v>1286</v>
      </c>
      <c r="C122" s="232" t="s">
        <v>1318</v>
      </c>
      <c r="D122" s="237" t="s">
        <v>1146</v>
      </c>
      <c r="E122" s="237" t="s">
        <v>1359</v>
      </c>
      <c r="F122" s="234" t="s">
        <v>1245</v>
      </c>
      <c r="G122" s="227" t="s">
        <v>1220</v>
      </c>
    </row>
    <row r="123" spans="1:7" ht="16.350000000000001" customHeight="1" x14ac:dyDescent="0.15">
      <c r="A123" s="231">
        <v>122</v>
      </c>
      <c r="B123" s="232" t="s">
        <v>1286</v>
      </c>
      <c r="C123" s="232" t="s">
        <v>1318</v>
      </c>
      <c r="D123" s="237" t="s">
        <v>1151</v>
      </c>
      <c r="E123" s="237" t="s">
        <v>1360</v>
      </c>
      <c r="F123" s="234" t="s">
        <v>1245</v>
      </c>
      <c r="G123" s="227" t="s">
        <v>1220</v>
      </c>
    </row>
    <row r="124" spans="1:7" ht="16.350000000000001" customHeight="1" x14ac:dyDescent="0.15">
      <c r="A124" s="231">
        <v>123</v>
      </c>
      <c r="B124" s="232" t="s">
        <v>1286</v>
      </c>
      <c r="C124" s="232" t="s">
        <v>1318</v>
      </c>
      <c r="D124" s="237" t="s">
        <v>1155</v>
      </c>
      <c r="E124" s="237" t="s">
        <v>1361</v>
      </c>
      <c r="F124" s="234" t="s">
        <v>1245</v>
      </c>
      <c r="G124" s="227" t="s">
        <v>1220</v>
      </c>
    </row>
    <row r="125" spans="1:7" ht="16.350000000000001" customHeight="1" x14ac:dyDescent="0.15">
      <c r="A125" s="231">
        <v>124</v>
      </c>
      <c r="B125" s="232" t="s">
        <v>1286</v>
      </c>
      <c r="C125" s="232" t="s">
        <v>1318</v>
      </c>
      <c r="D125" s="237" t="s">
        <v>1158</v>
      </c>
      <c r="E125" s="237" t="s">
        <v>1362</v>
      </c>
      <c r="F125" s="234" t="s">
        <v>1245</v>
      </c>
      <c r="G125" s="227" t="s">
        <v>1220</v>
      </c>
    </row>
    <row r="126" spans="1:7" ht="16.350000000000001" customHeight="1" x14ac:dyDescent="0.15">
      <c r="A126" s="231">
        <v>125</v>
      </c>
      <c r="B126" s="232" t="s">
        <v>1286</v>
      </c>
      <c r="C126" s="232" t="s">
        <v>1318</v>
      </c>
      <c r="D126" s="237" t="s">
        <v>1161</v>
      </c>
      <c r="E126" s="237" t="s">
        <v>1363</v>
      </c>
      <c r="F126" s="234" t="s">
        <v>1245</v>
      </c>
      <c r="G126" s="227" t="s">
        <v>1220</v>
      </c>
    </row>
    <row r="127" spans="1:7" ht="16.350000000000001" customHeight="1" x14ac:dyDescent="0.15">
      <c r="A127" s="231">
        <v>126</v>
      </c>
      <c r="B127" s="232" t="s">
        <v>1286</v>
      </c>
      <c r="C127" s="232" t="s">
        <v>1318</v>
      </c>
      <c r="D127" s="237" t="s">
        <v>1164</v>
      </c>
      <c r="E127" s="237" t="s">
        <v>1364</v>
      </c>
      <c r="F127" s="234" t="s">
        <v>1245</v>
      </c>
      <c r="G127" s="227" t="s">
        <v>1220</v>
      </c>
    </row>
    <row r="128" spans="1:7" ht="16.350000000000001" customHeight="1" x14ac:dyDescent="0.15">
      <c r="A128" s="231">
        <v>127</v>
      </c>
      <c r="B128" s="232" t="s">
        <v>1286</v>
      </c>
      <c r="C128" s="232" t="s">
        <v>1318</v>
      </c>
      <c r="D128" s="237" t="s">
        <v>1167</v>
      </c>
      <c r="E128" s="237" t="s">
        <v>1365</v>
      </c>
      <c r="F128" s="234" t="s">
        <v>1245</v>
      </c>
      <c r="G128" s="227" t="s">
        <v>40</v>
      </c>
    </row>
    <row r="129" spans="1:7" ht="16.350000000000001" customHeight="1" x14ac:dyDescent="0.15">
      <c r="A129" s="231">
        <v>128</v>
      </c>
      <c r="B129" s="232" t="s">
        <v>1286</v>
      </c>
      <c r="C129" s="232" t="s">
        <v>1318</v>
      </c>
      <c r="D129" s="237" t="s">
        <v>1170</v>
      </c>
      <c r="E129" s="237" t="s">
        <v>1366</v>
      </c>
      <c r="F129" s="234" t="s">
        <v>1245</v>
      </c>
      <c r="G129" s="227" t="s">
        <v>1220</v>
      </c>
    </row>
    <row r="130" spans="1:7" ht="16.350000000000001" customHeight="1" x14ac:dyDescent="0.15">
      <c r="A130" s="231">
        <v>129</v>
      </c>
      <c r="B130" s="234" t="s">
        <v>1276</v>
      </c>
      <c r="C130" s="232" t="s">
        <v>1318</v>
      </c>
      <c r="D130" s="234" t="s">
        <v>1173</v>
      </c>
      <c r="E130" s="234" t="s">
        <v>1367</v>
      </c>
      <c r="F130" s="234" t="s">
        <v>1245</v>
      </c>
      <c r="G130" s="227" t="s">
        <v>1220</v>
      </c>
    </row>
    <row r="131" spans="1:7" ht="16.350000000000001" customHeight="1" x14ac:dyDescent="0.15">
      <c r="A131" s="231">
        <v>130</v>
      </c>
      <c r="B131" s="234" t="s">
        <v>1276</v>
      </c>
      <c r="C131" s="232" t="s">
        <v>1318</v>
      </c>
      <c r="D131" s="234" t="s">
        <v>1175</v>
      </c>
      <c r="E131" s="234" t="s">
        <v>1368</v>
      </c>
      <c r="F131" s="234" t="s">
        <v>1245</v>
      </c>
      <c r="G131" s="227" t="s">
        <v>1220</v>
      </c>
    </row>
    <row r="132" spans="1:7" ht="16.350000000000001" customHeight="1" x14ac:dyDescent="0.15">
      <c r="A132" s="231">
        <v>131</v>
      </c>
      <c r="B132" s="234" t="s">
        <v>1276</v>
      </c>
      <c r="C132" s="232" t="s">
        <v>1318</v>
      </c>
      <c r="D132" s="234" t="s">
        <v>1177</v>
      </c>
      <c r="E132" s="234" t="s">
        <v>1369</v>
      </c>
      <c r="F132" s="234" t="s">
        <v>1245</v>
      </c>
      <c r="G132" s="227" t="s">
        <v>1220</v>
      </c>
    </row>
    <row r="133" spans="1:7" ht="16.350000000000001" customHeight="1" x14ac:dyDescent="0.15">
      <c r="A133" s="231">
        <v>132</v>
      </c>
      <c r="B133" s="234" t="s">
        <v>1276</v>
      </c>
      <c r="C133" s="232" t="s">
        <v>1318</v>
      </c>
      <c r="D133" s="234" t="s">
        <v>1179</v>
      </c>
      <c r="E133" s="234" t="s">
        <v>1370</v>
      </c>
      <c r="F133" s="234" t="s">
        <v>1245</v>
      </c>
      <c r="G133" s="227" t="s">
        <v>1220</v>
      </c>
    </row>
    <row r="134" spans="1:7" ht="16.350000000000001" customHeight="1" x14ac:dyDescent="0.15">
      <c r="A134" s="231">
        <v>133</v>
      </c>
      <c r="B134" s="234" t="s">
        <v>1276</v>
      </c>
      <c r="C134" s="232" t="s">
        <v>1318</v>
      </c>
      <c r="D134" s="234" t="s">
        <v>1180</v>
      </c>
      <c r="E134" s="234" t="s">
        <v>1371</v>
      </c>
      <c r="F134" s="234" t="s">
        <v>1245</v>
      </c>
      <c r="G134" s="227" t="s">
        <v>1220</v>
      </c>
    </row>
    <row r="135" spans="1:7" ht="16.350000000000001" customHeight="1" x14ac:dyDescent="0.15">
      <c r="A135" s="231">
        <v>134</v>
      </c>
      <c r="B135" s="234" t="s">
        <v>1283</v>
      </c>
      <c r="C135" s="232" t="s">
        <v>1372</v>
      </c>
      <c r="D135" s="234" t="s">
        <v>628</v>
      </c>
      <c r="E135" s="234" t="s">
        <v>1373</v>
      </c>
      <c r="F135" s="236" t="s">
        <v>1211</v>
      </c>
      <c r="G135" s="227" t="s">
        <v>40</v>
      </c>
    </row>
    <row r="136" spans="1:7" ht="16.350000000000001" customHeight="1" x14ac:dyDescent="0.15">
      <c r="A136" s="231">
        <v>135</v>
      </c>
      <c r="B136" s="234" t="s">
        <v>1283</v>
      </c>
      <c r="C136" s="232" t="s">
        <v>1372</v>
      </c>
      <c r="D136" s="234" t="s">
        <v>673</v>
      </c>
      <c r="E136" s="234" t="s">
        <v>1374</v>
      </c>
      <c r="F136" s="236" t="s">
        <v>1245</v>
      </c>
      <c r="G136" s="227" t="s">
        <v>1220</v>
      </c>
    </row>
    <row r="137" spans="1:7" ht="16.350000000000001" customHeight="1" x14ac:dyDescent="0.15">
      <c r="A137" s="231">
        <v>136</v>
      </c>
      <c r="B137" s="234" t="s">
        <v>1276</v>
      </c>
      <c r="C137" s="232" t="s">
        <v>1372</v>
      </c>
      <c r="D137" s="234" t="s">
        <v>709</v>
      </c>
      <c r="E137" s="234" t="s">
        <v>1375</v>
      </c>
      <c r="F137" s="234" t="s">
        <v>1245</v>
      </c>
      <c r="G137" s="227" t="s">
        <v>40</v>
      </c>
    </row>
    <row r="138" spans="1:7" ht="16.350000000000001" customHeight="1" x14ac:dyDescent="0.15">
      <c r="A138" s="231">
        <v>137</v>
      </c>
      <c r="B138" s="234" t="s">
        <v>1283</v>
      </c>
      <c r="C138" s="232" t="s">
        <v>1372</v>
      </c>
      <c r="D138" s="234" t="s">
        <v>743</v>
      </c>
      <c r="E138" s="234" t="s">
        <v>1376</v>
      </c>
      <c r="F138" s="236" t="s">
        <v>1245</v>
      </c>
      <c r="G138" s="227" t="s">
        <v>1220</v>
      </c>
    </row>
    <row r="139" spans="1:7" ht="16.350000000000001" customHeight="1" x14ac:dyDescent="0.15">
      <c r="A139" s="231">
        <v>138</v>
      </c>
      <c r="B139" s="234" t="s">
        <v>1283</v>
      </c>
      <c r="C139" s="232" t="s">
        <v>1372</v>
      </c>
      <c r="D139" s="234" t="s">
        <v>774</v>
      </c>
      <c r="E139" s="234" t="s">
        <v>1377</v>
      </c>
      <c r="F139" s="236" t="s">
        <v>1245</v>
      </c>
      <c r="G139" s="227" t="s">
        <v>1220</v>
      </c>
    </row>
    <row r="140" spans="1:7" ht="16.350000000000001" customHeight="1" x14ac:dyDescent="0.15">
      <c r="A140" s="231">
        <v>139</v>
      </c>
      <c r="B140" s="234" t="s">
        <v>1283</v>
      </c>
      <c r="C140" s="232" t="s">
        <v>1372</v>
      </c>
      <c r="D140" s="234" t="s">
        <v>799</v>
      </c>
      <c r="E140" s="234" t="s">
        <v>1378</v>
      </c>
      <c r="F140" s="236" t="s">
        <v>1245</v>
      </c>
      <c r="G140" s="227" t="s">
        <v>1220</v>
      </c>
    </row>
    <row r="141" spans="1:7" ht="16.350000000000001" customHeight="1" x14ac:dyDescent="0.15">
      <c r="A141" s="231">
        <v>140</v>
      </c>
      <c r="B141" s="234" t="s">
        <v>1283</v>
      </c>
      <c r="C141" s="232" t="s">
        <v>1372</v>
      </c>
      <c r="D141" s="234" t="s">
        <v>824</v>
      </c>
      <c r="E141" s="234" t="s">
        <v>1379</v>
      </c>
      <c r="F141" s="236" t="s">
        <v>1245</v>
      </c>
      <c r="G141" s="227" t="s">
        <v>1220</v>
      </c>
    </row>
    <row r="142" spans="1:7" ht="16.350000000000001" customHeight="1" x14ac:dyDescent="0.15">
      <c r="A142" s="231">
        <v>141</v>
      </c>
      <c r="B142" s="234" t="s">
        <v>1283</v>
      </c>
      <c r="C142" s="232" t="s">
        <v>1372</v>
      </c>
      <c r="D142" s="234" t="s">
        <v>847</v>
      </c>
      <c r="E142" s="234" t="s">
        <v>1380</v>
      </c>
      <c r="F142" s="236" t="s">
        <v>1245</v>
      </c>
      <c r="G142" s="227" t="s">
        <v>1220</v>
      </c>
    </row>
    <row r="143" spans="1:7" ht="16.350000000000001" customHeight="1" x14ac:dyDescent="0.15">
      <c r="A143" s="231">
        <v>142</v>
      </c>
      <c r="B143" s="234" t="s">
        <v>1276</v>
      </c>
      <c r="C143" s="232" t="s">
        <v>1372</v>
      </c>
      <c r="D143" s="234" t="s">
        <v>868</v>
      </c>
      <c r="E143" s="234" t="s">
        <v>1381</v>
      </c>
      <c r="F143" s="236" t="s">
        <v>1245</v>
      </c>
      <c r="G143" s="227" t="s">
        <v>40</v>
      </c>
    </row>
    <row r="144" spans="1:7" ht="16.350000000000001" customHeight="1" x14ac:dyDescent="0.15">
      <c r="A144" s="231">
        <v>143</v>
      </c>
      <c r="B144" s="234" t="s">
        <v>1276</v>
      </c>
      <c r="C144" s="232" t="s">
        <v>1372</v>
      </c>
      <c r="D144" s="234" t="s">
        <v>887</v>
      </c>
      <c r="E144" s="234" t="s">
        <v>1382</v>
      </c>
      <c r="F144" s="236" t="s">
        <v>1245</v>
      </c>
      <c r="G144" s="227" t="s">
        <v>40</v>
      </c>
    </row>
    <row r="145" spans="1:7" ht="16.350000000000001" customHeight="1" x14ac:dyDescent="0.15">
      <c r="A145" s="231">
        <v>144</v>
      </c>
      <c r="B145" s="234" t="s">
        <v>1283</v>
      </c>
      <c r="C145" s="232" t="s">
        <v>1372</v>
      </c>
      <c r="D145" s="234" t="s">
        <v>905</v>
      </c>
      <c r="E145" s="234" t="s">
        <v>1383</v>
      </c>
      <c r="F145" s="236" t="s">
        <v>1245</v>
      </c>
      <c r="G145" s="227" t="s">
        <v>1220</v>
      </c>
    </row>
    <row r="146" spans="1:7" ht="16.350000000000001" customHeight="1" x14ac:dyDescent="0.15">
      <c r="A146" s="231">
        <v>145</v>
      </c>
      <c r="B146" s="234" t="s">
        <v>1276</v>
      </c>
      <c r="C146" s="232" t="s">
        <v>1372</v>
      </c>
      <c r="D146" s="234" t="s">
        <v>923</v>
      </c>
      <c r="E146" s="234" t="s">
        <v>1384</v>
      </c>
      <c r="F146" s="236" t="s">
        <v>1245</v>
      </c>
      <c r="G146" s="227" t="s">
        <v>40</v>
      </c>
    </row>
    <row r="147" spans="1:7" ht="16.350000000000001" customHeight="1" x14ac:dyDescent="0.15">
      <c r="A147" s="231">
        <v>146</v>
      </c>
      <c r="B147" s="234" t="s">
        <v>1276</v>
      </c>
      <c r="C147" s="232" t="s">
        <v>1372</v>
      </c>
      <c r="D147" s="234" t="s">
        <v>938</v>
      </c>
      <c r="E147" s="234" t="s">
        <v>1385</v>
      </c>
      <c r="F147" s="236" t="s">
        <v>1245</v>
      </c>
      <c r="G147" s="227" t="s">
        <v>1220</v>
      </c>
    </row>
    <row r="148" spans="1:7" ht="16.350000000000001" customHeight="1" x14ac:dyDescent="0.15">
      <c r="A148" s="231">
        <v>147</v>
      </c>
      <c r="B148" s="234" t="s">
        <v>1283</v>
      </c>
      <c r="C148" s="232" t="s">
        <v>1372</v>
      </c>
      <c r="D148" s="234" t="s">
        <v>953</v>
      </c>
      <c r="E148" s="234" t="s">
        <v>1386</v>
      </c>
      <c r="F148" s="236" t="s">
        <v>1245</v>
      </c>
      <c r="G148" s="227" t="s">
        <v>1220</v>
      </c>
    </row>
    <row r="149" spans="1:7" ht="16.350000000000001" customHeight="1" x14ac:dyDescent="0.15">
      <c r="A149" s="231">
        <v>148</v>
      </c>
      <c r="B149" s="234" t="s">
        <v>1283</v>
      </c>
      <c r="C149" s="232" t="s">
        <v>1372</v>
      </c>
      <c r="D149" s="234" t="s">
        <v>967</v>
      </c>
      <c r="E149" s="234" t="s">
        <v>1387</v>
      </c>
      <c r="F149" s="236" t="s">
        <v>1245</v>
      </c>
      <c r="G149" s="227" t="s">
        <v>1220</v>
      </c>
    </row>
    <row r="150" spans="1:7" ht="16.350000000000001" customHeight="1" x14ac:dyDescent="0.15">
      <c r="A150" s="231">
        <v>149</v>
      </c>
      <c r="B150" s="234" t="s">
        <v>1283</v>
      </c>
      <c r="C150" s="232" t="s">
        <v>1372</v>
      </c>
      <c r="D150" s="234" t="s">
        <v>980</v>
      </c>
      <c r="E150" s="234" t="s">
        <v>1388</v>
      </c>
      <c r="F150" s="236" t="s">
        <v>1245</v>
      </c>
      <c r="G150" s="227" t="s">
        <v>1220</v>
      </c>
    </row>
    <row r="151" spans="1:7" ht="16.350000000000001" customHeight="1" x14ac:dyDescent="0.15">
      <c r="A151" s="231">
        <v>150</v>
      </c>
      <c r="B151" s="234" t="s">
        <v>1283</v>
      </c>
      <c r="C151" s="232" t="s">
        <v>1372</v>
      </c>
      <c r="D151" s="234" t="s">
        <v>993</v>
      </c>
      <c r="E151" s="234" t="s">
        <v>1389</v>
      </c>
      <c r="F151" s="236" t="s">
        <v>1245</v>
      </c>
      <c r="G151" s="227" t="s">
        <v>40</v>
      </c>
    </row>
    <row r="152" spans="1:7" ht="16.350000000000001" customHeight="1" x14ac:dyDescent="0.15">
      <c r="A152" s="231">
        <v>151</v>
      </c>
      <c r="B152" s="234" t="s">
        <v>1283</v>
      </c>
      <c r="C152" s="232" t="s">
        <v>1372</v>
      </c>
      <c r="D152" s="234" t="s">
        <v>1006</v>
      </c>
      <c r="E152" s="234" t="s">
        <v>1390</v>
      </c>
      <c r="F152" s="236" t="s">
        <v>1245</v>
      </c>
      <c r="G152" s="227" t="s">
        <v>40</v>
      </c>
    </row>
    <row r="153" spans="1:7" ht="16.350000000000001" customHeight="1" x14ac:dyDescent="0.15">
      <c r="A153" s="231">
        <v>152</v>
      </c>
      <c r="B153" s="234" t="s">
        <v>1283</v>
      </c>
      <c r="C153" s="232" t="s">
        <v>1372</v>
      </c>
      <c r="D153" s="234" t="s">
        <v>1017</v>
      </c>
      <c r="E153" s="234" t="s">
        <v>1391</v>
      </c>
      <c r="F153" s="236" t="s">
        <v>1245</v>
      </c>
      <c r="G153" s="227" t="s">
        <v>40</v>
      </c>
    </row>
    <row r="154" spans="1:7" ht="16.350000000000001" customHeight="1" x14ac:dyDescent="0.15">
      <c r="A154" s="231">
        <v>153</v>
      </c>
      <c r="B154" s="234" t="s">
        <v>1283</v>
      </c>
      <c r="C154" s="232" t="s">
        <v>1372</v>
      </c>
      <c r="D154" s="234" t="s">
        <v>1027</v>
      </c>
      <c r="E154" s="234" t="s">
        <v>1392</v>
      </c>
      <c r="F154" s="236" t="s">
        <v>1245</v>
      </c>
      <c r="G154" s="227" t="s">
        <v>40</v>
      </c>
    </row>
    <row r="155" spans="1:7" ht="16.350000000000001" customHeight="1" x14ac:dyDescent="0.15">
      <c r="A155" s="231">
        <v>154</v>
      </c>
      <c r="B155" s="234" t="s">
        <v>1283</v>
      </c>
      <c r="C155" s="232" t="s">
        <v>1372</v>
      </c>
      <c r="D155" s="234" t="s">
        <v>1036</v>
      </c>
      <c r="E155" s="234" t="s">
        <v>1393</v>
      </c>
      <c r="F155" s="236" t="s">
        <v>1268</v>
      </c>
      <c r="G155" s="227" t="s">
        <v>1220</v>
      </c>
    </row>
    <row r="156" spans="1:7" ht="16.350000000000001" customHeight="1" x14ac:dyDescent="0.15">
      <c r="A156" s="231">
        <v>155</v>
      </c>
      <c r="B156" s="234" t="s">
        <v>1276</v>
      </c>
      <c r="C156" s="232" t="s">
        <v>1372</v>
      </c>
      <c r="D156" s="234" t="s">
        <v>1045</v>
      </c>
      <c r="E156" s="234" t="s">
        <v>1394</v>
      </c>
      <c r="F156" s="236" t="s">
        <v>1268</v>
      </c>
      <c r="G156" s="227" t="s">
        <v>40</v>
      </c>
    </row>
    <row r="157" spans="1:7" ht="16.350000000000001" customHeight="1" x14ac:dyDescent="0.15">
      <c r="A157" s="231">
        <v>156</v>
      </c>
      <c r="B157" s="234" t="s">
        <v>1276</v>
      </c>
      <c r="C157" s="232" t="s">
        <v>1372</v>
      </c>
      <c r="D157" s="234" t="s">
        <v>1051</v>
      </c>
      <c r="E157" s="234" t="s">
        <v>1395</v>
      </c>
      <c r="F157" s="236" t="s">
        <v>1245</v>
      </c>
      <c r="G157" s="227" t="s">
        <v>1220</v>
      </c>
    </row>
    <row r="158" spans="1:7" ht="16.350000000000001" customHeight="1" x14ac:dyDescent="0.15">
      <c r="A158" s="231">
        <v>157</v>
      </c>
      <c r="B158" s="234" t="s">
        <v>1283</v>
      </c>
      <c r="C158" s="232" t="s">
        <v>1372</v>
      </c>
      <c r="D158" s="234" t="s">
        <v>1057</v>
      </c>
      <c r="E158" s="234" t="s">
        <v>1396</v>
      </c>
      <c r="F158" s="236" t="s">
        <v>1245</v>
      </c>
      <c r="G158" s="227" t="s">
        <v>1220</v>
      </c>
    </row>
    <row r="159" spans="1:7" ht="16.350000000000001" customHeight="1" x14ac:dyDescent="0.15">
      <c r="A159" s="231">
        <v>158</v>
      </c>
      <c r="B159" s="234" t="s">
        <v>1276</v>
      </c>
      <c r="C159" s="232" t="s">
        <v>1372</v>
      </c>
      <c r="D159" s="234" t="s">
        <v>1063</v>
      </c>
      <c r="E159" s="234" t="s">
        <v>1397</v>
      </c>
      <c r="F159" s="236" t="s">
        <v>1245</v>
      </c>
      <c r="G159" s="227" t="s">
        <v>1220</v>
      </c>
    </row>
    <row r="160" spans="1:7" ht="16.350000000000001" customHeight="1" x14ac:dyDescent="0.15">
      <c r="A160" s="231">
        <v>159</v>
      </c>
      <c r="B160" s="234" t="s">
        <v>1283</v>
      </c>
      <c r="C160" s="232" t="s">
        <v>1372</v>
      </c>
      <c r="D160" s="234" t="s">
        <v>1069</v>
      </c>
      <c r="E160" s="234" t="s">
        <v>1398</v>
      </c>
      <c r="F160" s="236" t="s">
        <v>1245</v>
      </c>
      <c r="G160" s="227" t="s">
        <v>1220</v>
      </c>
    </row>
    <row r="161" spans="1:7" ht="16.350000000000001" customHeight="1" x14ac:dyDescent="0.15">
      <c r="A161" s="231">
        <v>160</v>
      </c>
      <c r="B161" s="234" t="s">
        <v>1283</v>
      </c>
      <c r="C161" s="232" t="s">
        <v>1372</v>
      </c>
      <c r="D161" s="234" t="s">
        <v>1075</v>
      </c>
      <c r="E161" s="234" t="s">
        <v>1399</v>
      </c>
      <c r="F161" s="236" t="s">
        <v>1245</v>
      </c>
      <c r="G161" s="227" t="s">
        <v>1220</v>
      </c>
    </row>
    <row r="162" spans="1:7" ht="16.350000000000001" customHeight="1" x14ac:dyDescent="0.15">
      <c r="A162" s="231">
        <v>161</v>
      </c>
      <c r="B162" s="232" t="s">
        <v>1286</v>
      </c>
      <c r="C162" s="232" t="s">
        <v>1372</v>
      </c>
      <c r="D162" s="237" t="s">
        <v>1081</v>
      </c>
      <c r="E162" s="237" t="s">
        <v>1400</v>
      </c>
      <c r="F162" s="234" t="s">
        <v>1245</v>
      </c>
      <c r="G162" s="227" t="s">
        <v>40</v>
      </c>
    </row>
    <row r="163" spans="1:7" ht="16.350000000000001" customHeight="1" x14ac:dyDescent="0.15">
      <c r="A163" s="231">
        <v>162</v>
      </c>
      <c r="B163" s="234" t="s">
        <v>1276</v>
      </c>
      <c r="C163" s="232" t="s">
        <v>1372</v>
      </c>
      <c r="D163" s="234" t="s">
        <v>1087</v>
      </c>
      <c r="E163" s="234" t="s">
        <v>1401</v>
      </c>
      <c r="F163" s="234" t="s">
        <v>1245</v>
      </c>
      <c r="G163" s="227" t="s">
        <v>1220</v>
      </c>
    </row>
    <row r="164" spans="1:7" ht="16.350000000000001" customHeight="1" x14ac:dyDescent="0.15">
      <c r="A164" s="231">
        <v>163</v>
      </c>
      <c r="B164" s="234" t="s">
        <v>1276</v>
      </c>
      <c r="C164" s="232" t="s">
        <v>1372</v>
      </c>
      <c r="D164" s="234" t="s">
        <v>1093</v>
      </c>
      <c r="E164" s="234" t="s">
        <v>1402</v>
      </c>
      <c r="F164" s="236" t="s">
        <v>1245</v>
      </c>
      <c r="G164" s="227" t="s">
        <v>1220</v>
      </c>
    </row>
    <row r="165" spans="1:7" ht="16.350000000000001" customHeight="1" x14ac:dyDescent="0.15">
      <c r="A165" s="231">
        <v>164</v>
      </c>
      <c r="B165" s="234" t="s">
        <v>1276</v>
      </c>
      <c r="C165" s="232" t="s">
        <v>1372</v>
      </c>
      <c r="D165" s="234" t="s">
        <v>1098</v>
      </c>
      <c r="E165" s="234" t="s">
        <v>1403</v>
      </c>
      <c r="F165" s="236" t="s">
        <v>1245</v>
      </c>
      <c r="G165" s="227" t="s">
        <v>1220</v>
      </c>
    </row>
    <row r="166" spans="1:7" ht="16.350000000000001" customHeight="1" x14ac:dyDescent="0.15">
      <c r="A166" s="231">
        <v>165</v>
      </c>
      <c r="B166" s="234" t="s">
        <v>1276</v>
      </c>
      <c r="C166" s="232" t="s">
        <v>1372</v>
      </c>
      <c r="D166" s="234" t="s">
        <v>1103</v>
      </c>
      <c r="E166" s="234" t="s">
        <v>1404</v>
      </c>
      <c r="F166" s="236" t="s">
        <v>1245</v>
      </c>
      <c r="G166" s="227" t="s">
        <v>1220</v>
      </c>
    </row>
    <row r="167" spans="1:7" ht="16.350000000000001" customHeight="1" x14ac:dyDescent="0.15">
      <c r="A167" s="231">
        <v>166</v>
      </c>
      <c r="B167" s="234" t="s">
        <v>1276</v>
      </c>
      <c r="C167" s="232" t="s">
        <v>1372</v>
      </c>
      <c r="D167" s="234" t="s">
        <v>1108</v>
      </c>
      <c r="E167" s="234" t="s">
        <v>1405</v>
      </c>
      <c r="F167" s="236" t="s">
        <v>1245</v>
      </c>
      <c r="G167" s="227" t="s">
        <v>1220</v>
      </c>
    </row>
    <row r="168" spans="1:7" ht="16.350000000000001" customHeight="1" x14ac:dyDescent="0.15">
      <c r="A168" s="231">
        <v>167</v>
      </c>
      <c r="B168" s="234" t="s">
        <v>1276</v>
      </c>
      <c r="C168" s="232" t="s">
        <v>1372</v>
      </c>
      <c r="D168" s="234" t="s">
        <v>1113</v>
      </c>
      <c r="E168" s="234" t="s">
        <v>1406</v>
      </c>
      <c r="F168" s="236" t="s">
        <v>1245</v>
      </c>
      <c r="G168" s="227" t="s">
        <v>1220</v>
      </c>
    </row>
    <row r="169" spans="1:7" ht="16.350000000000001" customHeight="1" x14ac:dyDescent="0.15">
      <c r="A169" s="231">
        <v>168</v>
      </c>
      <c r="B169" s="234" t="s">
        <v>1276</v>
      </c>
      <c r="C169" s="232" t="s">
        <v>1372</v>
      </c>
      <c r="D169" s="234" t="s">
        <v>1118</v>
      </c>
      <c r="E169" s="234" t="s">
        <v>1407</v>
      </c>
      <c r="F169" s="236" t="s">
        <v>1245</v>
      </c>
      <c r="G169" s="227" t="s">
        <v>1220</v>
      </c>
    </row>
    <row r="170" spans="1:7" ht="16.350000000000001" customHeight="1" x14ac:dyDescent="0.15">
      <c r="A170" s="231">
        <v>169</v>
      </c>
      <c r="B170" s="234" t="s">
        <v>1276</v>
      </c>
      <c r="C170" s="232" t="s">
        <v>1372</v>
      </c>
      <c r="D170" s="234" t="s">
        <v>1123</v>
      </c>
      <c r="E170" s="234" t="s">
        <v>1408</v>
      </c>
      <c r="F170" s="236" t="s">
        <v>1245</v>
      </c>
      <c r="G170" s="227" t="s">
        <v>1220</v>
      </c>
    </row>
    <row r="171" spans="1:7" ht="16.350000000000001" customHeight="1" x14ac:dyDescent="0.15">
      <c r="A171" s="231">
        <v>170</v>
      </c>
      <c r="B171" s="234" t="s">
        <v>1276</v>
      </c>
      <c r="C171" s="232" t="s">
        <v>1372</v>
      </c>
      <c r="D171" s="234" t="s">
        <v>1128</v>
      </c>
      <c r="E171" s="234" t="s">
        <v>1409</v>
      </c>
      <c r="F171" s="236" t="s">
        <v>1245</v>
      </c>
      <c r="G171" s="227" t="s">
        <v>1220</v>
      </c>
    </row>
    <row r="172" spans="1:7" ht="16.350000000000001" customHeight="1" x14ac:dyDescent="0.15">
      <c r="A172" s="231">
        <v>171</v>
      </c>
      <c r="B172" s="234" t="s">
        <v>1276</v>
      </c>
      <c r="C172" s="232" t="s">
        <v>1372</v>
      </c>
      <c r="D172" s="234" t="s">
        <v>1133</v>
      </c>
      <c r="E172" s="234" t="s">
        <v>1410</v>
      </c>
      <c r="F172" s="236" t="s">
        <v>1245</v>
      </c>
      <c r="G172" s="227" t="s">
        <v>1220</v>
      </c>
    </row>
    <row r="173" spans="1:7" ht="16.350000000000001" customHeight="1" x14ac:dyDescent="0.15">
      <c r="A173" s="231">
        <v>172</v>
      </c>
      <c r="B173" s="234" t="s">
        <v>1276</v>
      </c>
      <c r="C173" s="232" t="s">
        <v>1372</v>
      </c>
      <c r="D173" s="234" t="s">
        <v>1138</v>
      </c>
      <c r="E173" s="234" t="s">
        <v>1411</v>
      </c>
      <c r="F173" s="236" t="s">
        <v>1245</v>
      </c>
      <c r="G173" s="227" t="s">
        <v>1220</v>
      </c>
    </row>
    <row r="174" spans="1:7" ht="16.350000000000001" customHeight="1" x14ac:dyDescent="0.15">
      <c r="A174" s="231">
        <v>173</v>
      </c>
      <c r="B174" s="234" t="s">
        <v>1276</v>
      </c>
      <c r="C174" s="232" t="s">
        <v>1372</v>
      </c>
      <c r="D174" s="234" t="s">
        <v>1143</v>
      </c>
      <c r="E174" s="234" t="s">
        <v>1412</v>
      </c>
      <c r="F174" s="236" t="s">
        <v>1245</v>
      </c>
      <c r="G174" s="227" t="s">
        <v>1220</v>
      </c>
    </row>
    <row r="175" spans="1:7" ht="16.350000000000001" customHeight="1" x14ac:dyDescent="0.15">
      <c r="A175" s="231">
        <v>174</v>
      </c>
      <c r="B175" s="234" t="s">
        <v>1276</v>
      </c>
      <c r="C175" s="232" t="s">
        <v>1372</v>
      </c>
      <c r="D175" s="234" t="s">
        <v>1147</v>
      </c>
      <c r="E175" s="234" t="s">
        <v>1413</v>
      </c>
      <c r="F175" s="236" t="s">
        <v>1245</v>
      </c>
      <c r="G175" s="227" t="s">
        <v>1220</v>
      </c>
    </row>
    <row r="176" spans="1:7" ht="16.350000000000001" customHeight="1" x14ac:dyDescent="0.15">
      <c r="A176" s="231">
        <v>175</v>
      </c>
      <c r="B176" s="234" t="s">
        <v>1276</v>
      </c>
      <c r="C176" s="232" t="s">
        <v>1372</v>
      </c>
      <c r="D176" s="234" t="s">
        <v>1152</v>
      </c>
      <c r="E176" s="234" t="s">
        <v>1414</v>
      </c>
      <c r="F176" s="236" t="s">
        <v>1245</v>
      </c>
      <c r="G176" s="227" t="s">
        <v>1220</v>
      </c>
    </row>
    <row r="177" spans="1:7" ht="16.350000000000001" customHeight="1" x14ac:dyDescent="0.15">
      <c r="A177" s="231">
        <v>176</v>
      </c>
      <c r="B177" s="234" t="s">
        <v>1283</v>
      </c>
      <c r="C177" s="234" t="s">
        <v>1415</v>
      </c>
      <c r="D177" s="234" t="s">
        <v>629</v>
      </c>
      <c r="E177" s="234" t="s">
        <v>1416</v>
      </c>
      <c r="F177" s="234" t="s">
        <v>1417</v>
      </c>
      <c r="G177" s="227" t="s">
        <v>40</v>
      </c>
    </row>
    <row r="178" spans="1:7" ht="16.350000000000001" customHeight="1" x14ac:dyDescent="0.15">
      <c r="A178" s="231">
        <v>177</v>
      </c>
      <c r="B178" s="234" t="s">
        <v>1283</v>
      </c>
      <c r="C178" s="234" t="s">
        <v>1415</v>
      </c>
      <c r="D178" s="234" t="s">
        <v>674</v>
      </c>
      <c r="E178" s="234" t="s">
        <v>1418</v>
      </c>
      <c r="F178" s="234" t="s">
        <v>1417</v>
      </c>
      <c r="G178" s="227" t="s">
        <v>40</v>
      </c>
    </row>
    <row r="179" spans="1:7" ht="16.350000000000001" customHeight="1" x14ac:dyDescent="0.15">
      <c r="A179" s="231">
        <v>178</v>
      </c>
      <c r="B179" s="234" t="s">
        <v>1283</v>
      </c>
      <c r="C179" s="234" t="s">
        <v>1415</v>
      </c>
      <c r="D179" s="234" t="s">
        <v>710</v>
      </c>
      <c r="E179" s="234" t="s">
        <v>1419</v>
      </c>
      <c r="F179" s="234" t="s">
        <v>1417</v>
      </c>
      <c r="G179" s="227" t="s">
        <v>40</v>
      </c>
    </row>
    <row r="180" spans="1:7" ht="16.350000000000001" customHeight="1" x14ac:dyDescent="0.15">
      <c r="A180" s="231">
        <v>179</v>
      </c>
      <c r="B180" s="234" t="s">
        <v>1283</v>
      </c>
      <c r="C180" s="234" t="s">
        <v>1415</v>
      </c>
      <c r="D180" s="234" t="s">
        <v>744</v>
      </c>
      <c r="E180" s="234" t="s">
        <v>1420</v>
      </c>
      <c r="F180" s="234" t="s">
        <v>1417</v>
      </c>
      <c r="G180" s="227" t="s">
        <v>40</v>
      </c>
    </row>
    <row r="181" spans="1:7" ht="16.350000000000001" customHeight="1" x14ac:dyDescent="0.15">
      <c r="A181" s="231">
        <v>180</v>
      </c>
      <c r="B181" s="234" t="s">
        <v>1283</v>
      </c>
      <c r="C181" s="234" t="s">
        <v>1415</v>
      </c>
      <c r="D181" s="234" t="s">
        <v>775</v>
      </c>
      <c r="E181" s="234" t="s">
        <v>1421</v>
      </c>
      <c r="F181" s="234" t="s">
        <v>1417</v>
      </c>
      <c r="G181" s="227" t="s">
        <v>40</v>
      </c>
    </row>
    <row r="182" spans="1:7" ht="16.350000000000001" customHeight="1" x14ac:dyDescent="0.15">
      <c r="A182" s="231">
        <v>181</v>
      </c>
      <c r="B182" s="234" t="s">
        <v>1283</v>
      </c>
      <c r="C182" s="234" t="s">
        <v>1415</v>
      </c>
      <c r="D182" s="234" t="s">
        <v>800</v>
      </c>
      <c r="E182" s="234" t="s">
        <v>1422</v>
      </c>
      <c r="F182" s="234" t="s">
        <v>1417</v>
      </c>
      <c r="G182" s="227" t="s">
        <v>40</v>
      </c>
    </row>
    <row r="183" spans="1:7" ht="16.350000000000001" customHeight="1" x14ac:dyDescent="0.15">
      <c r="A183" s="231">
        <v>182</v>
      </c>
      <c r="B183" s="234" t="s">
        <v>1283</v>
      </c>
      <c r="C183" s="234" t="s">
        <v>1415</v>
      </c>
      <c r="D183" s="234" t="s">
        <v>825</v>
      </c>
      <c r="E183" s="234" t="s">
        <v>1423</v>
      </c>
      <c r="F183" s="234" t="s">
        <v>1417</v>
      </c>
      <c r="G183" s="227" t="s">
        <v>40</v>
      </c>
    </row>
    <row r="184" spans="1:7" ht="16.350000000000001" customHeight="1" x14ac:dyDescent="0.15">
      <c r="A184" s="231">
        <v>183</v>
      </c>
      <c r="B184" s="234" t="s">
        <v>1283</v>
      </c>
      <c r="C184" s="234" t="s">
        <v>1415</v>
      </c>
      <c r="D184" s="234" t="s">
        <v>848</v>
      </c>
      <c r="E184" s="234" t="s">
        <v>1424</v>
      </c>
      <c r="F184" s="234" t="s">
        <v>1417</v>
      </c>
      <c r="G184" s="227" t="s">
        <v>40</v>
      </c>
    </row>
    <row r="185" spans="1:7" ht="16.350000000000001" customHeight="1" x14ac:dyDescent="0.15">
      <c r="A185" s="231">
        <v>184</v>
      </c>
      <c r="B185" s="234" t="s">
        <v>1283</v>
      </c>
      <c r="C185" s="234" t="s">
        <v>1415</v>
      </c>
      <c r="D185" s="234" t="s">
        <v>869</v>
      </c>
      <c r="E185" s="234" t="s">
        <v>1425</v>
      </c>
      <c r="F185" s="234" t="s">
        <v>1417</v>
      </c>
      <c r="G185" s="227" t="s">
        <v>40</v>
      </c>
    </row>
    <row r="186" spans="1:7" ht="16.350000000000001" customHeight="1" x14ac:dyDescent="0.15">
      <c r="A186" s="231">
        <v>185</v>
      </c>
      <c r="B186" s="234" t="s">
        <v>1283</v>
      </c>
      <c r="C186" s="234" t="s">
        <v>1415</v>
      </c>
      <c r="D186" s="234" t="s">
        <v>888</v>
      </c>
      <c r="E186" s="234" t="s">
        <v>1426</v>
      </c>
      <c r="F186" s="234" t="s">
        <v>1417</v>
      </c>
      <c r="G186" s="227" t="s">
        <v>40</v>
      </c>
    </row>
    <row r="187" spans="1:7" ht="16.350000000000001" customHeight="1" x14ac:dyDescent="0.15">
      <c r="A187" s="231">
        <v>186</v>
      </c>
      <c r="B187" s="234" t="s">
        <v>1283</v>
      </c>
      <c r="C187" s="234" t="s">
        <v>1415</v>
      </c>
      <c r="D187" s="234" t="s">
        <v>906</v>
      </c>
      <c r="E187" s="234" t="s">
        <v>1427</v>
      </c>
      <c r="F187" s="234" t="s">
        <v>1417</v>
      </c>
      <c r="G187" s="227" t="s">
        <v>40</v>
      </c>
    </row>
    <row r="188" spans="1:7" ht="16.350000000000001" customHeight="1" x14ac:dyDescent="0.15">
      <c r="A188" s="231">
        <v>187</v>
      </c>
      <c r="B188" s="234" t="s">
        <v>1283</v>
      </c>
      <c r="C188" s="234" t="s">
        <v>1415</v>
      </c>
      <c r="D188" s="234" t="s">
        <v>924</v>
      </c>
      <c r="E188" s="234" t="s">
        <v>1428</v>
      </c>
      <c r="F188" s="234" t="s">
        <v>1417</v>
      </c>
      <c r="G188" s="227" t="s">
        <v>40</v>
      </c>
    </row>
    <row r="189" spans="1:7" ht="16.350000000000001" customHeight="1" x14ac:dyDescent="0.15">
      <c r="A189" s="231">
        <v>188</v>
      </c>
      <c r="B189" s="234" t="s">
        <v>1283</v>
      </c>
      <c r="C189" s="234" t="s">
        <v>1415</v>
      </c>
      <c r="D189" s="234" t="s">
        <v>939</v>
      </c>
      <c r="E189" s="234" t="s">
        <v>1429</v>
      </c>
      <c r="F189" s="234" t="s">
        <v>1417</v>
      </c>
      <c r="G189" s="227" t="s">
        <v>40</v>
      </c>
    </row>
    <row r="190" spans="1:7" ht="16.350000000000001" customHeight="1" x14ac:dyDescent="0.15">
      <c r="A190" s="231">
        <v>189</v>
      </c>
      <c r="B190" s="234" t="s">
        <v>1283</v>
      </c>
      <c r="C190" s="234" t="s">
        <v>1415</v>
      </c>
      <c r="D190" s="234" t="s">
        <v>954</v>
      </c>
      <c r="E190" s="234" t="s">
        <v>1430</v>
      </c>
      <c r="F190" s="234" t="s">
        <v>1417</v>
      </c>
      <c r="G190" s="227" t="s">
        <v>40</v>
      </c>
    </row>
    <row r="191" spans="1:7" ht="16.350000000000001" customHeight="1" x14ac:dyDescent="0.15">
      <c r="A191" s="231">
        <v>190</v>
      </c>
      <c r="B191" s="234" t="s">
        <v>1283</v>
      </c>
      <c r="C191" s="234" t="s">
        <v>1415</v>
      </c>
      <c r="D191" s="234" t="s">
        <v>968</v>
      </c>
      <c r="E191" s="234" t="s">
        <v>1431</v>
      </c>
      <c r="F191" s="234" t="s">
        <v>1417</v>
      </c>
      <c r="G191" s="227" t="s">
        <v>40</v>
      </c>
    </row>
    <row r="192" spans="1:7" ht="16.350000000000001" customHeight="1" x14ac:dyDescent="0.15">
      <c r="A192" s="231">
        <v>191</v>
      </c>
      <c r="B192" s="234" t="s">
        <v>1283</v>
      </c>
      <c r="C192" s="234" t="s">
        <v>1415</v>
      </c>
      <c r="D192" s="234" t="s">
        <v>981</v>
      </c>
      <c r="E192" s="234" t="s">
        <v>1432</v>
      </c>
      <c r="F192" s="234" t="s">
        <v>1417</v>
      </c>
      <c r="G192" s="227" t="s">
        <v>40</v>
      </c>
    </row>
    <row r="193" spans="1:7" ht="16.350000000000001" customHeight="1" x14ac:dyDescent="0.15">
      <c r="A193" s="231">
        <v>192</v>
      </c>
      <c r="B193" s="234" t="s">
        <v>1283</v>
      </c>
      <c r="C193" s="234" t="s">
        <v>1415</v>
      </c>
      <c r="D193" s="234" t="s">
        <v>994</v>
      </c>
      <c r="E193" s="234" t="s">
        <v>1433</v>
      </c>
      <c r="F193" s="234" t="s">
        <v>1417</v>
      </c>
      <c r="G193" s="227" t="s">
        <v>1220</v>
      </c>
    </row>
    <row r="194" spans="1:7" ht="16.350000000000001" customHeight="1" x14ac:dyDescent="0.15">
      <c r="A194" s="231">
        <v>193</v>
      </c>
      <c r="B194" s="234" t="s">
        <v>1283</v>
      </c>
      <c r="C194" s="234" t="s">
        <v>1415</v>
      </c>
      <c r="D194" s="234" t="s">
        <v>1007</v>
      </c>
      <c r="E194" s="234" t="s">
        <v>1434</v>
      </c>
      <c r="F194" s="234" t="s">
        <v>1417</v>
      </c>
      <c r="G194" s="227" t="s">
        <v>1220</v>
      </c>
    </row>
    <row r="195" spans="1:7" ht="16.350000000000001" customHeight="1" x14ac:dyDescent="0.15">
      <c r="A195" s="231">
        <v>194</v>
      </c>
      <c r="B195" s="234" t="s">
        <v>1283</v>
      </c>
      <c r="C195" s="234" t="s">
        <v>1415</v>
      </c>
      <c r="D195" s="234" t="s">
        <v>1018</v>
      </c>
      <c r="E195" s="234" t="s">
        <v>1435</v>
      </c>
      <c r="F195" s="234" t="s">
        <v>1417</v>
      </c>
      <c r="G195" s="227" t="s">
        <v>40</v>
      </c>
    </row>
    <row r="196" spans="1:7" ht="16.350000000000001" customHeight="1" x14ac:dyDescent="0.15">
      <c r="A196" s="231">
        <v>195</v>
      </c>
      <c r="B196" s="234" t="s">
        <v>1283</v>
      </c>
      <c r="C196" s="234" t="s">
        <v>1415</v>
      </c>
      <c r="D196" s="234" t="s">
        <v>1028</v>
      </c>
      <c r="E196" s="234" t="s">
        <v>1436</v>
      </c>
      <c r="F196" s="234" t="s">
        <v>1417</v>
      </c>
      <c r="G196" s="227" t="s">
        <v>40</v>
      </c>
    </row>
    <row r="197" spans="1:7" ht="16.350000000000001" customHeight="1" x14ac:dyDescent="0.15">
      <c r="A197" s="231">
        <v>196</v>
      </c>
      <c r="B197" s="234" t="s">
        <v>1283</v>
      </c>
      <c r="C197" s="234" t="s">
        <v>1415</v>
      </c>
      <c r="D197" s="234" t="s">
        <v>1037</v>
      </c>
      <c r="E197" s="234" t="s">
        <v>1437</v>
      </c>
      <c r="F197" s="234" t="s">
        <v>1417</v>
      </c>
      <c r="G197" s="227" t="s">
        <v>40</v>
      </c>
    </row>
    <row r="198" spans="1:7" ht="16.350000000000001" customHeight="1" x14ac:dyDescent="0.15">
      <c r="A198" s="231">
        <v>197</v>
      </c>
      <c r="B198" s="234" t="s">
        <v>1283</v>
      </c>
      <c r="C198" s="234" t="s">
        <v>1415</v>
      </c>
      <c r="D198" s="234" t="s">
        <v>1046</v>
      </c>
      <c r="E198" s="234" t="s">
        <v>1438</v>
      </c>
      <c r="F198" s="234" t="s">
        <v>1417</v>
      </c>
      <c r="G198" s="227" t="s">
        <v>40</v>
      </c>
    </row>
    <row r="199" spans="1:7" ht="16.350000000000001" customHeight="1" x14ac:dyDescent="0.15">
      <c r="A199" s="231">
        <v>198</v>
      </c>
      <c r="B199" s="234" t="s">
        <v>1283</v>
      </c>
      <c r="C199" s="234" t="s">
        <v>1415</v>
      </c>
      <c r="D199" s="234" t="s">
        <v>1052</v>
      </c>
      <c r="E199" s="234" t="s">
        <v>1439</v>
      </c>
      <c r="F199" s="234" t="s">
        <v>1417</v>
      </c>
      <c r="G199" s="227" t="s">
        <v>40</v>
      </c>
    </row>
    <row r="200" spans="1:7" ht="16.350000000000001" customHeight="1" x14ac:dyDescent="0.15">
      <c r="A200" s="231">
        <v>199</v>
      </c>
      <c r="B200" s="234" t="s">
        <v>1283</v>
      </c>
      <c r="C200" s="234" t="s">
        <v>1415</v>
      </c>
      <c r="D200" s="234" t="s">
        <v>1058</v>
      </c>
      <c r="E200" s="234" t="s">
        <v>1440</v>
      </c>
      <c r="F200" s="234" t="s">
        <v>1218</v>
      </c>
      <c r="G200" s="227" t="s">
        <v>40</v>
      </c>
    </row>
    <row r="201" spans="1:7" ht="16.350000000000001" customHeight="1" x14ac:dyDescent="0.15">
      <c r="A201" s="231">
        <v>200</v>
      </c>
      <c r="B201" s="234" t="s">
        <v>1283</v>
      </c>
      <c r="C201" s="234" t="s">
        <v>1415</v>
      </c>
      <c r="D201" s="234" t="s">
        <v>1064</v>
      </c>
      <c r="E201" s="234" t="s">
        <v>1441</v>
      </c>
      <c r="F201" s="234" t="s">
        <v>1245</v>
      </c>
      <c r="G201" s="227" t="s">
        <v>40</v>
      </c>
    </row>
    <row r="202" spans="1:7" ht="16.350000000000001" customHeight="1" x14ac:dyDescent="0.15">
      <c r="A202" s="231">
        <v>201</v>
      </c>
      <c r="B202" s="234" t="s">
        <v>1283</v>
      </c>
      <c r="C202" s="234" t="s">
        <v>1415</v>
      </c>
      <c r="D202" s="234" t="s">
        <v>1070</v>
      </c>
      <c r="E202" s="234" t="s">
        <v>1442</v>
      </c>
      <c r="F202" s="234" t="s">
        <v>1245</v>
      </c>
      <c r="G202" s="227" t="s">
        <v>40</v>
      </c>
    </row>
    <row r="203" spans="1:7" ht="16.350000000000001" customHeight="1" x14ac:dyDescent="0.15">
      <c r="A203" s="231">
        <v>202</v>
      </c>
      <c r="B203" s="234" t="s">
        <v>1283</v>
      </c>
      <c r="C203" s="234" t="s">
        <v>1415</v>
      </c>
      <c r="D203" s="234" t="s">
        <v>1076</v>
      </c>
      <c r="E203" s="234" t="s">
        <v>1443</v>
      </c>
      <c r="F203" s="234" t="s">
        <v>1245</v>
      </c>
      <c r="G203" s="227" t="s">
        <v>40</v>
      </c>
    </row>
    <row r="204" spans="1:7" ht="16.350000000000001" customHeight="1" x14ac:dyDescent="0.15">
      <c r="A204" s="231">
        <v>203</v>
      </c>
      <c r="B204" s="234" t="s">
        <v>1283</v>
      </c>
      <c r="C204" s="234" t="s">
        <v>1415</v>
      </c>
      <c r="D204" s="234" t="s">
        <v>1082</v>
      </c>
      <c r="E204" s="234" t="s">
        <v>1444</v>
      </c>
      <c r="F204" s="234" t="s">
        <v>1245</v>
      </c>
      <c r="G204" s="227" t="s">
        <v>40</v>
      </c>
    </row>
    <row r="205" spans="1:7" ht="16.350000000000001" customHeight="1" x14ac:dyDescent="0.15">
      <c r="A205" s="231">
        <v>204</v>
      </c>
      <c r="B205" s="234" t="s">
        <v>1283</v>
      </c>
      <c r="C205" s="234" t="s">
        <v>1415</v>
      </c>
      <c r="D205" s="234" t="s">
        <v>1088</v>
      </c>
      <c r="E205" s="234" t="s">
        <v>1445</v>
      </c>
      <c r="F205" s="234" t="s">
        <v>1245</v>
      </c>
      <c r="G205" s="227" t="s">
        <v>1220</v>
      </c>
    </row>
    <row r="206" spans="1:7" ht="16.350000000000001" customHeight="1" x14ac:dyDescent="0.15">
      <c r="A206" s="231">
        <v>205</v>
      </c>
      <c r="B206" s="234" t="s">
        <v>1283</v>
      </c>
      <c r="C206" s="234" t="s">
        <v>1415</v>
      </c>
      <c r="D206" s="234" t="s">
        <v>1094</v>
      </c>
      <c r="E206" s="234" t="s">
        <v>1446</v>
      </c>
      <c r="F206" s="234" t="s">
        <v>1245</v>
      </c>
      <c r="G206" s="227" t="s">
        <v>40</v>
      </c>
    </row>
    <row r="207" spans="1:7" ht="16.350000000000001" customHeight="1" x14ac:dyDescent="0.15">
      <c r="A207" s="231">
        <v>206</v>
      </c>
      <c r="B207" s="234" t="s">
        <v>1283</v>
      </c>
      <c r="C207" s="234" t="s">
        <v>1415</v>
      </c>
      <c r="D207" s="234" t="s">
        <v>1099</v>
      </c>
      <c r="E207" s="234" t="s">
        <v>1447</v>
      </c>
      <c r="F207" s="234" t="s">
        <v>1245</v>
      </c>
      <c r="G207" s="227" t="s">
        <v>40</v>
      </c>
    </row>
    <row r="208" spans="1:7" ht="16.350000000000001" customHeight="1" x14ac:dyDescent="0.15">
      <c r="A208" s="231">
        <v>207</v>
      </c>
      <c r="B208" s="234" t="s">
        <v>1283</v>
      </c>
      <c r="C208" s="234" t="s">
        <v>1415</v>
      </c>
      <c r="D208" s="234" t="s">
        <v>1104</v>
      </c>
      <c r="E208" s="234" t="s">
        <v>1448</v>
      </c>
      <c r="F208" s="234" t="s">
        <v>1245</v>
      </c>
      <c r="G208" s="227" t="s">
        <v>1220</v>
      </c>
    </row>
    <row r="209" spans="1:7" ht="16.350000000000001" customHeight="1" x14ac:dyDescent="0.15">
      <c r="A209" s="231">
        <v>208</v>
      </c>
      <c r="B209" s="234" t="s">
        <v>1283</v>
      </c>
      <c r="C209" s="234" t="s">
        <v>1415</v>
      </c>
      <c r="D209" s="234" t="s">
        <v>1109</v>
      </c>
      <c r="E209" s="234" t="s">
        <v>1449</v>
      </c>
      <c r="F209" s="234" t="s">
        <v>1245</v>
      </c>
      <c r="G209" s="227" t="s">
        <v>40</v>
      </c>
    </row>
    <row r="210" spans="1:7" ht="16.350000000000001" customHeight="1" x14ac:dyDescent="0.15">
      <c r="A210" s="231">
        <v>209</v>
      </c>
      <c r="B210" s="234" t="s">
        <v>1283</v>
      </c>
      <c r="C210" s="234" t="s">
        <v>1415</v>
      </c>
      <c r="D210" s="234" t="s">
        <v>1114</v>
      </c>
      <c r="E210" s="234" t="s">
        <v>1450</v>
      </c>
      <c r="F210" s="234" t="s">
        <v>1245</v>
      </c>
      <c r="G210" s="227" t="s">
        <v>40</v>
      </c>
    </row>
    <row r="211" spans="1:7" ht="16.350000000000001" customHeight="1" x14ac:dyDescent="0.15">
      <c r="A211" s="231">
        <v>210</v>
      </c>
      <c r="B211" s="234" t="s">
        <v>1283</v>
      </c>
      <c r="C211" s="234" t="s">
        <v>1415</v>
      </c>
      <c r="D211" s="234" t="s">
        <v>1119</v>
      </c>
      <c r="E211" s="234" t="s">
        <v>1451</v>
      </c>
      <c r="F211" s="234" t="s">
        <v>1245</v>
      </c>
      <c r="G211" s="227" t="s">
        <v>40</v>
      </c>
    </row>
    <row r="212" spans="1:7" ht="16.350000000000001" customHeight="1" x14ac:dyDescent="0.15">
      <c r="A212" s="231">
        <v>211</v>
      </c>
      <c r="B212" s="234" t="s">
        <v>1283</v>
      </c>
      <c r="C212" s="234" t="s">
        <v>1415</v>
      </c>
      <c r="D212" s="234" t="s">
        <v>1124</v>
      </c>
      <c r="E212" s="234" t="s">
        <v>1452</v>
      </c>
      <c r="F212" s="234" t="s">
        <v>1245</v>
      </c>
      <c r="G212" s="227" t="s">
        <v>1220</v>
      </c>
    </row>
    <row r="213" spans="1:7" ht="16.350000000000001" customHeight="1" x14ac:dyDescent="0.15">
      <c r="A213" s="231">
        <v>212</v>
      </c>
      <c r="B213" s="234" t="s">
        <v>1283</v>
      </c>
      <c r="C213" s="234" t="s">
        <v>1415</v>
      </c>
      <c r="D213" s="234" t="s">
        <v>1129</v>
      </c>
      <c r="E213" s="234" t="s">
        <v>1453</v>
      </c>
      <c r="F213" s="234" t="s">
        <v>1245</v>
      </c>
      <c r="G213" s="227" t="s">
        <v>1220</v>
      </c>
    </row>
    <row r="214" spans="1:7" ht="16.350000000000001" customHeight="1" x14ac:dyDescent="0.15">
      <c r="A214" s="231">
        <v>213</v>
      </c>
      <c r="B214" s="234" t="s">
        <v>1283</v>
      </c>
      <c r="C214" s="234" t="s">
        <v>1415</v>
      </c>
      <c r="D214" s="234" t="s">
        <v>1134</v>
      </c>
      <c r="E214" s="234" t="s">
        <v>1454</v>
      </c>
      <c r="F214" s="234" t="s">
        <v>1245</v>
      </c>
      <c r="G214" s="227" t="s">
        <v>1220</v>
      </c>
    </row>
    <row r="215" spans="1:7" ht="16.350000000000001" customHeight="1" x14ac:dyDescent="0.15">
      <c r="A215" s="231">
        <v>214</v>
      </c>
      <c r="B215" s="234" t="s">
        <v>1283</v>
      </c>
      <c r="C215" s="234" t="s">
        <v>1415</v>
      </c>
      <c r="D215" s="234" t="s">
        <v>1139</v>
      </c>
      <c r="E215" s="234" t="s">
        <v>1455</v>
      </c>
      <c r="F215" s="234" t="s">
        <v>1245</v>
      </c>
      <c r="G215" s="227" t="s">
        <v>40</v>
      </c>
    </row>
    <row r="216" spans="1:7" ht="16.350000000000001" customHeight="1" x14ac:dyDescent="0.15">
      <c r="A216" s="231">
        <v>215</v>
      </c>
      <c r="B216" s="234" t="s">
        <v>1276</v>
      </c>
      <c r="C216" s="234" t="s">
        <v>1415</v>
      </c>
      <c r="D216" s="234" t="s">
        <v>1144</v>
      </c>
      <c r="E216" s="234" t="s">
        <v>1456</v>
      </c>
      <c r="F216" s="234" t="s">
        <v>1245</v>
      </c>
      <c r="G216" s="227" t="s">
        <v>40</v>
      </c>
    </row>
    <row r="217" spans="1:7" ht="16.350000000000001" customHeight="1" x14ac:dyDescent="0.15">
      <c r="A217" s="231">
        <v>216</v>
      </c>
      <c r="B217" s="234" t="s">
        <v>1276</v>
      </c>
      <c r="C217" s="234" t="s">
        <v>1415</v>
      </c>
      <c r="D217" s="234" t="s">
        <v>1148</v>
      </c>
      <c r="E217" s="234" t="s">
        <v>1457</v>
      </c>
      <c r="F217" s="234" t="s">
        <v>1245</v>
      </c>
      <c r="G217" s="227" t="s">
        <v>40</v>
      </c>
    </row>
    <row r="218" spans="1:7" ht="16.350000000000001" customHeight="1" x14ac:dyDescent="0.15">
      <c r="A218" s="231">
        <v>217</v>
      </c>
      <c r="B218" s="234" t="s">
        <v>1283</v>
      </c>
      <c r="C218" s="234" t="s">
        <v>1415</v>
      </c>
      <c r="D218" s="234" t="s">
        <v>1153</v>
      </c>
      <c r="E218" s="234" t="s">
        <v>1458</v>
      </c>
      <c r="F218" s="234" t="s">
        <v>1245</v>
      </c>
      <c r="G218" s="227" t="s">
        <v>40</v>
      </c>
    </row>
    <row r="219" spans="1:7" ht="16.350000000000001" customHeight="1" x14ac:dyDescent="0.15">
      <c r="A219" s="231">
        <v>218</v>
      </c>
      <c r="B219" s="234" t="s">
        <v>1283</v>
      </c>
      <c r="C219" s="234" t="s">
        <v>1415</v>
      </c>
      <c r="D219" s="234" t="s">
        <v>1156</v>
      </c>
      <c r="E219" s="234" t="s">
        <v>1459</v>
      </c>
      <c r="F219" s="234" t="s">
        <v>1245</v>
      </c>
      <c r="G219" s="227" t="s">
        <v>40</v>
      </c>
    </row>
    <row r="220" spans="1:7" ht="16.350000000000001" customHeight="1" x14ac:dyDescent="0.15">
      <c r="A220" s="231">
        <v>219</v>
      </c>
      <c r="B220" s="234" t="s">
        <v>1283</v>
      </c>
      <c r="C220" s="234" t="s">
        <v>1415</v>
      </c>
      <c r="D220" s="234" t="s">
        <v>1159</v>
      </c>
      <c r="E220" s="234" t="s">
        <v>1460</v>
      </c>
      <c r="F220" s="234" t="s">
        <v>1245</v>
      </c>
      <c r="G220" s="227" t="s">
        <v>1220</v>
      </c>
    </row>
    <row r="221" spans="1:7" ht="16.350000000000001" customHeight="1" x14ac:dyDescent="0.15">
      <c r="A221" s="231">
        <v>220</v>
      </c>
      <c r="B221" s="234" t="s">
        <v>1283</v>
      </c>
      <c r="C221" s="234" t="s">
        <v>1415</v>
      </c>
      <c r="D221" s="234" t="s">
        <v>1162</v>
      </c>
      <c r="E221" s="234" t="s">
        <v>1461</v>
      </c>
      <c r="F221" s="234" t="s">
        <v>1245</v>
      </c>
      <c r="G221" s="227" t="s">
        <v>1220</v>
      </c>
    </row>
    <row r="222" spans="1:7" ht="16.350000000000001" customHeight="1" x14ac:dyDescent="0.15">
      <c r="A222" s="231">
        <v>221</v>
      </c>
      <c r="B222" s="234" t="s">
        <v>1283</v>
      </c>
      <c r="C222" s="234" t="s">
        <v>1415</v>
      </c>
      <c r="D222" s="234" t="s">
        <v>1165</v>
      </c>
      <c r="E222" s="234" t="s">
        <v>1462</v>
      </c>
      <c r="F222" s="234" t="s">
        <v>1245</v>
      </c>
      <c r="G222" s="227" t="s">
        <v>1220</v>
      </c>
    </row>
    <row r="223" spans="1:7" ht="16.350000000000001" customHeight="1" x14ac:dyDescent="0.15">
      <c r="A223" s="231">
        <v>222</v>
      </c>
      <c r="B223" s="234" t="s">
        <v>1283</v>
      </c>
      <c r="C223" s="234" t="s">
        <v>1415</v>
      </c>
      <c r="D223" s="234" t="s">
        <v>1168</v>
      </c>
      <c r="E223" s="234" t="s">
        <v>1463</v>
      </c>
      <c r="F223" s="234" t="s">
        <v>1245</v>
      </c>
      <c r="G223" s="227" t="s">
        <v>1220</v>
      </c>
    </row>
    <row r="224" spans="1:7" ht="16.350000000000001" customHeight="1" x14ac:dyDescent="0.15">
      <c r="A224" s="231">
        <v>223</v>
      </c>
      <c r="B224" s="234" t="s">
        <v>1283</v>
      </c>
      <c r="C224" s="234" t="s">
        <v>1415</v>
      </c>
      <c r="D224" s="234" t="s">
        <v>1171</v>
      </c>
      <c r="E224" s="234" t="s">
        <v>1464</v>
      </c>
      <c r="F224" s="234" t="s">
        <v>1245</v>
      </c>
      <c r="G224" s="227" t="s">
        <v>1220</v>
      </c>
    </row>
    <row r="225" spans="1:7" ht="16.350000000000001" customHeight="1" x14ac:dyDescent="0.15">
      <c r="A225" s="231">
        <v>224</v>
      </c>
      <c r="B225" s="234" t="s">
        <v>1283</v>
      </c>
      <c r="C225" s="234" t="s">
        <v>1415</v>
      </c>
      <c r="D225" s="234" t="s">
        <v>1174</v>
      </c>
      <c r="E225" s="234" t="s">
        <v>1465</v>
      </c>
      <c r="F225" s="234" t="s">
        <v>1245</v>
      </c>
      <c r="G225" s="227" t="s">
        <v>1220</v>
      </c>
    </row>
    <row r="226" spans="1:7" ht="16.350000000000001" customHeight="1" x14ac:dyDescent="0.15">
      <c r="A226" s="231">
        <v>225</v>
      </c>
      <c r="B226" s="234" t="s">
        <v>1276</v>
      </c>
      <c r="C226" s="234" t="s">
        <v>1415</v>
      </c>
      <c r="D226" s="234" t="s">
        <v>1176</v>
      </c>
      <c r="E226" s="234" t="s">
        <v>1466</v>
      </c>
      <c r="F226" s="234" t="s">
        <v>1245</v>
      </c>
      <c r="G226" s="227" t="s">
        <v>1220</v>
      </c>
    </row>
    <row r="227" spans="1:7" ht="16.350000000000001" customHeight="1" x14ac:dyDescent="0.15">
      <c r="A227" s="231">
        <v>226</v>
      </c>
      <c r="B227" s="234" t="s">
        <v>1276</v>
      </c>
      <c r="C227" s="234" t="s">
        <v>1415</v>
      </c>
      <c r="D227" s="234" t="s">
        <v>1178</v>
      </c>
      <c r="E227" s="234" t="s">
        <v>1467</v>
      </c>
      <c r="F227" s="234" t="s">
        <v>1245</v>
      </c>
      <c r="G227" s="227" t="s">
        <v>1220</v>
      </c>
    </row>
    <row r="228" spans="1:7" ht="16.350000000000001" customHeight="1" x14ac:dyDescent="0.15">
      <c r="A228" s="231">
        <v>227</v>
      </c>
      <c r="B228" s="234" t="s">
        <v>1276</v>
      </c>
      <c r="C228" s="232" t="s">
        <v>1468</v>
      </c>
      <c r="D228" s="234" t="s">
        <v>630</v>
      </c>
      <c r="E228" s="234" t="s">
        <v>1469</v>
      </c>
      <c r="F228" s="234" t="s">
        <v>1211</v>
      </c>
      <c r="G228" s="227" t="s">
        <v>40</v>
      </c>
    </row>
    <row r="229" spans="1:7" ht="16.350000000000001" customHeight="1" x14ac:dyDescent="0.15">
      <c r="A229" s="231">
        <v>228</v>
      </c>
      <c r="B229" s="234" t="s">
        <v>1276</v>
      </c>
      <c r="C229" s="232" t="s">
        <v>1468</v>
      </c>
      <c r="D229" s="234" t="s">
        <v>675</v>
      </c>
      <c r="E229" s="234" t="s">
        <v>1470</v>
      </c>
      <c r="F229" s="234" t="s">
        <v>1211</v>
      </c>
      <c r="G229" s="227" t="s">
        <v>40</v>
      </c>
    </row>
    <row r="230" spans="1:7" ht="16.350000000000001" customHeight="1" x14ac:dyDescent="0.15">
      <c r="A230" s="231">
        <v>229</v>
      </c>
      <c r="B230" s="234" t="s">
        <v>1276</v>
      </c>
      <c r="C230" s="232" t="s">
        <v>1468</v>
      </c>
      <c r="D230" s="234" t="s">
        <v>711</v>
      </c>
      <c r="E230" s="234" t="s">
        <v>1471</v>
      </c>
      <c r="F230" s="234" t="s">
        <v>1268</v>
      </c>
      <c r="G230" s="227" t="s">
        <v>1220</v>
      </c>
    </row>
    <row r="231" spans="1:7" ht="16.350000000000001" customHeight="1" x14ac:dyDescent="0.15">
      <c r="A231" s="231">
        <v>230</v>
      </c>
      <c r="B231" s="234" t="s">
        <v>1283</v>
      </c>
      <c r="C231" s="232" t="s">
        <v>1468</v>
      </c>
      <c r="D231" s="234" t="s">
        <v>745</v>
      </c>
      <c r="E231" s="234" t="s">
        <v>1472</v>
      </c>
      <c r="F231" s="234" t="s">
        <v>1264</v>
      </c>
      <c r="G231" s="227" t="s">
        <v>40</v>
      </c>
    </row>
    <row r="232" spans="1:7" ht="16.350000000000001" customHeight="1" x14ac:dyDescent="0.15">
      <c r="A232" s="231">
        <v>231</v>
      </c>
      <c r="B232" s="234" t="s">
        <v>1276</v>
      </c>
      <c r="C232" s="232" t="s">
        <v>1468</v>
      </c>
      <c r="D232" s="234" t="s">
        <v>776</v>
      </c>
      <c r="E232" s="234" t="s">
        <v>1473</v>
      </c>
      <c r="F232" s="234" t="s">
        <v>1245</v>
      </c>
      <c r="G232" s="227" t="s">
        <v>1220</v>
      </c>
    </row>
    <row r="233" spans="1:7" ht="16.350000000000001" customHeight="1" x14ac:dyDescent="0.15">
      <c r="A233" s="231">
        <v>232</v>
      </c>
      <c r="B233" s="234" t="s">
        <v>1276</v>
      </c>
      <c r="C233" s="232" t="s">
        <v>1468</v>
      </c>
      <c r="D233" s="234" t="s">
        <v>801</v>
      </c>
      <c r="E233" s="234" t="s">
        <v>1474</v>
      </c>
      <c r="F233" s="234" t="s">
        <v>1245</v>
      </c>
      <c r="G233" s="227" t="s">
        <v>40</v>
      </c>
    </row>
    <row r="234" spans="1:7" ht="16.350000000000001" customHeight="1" x14ac:dyDescent="0.15">
      <c r="A234" s="231">
        <v>233</v>
      </c>
      <c r="B234" s="234" t="s">
        <v>1276</v>
      </c>
      <c r="C234" s="232" t="s">
        <v>1468</v>
      </c>
      <c r="D234" s="234" t="s">
        <v>826</v>
      </c>
      <c r="E234" s="234" t="s">
        <v>1475</v>
      </c>
      <c r="F234" s="234" t="s">
        <v>1264</v>
      </c>
      <c r="G234" s="227" t="s">
        <v>40</v>
      </c>
    </row>
    <row r="235" spans="1:7" ht="16.350000000000001" customHeight="1" x14ac:dyDescent="0.15">
      <c r="A235" s="231">
        <v>234</v>
      </c>
      <c r="B235" s="234" t="s">
        <v>1276</v>
      </c>
      <c r="C235" s="232" t="s">
        <v>1468</v>
      </c>
      <c r="D235" s="234" t="s">
        <v>849</v>
      </c>
      <c r="E235" s="234" t="s">
        <v>1476</v>
      </c>
      <c r="F235" s="234" t="s">
        <v>1245</v>
      </c>
      <c r="G235" s="227" t="s">
        <v>1220</v>
      </c>
    </row>
    <row r="236" spans="1:7" ht="16.350000000000001" customHeight="1" x14ac:dyDescent="0.15">
      <c r="A236" s="231">
        <v>235</v>
      </c>
      <c r="B236" s="234" t="s">
        <v>1276</v>
      </c>
      <c r="C236" s="232" t="s">
        <v>1468</v>
      </c>
      <c r="D236" s="234" t="s">
        <v>870</v>
      </c>
      <c r="E236" s="234" t="s">
        <v>1477</v>
      </c>
      <c r="F236" s="234" t="s">
        <v>1211</v>
      </c>
      <c r="G236" s="227" t="s">
        <v>40</v>
      </c>
    </row>
    <row r="237" spans="1:7" ht="16.350000000000001" customHeight="1" x14ac:dyDescent="0.15">
      <c r="A237" s="231">
        <v>236</v>
      </c>
      <c r="B237" s="234" t="s">
        <v>1276</v>
      </c>
      <c r="C237" s="232" t="s">
        <v>1468</v>
      </c>
      <c r="D237" s="234" t="s">
        <v>889</v>
      </c>
      <c r="E237" s="234" t="s">
        <v>1478</v>
      </c>
      <c r="F237" s="234" t="s">
        <v>1245</v>
      </c>
      <c r="G237" s="227" t="s">
        <v>1220</v>
      </c>
    </row>
    <row r="238" spans="1:7" ht="16.350000000000001" customHeight="1" x14ac:dyDescent="0.15">
      <c r="A238" s="231">
        <v>237</v>
      </c>
      <c r="B238" s="234" t="s">
        <v>1276</v>
      </c>
      <c r="C238" s="232" t="s">
        <v>1468</v>
      </c>
      <c r="D238" s="234" t="s">
        <v>907</v>
      </c>
      <c r="E238" s="234" t="s">
        <v>1479</v>
      </c>
      <c r="F238" s="234" t="s">
        <v>1264</v>
      </c>
      <c r="G238" s="227" t="s">
        <v>40</v>
      </c>
    </row>
    <row r="239" spans="1:7" ht="16.350000000000001" customHeight="1" x14ac:dyDescent="0.15">
      <c r="A239" s="231">
        <v>238</v>
      </c>
      <c r="B239" s="234" t="s">
        <v>1276</v>
      </c>
      <c r="C239" s="232" t="s">
        <v>1468</v>
      </c>
      <c r="D239" s="234" t="s">
        <v>925</v>
      </c>
      <c r="E239" s="234" t="s">
        <v>1480</v>
      </c>
      <c r="F239" s="234" t="s">
        <v>1245</v>
      </c>
      <c r="G239" s="227" t="s">
        <v>40</v>
      </c>
    </row>
    <row r="240" spans="1:7" ht="16.350000000000001" customHeight="1" x14ac:dyDescent="0.15">
      <c r="A240" s="231">
        <v>239</v>
      </c>
      <c r="B240" s="234" t="s">
        <v>1276</v>
      </c>
      <c r="C240" s="232" t="s">
        <v>1468</v>
      </c>
      <c r="D240" s="234" t="s">
        <v>940</v>
      </c>
      <c r="E240" s="234" t="s">
        <v>1481</v>
      </c>
      <c r="F240" s="234" t="s">
        <v>1245</v>
      </c>
      <c r="G240" s="227" t="s">
        <v>1220</v>
      </c>
    </row>
    <row r="241" spans="1:7" ht="16.350000000000001" customHeight="1" x14ac:dyDescent="0.15">
      <c r="A241" s="231">
        <v>240</v>
      </c>
      <c r="B241" s="234" t="s">
        <v>1276</v>
      </c>
      <c r="C241" s="232" t="s">
        <v>1468</v>
      </c>
      <c r="D241" s="234" t="s">
        <v>955</v>
      </c>
      <c r="E241" s="234" t="s">
        <v>1482</v>
      </c>
      <c r="F241" s="234" t="s">
        <v>1245</v>
      </c>
      <c r="G241" s="227" t="s">
        <v>1220</v>
      </c>
    </row>
    <row r="242" spans="1:7" ht="16.350000000000001" customHeight="1" x14ac:dyDescent="0.15">
      <c r="A242" s="231">
        <v>241</v>
      </c>
      <c r="B242" s="234" t="s">
        <v>1276</v>
      </c>
      <c r="C242" s="232" t="s">
        <v>1468</v>
      </c>
      <c r="D242" s="234" t="s">
        <v>969</v>
      </c>
      <c r="E242" s="234" t="s">
        <v>1483</v>
      </c>
      <c r="F242" s="234" t="s">
        <v>1245</v>
      </c>
      <c r="G242" s="227" t="s">
        <v>40</v>
      </c>
    </row>
    <row r="243" spans="1:7" ht="16.350000000000001" customHeight="1" x14ac:dyDescent="0.15">
      <c r="A243" s="231">
        <v>242</v>
      </c>
      <c r="B243" s="234" t="s">
        <v>1276</v>
      </c>
      <c r="C243" s="232" t="s">
        <v>1468</v>
      </c>
      <c r="D243" s="234" t="s">
        <v>982</v>
      </c>
      <c r="E243" s="234" t="s">
        <v>1484</v>
      </c>
      <c r="F243" s="234" t="s">
        <v>1245</v>
      </c>
      <c r="G243" s="227" t="s">
        <v>1220</v>
      </c>
    </row>
    <row r="244" spans="1:7" ht="16.350000000000001" customHeight="1" x14ac:dyDescent="0.15">
      <c r="A244" s="231">
        <v>243</v>
      </c>
      <c r="B244" s="234" t="s">
        <v>1276</v>
      </c>
      <c r="C244" s="232" t="s">
        <v>1468</v>
      </c>
      <c r="D244" s="234" t="s">
        <v>995</v>
      </c>
      <c r="E244" s="234" t="s">
        <v>1485</v>
      </c>
      <c r="F244" s="234" t="s">
        <v>1245</v>
      </c>
      <c r="G244" s="227" t="s">
        <v>1220</v>
      </c>
    </row>
    <row r="245" spans="1:7" ht="16.350000000000001" customHeight="1" x14ac:dyDescent="0.15">
      <c r="A245" s="231">
        <v>244</v>
      </c>
      <c r="B245" s="234" t="s">
        <v>1276</v>
      </c>
      <c r="C245" s="232" t="s">
        <v>1468</v>
      </c>
      <c r="D245" s="234" t="s">
        <v>1008</v>
      </c>
      <c r="E245" s="234" t="s">
        <v>1486</v>
      </c>
      <c r="F245" s="234" t="s">
        <v>1245</v>
      </c>
      <c r="G245" s="227" t="s">
        <v>1220</v>
      </c>
    </row>
    <row r="246" spans="1:7" ht="16.350000000000001" customHeight="1" x14ac:dyDescent="0.15">
      <c r="A246" s="231">
        <v>245</v>
      </c>
      <c r="B246" s="234" t="s">
        <v>1276</v>
      </c>
      <c r="C246" s="232" t="s">
        <v>1468</v>
      </c>
      <c r="D246" s="234" t="s">
        <v>1019</v>
      </c>
      <c r="E246" s="234" t="s">
        <v>1487</v>
      </c>
      <c r="F246" s="234" t="s">
        <v>1245</v>
      </c>
      <c r="G246" s="227" t="s">
        <v>1220</v>
      </c>
    </row>
    <row r="247" spans="1:7" ht="16.350000000000001" customHeight="1" x14ac:dyDescent="0.15">
      <c r="A247" s="231">
        <v>246</v>
      </c>
      <c r="B247" s="232" t="s">
        <v>1286</v>
      </c>
      <c r="C247" s="232" t="s">
        <v>1468</v>
      </c>
      <c r="D247" s="237" t="s">
        <v>1029</v>
      </c>
      <c r="E247" s="237" t="s">
        <v>1488</v>
      </c>
      <c r="F247" s="234" t="s">
        <v>1245</v>
      </c>
      <c r="G247" s="227" t="s">
        <v>1220</v>
      </c>
    </row>
    <row r="248" spans="1:7" ht="16.350000000000001" customHeight="1" x14ac:dyDescent="0.15">
      <c r="A248" s="231">
        <v>247</v>
      </c>
      <c r="B248" s="234" t="s">
        <v>1276</v>
      </c>
      <c r="C248" s="232" t="s">
        <v>1468</v>
      </c>
      <c r="D248" s="234" t="s">
        <v>1038</v>
      </c>
      <c r="E248" s="234" t="s">
        <v>1489</v>
      </c>
      <c r="F248" s="234" t="s">
        <v>1264</v>
      </c>
      <c r="G248" s="227" t="s">
        <v>40</v>
      </c>
    </row>
    <row r="249" spans="1:7" ht="16.350000000000001" customHeight="1" x14ac:dyDescent="0.15">
      <c r="A249" s="231">
        <v>248</v>
      </c>
      <c r="B249" s="232" t="s">
        <v>1286</v>
      </c>
      <c r="C249" s="232" t="s">
        <v>1468</v>
      </c>
      <c r="D249" s="233" t="s">
        <v>1047</v>
      </c>
      <c r="E249" s="233" t="s">
        <v>1490</v>
      </c>
      <c r="F249" s="234" t="s">
        <v>1245</v>
      </c>
      <c r="G249" s="227" t="s">
        <v>1220</v>
      </c>
    </row>
    <row r="250" spans="1:7" ht="16.350000000000001" customHeight="1" x14ac:dyDescent="0.15">
      <c r="A250" s="231">
        <v>249</v>
      </c>
      <c r="B250" s="232" t="s">
        <v>1286</v>
      </c>
      <c r="C250" s="232" t="s">
        <v>1468</v>
      </c>
      <c r="D250" s="233" t="s">
        <v>1053</v>
      </c>
      <c r="E250" s="233" t="s">
        <v>1491</v>
      </c>
      <c r="F250" s="234" t="s">
        <v>1245</v>
      </c>
      <c r="G250" s="227" t="s">
        <v>40</v>
      </c>
    </row>
    <row r="251" spans="1:7" ht="16.350000000000001" customHeight="1" x14ac:dyDescent="0.15">
      <c r="A251" s="231">
        <v>250</v>
      </c>
      <c r="B251" s="234" t="s">
        <v>1276</v>
      </c>
      <c r="C251" s="232" t="s">
        <v>1468</v>
      </c>
      <c r="D251" s="234" t="s">
        <v>1059</v>
      </c>
      <c r="E251" s="234" t="s">
        <v>1492</v>
      </c>
      <c r="F251" s="234" t="s">
        <v>1245</v>
      </c>
      <c r="G251" s="227" t="s">
        <v>1220</v>
      </c>
    </row>
    <row r="252" spans="1:7" ht="16.350000000000001" customHeight="1" x14ac:dyDescent="0.15">
      <c r="A252" s="231">
        <v>251</v>
      </c>
      <c r="B252" s="234" t="s">
        <v>1283</v>
      </c>
      <c r="C252" s="232" t="s">
        <v>1468</v>
      </c>
      <c r="D252" s="234" t="s">
        <v>1065</v>
      </c>
      <c r="E252" s="234" t="s">
        <v>1493</v>
      </c>
      <c r="F252" s="234" t="s">
        <v>1245</v>
      </c>
      <c r="G252" s="227" t="s">
        <v>1220</v>
      </c>
    </row>
    <row r="253" spans="1:7" ht="16.350000000000001" customHeight="1" x14ac:dyDescent="0.15">
      <c r="A253" s="231">
        <v>252</v>
      </c>
      <c r="B253" s="234" t="s">
        <v>1283</v>
      </c>
      <c r="C253" s="232" t="s">
        <v>1468</v>
      </c>
      <c r="D253" s="234" t="s">
        <v>1071</v>
      </c>
      <c r="E253" s="234" t="s">
        <v>1494</v>
      </c>
      <c r="F253" s="234" t="s">
        <v>1245</v>
      </c>
      <c r="G253" s="227" t="s">
        <v>40</v>
      </c>
    </row>
    <row r="254" spans="1:7" ht="16.350000000000001" customHeight="1" x14ac:dyDescent="0.15">
      <c r="A254" s="231">
        <v>253</v>
      </c>
      <c r="B254" s="234" t="s">
        <v>1283</v>
      </c>
      <c r="C254" s="232" t="s">
        <v>1468</v>
      </c>
      <c r="D254" s="234" t="s">
        <v>1077</v>
      </c>
      <c r="E254" s="234" t="s">
        <v>1495</v>
      </c>
      <c r="F254" s="234" t="s">
        <v>1264</v>
      </c>
      <c r="G254" s="227" t="s">
        <v>40</v>
      </c>
    </row>
    <row r="255" spans="1:7" ht="16.350000000000001" customHeight="1" x14ac:dyDescent="0.15">
      <c r="A255" s="231">
        <v>254</v>
      </c>
      <c r="B255" s="234" t="s">
        <v>1283</v>
      </c>
      <c r="C255" s="232" t="s">
        <v>1468</v>
      </c>
      <c r="D255" s="234" t="s">
        <v>1083</v>
      </c>
      <c r="E255" s="234" t="s">
        <v>1496</v>
      </c>
      <c r="F255" s="234" t="s">
        <v>1245</v>
      </c>
      <c r="G255" s="227" t="s">
        <v>1220</v>
      </c>
    </row>
    <row r="256" spans="1:7" ht="16.350000000000001" customHeight="1" x14ac:dyDescent="0.15">
      <c r="A256" s="231">
        <v>255</v>
      </c>
      <c r="B256" s="234" t="s">
        <v>1283</v>
      </c>
      <c r="C256" s="232" t="s">
        <v>1468</v>
      </c>
      <c r="D256" s="234" t="s">
        <v>1089</v>
      </c>
      <c r="E256" s="234" t="s">
        <v>1497</v>
      </c>
      <c r="F256" s="236" t="s">
        <v>1245</v>
      </c>
      <c r="G256" s="227" t="s">
        <v>1220</v>
      </c>
    </row>
    <row r="257" spans="1:7" ht="16.350000000000001" customHeight="1" x14ac:dyDescent="0.15">
      <c r="A257" s="231">
        <v>256</v>
      </c>
      <c r="B257" s="234" t="s">
        <v>1276</v>
      </c>
      <c r="C257" s="232" t="s">
        <v>1498</v>
      </c>
      <c r="D257" s="234" t="s">
        <v>631</v>
      </c>
      <c r="E257" s="234" t="s">
        <v>1499</v>
      </c>
      <c r="F257" s="236" t="s">
        <v>1211</v>
      </c>
      <c r="G257" s="227" t="s">
        <v>40</v>
      </c>
    </row>
    <row r="258" spans="1:7" ht="16.350000000000001" customHeight="1" x14ac:dyDescent="0.15">
      <c r="A258" s="231">
        <v>257</v>
      </c>
      <c r="B258" s="234" t="s">
        <v>1276</v>
      </c>
      <c r="C258" s="232" t="s">
        <v>1498</v>
      </c>
      <c r="D258" s="234" t="s">
        <v>676</v>
      </c>
      <c r="E258" s="234" t="s">
        <v>1500</v>
      </c>
      <c r="F258" s="236" t="s">
        <v>1264</v>
      </c>
      <c r="G258" s="227" t="s">
        <v>40</v>
      </c>
    </row>
    <row r="259" spans="1:7" ht="16.350000000000001" customHeight="1" x14ac:dyDescent="0.15">
      <c r="A259" s="231">
        <v>258</v>
      </c>
      <c r="B259" s="234" t="s">
        <v>1276</v>
      </c>
      <c r="C259" s="232" t="s">
        <v>1498</v>
      </c>
      <c r="D259" s="234" t="s">
        <v>712</v>
      </c>
      <c r="E259" s="234" t="s">
        <v>1501</v>
      </c>
      <c r="F259" s="236" t="s">
        <v>1264</v>
      </c>
      <c r="G259" s="227" t="s">
        <v>1220</v>
      </c>
    </row>
    <row r="260" spans="1:7" ht="16.350000000000001" customHeight="1" x14ac:dyDescent="0.15">
      <c r="A260" s="231">
        <v>259</v>
      </c>
      <c r="B260" s="234" t="s">
        <v>1502</v>
      </c>
      <c r="C260" s="234" t="s">
        <v>1503</v>
      </c>
      <c r="D260" s="234" t="s">
        <v>632</v>
      </c>
      <c r="E260" s="234" t="s">
        <v>1504</v>
      </c>
      <c r="F260" s="234" t="s">
        <v>1218</v>
      </c>
      <c r="G260" s="227" t="s">
        <v>1220</v>
      </c>
    </row>
    <row r="261" spans="1:7" ht="16.350000000000001" customHeight="1" x14ac:dyDescent="0.15">
      <c r="A261" s="231">
        <v>260</v>
      </c>
      <c r="B261" s="234" t="s">
        <v>1502</v>
      </c>
      <c r="C261" s="234" t="s">
        <v>1503</v>
      </c>
      <c r="D261" s="234" t="s">
        <v>677</v>
      </c>
      <c r="E261" s="234" t="s">
        <v>1505</v>
      </c>
      <c r="F261" s="234" t="s">
        <v>1506</v>
      </c>
      <c r="G261" s="227" t="s">
        <v>1220</v>
      </c>
    </row>
    <row r="262" spans="1:7" ht="16.350000000000001" customHeight="1" x14ac:dyDescent="0.15">
      <c r="A262" s="231">
        <v>261</v>
      </c>
      <c r="B262" s="234" t="s">
        <v>1502</v>
      </c>
      <c r="C262" s="234" t="s">
        <v>1503</v>
      </c>
      <c r="D262" s="234" t="s">
        <v>713</v>
      </c>
      <c r="E262" s="234" t="s">
        <v>1507</v>
      </c>
      <c r="F262" s="234" t="s">
        <v>1506</v>
      </c>
      <c r="G262" s="227" t="s">
        <v>1220</v>
      </c>
    </row>
    <row r="263" spans="1:7" ht="16.350000000000001" customHeight="1" x14ac:dyDescent="0.15">
      <c r="A263" s="231">
        <v>262</v>
      </c>
      <c r="B263" s="234" t="s">
        <v>1502</v>
      </c>
      <c r="C263" s="234" t="s">
        <v>1508</v>
      </c>
      <c r="D263" s="234" t="s">
        <v>633</v>
      </c>
      <c r="E263" s="234" t="s">
        <v>1509</v>
      </c>
      <c r="F263" s="234" t="s">
        <v>1218</v>
      </c>
      <c r="G263" s="227" t="s">
        <v>40</v>
      </c>
    </row>
    <row r="264" spans="1:7" ht="16.350000000000001" customHeight="1" x14ac:dyDescent="0.15">
      <c r="A264" s="231">
        <v>263</v>
      </c>
      <c r="B264" s="234" t="s">
        <v>1510</v>
      </c>
      <c r="C264" s="234" t="s">
        <v>1511</v>
      </c>
      <c r="D264" s="234" t="s">
        <v>634</v>
      </c>
      <c r="E264" s="234" t="s">
        <v>1512</v>
      </c>
      <c r="F264" s="234" t="s">
        <v>1264</v>
      </c>
      <c r="G264" s="227" t="s">
        <v>1220</v>
      </c>
    </row>
    <row r="265" spans="1:7" ht="16.350000000000001" customHeight="1" x14ac:dyDescent="0.15">
      <c r="A265" s="231">
        <v>264</v>
      </c>
      <c r="B265" s="234" t="s">
        <v>1276</v>
      </c>
      <c r="C265" s="232" t="s">
        <v>1513</v>
      </c>
      <c r="D265" s="234" t="s">
        <v>635</v>
      </c>
      <c r="E265" s="234" t="s">
        <v>1514</v>
      </c>
      <c r="F265" s="236" t="s">
        <v>1245</v>
      </c>
      <c r="G265" s="227" t="s">
        <v>1220</v>
      </c>
    </row>
    <row r="266" spans="1:7" ht="16.350000000000001" customHeight="1" x14ac:dyDescent="0.15">
      <c r="A266" s="231">
        <v>265</v>
      </c>
      <c r="B266" s="234" t="s">
        <v>1276</v>
      </c>
      <c r="C266" s="232" t="s">
        <v>1513</v>
      </c>
      <c r="D266" s="234" t="s">
        <v>678</v>
      </c>
      <c r="E266" s="234" t="s">
        <v>1515</v>
      </c>
      <c r="F266" s="236" t="s">
        <v>1245</v>
      </c>
      <c r="G266" s="227" t="s">
        <v>1220</v>
      </c>
    </row>
    <row r="267" spans="1:7" ht="16.350000000000001" customHeight="1" x14ac:dyDescent="0.15">
      <c r="A267" s="231">
        <v>266</v>
      </c>
      <c r="B267" s="234" t="s">
        <v>1276</v>
      </c>
      <c r="C267" s="232" t="s">
        <v>1513</v>
      </c>
      <c r="D267" s="234" t="s">
        <v>714</v>
      </c>
      <c r="E267" s="234" t="s">
        <v>1516</v>
      </c>
      <c r="F267" s="236" t="s">
        <v>1245</v>
      </c>
      <c r="G267" s="227" t="s">
        <v>40</v>
      </c>
    </row>
    <row r="268" spans="1:7" ht="16.350000000000001" customHeight="1" x14ac:dyDescent="0.15">
      <c r="A268" s="231">
        <v>267</v>
      </c>
      <c r="B268" s="234" t="s">
        <v>1276</v>
      </c>
      <c r="C268" s="232" t="s">
        <v>1513</v>
      </c>
      <c r="D268" s="234" t="s">
        <v>746</v>
      </c>
      <c r="E268" s="234" t="s">
        <v>1517</v>
      </c>
      <c r="F268" s="236" t="s">
        <v>1245</v>
      </c>
      <c r="G268" s="227" t="s">
        <v>1220</v>
      </c>
    </row>
    <row r="269" spans="1:7" ht="16.350000000000001" customHeight="1" x14ac:dyDescent="0.15">
      <c r="A269" s="231">
        <v>268</v>
      </c>
      <c r="B269" s="234" t="s">
        <v>1276</v>
      </c>
      <c r="C269" s="232" t="s">
        <v>1513</v>
      </c>
      <c r="D269" s="234" t="s">
        <v>777</v>
      </c>
      <c r="E269" s="234" t="s">
        <v>1518</v>
      </c>
      <c r="F269" s="236" t="s">
        <v>1264</v>
      </c>
      <c r="G269" s="227" t="s">
        <v>1220</v>
      </c>
    </row>
    <row r="270" spans="1:7" ht="16.350000000000001" customHeight="1" x14ac:dyDescent="0.15">
      <c r="A270" s="231">
        <v>269</v>
      </c>
      <c r="B270" s="234" t="s">
        <v>1276</v>
      </c>
      <c r="C270" s="232" t="s">
        <v>1513</v>
      </c>
      <c r="D270" s="234" t="s">
        <v>802</v>
      </c>
      <c r="E270" s="234" t="s">
        <v>1519</v>
      </c>
      <c r="F270" s="236" t="s">
        <v>1245</v>
      </c>
      <c r="G270" s="227" t="s">
        <v>1220</v>
      </c>
    </row>
    <row r="271" spans="1:7" ht="16.350000000000001" customHeight="1" x14ac:dyDescent="0.15">
      <c r="A271" s="231">
        <v>270</v>
      </c>
      <c r="B271" s="234" t="s">
        <v>1276</v>
      </c>
      <c r="C271" s="232" t="s">
        <v>1513</v>
      </c>
      <c r="D271" s="234" t="s">
        <v>827</v>
      </c>
      <c r="E271" s="234" t="s">
        <v>1520</v>
      </c>
      <c r="F271" s="236" t="s">
        <v>1245</v>
      </c>
      <c r="G271" s="227" t="s">
        <v>1220</v>
      </c>
    </row>
    <row r="272" spans="1:7" ht="16.350000000000001" customHeight="1" x14ac:dyDescent="0.15">
      <c r="A272" s="231">
        <v>271</v>
      </c>
      <c r="B272" s="234" t="s">
        <v>1276</v>
      </c>
      <c r="C272" s="232" t="s">
        <v>1513</v>
      </c>
      <c r="D272" s="234" t="s">
        <v>850</v>
      </c>
      <c r="E272" s="234" t="s">
        <v>1521</v>
      </c>
      <c r="F272" s="236" t="s">
        <v>1245</v>
      </c>
      <c r="G272" s="227" t="s">
        <v>40</v>
      </c>
    </row>
    <row r="273" spans="1:7" ht="16.350000000000001" customHeight="1" x14ac:dyDescent="0.15">
      <c r="A273" s="231">
        <v>272</v>
      </c>
      <c r="B273" s="234" t="s">
        <v>1276</v>
      </c>
      <c r="C273" s="232" t="s">
        <v>1522</v>
      </c>
      <c r="D273" s="234" t="s">
        <v>636</v>
      </c>
      <c r="E273" s="234" t="s">
        <v>1523</v>
      </c>
      <c r="F273" s="236" t="s">
        <v>1264</v>
      </c>
      <c r="G273" s="227" t="s">
        <v>40</v>
      </c>
    </row>
    <row r="274" spans="1:7" ht="16.350000000000001" customHeight="1" x14ac:dyDescent="0.15">
      <c r="A274" s="231">
        <v>273</v>
      </c>
      <c r="B274" s="234" t="s">
        <v>1276</v>
      </c>
      <c r="C274" s="232" t="s">
        <v>1522</v>
      </c>
      <c r="D274" s="234" t="s">
        <v>679</v>
      </c>
      <c r="E274" s="234" t="s">
        <v>1524</v>
      </c>
      <c r="F274" s="236" t="s">
        <v>1245</v>
      </c>
      <c r="G274" s="227" t="s">
        <v>40</v>
      </c>
    </row>
    <row r="275" spans="1:7" ht="16.350000000000001" customHeight="1" x14ac:dyDescent="0.15">
      <c r="A275" s="231">
        <v>274</v>
      </c>
      <c r="B275" s="234" t="s">
        <v>1276</v>
      </c>
      <c r="C275" s="232" t="s">
        <v>1522</v>
      </c>
      <c r="D275" s="234" t="s">
        <v>715</v>
      </c>
      <c r="E275" s="234" t="s">
        <v>1525</v>
      </c>
      <c r="F275" s="236" t="s">
        <v>1245</v>
      </c>
      <c r="G275" s="227" t="s">
        <v>1220</v>
      </c>
    </row>
    <row r="276" spans="1:7" ht="16.350000000000001" customHeight="1" x14ac:dyDescent="0.15">
      <c r="A276" s="231">
        <v>275</v>
      </c>
      <c r="B276" s="234" t="s">
        <v>1276</v>
      </c>
      <c r="C276" s="232" t="s">
        <v>1522</v>
      </c>
      <c r="D276" s="234" t="s">
        <v>747</v>
      </c>
      <c r="E276" s="234" t="s">
        <v>1526</v>
      </c>
      <c r="F276" s="236" t="s">
        <v>1245</v>
      </c>
      <c r="G276" s="227" t="s">
        <v>1220</v>
      </c>
    </row>
    <row r="277" spans="1:7" ht="16.350000000000001" customHeight="1" x14ac:dyDescent="0.15">
      <c r="A277" s="231">
        <v>276</v>
      </c>
      <c r="B277" s="234" t="s">
        <v>1276</v>
      </c>
      <c r="C277" s="232" t="s">
        <v>1522</v>
      </c>
      <c r="D277" s="234" t="s">
        <v>778</v>
      </c>
      <c r="E277" s="234" t="s">
        <v>1527</v>
      </c>
      <c r="F277" s="236" t="s">
        <v>1245</v>
      </c>
      <c r="G277" s="227" t="s">
        <v>1220</v>
      </c>
    </row>
    <row r="278" spans="1:7" ht="16.350000000000001" customHeight="1" x14ac:dyDescent="0.15">
      <c r="A278" s="231">
        <v>277</v>
      </c>
      <c r="B278" s="234" t="s">
        <v>1276</v>
      </c>
      <c r="C278" s="232" t="s">
        <v>1522</v>
      </c>
      <c r="D278" s="234" t="s">
        <v>803</v>
      </c>
      <c r="E278" s="234" t="s">
        <v>1528</v>
      </c>
      <c r="F278" s="236" t="s">
        <v>1245</v>
      </c>
      <c r="G278" s="227" t="s">
        <v>1220</v>
      </c>
    </row>
    <row r="279" spans="1:7" ht="16.350000000000001" customHeight="1" x14ac:dyDescent="0.15">
      <c r="A279" s="231">
        <v>278</v>
      </c>
      <c r="B279" s="234" t="s">
        <v>1276</v>
      </c>
      <c r="C279" s="232" t="s">
        <v>1522</v>
      </c>
      <c r="D279" s="234" t="s">
        <v>828</v>
      </c>
      <c r="E279" s="234" t="s">
        <v>1529</v>
      </c>
      <c r="F279" s="236" t="s">
        <v>1218</v>
      </c>
      <c r="G279" s="227" t="s">
        <v>40</v>
      </c>
    </row>
    <row r="280" spans="1:7" ht="16.350000000000001" customHeight="1" x14ac:dyDescent="0.15">
      <c r="A280" s="231">
        <v>279</v>
      </c>
      <c r="B280" s="234" t="s">
        <v>1530</v>
      </c>
      <c r="C280" s="232" t="s">
        <v>1531</v>
      </c>
      <c r="D280" s="234" t="s">
        <v>637</v>
      </c>
      <c r="E280" s="234" t="s">
        <v>1532</v>
      </c>
      <c r="F280" s="234" t="s">
        <v>1245</v>
      </c>
      <c r="G280" s="227" t="s">
        <v>40</v>
      </c>
    </row>
    <row r="281" spans="1:7" ht="16.350000000000001" customHeight="1" x14ac:dyDescent="0.15">
      <c r="A281" s="231">
        <v>280</v>
      </c>
      <c r="B281" s="234" t="s">
        <v>1530</v>
      </c>
      <c r="C281" s="232" t="s">
        <v>1531</v>
      </c>
      <c r="D281" s="234" t="s">
        <v>680</v>
      </c>
      <c r="E281" s="234" t="s">
        <v>1533</v>
      </c>
      <c r="F281" s="234" t="s">
        <v>1245</v>
      </c>
      <c r="G281" s="227" t="s">
        <v>1220</v>
      </c>
    </row>
    <row r="282" spans="1:7" ht="16.350000000000001" customHeight="1" x14ac:dyDescent="0.15">
      <c r="A282" s="231">
        <v>281</v>
      </c>
      <c r="B282" s="234" t="s">
        <v>1530</v>
      </c>
      <c r="C282" s="232" t="s">
        <v>1531</v>
      </c>
      <c r="D282" s="234" t="s">
        <v>716</v>
      </c>
      <c r="E282" s="234" t="s">
        <v>1534</v>
      </c>
      <c r="F282" s="234" t="s">
        <v>1245</v>
      </c>
      <c r="G282" s="227" t="s">
        <v>1220</v>
      </c>
    </row>
    <row r="283" spans="1:7" ht="16.350000000000001" customHeight="1" x14ac:dyDescent="0.15">
      <c r="A283" s="231">
        <v>282</v>
      </c>
      <c r="B283" s="234" t="s">
        <v>1530</v>
      </c>
      <c r="C283" s="232" t="s">
        <v>1531</v>
      </c>
      <c r="D283" s="234" t="s">
        <v>748</v>
      </c>
      <c r="E283" s="234" t="s">
        <v>1535</v>
      </c>
      <c r="F283" s="234" t="s">
        <v>1218</v>
      </c>
      <c r="G283" s="227" t="s">
        <v>40</v>
      </c>
    </row>
    <row r="284" spans="1:7" ht="16.350000000000001" customHeight="1" x14ac:dyDescent="0.15">
      <c r="A284" s="231">
        <v>283</v>
      </c>
      <c r="B284" s="234" t="s">
        <v>1530</v>
      </c>
      <c r="C284" s="232" t="s">
        <v>1531</v>
      </c>
      <c r="D284" s="234" t="s">
        <v>779</v>
      </c>
      <c r="E284" s="234" t="s">
        <v>1536</v>
      </c>
      <c r="F284" s="234" t="s">
        <v>1245</v>
      </c>
      <c r="G284" s="227" t="s">
        <v>1220</v>
      </c>
    </row>
    <row r="285" spans="1:7" ht="16.350000000000001" customHeight="1" x14ac:dyDescent="0.15">
      <c r="A285" s="231">
        <v>284</v>
      </c>
      <c r="B285" s="234" t="s">
        <v>1530</v>
      </c>
      <c r="C285" s="232" t="s">
        <v>1531</v>
      </c>
      <c r="D285" s="234" t="s">
        <v>804</v>
      </c>
      <c r="E285" s="234" t="s">
        <v>1537</v>
      </c>
      <c r="F285" s="234" t="s">
        <v>1245</v>
      </c>
      <c r="G285" s="227" t="s">
        <v>1220</v>
      </c>
    </row>
    <row r="286" spans="1:7" ht="16.350000000000001" customHeight="1" x14ac:dyDescent="0.15">
      <c r="A286" s="231">
        <v>285</v>
      </c>
      <c r="B286" s="234" t="s">
        <v>1530</v>
      </c>
      <c r="C286" s="232" t="s">
        <v>1531</v>
      </c>
      <c r="D286" s="234" t="s">
        <v>829</v>
      </c>
      <c r="E286" s="234" t="s">
        <v>1538</v>
      </c>
      <c r="F286" s="234" t="s">
        <v>1245</v>
      </c>
      <c r="G286" s="227" t="s">
        <v>1220</v>
      </c>
    </row>
    <row r="287" spans="1:7" ht="16.350000000000001" customHeight="1" x14ac:dyDescent="0.15">
      <c r="A287" s="231">
        <v>286</v>
      </c>
      <c r="B287" s="234" t="s">
        <v>1530</v>
      </c>
      <c r="C287" s="232" t="s">
        <v>1531</v>
      </c>
      <c r="D287" s="234" t="s">
        <v>851</v>
      </c>
      <c r="E287" s="234" t="s">
        <v>1539</v>
      </c>
      <c r="F287" s="234" t="s">
        <v>1245</v>
      </c>
      <c r="G287" s="227" t="s">
        <v>1220</v>
      </c>
    </row>
    <row r="288" spans="1:7" ht="16.350000000000001" customHeight="1" x14ac:dyDescent="0.15">
      <c r="A288" s="231">
        <v>287</v>
      </c>
      <c r="B288" s="234" t="s">
        <v>1530</v>
      </c>
      <c r="C288" s="232" t="s">
        <v>1531</v>
      </c>
      <c r="D288" s="234" t="s">
        <v>871</v>
      </c>
      <c r="E288" s="234" t="s">
        <v>1540</v>
      </c>
      <c r="F288" s="234" t="s">
        <v>1245</v>
      </c>
      <c r="G288" s="227" t="s">
        <v>1220</v>
      </c>
    </row>
    <row r="289" spans="1:7" ht="16.350000000000001" customHeight="1" x14ac:dyDescent="0.15">
      <c r="A289" s="231">
        <v>288</v>
      </c>
      <c r="B289" s="234" t="s">
        <v>1530</v>
      </c>
      <c r="C289" s="232" t="s">
        <v>1531</v>
      </c>
      <c r="D289" s="234" t="s">
        <v>890</v>
      </c>
      <c r="E289" s="234" t="s">
        <v>1541</v>
      </c>
      <c r="F289" s="234" t="s">
        <v>1245</v>
      </c>
      <c r="G289" s="227" t="s">
        <v>40</v>
      </c>
    </row>
    <row r="290" spans="1:7" ht="16.350000000000001" customHeight="1" x14ac:dyDescent="0.15">
      <c r="A290" s="231">
        <v>289</v>
      </c>
      <c r="B290" s="234" t="s">
        <v>1530</v>
      </c>
      <c r="C290" s="232" t="s">
        <v>1531</v>
      </c>
      <c r="D290" s="234" t="s">
        <v>908</v>
      </c>
      <c r="E290" s="234" t="s">
        <v>1542</v>
      </c>
      <c r="F290" s="234" t="s">
        <v>1245</v>
      </c>
      <c r="G290" s="227" t="s">
        <v>1220</v>
      </c>
    </row>
    <row r="291" spans="1:7" ht="16.350000000000001" customHeight="1" x14ac:dyDescent="0.15">
      <c r="A291" s="231">
        <v>290</v>
      </c>
      <c r="B291" s="234" t="s">
        <v>1530</v>
      </c>
      <c r="C291" s="232" t="s">
        <v>1531</v>
      </c>
      <c r="D291" s="234" t="s">
        <v>926</v>
      </c>
      <c r="E291" s="234" t="s">
        <v>1543</v>
      </c>
      <c r="F291" s="234" t="s">
        <v>1245</v>
      </c>
      <c r="G291" s="227" t="s">
        <v>40</v>
      </c>
    </row>
    <row r="292" spans="1:7" ht="16.350000000000001" customHeight="1" x14ac:dyDescent="0.15">
      <c r="A292" s="231">
        <v>291</v>
      </c>
      <c r="B292" s="234" t="s">
        <v>1530</v>
      </c>
      <c r="C292" s="232" t="s">
        <v>1531</v>
      </c>
      <c r="D292" s="234" t="s">
        <v>941</v>
      </c>
      <c r="E292" s="234" t="s">
        <v>1544</v>
      </c>
      <c r="F292" s="234" t="s">
        <v>1245</v>
      </c>
      <c r="G292" s="227" t="s">
        <v>1220</v>
      </c>
    </row>
    <row r="293" spans="1:7" ht="16.350000000000001" customHeight="1" x14ac:dyDescent="0.15">
      <c r="A293" s="231">
        <v>292</v>
      </c>
      <c r="B293" s="234" t="s">
        <v>1530</v>
      </c>
      <c r="C293" s="232" t="s">
        <v>1531</v>
      </c>
      <c r="D293" s="234" t="s">
        <v>956</v>
      </c>
      <c r="E293" s="234" t="s">
        <v>1545</v>
      </c>
      <c r="F293" s="234" t="s">
        <v>1245</v>
      </c>
      <c r="G293" s="227" t="s">
        <v>1220</v>
      </c>
    </row>
    <row r="294" spans="1:7" ht="16.350000000000001" customHeight="1" x14ac:dyDescent="0.15">
      <c r="A294" s="231">
        <v>293</v>
      </c>
      <c r="B294" s="234" t="s">
        <v>1530</v>
      </c>
      <c r="C294" s="232" t="s">
        <v>1531</v>
      </c>
      <c r="D294" s="234" t="s">
        <v>970</v>
      </c>
      <c r="E294" s="234" t="s">
        <v>1546</v>
      </c>
      <c r="F294" s="234" t="s">
        <v>1245</v>
      </c>
      <c r="G294" s="227" t="s">
        <v>1220</v>
      </c>
    </row>
    <row r="295" spans="1:7" ht="16.350000000000001" customHeight="1" x14ac:dyDescent="0.15">
      <c r="A295" s="231">
        <v>294</v>
      </c>
      <c r="B295" s="234" t="s">
        <v>1530</v>
      </c>
      <c r="C295" s="232" t="s">
        <v>1531</v>
      </c>
      <c r="D295" s="234" t="s">
        <v>983</v>
      </c>
      <c r="E295" s="234" t="s">
        <v>1547</v>
      </c>
      <c r="F295" s="234" t="s">
        <v>1245</v>
      </c>
      <c r="G295" s="227" t="s">
        <v>1220</v>
      </c>
    </row>
    <row r="296" spans="1:7" ht="16.350000000000001" customHeight="1" x14ac:dyDescent="0.15">
      <c r="A296" s="231">
        <v>295</v>
      </c>
      <c r="B296" s="234" t="s">
        <v>1530</v>
      </c>
      <c r="C296" s="232" t="s">
        <v>1531</v>
      </c>
      <c r="D296" s="234" t="s">
        <v>996</v>
      </c>
      <c r="E296" s="234" t="s">
        <v>1548</v>
      </c>
      <c r="F296" s="234" t="s">
        <v>1245</v>
      </c>
      <c r="G296" s="227" t="s">
        <v>1220</v>
      </c>
    </row>
    <row r="297" spans="1:7" ht="16.350000000000001" customHeight="1" x14ac:dyDescent="0.15">
      <c r="A297" s="231">
        <v>296</v>
      </c>
      <c r="B297" s="234" t="s">
        <v>1283</v>
      </c>
      <c r="C297" s="232" t="s">
        <v>1549</v>
      </c>
      <c r="D297" s="234" t="s">
        <v>638</v>
      </c>
      <c r="E297" s="234" t="s">
        <v>1550</v>
      </c>
      <c r="F297" s="234" t="s">
        <v>1211</v>
      </c>
      <c r="G297" s="227" t="s">
        <v>40</v>
      </c>
    </row>
    <row r="298" spans="1:7" ht="16.350000000000001" customHeight="1" x14ac:dyDescent="0.15">
      <c r="A298" s="231">
        <v>297</v>
      </c>
      <c r="B298" s="234" t="s">
        <v>1283</v>
      </c>
      <c r="C298" s="232" t="s">
        <v>1549</v>
      </c>
      <c r="D298" s="234" t="s">
        <v>681</v>
      </c>
      <c r="E298" s="234" t="s">
        <v>1551</v>
      </c>
      <c r="F298" s="234" t="s">
        <v>1264</v>
      </c>
      <c r="G298" s="227" t="s">
        <v>1220</v>
      </c>
    </row>
    <row r="299" spans="1:7" ht="16.350000000000001" customHeight="1" x14ac:dyDescent="0.15">
      <c r="A299" s="231">
        <v>298</v>
      </c>
      <c r="B299" s="232" t="s">
        <v>1286</v>
      </c>
      <c r="C299" s="232" t="s">
        <v>1549</v>
      </c>
      <c r="D299" s="237" t="s">
        <v>717</v>
      </c>
      <c r="E299" s="237" t="s">
        <v>1552</v>
      </c>
      <c r="F299" s="234" t="s">
        <v>1245</v>
      </c>
      <c r="G299" s="227" t="s">
        <v>1220</v>
      </c>
    </row>
    <row r="300" spans="1:7" ht="16.350000000000001" customHeight="1" x14ac:dyDescent="0.15">
      <c r="A300" s="231">
        <v>299</v>
      </c>
      <c r="B300" s="234" t="s">
        <v>1283</v>
      </c>
      <c r="C300" s="232" t="s">
        <v>1549</v>
      </c>
      <c r="D300" s="237" t="s">
        <v>749</v>
      </c>
      <c r="E300" s="237" t="s">
        <v>1553</v>
      </c>
      <c r="F300" s="234" t="s">
        <v>1245</v>
      </c>
      <c r="G300" s="227" t="s">
        <v>1220</v>
      </c>
    </row>
    <row r="301" spans="1:7" ht="16.350000000000001" customHeight="1" x14ac:dyDescent="0.15">
      <c r="A301" s="231">
        <v>300</v>
      </c>
      <c r="B301" s="234" t="s">
        <v>1283</v>
      </c>
      <c r="C301" s="232" t="s">
        <v>1549</v>
      </c>
      <c r="D301" s="234" t="s">
        <v>780</v>
      </c>
      <c r="E301" s="234" t="s">
        <v>1554</v>
      </c>
      <c r="F301" s="234" t="s">
        <v>1264</v>
      </c>
      <c r="G301" s="227" t="s">
        <v>40</v>
      </c>
    </row>
    <row r="302" spans="1:7" ht="16.350000000000001" customHeight="1" x14ac:dyDescent="0.15">
      <c r="A302" s="231">
        <v>301</v>
      </c>
      <c r="B302" s="234" t="s">
        <v>1283</v>
      </c>
      <c r="C302" s="232" t="s">
        <v>1549</v>
      </c>
      <c r="D302" s="234" t="s">
        <v>805</v>
      </c>
      <c r="E302" s="234" t="s">
        <v>1555</v>
      </c>
      <c r="F302" s="234" t="s">
        <v>1245</v>
      </c>
      <c r="G302" s="227" t="s">
        <v>40</v>
      </c>
    </row>
    <row r="303" spans="1:7" ht="16.350000000000001" customHeight="1" x14ac:dyDescent="0.15">
      <c r="A303" s="231">
        <v>302</v>
      </c>
      <c r="B303" s="234" t="s">
        <v>1283</v>
      </c>
      <c r="C303" s="232" t="s">
        <v>1549</v>
      </c>
      <c r="D303" s="234" t="s">
        <v>830</v>
      </c>
      <c r="E303" s="234" t="s">
        <v>1556</v>
      </c>
      <c r="F303" s="234" t="s">
        <v>1245</v>
      </c>
      <c r="G303" s="227" t="s">
        <v>1220</v>
      </c>
    </row>
    <row r="304" spans="1:7" ht="16.350000000000001" customHeight="1" x14ac:dyDescent="0.15">
      <c r="A304" s="231">
        <v>303</v>
      </c>
      <c r="B304" s="234" t="s">
        <v>1283</v>
      </c>
      <c r="C304" s="232" t="s">
        <v>1549</v>
      </c>
      <c r="D304" s="234" t="s">
        <v>852</v>
      </c>
      <c r="E304" s="234" t="s">
        <v>1557</v>
      </c>
      <c r="F304" s="234" t="s">
        <v>1245</v>
      </c>
      <c r="G304" s="227" t="s">
        <v>1220</v>
      </c>
    </row>
    <row r="305" spans="1:7" ht="16.350000000000001" customHeight="1" x14ac:dyDescent="0.15">
      <c r="A305" s="231">
        <v>304</v>
      </c>
      <c r="B305" s="234" t="s">
        <v>1283</v>
      </c>
      <c r="C305" s="232" t="s">
        <v>1549</v>
      </c>
      <c r="D305" s="234" t="s">
        <v>872</v>
      </c>
      <c r="E305" s="234" t="s">
        <v>1558</v>
      </c>
      <c r="F305" s="234" t="s">
        <v>1245</v>
      </c>
      <c r="G305" s="227" t="s">
        <v>1220</v>
      </c>
    </row>
    <row r="306" spans="1:7" ht="16.350000000000001" customHeight="1" x14ac:dyDescent="0.15">
      <c r="A306" s="231">
        <v>305</v>
      </c>
      <c r="B306" s="234" t="s">
        <v>1283</v>
      </c>
      <c r="C306" s="232" t="s">
        <v>1549</v>
      </c>
      <c r="D306" s="234" t="s">
        <v>891</v>
      </c>
      <c r="E306" s="234" t="s">
        <v>1559</v>
      </c>
      <c r="F306" s="234" t="s">
        <v>1245</v>
      </c>
      <c r="G306" s="227" t="s">
        <v>1220</v>
      </c>
    </row>
    <row r="307" spans="1:7" ht="16.350000000000001" customHeight="1" x14ac:dyDescent="0.15">
      <c r="A307" s="231">
        <v>306</v>
      </c>
      <c r="B307" s="234" t="s">
        <v>1283</v>
      </c>
      <c r="C307" s="232" t="s">
        <v>1549</v>
      </c>
      <c r="D307" s="234" t="s">
        <v>909</v>
      </c>
      <c r="E307" s="234" t="s">
        <v>1560</v>
      </c>
      <c r="F307" s="234" t="s">
        <v>1245</v>
      </c>
      <c r="G307" s="227" t="s">
        <v>1220</v>
      </c>
    </row>
    <row r="308" spans="1:7" ht="16.350000000000001" customHeight="1" x14ac:dyDescent="0.15">
      <c r="A308" s="231">
        <v>307</v>
      </c>
      <c r="B308" s="232" t="s">
        <v>1286</v>
      </c>
      <c r="C308" s="232" t="s">
        <v>1549</v>
      </c>
      <c r="D308" s="237" t="s">
        <v>927</v>
      </c>
      <c r="E308" s="237" t="s">
        <v>1561</v>
      </c>
      <c r="F308" s="234" t="s">
        <v>1245</v>
      </c>
      <c r="G308" s="227" t="s">
        <v>1220</v>
      </c>
    </row>
    <row r="309" spans="1:7" ht="16.350000000000001" customHeight="1" x14ac:dyDescent="0.15">
      <c r="A309" s="231">
        <v>308</v>
      </c>
      <c r="B309" s="234" t="s">
        <v>1283</v>
      </c>
      <c r="C309" s="232" t="s">
        <v>1549</v>
      </c>
      <c r="D309" s="234" t="s">
        <v>942</v>
      </c>
      <c r="E309" s="234" t="s">
        <v>1562</v>
      </c>
      <c r="F309" s="234" t="s">
        <v>1245</v>
      </c>
      <c r="G309" s="227" t="s">
        <v>1220</v>
      </c>
    </row>
    <row r="310" spans="1:7" ht="16.350000000000001" customHeight="1" x14ac:dyDescent="0.15">
      <c r="A310" s="231">
        <v>309</v>
      </c>
      <c r="B310" s="234" t="s">
        <v>1283</v>
      </c>
      <c r="C310" s="232" t="s">
        <v>1549</v>
      </c>
      <c r="D310" s="234" t="s">
        <v>957</v>
      </c>
      <c r="E310" s="234" t="s">
        <v>1563</v>
      </c>
      <c r="F310" s="234" t="s">
        <v>1245</v>
      </c>
      <c r="G310" s="227" t="s">
        <v>40</v>
      </c>
    </row>
    <row r="311" spans="1:7" ht="16.350000000000001" customHeight="1" x14ac:dyDescent="0.15">
      <c r="A311" s="231">
        <v>310</v>
      </c>
      <c r="B311" s="234" t="s">
        <v>1283</v>
      </c>
      <c r="C311" s="232" t="s">
        <v>1549</v>
      </c>
      <c r="D311" s="234" t="s">
        <v>971</v>
      </c>
      <c r="E311" s="234" t="s">
        <v>1564</v>
      </c>
      <c r="F311" s="234" t="s">
        <v>1245</v>
      </c>
      <c r="G311" s="227" t="s">
        <v>1220</v>
      </c>
    </row>
    <row r="312" spans="1:7" ht="16.350000000000001" customHeight="1" x14ac:dyDescent="0.15">
      <c r="A312" s="231">
        <v>311</v>
      </c>
      <c r="B312" s="234" t="s">
        <v>1283</v>
      </c>
      <c r="C312" s="232" t="s">
        <v>1549</v>
      </c>
      <c r="D312" s="234" t="s">
        <v>984</v>
      </c>
      <c r="E312" s="234" t="s">
        <v>1565</v>
      </c>
      <c r="F312" s="234" t="s">
        <v>1245</v>
      </c>
      <c r="G312" s="227" t="s">
        <v>1220</v>
      </c>
    </row>
    <row r="313" spans="1:7" ht="16.350000000000001" customHeight="1" x14ac:dyDescent="0.15">
      <c r="A313" s="231">
        <v>312</v>
      </c>
      <c r="B313" s="234" t="s">
        <v>1283</v>
      </c>
      <c r="C313" s="232" t="s">
        <v>1549</v>
      </c>
      <c r="D313" s="234" t="s">
        <v>997</v>
      </c>
      <c r="E313" s="234" t="s">
        <v>1566</v>
      </c>
      <c r="F313" s="234" t="s">
        <v>1245</v>
      </c>
      <c r="G313" s="227" t="s">
        <v>1220</v>
      </c>
    </row>
    <row r="314" spans="1:7" ht="16.350000000000001" customHeight="1" x14ac:dyDescent="0.15">
      <c r="A314" s="231">
        <v>313</v>
      </c>
      <c r="B314" s="234" t="s">
        <v>1283</v>
      </c>
      <c r="C314" s="232" t="s">
        <v>1549</v>
      </c>
      <c r="D314" s="234" t="s">
        <v>1009</v>
      </c>
      <c r="E314" s="234" t="s">
        <v>1567</v>
      </c>
      <c r="F314" s="234" t="s">
        <v>1245</v>
      </c>
      <c r="G314" s="227" t="s">
        <v>1220</v>
      </c>
    </row>
    <row r="315" spans="1:7" ht="16.350000000000001" customHeight="1" x14ac:dyDescent="0.15">
      <c r="A315" s="231">
        <v>314</v>
      </c>
      <c r="B315" s="234" t="s">
        <v>1283</v>
      </c>
      <c r="C315" s="232" t="s">
        <v>1549</v>
      </c>
      <c r="D315" s="234" t="s">
        <v>1020</v>
      </c>
      <c r="E315" s="234" t="s">
        <v>1568</v>
      </c>
      <c r="F315" s="234" t="s">
        <v>1211</v>
      </c>
      <c r="G315" s="227" t="s">
        <v>40</v>
      </c>
    </row>
    <row r="316" spans="1:7" ht="16.350000000000001" customHeight="1" x14ac:dyDescent="0.15">
      <c r="A316" s="231">
        <v>315</v>
      </c>
      <c r="B316" s="234" t="s">
        <v>1283</v>
      </c>
      <c r="C316" s="232" t="s">
        <v>1549</v>
      </c>
      <c r="D316" s="234" t="s">
        <v>1030</v>
      </c>
      <c r="E316" s="234" t="s">
        <v>1569</v>
      </c>
      <c r="F316" s="234" t="s">
        <v>1245</v>
      </c>
      <c r="G316" s="227" t="s">
        <v>40</v>
      </c>
    </row>
    <row r="317" spans="1:7" ht="16.350000000000001" customHeight="1" x14ac:dyDescent="0.15">
      <c r="A317" s="231">
        <v>316</v>
      </c>
      <c r="B317" s="234" t="s">
        <v>1283</v>
      </c>
      <c r="C317" s="232" t="s">
        <v>1549</v>
      </c>
      <c r="D317" s="234" t="s">
        <v>1039</v>
      </c>
      <c r="E317" s="234" t="s">
        <v>1570</v>
      </c>
      <c r="F317" s="234" t="s">
        <v>1245</v>
      </c>
      <c r="G317" s="227" t="s">
        <v>40</v>
      </c>
    </row>
    <row r="318" spans="1:7" ht="16.350000000000001" customHeight="1" x14ac:dyDescent="0.15">
      <c r="A318" s="231">
        <v>317</v>
      </c>
      <c r="B318" s="232" t="s">
        <v>1571</v>
      </c>
      <c r="C318" s="232" t="s">
        <v>1572</v>
      </c>
      <c r="D318" s="234" t="s">
        <v>639</v>
      </c>
      <c r="E318" s="234" t="s">
        <v>1573</v>
      </c>
      <c r="F318" s="234" t="s">
        <v>1211</v>
      </c>
      <c r="G318" s="227" t="s">
        <v>40</v>
      </c>
    </row>
    <row r="319" spans="1:7" ht="16.350000000000001" customHeight="1" x14ac:dyDescent="0.15">
      <c r="A319" s="231">
        <v>318</v>
      </c>
      <c r="B319" s="232" t="s">
        <v>1571</v>
      </c>
      <c r="C319" s="232" t="s">
        <v>1572</v>
      </c>
      <c r="D319" s="234" t="s">
        <v>682</v>
      </c>
      <c r="E319" s="234" t="s">
        <v>1574</v>
      </c>
      <c r="F319" s="234" t="s">
        <v>1245</v>
      </c>
      <c r="G319" s="227" t="s">
        <v>1220</v>
      </c>
    </row>
    <row r="320" spans="1:7" ht="16.350000000000001" customHeight="1" x14ac:dyDescent="0.15">
      <c r="A320" s="231">
        <v>319</v>
      </c>
      <c r="B320" s="232" t="s">
        <v>1571</v>
      </c>
      <c r="C320" s="232" t="s">
        <v>1572</v>
      </c>
      <c r="D320" s="234" t="s">
        <v>718</v>
      </c>
      <c r="E320" s="234" t="s">
        <v>1575</v>
      </c>
      <c r="F320" s="234" t="s">
        <v>1245</v>
      </c>
      <c r="G320" s="227" t="s">
        <v>40</v>
      </c>
    </row>
    <row r="321" spans="1:7" ht="16.350000000000001" customHeight="1" x14ac:dyDescent="0.15">
      <c r="A321" s="231">
        <v>320</v>
      </c>
      <c r="B321" s="232" t="s">
        <v>1571</v>
      </c>
      <c r="C321" s="234" t="s">
        <v>1572</v>
      </c>
      <c r="D321" s="234" t="s">
        <v>750</v>
      </c>
      <c r="E321" s="234" t="s">
        <v>1576</v>
      </c>
      <c r="F321" s="234" t="s">
        <v>1245</v>
      </c>
      <c r="G321" s="227" t="s">
        <v>1220</v>
      </c>
    </row>
    <row r="322" spans="1:7" ht="16.350000000000001" customHeight="1" x14ac:dyDescent="0.15">
      <c r="A322" s="231">
        <v>321</v>
      </c>
      <c r="B322" s="232" t="s">
        <v>1571</v>
      </c>
      <c r="C322" s="234" t="s">
        <v>1572</v>
      </c>
      <c r="D322" s="234" t="s">
        <v>781</v>
      </c>
      <c r="E322" s="234" t="s">
        <v>1577</v>
      </c>
      <c r="F322" s="234" t="s">
        <v>1218</v>
      </c>
      <c r="G322" s="227" t="s">
        <v>1220</v>
      </c>
    </row>
    <row r="323" spans="1:7" ht="16.350000000000001" customHeight="1" x14ac:dyDescent="0.15">
      <c r="A323" s="231">
        <v>322</v>
      </c>
      <c r="B323" s="234" t="s">
        <v>1530</v>
      </c>
      <c r="C323" s="232" t="s">
        <v>1572</v>
      </c>
      <c r="D323" s="234" t="s">
        <v>806</v>
      </c>
      <c r="E323" s="234" t="s">
        <v>1578</v>
      </c>
      <c r="F323" s="234" t="s">
        <v>1245</v>
      </c>
      <c r="G323" s="227" t="s">
        <v>1220</v>
      </c>
    </row>
    <row r="324" spans="1:7" ht="16.350000000000001" customHeight="1" x14ac:dyDescent="0.15">
      <c r="A324" s="231">
        <v>323</v>
      </c>
      <c r="B324" s="232" t="s">
        <v>1571</v>
      </c>
      <c r="C324" s="234" t="s">
        <v>1572</v>
      </c>
      <c r="D324" s="234" t="s">
        <v>831</v>
      </c>
      <c r="E324" s="234" t="s">
        <v>1579</v>
      </c>
      <c r="F324" s="234" t="s">
        <v>1245</v>
      </c>
      <c r="G324" s="227" t="s">
        <v>1220</v>
      </c>
    </row>
    <row r="325" spans="1:7" ht="16.350000000000001" customHeight="1" x14ac:dyDescent="0.15">
      <c r="A325" s="231">
        <v>324</v>
      </c>
      <c r="B325" s="232" t="s">
        <v>1571</v>
      </c>
      <c r="C325" s="234" t="s">
        <v>1572</v>
      </c>
      <c r="D325" s="234" t="s">
        <v>853</v>
      </c>
      <c r="E325" s="234" t="s">
        <v>1580</v>
      </c>
      <c r="F325" s="234" t="s">
        <v>1218</v>
      </c>
      <c r="G325" s="227" t="s">
        <v>40</v>
      </c>
    </row>
    <row r="326" spans="1:7" ht="16.350000000000001" customHeight="1" x14ac:dyDescent="0.15">
      <c r="A326" s="231">
        <v>325</v>
      </c>
      <c r="B326" s="232" t="s">
        <v>1571</v>
      </c>
      <c r="C326" s="234" t="s">
        <v>1572</v>
      </c>
      <c r="D326" s="234" t="s">
        <v>873</v>
      </c>
      <c r="E326" s="234" t="s">
        <v>1581</v>
      </c>
      <c r="F326" s="234" t="s">
        <v>1245</v>
      </c>
      <c r="G326" s="227" t="s">
        <v>40</v>
      </c>
    </row>
    <row r="327" spans="1:7" ht="16.350000000000001" customHeight="1" x14ac:dyDescent="0.15">
      <c r="A327" s="231">
        <v>326</v>
      </c>
      <c r="B327" s="232" t="s">
        <v>1571</v>
      </c>
      <c r="C327" s="234" t="s">
        <v>1572</v>
      </c>
      <c r="D327" s="234" t="s">
        <v>892</v>
      </c>
      <c r="E327" s="234" t="s">
        <v>1582</v>
      </c>
      <c r="F327" s="234" t="s">
        <v>1245</v>
      </c>
      <c r="G327" s="227" t="s">
        <v>40</v>
      </c>
    </row>
    <row r="328" spans="1:7" ht="16.350000000000001" customHeight="1" x14ac:dyDescent="0.15">
      <c r="A328" s="231">
        <v>327</v>
      </c>
      <c r="B328" s="232" t="s">
        <v>1571</v>
      </c>
      <c r="C328" s="234" t="s">
        <v>1572</v>
      </c>
      <c r="D328" s="234" t="s">
        <v>910</v>
      </c>
      <c r="E328" s="234" t="s">
        <v>1583</v>
      </c>
      <c r="F328" s="234" t="s">
        <v>1245</v>
      </c>
      <c r="G328" s="227" t="s">
        <v>1220</v>
      </c>
    </row>
    <row r="329" spans="1:7" ht="16.350000000000001" customHeight="1" x14ac:dyDescent="0.15">
      <c r="A329" s="231">
        <v>328</v>
      </c>
      <c r="B329" s="232" t="s">
        <v>1571</v>
      </c>
      <c r="C329" s="234" t="s">
        <v>1572</v>
      </c>
      <c r="D329" s="234" t="s">
        <v>928</v>
      </c>
      <c r="E329" s="234" t="s">
        <v>1584</v>
      </c>
      <c r="F329" s="234" t="s">
        <v>1245</v>
      </c>
      <c r="G329" s="227" t="s">
        <v>1220</v>
      </c>
    </row>
    <row r="330" spans="1:7" ht="16.350000000000001" customHeight="1" x14ac:dyDescent="0.15">
      <c r="A330" s="231">
        <v>329</v>
      </c>
      <c r="B330" s="232" t="s">
        <v>1571</v>
      </c>
      <c r="C330" s="234" t="s">
        <v>1572</v>
      </c>
      <c r="D330" s="234" t="s">
        <v>943</v>
      </c>
      <c r="E330" s="234" t="s">
        <v>1585</v>
      </c>
      <c r="F330" s="234" t="s">
        <v>1245</v>
      </c>
      <c r="G330" s="227" t="s">
        <v>40</v>
      </c>
    </row>
    <row r="331" spans="1:7" ht="16.350000000000001" customHeight="1" x14ac:dyDescent="0.15">
      <c r="A331" s="231">
        <v>330</v>
      </c>
      <c r="B331" s="232" t="s">
        <v>1571</v>
      </c>
      <c r="C331" s="234" t="s">
        <v>1572</v>
      </c>
      <c r="D331" s="234" t="s">
        <v>958</v>
      </c>
      <c r="E331" s="234" t="s">
        <v>1586</v>
      </c>
      <c r="F331" s="234" t="s">
        <v>1245</v>
      </c>
      <c r="G331" s="227" t="s">
        <v>1220</v>
      </c>
    </row>
    <row r="332" spans="1:7" ht="16.350000000000001" customHeight="1" x14ac:dyDescent="0.15">
      <c r="A332" s="231">
        <v>331</v>
      </c>
      <c r="B332" s="232" t="s">
        <v>1571</v>
      </c>
      <c r="C332" s="234" t="s">
        <v>1572</v>
      </c>
      <c r="D332" s="234" t="s">
        <v>972</v>
      </c>
      <c r="E332" s="234" t="s">
        <v>1587</v>
      </c>
      <c r="F332" s="234" t="s">
        <v>1245</v>
      </c>
      <c r="G332" s="227" t="s">
        <v>40</v>
      </c>
    </row>
    <row r="333" spans="1:7" ht="16.350000000000001" customHeight="1" x14ac:dyDescent="0.15">
      <c r="A333" s="231">
        <v>332</v>
      </c>
      <c r="B333" s="232" t="s">
        <v>1571</v>
      </c>
      <c r="C333" s="234" t="s">
        <v>1572</v>
      </c>
      <c r="D333" s="234" t="s">
        <v>985</v>
      </c>
      <c r="E333" s="234" t="s">
        <v>1588</v>
      </c>
      <c r="F333" s="234" t="s">
        <v>1245</v>
      </c>
      <c r="G333" s="227" t="s">
        <v>40</v>
      </c>
    </row>
    <row r="334" spans="1:7" ht="16.350000000000001" customHeight="1" x14ac:dyDescent="0.15">
      <c r="A334" s="231">
        <v>333</v>
      </c>
      <c r="B334" s="232" t="s">
        <v>1571</v>
      </c>
      <c r="C334" s="234" t="s">
        <v>1572</v>
      </c>
      <c r="D334" s="234" t="s">
        <v>998</v>
      </c>
      <c r="E334" s="234" t="s">
        <v>1589</v>
      </c>
      <c r="F334" s="234" t="s">
        <v>1245</v>
      </c>
      <c r="G334" s="227" t="s">
        <v>1220</v>
      </c>
    </row>
    <row r="335" spans="1:7" ht="16.350000000000001" customHeight="1" x14ac:dyDescent="0.15">
      <c r="A335" s="231">
        <v>334</v>
      </c>
      <c r="B335" s="232" t="s">
        <v>1571</v>
      </c>
      <c r="C335" s="234" t="s">
        <v>1572</v>
      </c>
      <c r="D335" s="234" t="s">
        <v>1010</v>
      </c>
      <c r="E335" s="234" t="s">
        <v>1590</v>
      </c>
      <c r="F335" s="234" t="s">
        <v>1245</v>
      </c>
      <c r="G335" s="227" t="s">
        <v>1220</v>
      </c>
    </row>
    <row r="336" spans="1:7" ht="16.350000000000001" customHeight="1" x14ac:dyDescent="0.15">
      <c r="A336" s="231">
        <v>335</v>
      </c>
      <c r="B336" s="232" t="s">
        <v>1571</v>
      </c>
      <c r="C336" s="232" t="s">
        <v>1572</v>
      </c>
      <c r="D336" s="233" t="s">
        <v>1021</v>
      </c>
      <c r="E336" s="233" t="s">
        <v>1591</v>
      </c>
      <c r="F336" s="234" t="s">
        <v>1245</v>
      </c>
      <c r="G336" s="227" t="s">
        <v>40</v>
      </c>
    </row>
    <row r="337" spans="1:7" ht="16.350000000000001" customHeight="1" x14ac:dyDescent="0.15">
      <c r="A337" s="231">
        <v>336</v>
      </c>
      <c r="B337" s="234" t="s">
        <v>1502</v>
      </c>
      <c r="C337" s="232" t="s">
        <v>1572</v>
      </c>
      <c r="D337" s="234" t="s">
        <v>1031</v>
      </c>
      <c r="E337" s="234" t="s">
        <v>1592</v>
      </c>
      <c r="F337" s="234" t="s">
        <v>1245</v>
      </c>
      <c r="G337" s="227" t="s">
        <v>40</v>
      </c>
    </row>
    <row r="338" spans="1:7" ht="16.350000000000001" customHeight="1" x14ac:dyDescent="0.15">
      <c r="A338" s="231">
        <v>337</v>
      </c>
      <c r="B338" s="234" t="s">
        <v>1502</v>
      </c>
      <c r="C338" s="232" t="s">
        <v>1572</v>
      </c>
      <c r="D338" s="234" t="s">
        <v>1040</v>
      </c>
      <c r="E338" s="234" t="s">
        <v>1593</v>
      </c>
      <c r="F338" s="234" t="s">
        <v>1245</v>
      </c>
      <c r="G338" s="227" t="s">
        <v>1220</v>
      </c>
    </row>
    <row r="339" spans="1:7" ht="16.350000000000001" customHeight="1" x14ac:dyDescent="0.15">
      <c r="A339" s="231">
        <v>338</v>
      </c>
      <c r="B339" s="234" t="s">
        <v>1530</v>
      </c>
      <c r="C339" s="232" t="s">
        <v>1572</v>
      </c>
      <c r="D339" s="234" t="s">
        <v>1048</v>
      </c>
      <c r="E339" s="234" t="s">
        <v>1594</v>
      </c>
      <c r="F339" s="234" t="s">
        <v>1245</v>
      </c>
      <c r="G339" s="227" t="s">
        <v>1220</v>
      </c>
    </row>
    <row r="340" spans="1:7" ht="16.350000000000001" customHeight="1" x14ac:dyDescent="0.15">
      <c r="A340" s="231">
        <v>339</v>
      </c>
      <c r="B340" s="234" t="s">
        <v>1502</v>
      </c>
      <c r="C340" s="232" t="s">
        <v>1572</v>
      </c>
      <c r="D340" s="234" t="s">
        <v>1054</v>
      </c>
      <c r="E340" s="234" t="s">
        <v>1595</v>
      </c>
      <c r="F340" s="234" t="s">
        <v>1245</v>
      </c>
      <c r="G340" s="227" t="s">
        <v>1220</v>
      </c>
    </row>
    <row r="341" spans="1:7" ht="16.350000000000001" customHeight="1" x14ac:dyDescent="0.15">
      <c r="A341" s="231">
        <v>340</v>
      </c>
      <c r="B341" s="234" t="s">
        <v>1530</v>
      </c>
      <c r="C341" s="232" t="s">
        <v>1572</v>
      </c>
      <c r="D341" s="234" t="s">
        <v>1060</v>
      </c>
      <c r="E341" s="234" t="s">
        <v>1596</v>
      </c>
      <c r="F341" s="234" t="s">
        <v>1264</v>
      </c>
      <c r="G341" s="227" t="s">
        <v>1220</v>
      </c>
    </row>
    <row r="342" spans="1:7" ht="16.350000000000001" customHeight="1" x14ac:dyDescent="0.15">
      <c r="A342" s="231">
        <v>341</v>
      </c>
      <c r="B342" s="234" t="s">
        <v>1530</v>
      </c>
      <c r="C342" s="232" t="s">
        <v>1572</v>
      </c>
      <c r="D342" s="234" t="s">
        <v>1066</v>
      </c>
      <c r="E342" s="234" t="s">
        <v>1597</v>
      </c>
      <c r="F342" s="234" t="s">
        <v>1245</v>
      </c>
      <c r="G342" s="227" t="s">
        <v>1220</v>
      </c>
    </row>
    <row r="343" spans="1:7" ht="16.350000000000001" customHeight="1" x14ac:dyDescent="0.15">
      <c r="A343" s="231">
        <v>342</v>
      </c>
      <c r="B343" s="234" t="s">
        <v>1530</v>
      </c>
      <c r="C343" s="232" t="s">
        <v>1572</v>
      </c>
      <c r="D343" s="234" t="s">
        <v>1072</v>
      </c>
      <c r="E343" s="234" t="s">
        <v>1598</v>
      </c>
      <c r="F343" s="234" t="s">
        <v>1245</v>
      </c>
      <c r="G343" s="227" t="s">
        <v>1220</v>
      </c>
    </row>
    <row r="344" spans="1:7" ht="16.350000000000001" customHeight="1" x14ac:dyDescent="0.15">
      <c r="A344" s="231">
        <v>343</v>
      </c>
      <c r="B344" s="234" t="s">
        <v>1530</v>
      </c>
      <c r="C344" s="232" t="s">
        <v>1572</v>
      </c>
      <c r="D344" s="234" t="s">
        <v>1078</v>
      </c>
      <c r="E344" s="234" t="s">
        <v>1599</v>
      </c>
      <c r="F344" s="234" t="s">
        <v>1264</v>
      </c>
      <c r="G344" s="227" t="s">
        <v>40</v>
      </c>
    </row>
    <row r="345" spans="1:7" ht="16.350000000000001" customHeight="1" x14ac:dyDescent="0.15">
      <c r="A345" s="231">
        <v>344</v>
      </c>
      <c r="B345" s="234" t="s">
        <v>1530</v>
      </c>
      <c r="C345" s="232" t="s">
        <v>1572</v>
      </c>
      <c r="D345" s="234" t="s">
        <v>1084</v>
      </c>
      <c r="E345" s="234" t="s">
        <v>1600</v>
      </c>
      <c r="F345" s="234" t="s">
        <v>1245</v>
      </c>
      <c r="G345" s="227" t="s">
        <v>1220</v>
      </c>
    </row>
    <row r="346" spans="1:7" ht="16.350000000000001" customHeight="1" x14ac:dyDescent="0.15">
      <c r="A346" s="231">
        <v>345</v>
      </c>
      <c r="B346" s="234" t="s">
        <v>1530</v>
      </c>
      <c r="C346" s="232" t="s">
        <v>1572</v>
      </c>
      <c r="D346" s="234" t="s">
        <v>1090</v>
      </c>
      <c r="E346" s="234" t="s">
        <v>1601</v>
      </c>
      <c r="F346" s="234" t="s">
        <v>1245</v>
      </c>
      <c r="G346" s="227" t="s">
        <v>40</v>
      </c>
    </row>
    <row r="347" spans="1:7" ht="16.350000000000001" customHeight="1" x14ac:dyDescent="0.15">
      <c r="A347" s="231">
        <v>346</v>
      </c>
      <c r="B347" s="234" t="s">
        <v>1530</v>
      </c>
      <c r="C347" s="232" t="s">
        <v>1572</v>
      </c>
      <c r="D347" s="234" t="s">
        <v>1095</v>
      </c>
      <c r="E347" s="234" t="s">
        <v>1602</v>
      </c>
      <c r="F347" s="234" t="s">
        <v>1245</v>
      </c>
      <c r="G347" s="227" t="s">
        <v>1220</v>
      </c>
    </row>
    <row r="348" spans="1:7" ht="16.350000000000001" customHeight="1" x14ac:dyDescent="0.15">
      <c r="A348" s="231">
        <v>347</v>
      </c>
      <c r="B348" s="234" t="s">
        <v>1530</v>
      </c>
      <c r="C348" s="232" t="s">
        <v>1572</v>
      </c>
      <c r="D348" s="234" t="s">
        <v>1100</v>
      </c>
      <c r="E348" s="234" t="s">
        <v>1603</v>
      </c>
      <c r="F348" s="234" t="s">
        <v>1245</v>
      </c>
      <c r="G348" s="227" t="s">
        <v>1220</v>
      </c>
    </row>
    <row r="349" spans="1:7" ht="16.350000000000001" customHeight="1" x14ac:dyDescent="0.15">
      <c r="A349" s="231">
        <v>348</v>
      </c>
      <c r="B349" s="234" t="s">
        <v>1530</v>
      </c>
      <c r="C349" s="232" t="s">
        <v>1572</v>
      </c>
      <c r="D349" s="234" t="s">
        <v>1105</v>
      </c>
      <c r="E349" s="234" t="s">
        <v>1604</v>
      </c>
      <c r="F349" s="234" t="s">
        <v>1245</v>
      </c>
      <c r="G349" s="227" t="s">
        <v>1220</v>
      </c>
    </row>
    <row r="350" spans="1:7" ht="16.350000000000001" customHeight="1" x14ac:dyDescent="0.15">
      <c r="A350" s="231">
        <v>349</v>
      </c>
      <c r="B350" s="234" t="s">
        <v>1530</v>
      </c>
      <c r="C350" s="232" t="s">
        <v>1572</v>
      </c>
      <c r="D350" s="234" t="s">
        <v>1110</v>
      </c>
      <c r="E350" s="234" t="s">
        <v>1605</v>
      </c>
      <c r="F350" s="234" t="s">
        <v>1245</v>
      </c>
      <c r="G350" s="227" t="s">
        <v>1220</v>
      </c>
    </row>
    <row r="351" spans="1:7" ht="16.350000000000001" customHeight="1" x14ac:dyDescent="0.15">
      <c r="A351" s="231">
        <v>350</v>
      </c>
      <c r="B351" s="234" t="s">
        <v>1530</v>
      </c>
      <c r="C351" s="232" t="s">
        <v>1572</v>
      </c>
      <c r="D351" s="234" t="s">
        <v>1115</v>
      </c>
      <c r="E351" s="234" t="s">
        <v>1606</v>
      </c>
      <c r="F351" s="234" t="s">
        <v>1245</v>
      </c>
      <c r="G351" s="227" t="s">
        <v>1220</v>
      </c>
    </row>
    <row r="352" spans="1:7" ht="16.350000000000001" customHeight="1" x14ac:dyDescent="0.15">
      <c r="A352" s="231">
        <v>351</v>
      </c>
      <c r="B352" s="234" t="s">
        <v>1530</v>
      </c>
      <c r="C352" s="232" t="s">
        <v>1572</v>
      </c>
      <c r="D352" s="234" t="s">
        <v>1120</v>
      </c>
      <c r="E352" s="234" t="s">
        <v>1607</v>
      </c>
      <c r="F352" s="234" t="s">
        <v>1245</v>
      </c>
      <c r="G352" s="227" t="s">
        <v>1220</v>
      </c>
    </row>
    <row r="353" spans="1:7" ht="16.350000000000001" customHeight="1" x14ac:dyDescent="0.15">
      <c r="A353" s="231">
        <v>352</v>
      </c>
      <c r="B353" s="234" t="s">
        <v>1530</v>
      </c>
      <c r="C353" s="232" t="s">
        <v>1572</v>
      </c>
      <c r="D353" s="234" t="s">
        <v>1125</v>
      </c>
      <c r="E353" s="234" t="s">
        <v>1608</v>
      </c>
      <c r="F353" s="234" t="s">
        <v>1245</v>
      </c>
      <c r="G353" s="227" t="s">
        <v>1220</v>
      </c>
    </row>
    <row r="354" spans="1:7" ht="16.350000000000001" customHeight="1" x14ac:dyDescent="0.15">
      <c r="A354" s="231">
        <v>353</v>
      </c>
      <c r="B354" s="234" t="s">
        <v>1530</v>
      </c>
      <c r="C354" s="232" t="s">
        <v>1572</v>
      </c>
      <c r="D354" s="234" t="s">
        <v>1130</v>
      </c>
      <c r="E354" s="234" t="s">
        <v>1609</v>
      </c>
      <c r="F354" s="234" t="s">
        <v>1245</v>
      </c>
      <c r="G354" s="227" t="s">
        <v>1220</v>
      </c>
    </row>
    <row r="355" spans="1:7" ht="16.350000000000001" customHeight="1" x14ac:dyDescent="0.15">
      <c r="A355" s="231">
        <v>354</v>
      </c>
      <c r="B355" s="234" t="s">
        <v>1530</v>
      </c>
      <c r="C355" s="232" t="s">
        <v>1572</v>
      </c>
      <c r="D355" s="234" t="s">
        <v>1135</v>
      </c>
      <c r="E355" s="234" t="s">
        <v>1610</v>
      </c>
      <c r="F355" s="234" t="s">
        <v>1245</v>
      </c>
      <c r="G355" s="227" t="s">
        <v>40</v>
      </c>
    </row>
    <row r="356" spans="1:7" ht="16.350000000000001" customHeight="1" x14ac:dyDescent="0.15">
      <c r="A356" s="231">
        <v>355</v>
      </c>
      <c r="B356" s="234" t="s">
        <v>1530</v>
      </c>
      <c r="C356" s="232" t="s">
        <v>1572</v>
      </c>
      <c r="D356" s="234" t="s">
        <v>1140</v>
      </c>
      <c r="E356" s="234" t="s">
        <v>1611</v>
      </c>
      <c r="F356" s="234" t="s">
        <v>1245</v>
      </c>
      <c r="G356" s="227" t="s">
        <v>1220</v>
      </c>
    </row>
    <row r="357" spans="1:7" ht="16.350000000000001" customHeight="1" x14ac:dyDescent="0.15">
      <c r="A357" s="231">
        <v>356</v>
      </c>
      <c r="B357" s="234" t="s">
        <v>1530</v>
      </c>
      <c r="C357" s="232" t="s">
        <v>1572</v>
      </c>
      <c r="D357" s="234" t="s">
        <v>1145</v>
      </c>
      <c r="E357" s="234" t="s">
        <v>1612</v>
      </c>
      <c r="F357" s="234" t="s">
        <v>1245</v>
      </c>
      <c r="G357" s="227" t="s">
        <v>40</v>
      </c>
    </row>
    <row r="358" spans="1:7" ht="16.350000000000001" customHeight="1" x14ac:dyDescent="0.15">
      <c r="A358" s="231">
        <v>357</v>
      </c>
      <c r="B358" s="234" t="s">
        <v>1530</v>
      </c>
      <c r="C358" s="232" t="s">
        <v>1572</v>
      </c>
      <c r="D358" s="234" t="s">
        <v>1149</v>
      </c>
      <c r="E358" s="234" t="s">
        <v>1613</v>
      </c>
      <c r="F358" s="234" t="s">
        <v>1245</v>
      </c>
      <c r="G358" s="227" t="s">
        <v>1220</v>
      </c>
    </row>
    <row r="359" spans="1:7" ht="16.350000000000001" customHeight="1" x14ac:dyDescent="0.15">
      <c r="A359" s="231">
        <v>358</v>
      </c>
      <c r="B359" s="234" t="s">
        <v>1530</v>
      </c>
      <c r="C359" s="232" t="s">
        <v>1572</v>
      </c>
      <c r="D359" s="234" t="s">
        <v>1154</v>
      </c>
      <c r="E359" s="234" t="s">
        <v>1614</v>
      </c>
      <c r="F359" s="234" t="s">
        <v>1245</v>
      </c>
      <c r="G359" s="227" t="s">
        <v>40</v>
      </c>
    </row>
    <row r="360" spans="1:7" ht="16.350000000000001" customHeight="1" x14ac:dyDescent="0.15">
      <c r="A360" s="231">
        <v>359</v>
      </c>
      <c r="B360" s="234" t="s">
        <v>1530</v>
      </c>
      <c r="C360" s="232" t="s">
        <v>1572</v>
      </c>
      <c r="D360" s="234" t="s">
        <v>1157</v>
      </c>
      <c r="E360" s="234" t="s">
        <v>1615</v>
      </c>
      <c r="F360" s="234" t="s">
        <v>1245</v>
      </c>
      <c r="G360" s="227" t="s">
        <v>1220</v>
      </c>
    </row>
    <row r="361" spans="1:7" ht="16.350000000000001" customHeight="1" x14ac:dyDescent="0.15">
      <c r="A361" s="231">
        <v>360</v>
      </c>
      <c r="B361" s="234" t="s">
        <v>1530</v>
      </c>
      <c r="C361" s="232" t="s">
        <v>1572</v>
      </c>
      <c r="D361" s="234" t="s">
        <v>1160</v>
      </c>
      <c r="E361" s="234" t="s">
        <v>1616</v>
      </c>
      <c r="F361" s="234" t="s">
        <v>1245</v>
      </c>
      <c r="G361" s="227" t="s">
        <v>1220</v>
      </c>
    </row>
    <row r="362" spans="1:7" ht="16.350000000000001" customHeight="1" x14ac:dyDescent="0.15">
      <c r="A362" s="231">
        <v>361</v>
      </c>
      <c r="B362" s="234" t="s">
        <v>1530</v>
      </c>
      <c r="C362" s="232" t="s">
        <v>1572</v>
      </c>
      <c r="D362" s="234" t="s">
        <v>1163</v>
      </c>
      <c r="E362" s="234" t="s">
        <v>1617</v>
      </c>
      <c r="F362" s="234" t="s">
        <v>1245</v>
      </c>
      <c r="G362" s="227" t="s">
        <v>1220</v>
      </c>
    </row>
    <row r="363" spans="1:7" ht="16.350000000000001" customHeight="1" x14ac:dyDescent="0.15">
      <c r="A363" s="231">
        <v>362</v>
      </c>
      <c r="B363" s="234" t="s">
        <v>1530</v>
      </c>
      <c r="C363" s="232" t="s">
        <v>1572</v>
      </c>
      <c r="D363" s="234" t="s">
        <v>1166</v>
      </c>
      <c r="E363" s="234" t="s">
        <v>1618</v>
      </c>
      <c r="F363" s="234" t="s">
        <v>1245</v>
      </c>
      <c r="G363" s="227" t="s">
        <v>1220</v>
      </c>
    </row>
    <row r="364" spans="1:7" ht="16.350000000000001" customHeight="1" x14ac:dyDescent="0.15">
      <c r="A364" s="231">
        <v>363</v>
      </c>
      <c r="B364" s="234" t="s">
        <v>1530</v>
      </c>
      <c r="C364" s="232" t="s">
        <v>1572</v>
      </c>
      <c r="D364" s="234" t="s">
        <v>1169</v>
      </c>
      <c r="E364" s="234" t="s">
        <v>1619</v>
      </c>
      <c r="F364" s="234" t="s">
        <v>1218</v>
      </c>
      <c r="G364" s="227" t="s">
        <v>1220</v>
      </c>
    </row>
    <row r="365" spans="1:7" ht="16.350000000000001" customHeight="1" x14ac:dyDescent="0.15">
      <c r="A365" s="231">
        <v>364</v>
      </c>
      <c r="B365" s="234" t="s">
        <v>1530</v>
      </c>
      <c r="C365" s="232" t="s">
        <v>1572</v>
      </c>
      <c r="D365" s="234" t="s">
        <v>1172</v>
      </c>
      <c r="E365" s="234" t="s">
        <v>1620</v>
      </c>
      <c r="F365" s="234" t="s">
        <v>1245</v>
      </c>
      <c r="G365" s="227" t="s">
        <v>1220</v>
      </c>
    </row>
    <row r="366" spans="1:7" ht="16.350000000000001" customHeight="1" x14ac:dyDescent="0.15">
      <c r="A366" s="231">
        <v>365</v>
      </c>
      <c r="B366" s="234" t="s">
        <v>1502</v>
      </c>
      <c r="C366" s="234" t="s">
        <v>1621</v>
      </c>
      <c r="D366" s="234" t="s">
        <v>640</v>
      </c>
      <c r="E366" s="234" t="s">
        <v>1622</v>
      </c>
      <c r="F366" s="234" t="s">
        <v>1264</v>
      </c>
      <c r="G366" s="227" t="s">
        <v>1220</v>
      </c>
    </row>
    <row r="367" spans="1:7" ht="16.350000000000001" customHeight="1" x14ac:dyDescent="0.15">
      <c r="A367" s="231">
        <v>366</v>
      </c>
      <c r="B367" s="234" t="s">
        <v>1502</v>
      </c>
      <c r="C367" s="234" t="s">
        <v>1621</v>
      </c>
      <c r="D367" s="234" t="s">
        <v>683</v>
      </c>
      <c r="E367" s="234" t="s">
        <v>1623</v>
      </c>
      <c r="F367" s="234" t="s">
        <v>1245</v>
      </c>
      <c r="G367" s="227" t="s">
        <v>1220</v>
      </c>
    </row>
    <row r="368" spans="1:7" ht="16.350000000000001" customHeight="1" x14ac:dyDescent="0.15">
      <c r="A368" s="231">
        <v>367</v>
      </c>
      <c r="B368" s="234" t="s">
        <v>1502</v>
      </c>
      <c r="C368" s="234" t="s">
        <v>1621</v>
      </c>
      <c r="D368" s="234" t="s">
        <v>719</v>
      </c>
      <c r="E368" s="234" t="s">
        <v>1624</v>
      </c>
      <c r="F368" s="234" t="s">
        <v>1245</v>
      </c>
      <c r="G368" s="227" t="s">
        <v>40</v>
      </c>
    </row>
    <row r="369" spans="1:7" ht="16.350000000000001" customHeight="1" x14ac:dyDescent="0.15">
      <c r="A369" s="231">
        <v>368</v>
      </c>
      <c r="B369" s="234" t="s">
        <v>1502</v>
      </c>
      <c r="C369" s="234" t="s">
        <v>1621</v>
      </c>
      <c r="D369" s="234" t="s">
        <v>751</v>
      </c>
      <c r="E369" s="234" t="s">
        <v>1625</v>
      </c>
      <c r="F369" s="234" t="s">
        <v>1245</v>
      </c>
      <c r="G369" s="227" t="s">
        <v>1220</v>
      </c>
    </row>
    <row r="370" spans="1:7" ht="16.350000000000001" customHeight="1" x14ac:dyDescent="0.15">
      <c r="A370" s="231">
        <v>369</v>
      </c>
      <c r="B370" s="234" t="s">
        <v>1502</v>
      </c>
      <c r="C370" s="234" t="s">
        <v>1621</v>
      </c>
      <c r="D370" s="234" t="s">
        <v>782</v>
      </c>
      <c r="E370" s="234" t="s">
        <v>1626</v>
      </c>
      <c r="F370" s="234" t="s">
        <v>1245</v>
      </c>
      <c r="G370" s="227" t="s">
        <v>1220</v>
      </c>
    </row>
    <row r="371" spans="1:7" ht="16.350000000000001" customHeight="1" x14ac:dyDescent="0.15">
      <c r="A371" s="231">
        <v>370</v>
      </c>
      <c r="B371" s="234" t="s">
        <v>1502</v>
      </c>
      <c r="C371" s="234" t="s">
        <v>1621</v>
      </c>
      <c r="D371" s="234" t="s">
        <v>807</v>
      </c>
      <c r="E371" s="234" t="s">
        <v>1627</v>
      </c>
      <c r="F371" s="234" t="s">
        <v>1628</v>
      </c>
      <c r="G371" s="227" t="s">
        <v>1220</v>
      </c>
    </row>
    <row r="372" spans="1:7" ht="16.350000000000001" customHeight="1" x14ac:dyDescent="0.15">
      <c r="A372" s="231">
        <v>371</v>
      </c>
      <c r="B372" s="234" t="s">
        <v>1502</v>
      </c>
      <c r="C372" s="234" t="s">
        <v>1621</v>
      </c>
      <c r="D372" s="234" t="s">
        <v>832</v>
      </c>
      <c r="E372" s="234" t="s">
        <v>1629</v>
      </c>
      <c r="F372" s="234" t="s">
        <v>1245</v>
      </c>
      <c r="G372" s="227" t="s">
        <v>1220</v>
      </c>
    </row>
    <row r="373" spans="1:7" ht="16.350000000000001" customHeight="1" x14ac:dyDescent="0.15">
      <c r="A373" s="231">
        <v>372</v>
      </c>
      <c r="B373" s="234" t="s">
        <v>1502</v>
      </c>
      <c r="C373" s="234" t="s">
        <v>1621</v>
      </c>
      <c r="D373" s="234" t="s">
        <v>854</v>
      </c>
      <c r="E373" s="234" t="s">
        <v>1630</v>
      </c>
      <c r="F373" s="234" t="s">
        <v>1245</v>
      </c>
      <c r="G373" s="227" t="s">
        <v>1220</v>
      </c>
    </row>
    <row r="374" spans="1:7" ht="16.350000000000001" customHeight="1" x14ac:dyDescent="0.15">
      <c r="A374" s="231">
        <v>373</v>
      </c>
      <c r="B374" s="234" t="s">
        <v>1502</v>
      </c>
      <c r="C374" s="234" t="s">
        <v>1621</v>
      </c>
      <c r="D374" s="234" t="s">
        <v>874</v>
      </c>
      <c r="E374" s="234" t="s">
        <v>1631</v>
      </c>
      <c r="F374" s="234" t="s">
        <v>1245</v>
      </c>
      <c r="G374" s="227" t="s">
        <v>1220</v>
      </c>
    </row>
    <row r="375" spans="1:7" ht="16.350000000000001" customHeight="1" x14ac:dyDescent="0.15">
      <c r="A375" s="231">
        <v>374</v>
      </c>
      <c r="B375" s="234" t="s">
        <v>1502</v>
      </c>
      <c r="C375" s="234" t="s">
        <v>1621</v>
      </c>
      <c r="D375" s="234" t="s">
        <v>893</v>
      </c>
      <c r="E375" s="234" t="s">
        <v>1632</v>
      </c>
      <c r="F375" s="234" t="s">
        <v>1245</v>
      </c>
      <c r="G375" s="227" t="s">
        <v>1220</v>
      </c>
    </row>
    <row r="376" spans="1:7" ht="16.350000000000001" customHeight="1" x14ac:dyDescent="0.15">
      <c r="A376" s="231">
        <v>375</v>
      </c>
      <c r="B376" s="234" t="s">
        <v>1502</v>
      </c>
      <c r="C376" s="234" t="s">
        <v>1621</v>
      </c>
      <c r="D376" s="234" t="s">
        <v>911</v>
      </c>
      <c r="E376" s="234" t="s">
        <v>1633</v>
      </c>
      <c r="F376" s="234" t="s">
        <v>1245</v>
      </c>
      <c r="G376" s="227" t="s">
        <v>1220</v>
      </c>
    </row>
    <row r="377" spans="1:7" ht="16.350000000000001" customHeight="1" x14ac:dyDescent="0.15">
      <c r="A377" s="231">
        <v>376</v>
      </c>
      <c r="B377" s="234" t="s">
        <v>1502</v>
      </c>
      <c r="C377" s="234" t="s">
        <v>1621</v>
      </c>
      <c r="D377" s="234" t="s">
        <v>929</v>
      </c>
      <c r="E377" s="234" t="s">
        <v>1634</v>
      </c>
      <c r="F377" s="234" t="s">
        <v>1245</v>
      </c>
      <c r="G377" s="227" t="s">
        <v>40</v>
      </c>
    </row>
    <row r="378" spans="1:7" ht="16.350000000000001" customHeight="1" x14ac:dyDescent="0.15">
      <c r="A378" s="231">
        <v>377</v>
      </c>
      <c r="B378" s="234" t="s">
        <v>1502</v>
      </c>
      <c r="C378" s="234" t="s">
        <v>1621</v>
      </c>
      <c r="D378" s="234" t="s">
        <v>944</v>
      </c>
      <c r="E378" s="234" t="s">
        <v>1635</v>
      </c>
      <c r="F378" s="234" t="s">
        <v>1245</v>
      </c>
      <c r="G378" s="227" t="s">
        <v>40</v>
      </c>
    </row>
    <row r="379" spans="1:7" ht="16.350000000000001" customHeight="1" x14ac:dyDescent="0.15">
      <c r="A379" s="231">
        <v>378</v>
      </c>
      <c r="B379" s="234" t="s">
        <v>1502</v>
      </c>
      <c r="C379" s="234" t="s">
        <v>1621</v>
      </c>
      <c r="D379" s="234" t="s">
        <v>959</v>
      </c>
      <c r="E379" s="234" t="s">
        <v>1636</v>
      </c>
      <c r="F379" s="234" t="s">
        <v>1245</v>
      </c>
      <c r="G379" s="227" t="s">
        <v>40</v>
      </c>
    </row>
    <row r="380" spans="1:7" ht="16.350000000000001" customHeight="1" x14ac:dyDescent="0.15">
      <c r="A380" s="231">
        <v>379</v>
      </c>
      <c r="B380" s="234" t="s">
        <v>1637</v>
      </c>
      <c r="C380" s="234" t="s">
        <v>1638</v>
      </c>
      <c r="D380" s="234" t="s">
        <v>641</v>
      </c>
      <c r="E380" s="234" t="s">
        <v>1639</v>
      </c>
      <c r="F380" s="234" t="s">
        <v>1218</v>
      </c>
      <c r="G380" s="227" t="s">
        <v>40</v>
      </c>
    </row>
    <row r="381" spans="1:7" ht="16.350000000000001" customHeight="1" x14ac:dyDescent="0.15">
      <c r="A381" s="231">
        <v>380</v>
      </c>
      <c r="B381" s="234" t="s">
        <v>1637</v>
      </c>
      <c r="C381" s="226" t="s">
        <v>1638</v>
      </c>
      <c r="D381" s="226" t="s">
        <v>684</v>
      </c>
      <c r="E381" s="226" t="s">
        <v>1640</v>
      </c>
      <c r="F381" s="226" t="s">
        <v>1245</v>
      </c>
      <c r="G381" s="227" t="s">
        <v>40</v>
      </c>
    </row>
    <row r="382" spans="1:7" ht="16.350000000000001" customHeight="1" x14ac:dyDescent="0.15">
      <c r="A382" s="231">
        <v>381</v>
      </c>
      <c r="B382" s="234" t="s">
        <v>1637</v>
      </c>
      <c r="C382" s="226" t="s">
        <v>1638</v>
      </c>
      <c r="D382" s="226" t="s">
        <v>720</v>
      </c>
      <c r="E382" s="226" t="s">
        <v>1641</v>
      </c>
      <c r="F382" s="226" t="s">
        <v>1245</v>
      </c>
      <c r="G382" s="227" t="s">
        <v>1220</v>
      </c>
    </row>
    <row r="383" spans="1:7" ht="16.350000000000001" customHeight="1" x14ac:dyDescent="0.15">
      <c r="A383" s="231">
        <v>382</v>
      </c>
      <c r="B383" s="234" t="s">
        <v>1637</v>
      </c>
      <c r="C383" s="226" t="s">
        <v>1638</v>
      </c>
      <c r="D383" s="226" t="s">
        <v>752</v>
      </c>
      <c r="E383" s="226" t="s">
        <v>1642</v>
      </c>
      <c r="F383" s="226" t="s">
        <v>1245</v>
      </c>
      <c r="G383" s="227" t="s">
        <v>40</v>
      </c>
    </row>
    <row r="384" spans="1:7" ht="16.350000000000001" customHeight="1" x14ac:dyDescent="0.15">
      <c r="A384" s="231">
        <v>383</v>
      </c>
      <c r="B384" s="234" t="s">
        <v>1637</v>
      </c>
      <c r="C384" s="226" t="s">
        <v>1638</v>
      </c>
      <c r="D384" s="226" t="s">
        <v>783</v>
      </c>
      <c r="E384" s="226" t="s">
        <v>1643</v>
      </c>
      <c r="F384" s="226" t="s">
        <v>1245</v>
      </c>
      <c r="G384" s="227" t="s">
        <v>40</v>
      </c>
    </row>
    <row r="385" spans="1:7" ht="16.350000000000001" customHeight="1" x14ac:dyDescent="0.15">
      <c r="A385" s="231">
        <v>384</v>
      </c>
      <c r="B385" s="234" t="s">
        <v>1637</v>
      </c>
      <c r="C385" s="226" t="s">
        <v>1638</v>
      </c>
      <c r="D385" s="226" t="s">
        <v>808</v>
      </c>
      <c r="E385" s="226" t="s">
        <v>1644</v>
      </c>
      <c r="F385" s="226" t="s">
        <v>1245</v>
      </c>
      <c r="G385" s="227" t="s">
        <v>40</v>
      </c>
    </row>
    <row r="386" spans="1:7" ht="16.350000000000001" customHeight="1" x14ac:dyDescent="0.15">
      <c r="A386" s="231">
        <v>385</v>
      </c>
      <c r="B386" s="234" t="s">
        <v>1637</v>
      </c>
      <c r="C386" s="226" t="s">
        <v>1638</v>
      </c>
      <c r="D386" s="226" t="s">
        <v>833</v>
      </c>
      <c r="E386" s="226" t="s">
        <v>1645</v>
      </c>
      <c r="F386" s="226" t="s">
        <v>1245</v>
      </c>
      <c r="G386" s="227" t="s">
        <v>40</v>
      </c>
    </row>
    <row r="387" spans="1:7" ht="16.350000000000001" customHeight="1" x14ac:dyDescent="0.15">
      <c r="A387" s="231">
        <v>386</v>
      </c>
      <c r="B387" s="234" t="s">
        <v>1637</v>
      </c>
      <c r="C387" s="234" t="s">
        <v>1638</v>
      </c>
      <c r="D387" s="234" t="s">
        <v>855</v>
      </c>
      <c r="E387" s="234" t="s">
        <v>1646</v>
      </c>
      <c r="F387" s="234" t="s">
        <v>1245</v>
      </c>
      <c r="G387" s="227" t="s">
        <v>40</v>
      </c>
    </row>
    <row r="388" spans="1:7" ht="16.350000000000001" customHeight="1" x14ac:dyDescent="0.15">
      <c r="A388" s="231">
        <v>387</v>
      </c>
      <c r="B388" s="234" t="s">
        <v>1637</v>
      </c>
      <c r="C388" s="226" t="s">
        <v>1638</v>
      </c>
      <c r="D388" s="226" t="s">
        <v>875</v>
      </c>
      <c r="E388" s="226" t="s">
        <v>1647</v>
      </c>
      <c r="F388" s="226" t="s">
        <v>1245</v>
      </c>
      <c r="G388" s="227" t="s">
        <v>40</v>
      </c>
    </row>
    <row r="389" spans="1:7" ht="16.350000000000001" customHeight="1" x14ac:dyDescent="0.15">
      <c r="A389" s="231">
        <v>388</v>
      </c>
      <c r="B389" s="234" t="s">
        <v>1637</v>
      </c>
      <c r="C389" s="226" t="s">
        <v>1638</v>
      </c>
      <c r="D389" s="226" t="s">
        <v>894</v>
      </c>
      <c r="E389" s="226" t="s">
        <v>1648</v>
      </c>
      <c r="F389" s="226" t="s">
        <v>1245</v>
      </c>
      <c r="G389" s="227" t="s">
        <v>40</v>
      </c>
    </row>
    <row r="390" spans="1:7" ht="16.350000000000001" customHeight="1" x14ac:dyDescent="0.15">
      <c r="A390" s="231">
        <v>389</v>
      </c>
      <c r="B390" s="234" t="s">
        <v>1637</v>
      </c>
      <c r="C390" s="226" t="s">
        <v>1638</v>
      </c>
      <c r="D390" s="226" t="s">
        <v>912</v>
      </c>
      <c r="E390" s="226" t="s">
        <v>1649</v>
      </c>
      <c r="F390" s="226" t="s">
        <v>1245</v>
      </c>
      <c r="G390" s="227" t="s">
        <v>40</v>
      </c>
    </row>
    <row r="391" spans="1:7" ht="16.350000000000001" customHeight="1" x14ac:dyDescent="0.15">
      <c r="A391" s="231">
        <v>390</v>
      </c>
      <c r="B391" s="234" t="s">
        <v>1637</v>
      </c>
      <c r="C391" s="226" t="s">
        <v>1638</v>
      </c>
      <c r="D391" s="226" t="s">
        <v>930</v>
      </c>
      <c r="E391" s="226" t="s">
        <v>1650</v>
      </c>
      <c r="F391" s="226" t="s">
        <v>1245</v>
      </c>
      <c r="G391" s="227" t="s">
        <v>1220</v>
      </c>
    </row>
    <row r="392" spans="1:7" ht="16.350000000000001" customHeight="1" x14ac:dyDescent="0.15">
      <c r="A392" s="231">
        <v>391</v>
      </c>
      <c r="B392" s="234" t="s">
        <v>1637</v>
      </c>
      <c r="C392" s="226" t="s">
        <v>1638</v>
      </c>
      <c r="D392" s="226" t="s">
        <v>945</v>
      </c>
      <c r="E392" s="226" t="s">
        <v>1651</v>
      </c>
      <c r="F392" s="226" t="s">
        <v>1245</v>
      </c>
      <c r="G392" s="227" t="s">
        <v>1220</v>
      </c>
    </row>
    <row r="393" spans="1:7" ht="16.350000000000001" customHeight="1" x14ac:dyDescent="0.15">
      <c r="A393" s="231">
        <v>392</v>
      </c>
      <c r="B393" s="234" t="s">
        <v>1637</v>
      </c>
      <c r="C393" s="226" t="s">
        <v>1638</v>
      </c>
      <c r="D393" s="226" t="s">
        <v>960</v>
      </c>
      <c r="E393" s="226" t="s">
        <v>1652</v>
      </c>
      <c r="F393" s="226" t="s">
        <v>1245</v>
      </c>
      <c r="G393" s="227" t="s">
        <v>1220</v>
      </c>
    </row>
    <row r="394" spans="1:7" ht="16.350000000000001" customHeight="1" x14ac:dyDescent="0.15">
      <c r="A394" s="231">
        <v>393</v>
      </c>
      <c r="B394" s="234" t="s">
        <v>1637</v>
      </c>
      <c r="C394" s="226" t="s">
        <v>1638</v>
      </c>
      <c r="D394" s="226" t="s">
        <v>973</v>
      </c>
      <c r="E394" s="226" t="s">
        <v>1653</v>
      </c>
      <c r="F394" s="226" t="s">
        <v>1245</v>
      </c>
      <c r="G394" s="227" t="s">
        <v>1220</v>
      </c>
    </row>
    <row r="395" spans="1:7" ht="16.350000000000001" customHeight="1" x14ac:dyDescent="0.15">
      <c r="A395" s="231">
        <v>394</v>
      </c>
      <c r="B395" s="234" t="s">
        <v>1637</v>
      </c>
      <c r="C395" s="226" t="s">
        <v>1638</v>
      </c>
      <c r="D395" s="226" t="s">
        <v>986</v>
      </c>
      <c r="E395" s="226" t="s">
        <v>1654</v>
      </c>
      <c r="F395" s="226" t="s">
        <v>1245</v>
      </c>
      <c r="G395" s="227" t="s">
        <v>1220</v>
      </c>
    </row>
    <row r="396" spans="1:7" ht="16.350000000000001" customHeight="1" x14ac:dyDescent="0.15">
      <c r="A396" s="231">
        <v>395</v>
      </c>
      <c r="B396" s="234" t="s">
        <v>1637</v>
      </c>
      <c r="C396" s="226" t="s">
        <v>1638</v>
      </c>
      <c r="D396" s="226" t="s">
        <v>999</v>
      </c>
      <c r="E396" s="226" t="s">
        <v>1655</v>
      </c>
      <c r="F396" s="226" t="s">
        <v>1245</v>
      </c>
      <c r="G396" s="227" t="s">
        <v>1220</v>
      </c>
    </row>
    <row r="397" spans="1:7" ht="16.350000000000001" customHeight="1" x14ac:dyDescent="0.15">
      <c r="A397" s="231">
        <v>396</v>
      </c>
      <c r="B397" s="234" t="s">
        <v>1637</v>
      </c>
      <c r="C397" s="234" t="s">
        <v>1656</v>
      </c>
      <c r="D397" s="234" t="s">
        <v>642</v>
      </c>
      <c r="E397" s="234" t="s">
        <v>1657</v>
      </c>
      <c r="F397" s="234" t="s">
        <v>1211</v>
      </c>
      <c r="G397" s="227" t="s">
        <v>40</v>
      </c>
    </row>
    <row r="398" spans="1:7" ht="16.350000000000001" customHeight="1" x14ac:dyDescent="0.15">
      <c r="A398" s="231">
        <v>397</v>
      </c>
      <c r="B398" s="234" t="s">
        <v>1637</v>
      </c>
      <c r="C398" s="234" t="s">
        <v>1656</v>
      </c>
      <c r="D398" s="234" t="s">
        <v>685</v>
      </c>
      <c r="E398" s="234" t="s">
        <v>1658</v>
      </c>
      <c r="F398" s="234" t="s">
        <v>1245</v>
      </c>
      <c r="G398" s="227" t="s">
        <v>40</v>
      </c>
    </row>
    <row r="399" spans="1:7" ht="16.350000000000001" customHeight="1" x14ac:dyDescent="0.15">
      <c r="A399" s="231">
        <v>398</v>
      </c>
      <c r="B399" s="234" t="s">
        <v>1637</v>
      </c>
      <c r="C399" s="234" t="s">
        <v>1656</v>
      </c>
      <c r="D399" s="234" t="s">
        <v>721</v>
      </c>
      <c r="E399" s="234" t="s">
        <v>1659</v>
      </c>
      <c r="F399" s="234" t="s">
        <v>1245</v>
      </c>
      <c r="G399" s="227" t="s">
        <v>1220</v>
      </c>
    </row>
    <row r="400" spans="1:7" ht="16.350000000000001" customHeight="1" x14ac:dyDescent="0.15">
      <c r="A400" s="231">
        <v>399</v>
      </c>
      <c r="B400" s="234" t="s">
        <v>1637</v>
      </c>
      <c r="C400" s="234" t="s">
        <v>1656</v>
      </c>
      <c r="D400" s="234" t="s">
        <v>753</v>
      </c>
      <c r="E400" s="234" t="s">
        <v>1660</v>
      </c>
      <c r="F400" s="234" t="s">
        <v>1245</v>
      </c>
      <c r="G400" s="227" t="s">
        <v>1220</v>
      </c>
    </row>
    <row r="401" spans="1:7" ht="16.350000000000001" customHeight="1" x14ac:dyDescent="0.15">
      <c r="A401" s="231">
        <v>400</v>
      </c>
      <c r="B401" s="234" t="s">
        <v>1637</v>
      </c>
      <c r="C401" s="234" t="s">
        <v>1656</v>
      </c>
      <c r="D401" s="234" t="s">
        <v>784</v>
      </c>
      <c r="E401" s="234" t="s">
        <v>1661</v>
      </c>
      <c r="F401" s="234" t="s">
        <v>1245</v>
      </c>
      <c r="G401" s="227" t="s">
        <v>1220</v>
      </c>
    </row>
    <row r="402" spans="1:7" ht="16.350000000000001" customHeight="1" x14ac:dyDescent="0.15">
      <c r="A402" s="231">
        <v>401</v>
      </c>
      <c r="B402" s="234" t="s">
        <v>1637</v>
      </c>
      <c r="C402" s="234" t="s">
        <v>1656</v>
      </c>
      <c r="D402" s="234" t="s">
        <v>809</v>
      </c>
      <c r="E402" s="234" t="s">
        <v>1662</v>
      </c>
      <c r="F402" s="234" t="s">
        <v>1245</v>
      </c>
      <c r="G402" s="227" t="s">
        <v>1220</v>
      </c>
    </row>
    <row r="403" spans="1:7" ht="16.350000000000001" customHeight="1" x14ac:dyDescent="0.15">
      <c r="A403" s="231">
        <v>402</v>
      </c>
      <c r="B403" s="234" t="s">
        <v>1637</v>
      </c>
      <c r="C403" s="234" t="s">
        <v>1656</v>
      </c>
      <c r="D403" s="234" t="s">
        <v>834</v>
      </c>
      <c r="E403" s="234" t="s">
        <v>1663</v>
      </c>
      <c r="F403" s="234" t="s">
        <v>1245</v>
      </c>
      <c r="G403" s="227" t="s">
        <v>40</v>
      </c>
    </row>
    <row r="404" spans="1:7" ht="16.350000000000001" customHeight="1" x14ac:dyDescent="0.15">
      <c r="A404" s="231">
        <v>403</v>
      </c>
      <c r="B404" s="234" t="s">
        <v>1637</v>
      </c>
      <c r="C404" s="234" t="s">
        <v>1656</v>
      </c>
      <c r="D404" s="234" t="s">
        <v>856</v>
      </c>
      <c r="E404" s="234" t="s">
        <v>1664</v>
      </c>
      <c r="F404" s="234" t="s">
        <v>1245</v>
      </c>
      <c r="G404" s="227" t="s">
        <v>40</v>
      </c>
    </row>
    <row r="405" spans="1:7" ht="16.350000000000001" customHeight="1" x14ac:dyDescent="0.15">
      <c r="A405" s="231">
        <v>404</v>
      </c>
      <c r="B405" s="234" t="s">
        <v>1637</v>
      </c>
      <c r="C405" s="234" t="s">
        <v>1656</v>
      </c>
      <c r="D405" s="234" t="s">
        <v>876</v>
      </c>
      <c r="E405" s="234" t="s">
        <v>1665</v>
      </c>
      <c r="F405" s="234" t="s">
        <v>1245</v>
      </c>
      <c r="G405" s="227" t="s">
        <v>40</v>
      </c>
    </row>
    <row r="406" spans="1:7" ht="16.350000000000001" customHeight="1" x14ac:dyDescent="0.15">
      <c r="A406" s="231">
        <v>405</v>
      </c>
      <c r="B406" s="234" t="s">
        <v>1637</v>
      </c>
      <c r="C406" s="234" t="s">
        <v>1656</v>
      </c>
      <c r="D406" s="234" t="s">
        <v>895</v>
      </c>
      <c r="E406" s="234" t="s">
        <v>1666</v>
      </c>
      <c r="F406" s="234" t="s">
        <v>1245</v>
      </c>
      <c r="G406" s="227" t="s">
        <v>40</v>
      </c>
    </row>
    <row r="407" spans="1:7" ht="16.350000000000001" customHeight="1" x14ac:dyDescent="0.15">
      <c r="A407" s="231">
        <v>406</v>
      </c>
      <c r="B407" s="234" t="s">
        <v>1637</v>
      </c>
      <c r="C407" s="234" t="s">
        <v>1656</v>
      </c>
      <c r="D407" s="234" t="s">
        <v>913</v>
      </c>
      <c r="E407" s="234" t="s">
        <v>1667</v>
      </c>
      <c r="F407" s="234" t="s">
        <v>1245</v>
      </c>
      <c r="G407" s="227" t="s">
        <v>40</v>
      </c>
    </row>
    <row r="408" spans="1:7" ht="16.350000000000001" customHeight="1" x14ac:dyDescent="0.15">
      <c r="A408" s="231">
        <v>407</v>
      </c>
      <c r="B408" s="234" t="s">
        <v>1637</v>
      </c>
      <c r="C408" s="234" t="s">
        <v>1656</v>
      </c>
      <c r="D408" s="234" t="s">
        <v>931</v>
      </c>
      <c r="E408" s="234" t="s">
        <v>1668</v>
      </c>
      <c r="F408" s="234" t="s">
        <v>1245</v>
      </c>
      <c r="G408" s="227" t="s">
        <v>40</v>
      </c>
    </row>
    <row r="409" spans="1:7" ht="16.350000000000001" customHeight="1" x14ac:dyDescent="0.15">
      <c r="A409" s="231">
        <v>408</v>
      </c>
      <c r="B409" s="234" t="s">
        <v>1637</v>
      </c>
      <c r="C409" s="234" t="s">
        <v>1656</v>
      </c>
      <c r="D409" s="234" t="s">
        <v>946</v>
      </c>
      <c r="E409" s="234" t="s">
        <v>1669</v>
      </c>
      <c r="F409" s="234" t="s">
        <v>1245</v>
      </c>
      <c r="G409" s="227" t="s">
        <v>1220</v>
      </c>
    </row>
    <row r="410" spans="1:7" ht="16.350000000000001" customHeight="1" x14ac:dyDescent="0.15">
      <c r="A410" s="231">
        <v>409</v>
      </c>
      <c r="B410" s="234" t="s">
        <v>1637</v>
      </c>
      <c r="C410" s="234" t="s">
        <v>1670</v>
      </c>
      <c r="D410" s="234" t="s">
        <v>643</v>
      </c>
      <c r="E410" s="234" t="s">
        <v>1671</v>
      </c>
      <c r="F410" s="234" t="s">
        <v>1211</v>
      </c>
      <c r="G410" s="227" t="s">
        <v>40</v>
      </c>
    </row>
    <row r="411" spans="1:7" ht="16.350000000000001" customHeight="1" x14ac:dyDescent="0.15">
      <c r="A411" s="231">
        <v>410</v>
      </c>
      <c r="B411" s="234" t="s">
        <v>1637</v>
      </c>
      <c r="C411" s="234" t="s">
        <v>1670</v>
      </c>
      <c r="D411" s="234" t="s">
        <v>686</v>
      </c>
      <c r="E411" s="234" t="s">
        <v>1672</v>
      </c>
      <c r="F411" s="234" t="s">
        <v>1211</v>
      </c>
      <c r="G411" s="227" t="s">
        <v>40</v>
      </c>
    </row>
    <row r="412" spans="1:7" ht="16.350000000000001" customHeight="1" x14ac:dyDescent="0.15">
      <c r="A412" s="231">
        <v>411</v>
      </c>
      <c r="B412" s="234" t="s">
        <v>1510</v>
      </c>
      <c r="C412" s="234" t="s">
        <v>1670</v>
      </c>
      <c r="D412" s="234" t="s">
        <v>722</v>
      </c>
      <c r="E412" s="234" t="s">
        <v>1673</v>
      </c>
      <c r="F412" s="234" t="s">
        <v>1264</v>
      </c>
      <c r="G412" s="227" t="s">
        <v>40</v>
      </c>
    </row>
    <row r="413" spans="1:7" ht="16.350000000000001" customHeight="1" x14ac:dyDescent="0.15">
      <c r="A413" s="231">
        <v>412</v>
      </c>
      <c r="B413" s="234" t="s">
        <v>1510</v>
      </c>
      <c r="C413" s="234" t="s">
        <v>1670</v>
      </c>
      <c r="D413" s="234" t="s">
        <v>754</v>
      </c>
      <c r="E413" s="234" t="s">
        <v>1674</v>
      </c>
      <c r="F413" s="234" t="s">
        <v>1218</v>
      </c>
      <c r="G413" s="227" t="s">
        <v>1220</v>
      </c>
    </row>
    <row r="414" spans="1:7" ht="16.350000000000001" customHeight="1" x14ac:dyDescent="0.15">
      <c r="A414" s="231">
        <v>413</v>
      </c>
      <c r="B414" s="234" t="s">
        <v>1510</v>
      </c>
      <c r="C414" s="234" t="s">
        <v>1670</v>
      </c>
      <c r="D414" s="234" t="s">
        <v>785</v>
      </c>
      <c r="E414" s="234" t="s">
        <v>1675</v>
      </c>
      <c r="F414" s="234" t="s">
        <v>1245</v>
      </c>
      <c r="G414" s="227" t="s">
        <v>1220</v>
      </c>
    </row>
    <row r="415" spans="1:7" ht="16.350000000000001" customHeight="1" x14ac:dyDescent="0.15">
      <c r="A415" s="231">
        <v>414</v>
      </c>
      <c r="B415" s="234" t="s">
        <v>1510</v>
      </c>
      <c r="C415" s="234" t="s">
        <v>1670</v>
      </c>
      <c r="D415" s="234" t="s">
        <v>810</v>
      </c>
      <c r="E415" s="234" t="s">
        <v>1676</v>
      </c>
      <c r="F415" s="234" t="s">
        <v>1264</v>
      </c>
      <c r="G415" s="227" t="s">
        <v>40</v>
      </c>
    </row>
    <row r="416" spans="1:7" ht="16.350000000000001" customHeight="1" x14ac:dyDescent="0.15">
      <c r="A416" s="231">
        <v>415</v>
      </c>
      <c r="B416" s="234" t="s">
        <v>1510</v>
      </c>
      <c r="C416" s="234" t="s">
        <v>1670</v>
      </c>
      <c r="D416" s="234" t="s">
        <v>835</v>
      </c>
      <c r="E416" s="234" t="s">
        <v>1677</v>
      </c>
      <c r="F416" s="234" t="s">
        <v>1245</v>
      </c>
      <c r="G416" s="227" t="s">
        <v>1220</v>
      </c>
    </row>
    <row r="417" spans="1:7" ht="16.350000000000001" customHeight="1" x14ac:dyDescent="0.15">
      <c r="A417" s="231">
        <v>416</v>
      </c>
      <c r="B417" s="234" t="s">
        <v>1510</v>
      </c>
      <c r="C417" s="234" t="s">
        <v>1670</v>
      </c>
      <c r="D417" s="234" t="s">
        <v>857</v>
      </c>
      <c r="E417" s="234" t="s">
        <v>1678</v>
      </c>
      <c r="F417" s="234" t="s">
        <v>1218</v>
      </c>
      <c r="G417" s="227" t="s">
        <v>40</v>
      </c>
    </row>
    <row r="418" spans="1:7" ht="16.350000000000001" customHeight="1" x14ac:dyDescent="0.15">
      <c r="A418" s="231">
        <v>417</v>
      </c>
      <c r="B418" s="234" t="s">
        <v>1510</v>
      </c>
      <c r="C418" s="234" t="s">
        <v>1670</v>
      </c>
      <c r="D418" s="234" t="s">
        <v>877</v>
      </c>
      <c r="E418" s="234" t="s">
        <v>1679</v>
      </c>
      <c r="F418" s="234" t="s">
        <v>1245</v>
      </c>
      <c r="G418" s="227" t="s">
        <v>40</v>
      </c>
    </row>
    <row r="419" spans="1:7" ht="16.350000000000001" customHeight="1" x14ac:dyDescent="0.15">
      <c r="A419" s="231">
        <v>418</v>
      </c>
      <c r="B419" s="234" t="s">
        <v>1510</v>
      </c>
      <c r="C419" s="234" t="s">
        <v>1670</v>
      </c>
      <c r="D419" s="234" t="s">
        <v>896</v>
      </c>
      <c r="E419" s="234" t="s">
        <v>1680</v>
      </c>
      <c r="F419" s="234" t="s">
        <v>1245</v>
      </c>
      <c r="G419" s="227" t="s">
        <v>40</v>
      </c>
    </row>
    <row r="420" spans="1:7" ht="16.350000000000001" customHeight="1" x14ac:dyDescent="0.15">
      <c r="A420" s="231">
        <v>419</v>
      </c>
      <c r="B420" s="234" t="s">
        <v>1510</v>
      </c>
      <c r="C420" s="234" t="s">
        <v>1670</v>
      </c>
      <c r="D420" s="234" t="s">
        <v>914</v>
      </c>
      <c r="E420" s="234" t="s">
        <v>1681</v>
      </c>
      <c r="F420" s="234" t="s">
        <v>1218</v>
      </c>
      <c r="G420" s="227" t="s">
        <v>40</v>
      </c>
    </row>
    <row r="421" spans="1:7" ht="16.350000000000001" customHeight="1" x14ac:dyDescent="0.15">
      <c r="A421" s="231">
        <v>420</v>
      </c>
      <c r="B421" s="234" t="s">
        <v>1510</v>
      </c>
      <c r="C421" s="234" t="s">
        <v>1670</v>
      </c>
      <c r="D421" s="234" t="s">
        <v>932</v>
      </c>
      <c r="E421" s="234" t="s">
        <v>1682</v>
      </c>
      <c r="F421" s="234" t="s">
        <v>1264</v>
      </c>
      <c r="G421" s="227" t="s">
        <v>40</v>
      </c>
    </row>
    <row r="422" spans="1:7" ht="16.899999999999999" customHeight="1" x14ac:dyDescent="0.15">
      <c r="A422" s="231">
        <v>421</v>
      </c>
      <c r="B422" s="234" t="s">
        <v>1510</v>
      </c>
      <c r="C422" s="234" t="s">
        <v>1670</v>
      </c>
      <c r="D422" s="234" t="s">
        <v>947</v>
      </c>
      <c r="E422" s="234" t="s">
        <v>1683</v>
      </c>
      <c r="F422" s="234" t="s">
        <v>1218</v>
      </c>
      <c r="G422" s="227" t="s">
        <v>40</v>
      </c>
    </row>
    <row r="423" spans="1:7" ht="16.899999999999999" customHeight="1" x14ac:dyDescent="0.15">
      <c r="A423" s="231">
        <v>422</v>
      </c>
      <c r="B423" s="234" t="s">
        <v>1510</v>
      </c>
      <c r="C423" s="234" t="s">
        <v>1670</v>
      </c>
      <c r="D423" s="234" t="s">
        <v>961</v>
      </c>
      <c r="E423" s="234" t="s">
        <v>1684</v>
      </c>
      <c r="F423" s="234" t="s">
        <v>1245</v>
      </c>
      <c r="G423" s="227" t="s">
        <v>40</v>
      </c>
    </row>
    <row r="424" spans="1:7" ht="16.899999999999999" customHeight="1" x14ac:dyDescent="0.15">
      <c r="A424" s="231">
        <v>423</v>
      </c>
      <c r="B424" s="234" t="s">
        <v>1510</v>
      </c>
      <c r="C424" s="234" t="s">
        <v>1670</v>
      </c>
      <c r="D424" s="234" t="s">
        <v>974</v>
      </c>
      <c r="E424" s="234" t="s">
        <v>1685</v>
      </c>
      <c r="F424" s="234" t="s">
        <v>1245</v>
      </c>
      <c r="G424" s="227" t="s">
        <v>40</v>
      </c>
    </row>
    <row r="425" spans="1:7" ht="16.899999999999999" customHeight="1" x14ac:dyDescent="0.15">
      <c r="A425" s="231">
        <v>424</v>
      </c>
      <c r="B425" s="234" t="s">
        <v>1510</v>
      </c>
      <c r="C425" s="234" t="s">
        <v>1670</v>
      </c>
      <c r="D425" s="234" t="s">
        <v>987</v>
      </c>
      <c r="E425" s="234" t="s">
        <v>1686</v>
      </c>
      <c r="F425" s="234" t="s">
        <v>1264</v>
      </c>
      <c r="G425" s="227" t="s">
        <v>1220</v>
      </c>
    </row>
    <row r="426" spans="1:7" ht="16.899999999999999" customHeight="1" x14ac:dyDescent="0.15">
      <c r="A426" s="231">
        <v>425</v>
      </c>
      <c r="B426" s="232" t="s">
        <v>1687</v>
      </c>
      <c r="C426" s="232" t="s">
        <v>1670</v>
      </c>
      <c r="D426" s="234" t="s">
        <v>1000</v>
      </c>
      <c r="E426" s="234" t="s">
        <v>1688</v>
      </c>
      <c r="F426" s="234" t="s">
        <v>1245</v>
      </c>
      <c r="G426" s="227" t="s">
        <v>40</v>
      </c>
    </row>
    <row r="427" spans="1:7" ht="16.899999999999999" customHeight="1" x14ac:dyDescent="0.15">
      <c r="A427" s="231">
        <v>426</v>
      </c>
      <c r="B427" s="234" t="s">
        <v>1510</v>
      </c>
      <c r="C427" s="234" t="s">
        <v>1670</v>
      </c>
      <c r="D427" s="234" t="s">
        <v>1011</v>
      </c>
      <c r="E427" s="234" t="s">
        <v>1689</v>
      </c>
      <c r="F427" s="234" t="s">
        <v>1245</v>
      </c>
      <c r="G427" s="227" t="s">
        <v>40</v>
      </c>
    </row>
    <row r="428" spans="1:7" ht="16.350000000000001" customHeight="1" x14ac:dyDescent="0.15">
      <c r="A428" s="231">
        <v>427</v>
      </c>
      <c r="B428" s="234" t="s">
        <v>1510</v>
      </c>
      <c r="C428" s="234" t="s">
        <v>1670</v>
      </c>
      <c r="D428" s="234" t="s">
        <v>1022</v>
      </c>
      <c r="E428" s="234" t="s">
        <v>1690</v>
      </c>
      <c r="F428" s="234" t="s">
        <v>1245</v>
      </c>
      <c r="G428" s="227" t="s">
        <v>40</v>
      </c>
    </row>
    <row r="429" spans="1:7" ht="16.899999999999999" customHeight="1" x14ac:dyDescent="0.15">
      <c r="A429" s="231">
        <v>428</v>
      </c>
      <c r="B429" s="234" t="s">
        <v>1510</v>
      </c>
      <c r="C429" s="234" t="s">
        <v>1670</v>
      </c>
      <c r="D429" s="234" t="s">
        <v>1032</v>
      </c>
      <c r="E429" s="234" t="s">
        <v>1691</v>
      </c>
      <c r="F429" s="234" t="s">
        <v>1245</v>
      </c>
      <c r="G429" s="227" t="s">
        <v>40</v>
      </c>
    </row>
    <row r="430" spans="1:7" ht="16.899999999999999" customHeight="1" x14ac:dyDescent="0.15">
      <c r="A430" s="231">
        <v>429</v>
      </c>
      <c r="B430" s="232" t="s">
        <v>1687</v>
      </c>
      <c r="C430" s="232" t="s">
        <v>1670</v>
      </c>
      <c r="D430" s="233" t="s">
        <v>1041</v>
      </c>
      <c r="E430" s="233" t="s">
        <v>1692</v>
      </c>
      <c r="F430" s="234" t="s">
        <v>1245</v>
      </c>
      <c r="G430" s="227" t="s">
        <v>1220</v>
      </c>
    </row>
    <row r="431" spans="1:7" ht="16.899999999999999" customHeight="1" x14ac:dyDescent="0.15">
      <c r="A431" s="231">
        <v>430</v>
      </c>
      <c r="B431" s="232" t="s">
        <v>1687</v>
      </c>
      <c r="C431" s="232" t="s">
        <v>1670</v>
      </c>
      <c r="D431" s="233" t="s">
        <v>1049</v>
      </c>
      <c r="E431" s="233" t="s">
        <v>1693</v>
      </c>
      <c r="F431" s="234" t="s">
        <v>1245</v>
      </c>
      <c r="G431" s="227" t="s">
        <v>40</v>
      </c>
    </row>
    <row r="432" spans="1:7" ht="16.899999999999999" customHeight="1" x14ac:dyDescent="0.15">
      <c r="A432" s="231">
        <v>431</v>
      </c>
      <c r="B432" s="232" t="s">
        <v>1687</v>
      </c>
      <c r="C432" s="232" t="s">
        <v>1670</v>
      </c>
      <c r="D432" s="233" t="s">
        <v>1055</v>
      </c>
      <c r="E432" s="233" t="s">
        <v>1694</v>
      </c>
      <c r="F432" s="234" t="s">
        <v>1245</v>
      </c>
      <c r="G432" s="227" t="s">
        <v>40</v>
      </c>
    </row>
    <row r="433" spans="1:7" ht="16.899999999999999" customHeight="1" x14ac:dyDescent="0.15">
      <c r="A433" s="231">
        <v>432</v>
      </c>
      <c r="B433" s="232" t="s">
        <v>1687</v>
      </c>
      <c r="C433" s="232" t="s">
        <v>1670</v>
      </c>
      <c r="D433" s="233" t="s">
        <v>1061</v>
      </c>
      <c r="E433" s="233" t="s">
        <v>1695</v>
      </c>
      <c r="F433" s="234" t="s">
        <v>1245</v>
      </c>
      <c r="G433" s="227" t="s">
        <v>40</v>
      </c>
    </row>
    <row r="434" spans="1:7" ht="16.899999999999999" customHeight="1" x14ac:dyDescent="0.15">
      <c r="A434" s="231">
        <v>433</v>
      </c>
      <c r="B434" s="232" t="s">
        <v>1687</v>
      </c>
      <c r="C434" s="232" t="s">
        <v>1670</v>
      </c>
      <c r="D434" s="233" t="s">
        <v>1067</v>
      </c>
      <c r="E434" s="233" t="s">
        <v>1696</v>
      </c>
      <c r="F434" s="234" t="s">
        <v>1245</v>
      </c>
      <c r="G434" s="227" t="s">
        <v>40</v>
      </c>
    </row>
    <row r="435" spans="1:7" ht="16.899999999999999" customHeight="1" x14ac:dyDescent="0.15">
      <c r="A435" s="231">
        <v>434</v>
      </c>
      <c r="B435" s="232" t="s">
        <v>1687</v>
      </c>
      <c r="C435" s="232" t="s">
        <v>1670</v>
      </c>
      <c r="D435" s="233" t="s">
        <v>1073</v>
      </c>
      <c r="E435" s="233" t="s">
        <v>1697</v>
      </c>
      <c r="F435" s="234" t="s">
        <v>1245</v>
      </c>
      <c r="G435" s="227" t="s">
        <v>40</v>
      </c>
    </row>
    <row r="436" spans="1:7" ht="16.899999999999999" customHeight="1" x14ac:dyDescent="0.15">
      <c r="A436" s="231">
        <v>435</v>
      </c>
      <c r="B436" s="232" t="s">
        <v>1687</v>
      </c>
      <c r="C436" s="232" t="s">
        <v>1670</v>
      </c>
      <c r="D436" s="233" t="s">
        <v>1079</v>
      </c>
      <c r="E436" s="233" t="s">
        <v>1698</v>
      </c>
      <c r="F436" s="234" t="s">
        <v>1245</v>
      </c>
      <c r="G436" s="227" t="s">
        <v>1220</v>
      </c>
    </row>
    <row r="437" spans="1:7" ht="16.899999999999999" customHeight="1" x14ac:dyDescent="0.15">
      <c r="A437" s="231">
        <v>436</v>
      </c>
      <c r="B437" s="232" t="s">
        <v>1687</v>
      </c>
      <c r="C437" s="232" t="s">
        <v>1670</v>
      </c>
      <c r="D437" s="233" t="s">
        <v>1085</v>
      </c>
      <c r="E437" s="233" t="s">
        <v>1699</v>
      </c>
      <c r="F437" s="234" t="s">
        <v>1218</v>
      </c>
      <c r="G437" s="227" t="s">
        <v>40</v>
      </c>
    </row>
    <row r="438" spans="1:7" ht="16.350000000000001" customHeight="1" x14ac:dyDescent="0.15">
      <c r="A438" s="231">
        <v>437</v>
      </c>
      <c r="B438" s="232" t="s">
        <v>1687</v>
      </c>
      <c r="C438" s="232" t="s">
        <v>1670</v>
      </c>
      <c r="D438" s="233" t="s">
        <v>1091</v>
      </c>
      <c r="E438" s="233" t="s">
        <v>1700</v>
      </c>
      <c r="F438" s="234" t="s">
        <v>1245</v>
      </c>
      <c r="G438" s="227" t="s">
        <v>40</v>
      </c>
    </row>
    <row r="439" spans="1:7" ht="16.350000000000001" customHeight="1" x14ac:dyDescent="0.15">
      <c r="A439" s="231">
        <v>438</v>
      </c>
      <c r="B439" s="232" t="s">
        <v>1687</v>
      </c>
      <c r="C439" s="232" t="s">
        <v>1670</v>
      </c>
      <c r="D439" s="233" t="s">
        <v>1096</v>
      </c>
      <c r="E439" s="233" t="s">
        <v>1701</v>
      </c>
      <c r="F439" s="234" t="s">
        <v>1245</v>
      </c>
      <c r="G439" s="227" t="s">
        <v>40</v>
      </c>
    </row>
    <row r="440" spans="1:7" ht="16.350000000000001" customHeight="1" x14ac:dyDescent="0.15">
      <c r="A440" s="231">
        <v>439</v>
      </c>
      <c r="B440" s="232" t="s">
        <v>1687</v>
      </c>
      <c r="C440" s="232" t="s">
        <v>1670</v>
      </c>
      <c r="D440" s="233" t="s">
        <v>1101</v>
      </c>
      <c r="E440" s="233" t="s">
        <v>1702</v>
      </c>
      <c r="F440" s="234" t="s">
        <v>1245</v>
      </c>
      <c r="G440" s="227" t="s">
        <v>40</v>
      </c>
    </row>
    <row r="441" spans="1:7" ht="16.350000000000001" customHeight="1" x14ac:dyDescent="0.15">
      <c r="A441" s="231">
        <v>440</v>
      </c>
      <c r="B441" s="232" t="s">
        <v>1687</v>
      </c>
      <c r="C441" s="232" t="s">
        <v>1670</v>
      </c>
      <c r="D441" s="234" t="s">
        <v>1106</v>
      </c>
      <c r="E441" s="234" t="s">
        <v>1703</v>
      </c>
      <c r="F441" s="234" t="s">
        <v>1245</v>
      </c>
      <c r="G441" s="227" t="s">
        <v>40</v>
      </c>
    </row>
    <row r="442" spans="1:7" ht="16.350000000000001" customHeight="1" x14ac:dyDescent="0.15">
      <c r="A442" s="231">
        <v>441</v>
      </c>
      <c r="B442" s="232" t="s">
        <v>1687</v>
      </c>
      <c r="C442" s="232" t="s">
        <v>1670</v>
      </c>
      <c r="D442" s="233" t="s">
        <v>1111</v>
      </c>
      <c r="E442" s="233" t="s">
        <v>1704</v>
      </c>
      <c r="F442" s="234" t="s">
        <v>1245</v>
      </c>
      <c r="G442" s="227" t="s">
        <v>1220</v>
      </c>
    </row>
    <row r="443" spans="1:7" ht="16.350000000000001" customHeight="1" x14ac:dyDescent="0.15">
      <c r="A443" s="231">
        <v>442</v>
      </c>
      <c r="B443" s="232" t="s">
        <v>1687</v>
      </c>
      <c r="C443" s="232" t="s">
        <v>1670</v>
      </c>
      <c r="D443" s="233" t="s">
        <v>1116</v>
      </c>
      <c r="E443" s="233" t="s">
        <v>1705</v>
      </c>
      <c r="F443" s="234" t="s">
        <v>1245</v>
      </c>
      <c r="G443" s="227" t="s">
        <v>1220</v>
      </c>
    </row>
    <row r="444" spans="1:7" ht="16.350000000000001" customHeight="1" x14ac:dyDescent="0.15">
      <c r="A444" s="231">
        <v>443</v>
      </c>
      <c r="B444" s="232" t="s">
        <v>1687</v>
      </c>
      <c r="C444" s="232" t="s">
        <v>1670</v>
      </c>
      <c r="D444" s="233" t="s">
        <v>1121</v>
      </c>
      <c r="E444" s="233" t="s">
        <v>1706</v>
      </c>
      <c r="F444" s="234" t="s">
        <v>1245</v>
      </c>
      <c r="G444" s="227" t="s">
        <v>1220</v>
      </c>
    </row>
    <row r="445" spans="1:7" ht="16.350000000000001" customHeight="1" x14ac:dyDescent="0.15">
      <c r="A445" s="231">
        <v>444</v>
      </c>
      <c r="B445" s="232" t="s">
        <v>1687</v>
      </c>
      <c r="C445" s="232" t="s">
        <v>1670</v>
      </c>
      <c r="D445" s="237" t="s">
        <v>1126</v>
      </c>
      <c r="E445" s="237" t="s">
        <v>1707</v>
      </c>
      <c r="F445" s="234" t="s">
        <v>1245</v>
      </c>
      <c r="G445" s="227" t="s">
        <v>40</v>
      </c>
    </row>
    <row r="446" spans="1:7" ht="16.350000000000001" customHeight="1" x14ac:dyDescent="0.15">
      <c r="A446" s="231">
        <v>445</v>
      </c>
      <c r="B446" s="232" t="s">
        <v>1687</v>
      </c>
      <c r="C446" s="232" t="s">
        <v>1670</v>
      </c>
      <c r="D446" s="234" t="s">
        <v>1131</v>
      </c>
      <c r="E446" s="234" t="s">
        <v>1708</v>
      </c>
      <c r="F446" s="234" t="s">
        <v>1245</v>
      </c>
      <c r="G446" s="227" t="s">
        <v>40</v>
      </c>
    </row>
    <row r="447" spans="1:7" ht="16.350000000000001" customHeight="1" x14ac:dyDescent="0.15">
      <c r="A447" s="231">
        <v>446</v>
      </c>
      <c r="B447" s="232" t="s">
        <v>1687</v>
      </c>
      <c r="C447" s="232" t="s">
        <v>1670</v>
      </c>
      <c r="D447" s="234" t="s">
        <v>1136</v>
      </c>
      <c r="E447" s="234" t="s">
        <v>1709</v>
      </c>
      <c r="F447" s="234" t="s">
        <v>1245</v>
      </c>
      <c r="G447" s="227" t="s">
        <v>1220</v>
      </c>
    </row>
    <row r="448" spans="1:7" ht="16.350000000000001" customHeight="1" x14ac:dyDescent="0.15">
      <c r="A448" s="231">
        <v>447</v>
      </c>
      <c r="B448" s="232" t="s">
        <v>1687</v>
      </c>
      <c r="C448" s="232" t="s">
        <v>1670</v>
      </c>
      <c r="D448" s="234" t="s">
        <v>1141</v>
      </c>
      <c r="E448" s="234" t="s">
        <v>1710</v>
      </c>
      <c r="F448" s="234" t="s">
        <v>1245</v>
      </c>
      <c r="G448" s="227" t="s">
        <v>1220</v>
      </c>
    </row>
    <row r="449" spans="1:7" ht="16.350000000000001" customHeight="1" x14ac:dyDescent="0.15">
      <c r="A449" s="231">
        <v>448</v>
      </c>
      <c r="B449" s="232" t="s">
        <v>1687</v>
      </c>
      <c r="C449" s="232" t="s">
        <v>1670</v>
      </c>
      <c r="D449" s="234" t="s">
        <v>1012</v>
      </c>
      <c r="E449" s="234" t="s">
        <v>1711</v>
      </c>
      <c r="F449" s="234" t="s">
        <v>1245</v>
      </c>
      <c r="G449" s="227" t="s">
        <v>1220</v>
      </c>
    </row>
    <row r="450" spans="1:7" ht="16.350000000000001" customHeight="1" x14ac:dyDescent="0.15">
      <c r="A450" s="231">
        <v>449</v>
      </c>
      <c r="B450" s="232" t="s">
        <v>1687</v>
      </c>
      <c r="C450" s="232" t="s">
        <v>1670</v>
      </c>
      <c r="D450" s="234" t="s">
        <v>1150</v>
      </c>
      <c r="E450" s="234" t="s">
        <v>1712</v>
      </c>
      <c r="F450" s="234" t="s">
        <v>1245</v>
      </c>
      <c r="G450" s="227" t="s">
        <v>1220</v>
      </c>
    </row>
    <row r="451" spans="1:7" ht="16.350000000000001" customHeight="1" x14ac:dyDescent="0.15">
      <c r="A451" s="231">
        <v>450</v>
      </c>
      <c r="B451" s="232" t="s">
        <v>1687</v>
      </c>
      <c r="C451" s="232" t="s">
        <v>1713</v>
      </c>
      <c r="D451" s="234" t="s">
        <v>644</v>
      </c>
      <c r="E451" s="234" t="s">
        <v>1714</v>
      </c>
      <c r="F451" s="234" t="s">
        <v>1211</v>
      </c>
      <c r="G451" s="227" t="s">
        <v>40</v>
      </c>
    </row>
    <row r="452" spans="1:7" ht="16.350000000000001" customHeight="1" x14ac:dyDescent="0.15">
      <c r="A452" s="231">
        <v>451</v>
      </c>
      <c r="B452" s="232" t="s">
        <v>1687</v>
      </c>
      <c r="C452" s="232" t="s">
        <v>1713</v>
      </c>
      <c r="D452" s="234" t="s">
        <v>687</v>
      </c>
      <c r="E452" s="234" t="s">
        <v>1715</v>
      </c>
      <c r="F452" s="234" t="s">
        <v>1218</v>
      </c>
      <c r="G452" s="227" t="s">
        <v>1220</v>
      </c>
    </row>
    <row r="453" spans="1:7" ht="16.350000000000001" customHeight="1" x14ac:dyDescent="0.15">
      <c r="A453" s="231">
        <v>452</v>
      </c>
      <c r="B453" s="232" t="s">
        <v>1687</v>
      </c>
      <c r="C453" s="232" t="s">
        <v>1713</v>
      </c>
      <c r="D453" s="234" t="s">
        <v>723</v>
      </c>
      <c r="E453" s="234" t="s">
        <v>1716</v>
      </c>
      <c r="F453" s="234" t="s">
        <v>1218</v>
      </c>
      <c r="G453" s="227" t="s">
        <v>40</v>
      </c>
    </row>
    <row r="454" spans="1:7" ht="16.350000000000001" customHeight="1" x14ac:dyDescent="0.15">
      <c r="A454" s="231">
        <v>453</v>
      </c>
      <c r="B454" s="232" t="s">
        <v>1687</v>
      </c>
      <c r="C454" s="232" t="s">
        <v>1713</v>
      </c>
      <c r="D454" s="234" t="s">
        <v>755</v>
      </c>
      <c r="E454" s="234" t="s">
        <v>1717</v>
      </c>
      <c r="F454" s="234" t="s">
        <v>1218</v>
      </c>
      <c r="G454" s="227" t="s">
        <v>40</v>
      </c>
    </row>
    <row r="455" spans="1:7" ht="16.350000000000001" customHeight="1" x14ac:dyDescent="0.15">
      <c r="A455" s="231">
        <v>454</v>
      </c>
      <c r="B455" s="232" t="s">
        <v>1687</v>
      </c>
      <c r="C455" s="232" t="s">
        <v>1713</v>
      </c>
      <c r="D455" s="234" t="s">
        <v>786</v>
      </c>
      <c r="E455" s="234" t="s">
        <v>1718</v>
      </c>
      <c r="F455" s="234" t="s">
        <v>1218</v>
      </c>
      <c r="G455" s="227" t="s">
        <v>40</v>
      </c>
    </row>
    <row r="456" spans="1:7" ht="16.350000000000001" customHeight="1" x14ac:dyDescent="0.15">
      <c r="A456" s="231">
        <v>455</v>
      </c>
      <c r="B456" s="232" t="s">
        <v>1687</v>
      </c>
      <c r="C456" s="232" t="s">
        <v>1713</v>
      </c>
      <c r="D456" s="234" t="s">
        <v>811</v>
      </c>
      <c r="E456" s="234" t="s">
        <v>1719</v>
      </c>
      <c r="F456" s="234" t="s">
        <v>1245</v>
      </c>
      <c r="G456" s="227" t="s">
        <v>1220</v>
      </c>
    </row>
    <row r="457" spans="1:7" ht="16.350000000000001" customHeight="1" x14ac:dyDescent="0.15">
      <c r="A457" s="231">
        <v>456</v>
      </c>
      <c r="B457" s="232" t="s">
        <v>1687</v>
      </c>
      <c r="C457" s="232" t="s">
        <v>1713</v>
      </c>
      <c r="D457" s="234" t="s">
        <v>836</v>
      </c>
      <c r="E457" s="234" t="s">
        <v>1720</v>
      </c>
      <c r="F457" s="234" t="s">
        <v>1245</v>
      </c>
      <c r="G457" s="227" t="s">
        <v>40</v>
      </c>
    </row>
    <row r="458" spans="1:7" ht="16.350000000000001" customHeight="1" x14ac:dyDescent="0.15">
      <c r="A458" s="231">
        <v>457</v>
      </c>
      <c r="B458" s="232" t="s">
        <v>1687</v>
      </c>
      <c r="C458" s="232" t="s">
        <v>1713</v>
      </c>
      <c r="D458" s="234" t="s">
        <v>858</v>
      </c>
      <c r="E458" s="234" t="s">
        <v>1721</v>
      </c>
      <c r="F458" s="234" t="s">
        <v>1264</v>
      </c>
      <c r="G458" s="227" t="s">
        <v>40</v>
      </c>
    </row>
    <row r="459" spans="1:7" ht="16.350000000000001" customHeight="1" x14ac:dyDescent="0.15">
      <c r="A459" s="231">
        <v>458</v>
      </c>
      <c r="B459" s="232" t="s">
        <v>1687</v>
      </c>
      <c r="C459" s="232" t="s">
        <v>1713</v>
      </c>
      <c r="D459" s="234" t="s">
        <v>878</v>
      </c>
      <c r="E459" s="234" t="s">
        <v>1722</v>
      </c>
      <c r="F459" s="234" t="s">
        <v>1264</v>
      </c>
      <c r="G459" s="227" t="s">
        <v>1220</v>
      </c>
    </row>
    <row r="460" spans="1:7" ht="16.350000000000001" customHeight="1" x14ac:dyDescent="0.15">
      <c r="A460" s="231">
        <v>459</v>
      </c>
      <c r="B460" s="232" t="s">
        <v>1687</v>
      </c>
      <c r="C460" s="232" t="s">
        <v>1713</v>
      </c>
      <c r="D460" s="234" t="s">
        <v>897</v>
      </c>
      <c r="E460" s="234" t="s">
        <v>1723</v>
      </c>
      <c r="F460" s="234" t="s">
        <v>1245</v>
      </c>
      <c r="G460" s="227" t="s">
        <v>40</v>
      </c>
    </row>
    <row r="461" spans="1:7" ht="16.350000000000001" customHeight="1" x14ac:dyDescent="0.15">
      <c r="A461" s="231">
        <v>460</v>
      </c>
      <c r="B461" s="232" t="s">
        <v>1687</v>
      </c>
      <c r="C461" s="232" t="s">
        <v>1713</v>
      </c>
      <c r="D461" s="234" t="s">
        <v>915</v>
      </c>
      <c r="E461" s="234" t="s">
        <v>1724</v>
      </c>
      <c r="F461" s="234" t="s">
        <v>1245</v>
      </c>
      <c r="G461" s="227" t="s">
        <v>40</v>
      </c>
    </row>
    <row r="462" spans="1:7" ht="16.350000000000001" customHeight="1" x14ac:dyDescent="0.15">
      <c r="A462" s="231">
        <v>461</v>
      </c>
      <c r="B462" s="232" t="s">
        <v>1687</v>
      </c>
      <c r="C462" s="232" t="s">
        <v>1713</v>
      </c>
      <c r="D462" s="234" t="s">
        <v>933</v>
      </c>
      <c r="E462" s="234" t="s">
        <v>1725</v>
      </c>
      <c r="F462" s="234" t="s">
        <v>1245</v>
      </c>
      <c r="G462" s="227" t="s">
        <v>1220</v>
      </c>
    </row>
    <row r="463" spans="1:7" ht="16.350000000000001" customHeight="1" x14ac:dyDescent="0.15">
      <c r="A463" s="231">
        <v>462</v>
      </c>
      <c r="B463" s="232" t="s">
        <v>1687</v>
      </c>
      <c r="C463" s="232" t="s">
        <v>1713</v>
      </c>
      <c r="D463" s="234" t="s">
        <v>948</v>
      </c>
      <c r="E463" s="234" t="s">
        <v>1726</v>
      </c>
      <c r="F463" s="234" t="s">
        <v>1245</v>
      </c>
      <c r="G463" s="227" t="s">
        <v>1220</v>
      </c>
    </row>
    <row r="464" spans="1:7" ht="16.350000000000001" customHeight="1" x14ac:dyDescent="0.15">
      <c r="A464" s="231">
        <v>463</v>
      </c>
      <c r="B464" s="232" t="s">
        <v>1687</v>
      </c>
      <c r="C464" s="232" t="s">
        <v>1713</v>
      </c>
      <c r="D464" s="234" t="s">
        <v>962</v>
      </c>
      <c r="E464" s="234" t="s">
        <v>1727</v>
      </c>
      <c r="F464" s="234" t="s">
        <v>1245</v>
      </c>
      <c r="G464" s="227" t="s">
        <v>1220</v>
      </c>
    </row>
    <row r="465" spans="1:7" ht="16.350000000000001" customHeight="1" x14ac:dyDescent="0.15">
      <c r="A465" s="231">
        <v>464</v>
      </c>
      <c r="B465" s="232" t="s">
        <v>1687</v>
      </c>
      <c r="C465" s="232" t="s">
        <v>1713</v>
      </c>
      <c r="D465" s="234" t="s">
        <v>975</v>
      </c>
      <c r="E465" s="234" t="s">
        <v>1728</v>
      </c>
      <c r="F465" s="234" t="s">
        <v>1245</v>
      </c>
      <c r="G465" s="227" t="s">
        <v>1220</v>
      </c>
    </row>
    <row r="466" spans="1:7" ht="16.350000000000001" customHeight="1" x14ac:dyDescent="0.15">
      <c r="A466" s="231">
        <v>465</v>
      </c>
      <c r="B466" s="232" t="s">
        <v>1687</v>
      </c>
      <c r="C466" s="232" t="s">
        <v>1713</v>
      </c>
      <c r="D466" s="234" t="s">
        <v>988</v>
      </c>
      <c r="E466" s="234" t="s">
        <v>1729</v>
      </c>
      <c r="F466" s="234" t="s">
        <v>1245</v>
      </c>
      <c r="G466" s="227" t="s">
        <v>1220</v>
      </c>
    </row>
    <row r="467" spans="1:7" ht="16.350000000000001" customHeight="1" x14ac:dyDescent="0.15">
      <c r="A467" s="231">
        <v>466</v>
      </c>
      <c r="B467" s="232" t="s">
        <v>1687</v>
      </c>
      <c r="C467" s="232" t="s">
        <v>1713</v>
      </c>
      <c r="D467" s="234" t="s">
        <v>1001</v>
      </c>
      <c r="E467" s="234" t="s">
        <v>1730</v>
      </c>
      <c r="F467" s="234" t="s">
        <v>1245</v>
      </c>
      <c r="G467" s="227" t="s">
        <v>40</v>
      </c>
    </row>
    <row r="468" spans="1:7" ht="16.350000000000001" customHeight="1" x14ac:dyDescent="0.15">
      <c r="A468" s="231">
        <v>467</v>
      </c>
      <c r="B468" s="232" t="s">
        <v>1687</v>
      </c>
      <c r="C468" s="232" t="s">
        <v>1713</v>
      </c>
      <c r="D468" s="234" t="s">
        <v>1012</v>
      </c>
      <c r="E468" s="234" t="s">
        <v>1731</v>
      </c>
      <c r="F468" s="234" t="s">
        <v>1245</v>
      </c>
      <c r="G468" s="227" t="s">
        <v>1220</v>
      </c>
    </row>
    <row r="469" spans="1:7" ht="16.350000000000001" customHeight="1" x14ac:dyDescent="0.15">
      <c r="A469" s="231">
        <v>468</v>
      </c>
      <c r="B469" s="232" t="s">
        <v>1687</v>
      </c>
      <c r="C469" s="232" t="s">
        <v>1713</v>
      </c>
      <c r="D469" s="234" t="s">
        <v>1023</v>
      </c>
      <c r="E469" s="234" t="s">
        <v>1732</v>
      </c>
      <c r="F469" s="234" t="s">
        <v>1245</v>
      </c>
      <c r="G469" s="227" t="s">
        <v>1220</v>
      </c>
    </row>
    <row r="470" spans="1:7" ht="16.350000000000001" customHeight="1" x14ac:dyDescent="0.15">
      <c r="A470" s="231">
        <v>469</v>
      </c>
      <c r="B470" s="232" t="s">
        <v>1687</v>
      </c>
      <c r="C470" s="232" t="s">
        <v>1733</v>
      </c>
      <c r="D470" s="234" t="s">
        <v>645</v>
      </c>
      <c r="E470" s="234" t="s">
        <v>1734</v>
      </c>
      <c r="F470" s="234" t="s">
        <v>1218</v>
      </c>
      <c r="G470" s="227" t="s">
        <v>1735</v>
      </c>
    </row>
    <row r="471" spans="1:7" ht="16.350000000000001" customHeight="1" x14ac:dyDescent="0.15">
      <c r="A471" s="231">
        <v>470</v>
      </c>
      <c r="B471" s="232" t="s">
        <v>1687</v>
      </c>
      <c r="C471" s="232" t="s">
        <v>1733</v>
      </c>
      <c r="D471" s="234" t="s">
        <v>688</v>
      </c>
      <c r="E471" s="234" t="s">
        <v>1736</v>
      </c>
      <c r="F471" s="234" t="s">
        <v>1245</v>
      </c>
      <c r="G471" s="227" t="s">
        <v>1220</v>
      </c>
    </row>
    <row r="472" spans="1:7" ht="16.350000000000001" customHeight="1" x14ac:dyDescent="0.15">
      <c r="A472" s="231">
        <v>471</v>
      </c>
      <c r="B472" s="232" t="s">
        <v>1687</v>
      </c>
      <c r="C472" s="232" t="s">
        <v>1733</v>
      </c>
      <c r="D472" s="234" t="s">
        <v>724</v>
      </c>
      <c r="E472" s="234" t="s">
        <v>1737</v>
      </c>
      <c r="F472" s="234" t="s">
        <v>1245</v>
      </c>
      <c r="G472" s="227" t="s">
        <v>1220</v>
      </c>
    </row>
    <row r="473" spans="1:7" ht="16.350000000000001" customHeight="1" x14ac:dyDescent="0.15">
      <c r="A473" s="231">
        <v>472</v>
      </c>
      <c r="B473" s="232" t="s">
        <v>1687</v>
      </c>
      <c r="C473" s="232" t="s">
        <v>1733</v>
      </c>
      <c r="D473" s="234" t="s">
        <v>756</v>
      </c>
      <c r="E473" s="234" t="s">
        <v>1738</v>
      </c>
      <c r="F473" s="234" t="s">
        <v>1245</v>
      </c>
      <c r="G473" s="227" t="s">
        <v>40</v>
      </c>
    </row>
    <row r="474" spans="1:7" ht="16.350000000000001" customHeight="1" x14ac:dyDescent="0.15">
      <c r="A474" s="231">
        <v>473</v>
      </c>
      <c r="B474" s="232" t="s">
        <v>1687</v>
      </c>
      <c r="C474" s="232" t="s">
        <v>1733</v>
      </c>
      <c r="D474" s="234" t="s">
        <v>787</v>
      </c>
      <c r="E474" s="234" t="s">
        <v>1739</v>
      </c>
      <c r="F474" s="234" t="s">
        <v>1245</v>
      </c>
      <c r="G474" s="227" t="s">
        <v>40</v>
      </c>
    </row>
    <row r="475" spans="1:7" ht="16.350000000000001" customHeight="1" x14ac:dyDescent="0.15">
      <c r="A475" s="231">
        <v>474</v>
      </c>
      <c r="B475" s="232" t="s">
        <v>1687</v>
      </c>
      <c r="C475" s="232" t="s">
        <v>1733</v>
      </c>
      <c r="D475" s="234" t="s">
        <v>812</v>
      </c>
      <c r="E475" s="234" t="s">
        <v>1740</v>
      </c>
      <c r="F475" s="234" t="s">
        <v>1245</v>
      </c>
      <c r="G475" s="227" t="s">
        <v>1220</v>
      </c>
    </row>
    <row r="476" spans="1:7" ht="16.350000000000001" customHeight="1" x14ac:dyDescent="0.15">
      <c r="A476" s="231">
        <v>475</v>
      </c>
      <c r="B476" s="232" t="s">
        <v>1687</v>
      </c>
      <c r="C476" s="232" t="s">
        <v>1733</v>
      </c>
      <c r="D476" s="234" t="s">
        <v>837</v>
      </c>
      <c r="E476" s="234" t="s">
        <v>1741</v>
      </c>
      <c r="F476" s="234" t="s">
        <v>1245</v>
      </c>
      <c r="G476" s="227" t="s">
        <v>1220</v>
      </c>
    </row>
    <row r="477" spans="1:7" ht="16.350000000000001" customHeight="1" x14ac:dyDescent="0.15">
      <c r="A477" s="231">
        <v>476</v>
      </c>
      <c r="B477" s="232" t="s">
        <v>1687</v>
      </c>
      <c r="C477" s="232" t="s">
        <v>1733</v>
      </c>
      <c r="D477" s="234" t="s">
        <v>859</v>
      </c>
      <c r="E477" s="234" t="s">
        <v>1742</v>
      </c>
      <c r="F477" s="234" t="s">
        <v>1245</v>
      </c>
      <c r="G477" s="227" t="s">
        <v>40</v>
      </c>
    </row>
    <row r="478" spans="1:7" ht="16.350000000000001" customHeight="1" x14ac:dyDescent="0.15">
      <c r="A478" s="231">
        <v>477</v>
      </c>
      <c r="B478" s="232" t="s">
        <v>1687</v>
      </c>
      <c r="C478" s="232" t="s">
        <v>1733</v>
      </c>
      <c r="D478" s="234" t="s">
        <v>879</v>
      </c>
      <c r="E478" s="234" t="s">
        <v>1743</v>
      </c>
      <c r="F478" s="234" t="s">
        <v>1245</v>
      </c>
      <c r="G478" s="227" t="s">
        <v>1220</v>
      </c>
    </row>
    <row r="479" spans="1:7" ht="16.350000000000001" customHeight="1" x14ac:dyDescent="0.15">
      <c r="A479" s="231">
        <v>478</v>
      </c>
      <c r="B479" s="232" t="s">
        <v>1687</v>
      </c>
      <c r="C479" s="232" t="s">
        <v>1733</v>
      </c>
      <c r="D479" s="234" t="s">
        <v>898</v>
      </c>
      <c r="E479" s="234" t="s">
        <v>1744</v>
      </c>
      <c r="F479" s="234" t="s">
        <v>1245</v>
      </c>
      <c r="G479" s="227" t="s">
        <v>1220</v>
      </c>
    </row>
    <row r="480" spans="1:7" ht="16.350000000000001" customHeight="1" x14ac:dyDescent="0.15">
      <c r="A480" s="231">
        <v>479</v>
      </c>
      <c r="B480" s="232" t="s">
        <v>1687</v>
      </c>
      <c r="C480" s="232" t="s">
        <v>1733</v>
      </c>
      <c r="D480" s="234" t="s">
        <v>916</v>
      </c>
      <c r="E480" s="234" t="s">
        <v>1745</v>
      </c>
      <c r="F480" s="234" t="s">
        <v>1245</v>
      </c>
      <c r="G480" s="227" t="s">
        <v>1220</v>
      </c>
    </row>
    <row r="481" spans="1:7" ht="16.350000000000001" customHeight="1" x14ac:dyDescent="0.15">
      <c r="A481" s="231">
        <v>480</v>
      </c>
      <c r="B481" s="232" t="s">
        <v>1687</v>
      </c>
      <c r="C481" s="232" t="s">
        <v>1733</v>
      </c>
      <c r="D481" s="234" t="s">
        <v>934</v>
      </c>
      <c r="E481" s="234" t="s">
        <v>1746</v>
      </c>
      <c r="F481" s="234" t="s">
        <v>1245</v>
      </c>
      <c r="G481" s="227" t="s">
        <v>1220</v>
      </c>
    </row>
    <row r="482" spans="1:7" ht="16.350000000000001" customHeight="1" x14ac:dyDescent="0.15">
      <c r="A482" s="231">
        <v>481</v>
      </c>
      <c r="B482" s="232" t="s">
        <v>1687</v>
      </c>
      <c r="C482" s="232" t="s">
        <v>1733</v>
      </c>
      <c r="D482" s="234" t="s">
        <v>949</v>
      </c>
      <c r="E482" s="234" t="s">
        <v>1747</v>
      </c>
      <c r="F482" s="234" t="s">
        <v>1245</v>
      </c>
      <c r="G482" s="227" t="s">
        <v>40</v>
      </c>
    </row>
    <row r="483" spans="1:7" ht="16.350000000000001" customHeight="1" x14ac:dyDescent="0.15">
      <c r="A483" s="231">
        <v>482</v>
      </c>
      <c r="B483" s="232" t="s">
        <v>1687</v>
      </c>
      <c r="C483" s="232" t="s">
        <v>1733</v>
      </c>
      <c r="D483" s="233" t="s">
        <v>963</v>
      </c>
      <c r="E483" s="233" t="s">
        <v>1748</v>
      </c>
      <c r="F483" s="234" t="s">
        <v>1245</v>
      </c>
      <c r="G483" s="227" t="s">
        <v>1220</v>
      </c>
    </row>
    <row r="484" spans="1:7" ht="16.350000000000001" customHeight="1" x14ac:dyDescent="0.15">
      <c r="A484" s="231">
        <v>483</v>
      </c>
      <c r="B484" s="232" t="s">
        <v>1687</v>
      </c>
      <c r="C484" s="232" t="s">
        <v>1733</v>
      </c>
      <c r="D484" s="234" t="s">
        <v>976</v>
      </c>
      <c r="E484" s="234" t="s">
        <v>1749</v>
      </c>
      <c r="F484" s="234" t="s">
        <v>1245</v>
      </c>
      <c r="G484" s="227" t="s">
        <v>1220</v>
      </c>
    </row>
    <row r="485" spans="1:7" ht="16.350000000000001" customHeight="1" x14ac:dyDescent="0.15">
      <c r="A485" s="231">
        <v>484</v>
      </c>
      <c r="B485" s="232" t="s">
        <v>1687</v>
      </c>
      <c r="C485" s="232" t="s">
        <v>1733</v>
      </c>
      <c r="D485" s="234" t="s">
        <v>989</v>
      </c>
      <c r="E485" s="234" t="s">
        <v>1750</v>
      </c>
      <c r="F485" s="234" t="s">
        <v>1245</v>
      </c>
      <c r="G485" s="227" t="s">
        <v>1220</v>
      </c>
    </row>
    <row r="486" spans="1:7" ht="16.350000000000001" customHeight="1" x14ac:dyDescent="0.15">
      <c r="A486" s="231">
        <v>485</v>
      </c>
      <c r="B486" s="232" t="s">
        <v>1687</v>
      </c>
      <c r="C486" s="232" t="s">
        <v>1733</v>
      </c>
      <c r="D486" s="234" t="s">
        <v>1002</v>
      </c>
      <c r="E486" s="234" t="s">
        <v>1751</v>
      </c>
      <c r="F486" s="234" t="s">
        <v>1245</v>
      </c>
      <c r="G486" s="227" t="s">
        <v>40</v>
      </c>
    </row>
    <row r="487" spans="1:7" ht="16.350000000000001" customHeight="1" x14ac:dyDescent="0.15">
      <c r="A487" s="231">
        <v>486</v>
      </c>
      <c r="B487" s="232" t="s">
        <v>1687</v>
      </c>
      <c r="C487" s="232" t="s">
        <v>1733</v>
      </c>
      <c r="D487" s="234" t="s">
        <v>1013</v>
      </c>
      <c r="E487" s="234" t="s">
        <v>1752</v>
      </c>
      <c r="F487" s="234" t="s">
        <v>1245</v>
      </c>
      <c r="G487" s="227" t="s">
        <v>1220</v>
      </c>
    </row>
    <row r="488" spans="1:7" ht="16.350000000000001" customHeight="1" x14ac:dyDescent="0.15">
      <c r="A488" s="231">
        <v>487</v>
      </c>
      <c r="B488" s="232" t="s">
        <v>1687</v>
      </c>
      <c r="C488" s="232" t="s">
        <v>1733</v>
      </c>
      <c r="D488" s="234" t="s">
        <v>1024</v>
      </c>
      <c r="E488" s="234" t="s">
        <v>1753</v>
      </c>
      <c r="F488" s="234" t="s">
        <v>1245</v>
      </c>
      <c r="G488" s="227" t="s">
        <v>1220</v>
      </c>
    </row>
    <row r="489" spans="1:7" ht="16.350000000000001" customHeight="1" x14ac:dyDescent="0.15">
      <c r="A489" s="231">
        <v>488</v>
      </c>
      <c r="B489" s="232" t="s">
        <v>1687</v>
      </c>
      <c r="C489" s="232" t="s">
        <v>1733</v>
      </c>
      <c r="D489" s="234" t="s">
        <v>1033</v>
      </c>
      <c r="E489" s="234" t="s">
        <v>1754</v>
      </c>
      <c r="F489" s="234" t="s">
        <v>1245</v>
      </c>
      <c r="G489" s="227" t="s">
        <v>1220</v>
      </c>
    </row>
    <row r="490" spans="1:7" ht="16.350000000000001" customHeight="1" x14ac:dyDescent="0.15">
      <c r="A490" s="231">
        <v>489</v>
      </c>
      <c r="B490" s="232" t="s">
        <v>1687</v>
      </c>
      <c r="C490" s="232" t="s">
        <v>1733</v>
      </c>
      <c r="D490" s="234" t="s">
        <v>1042</v>
      </c>
      <c r="E490" s="234" t="s">
        <v>1755</v>
      </c>
      <c r="F490" s="234" t="s">
        <v>1245</v>
      </c>
      <c r="G490" s="227" t="s">
        <v>1220</v>
      </c>
    </row>
    <row r="491" spans="1:7" ht="16.350000000000001" customHeight="1" x14ac:dyDescent="0.15">
      <c r="A491" s="231">
        <v>490</v>
      </c>
      <c r="B491" s="232" t="s">
        <v>1687</v>
      </c>
      <c r="C491" s="232" t="s">
        <v>1756</v>
      </c>
      <c r="D491" s="234" t="s">
        <v>646</v>
      </c>
      <c r="E491" s="234" t="s">
        <v>1757</v>
      </c>
      <c r="F491" s="234" t="s">
        <v>1218</v>
      </c>
      <c r="G491" s="227" t="s">
        <v>40</v>
      </c>
    </row>
    <row r="492" spans="1:7" ht="16.350000000000001" customHeight="1" x14ac:dyDescent="0.15">
      <c r="A492" s="231">
        <v>491</v>
      </c>
      <c r="B492" s="232" t="s">
        <v>1687</v>
      </c>
      <c r="C492" s="232" t="s">
        <v>1756</v>
      </c>
      <c r="D492" s="234" t="s">
        <v>689</v>
      </c>
      <c r="E492" s="234" t="s">
        <v>1758</v>
      </c>
      <c r="F492" s="234" t="s">
        <v>1245</v>
      </c>
      <c r="G492" s="227" t="s">
        <v>1220</v>
      </c>
    </row>
    <row r="493" spans="1:7" ht="16.350000000000001" customHeight="1" x14ac:dyDescent="0.15">
      <c r="A493" s="231">
        <v>492</v>
      </c>
      <c r="B493" s="232" t="s">
        <v>1687</v>
      </c>
      <c r="C493" s="232" t="s">
        <v>1756</v>
      </c>
      <c r="D493" s="234" t="s">
        <v>725</v>
      </c>
      <c r="E493" s="234" t="s">
        <v>1759</v>
      </c>
      <c r="F493" s="234" t="s">
        <v>1245</v>
      </c>
      <c r="G493" s="227" t="s">
        <v>1220</v>
      </c>
    </row>
    <row r="494" spans="1:7" ht="16.350000000000001" customHeight="1" x14ac:dyDescent="0.15">
      <c r="A494" s="231">
        <v>493</v>
      </c>
      <c r="B494" s="232" t="s">
        <v>1687</v>
      </c>
      <c r="C494" s="232" t="s">
        <v>1756</v>
      </c>
      <c r="D494" s="234" t="s">
        <v>757</v>
      </c>
      <c r="E494" s="234" t="s">
        <v>1760</v>
      </c>
      <c r="F494" s="234" t="s">
        <v>1245</v>
      </c>
      <c r="G494" s="227" t="s">
        <v>1220</v>
      </c>
    </row>
    <row r="495" spans="1:7" ht="16.350000000000001" customHeight="1" x14ac:dyDescent="0.15">
      <c r="A495" s="231">
        <v>494</v>
      </c>
      <c r="B495" s="232" t="s">
        <v>1761</v>
      </c>
      <c r="C495" s="234" t="s">
        <v>1762</v>
      </c>
      <c r="D495" s="234" t="s">
        <v>647</v>
      </c>
      <c r="E495" s="234" t="s">
        <v>1763</v>
      </c>
      <c r="F495" s="234" t="s">
        <v>1218</v>
      </c>
      <c r="G495" s="227" t="s">
        <v>1220</v>
      </c>
    </row>
    <row r="496" spans="1:7" ht="16.350000000000001" customHeight="1" x14ac:dyDescent="0.15">
      <c r="A496" s="231">
        <v>495</v>
      </c>
      <c r="B496" s="232" t="s">
        <v>1761</v>
      </c>
      <c r="C496" s="234" t="s">
        <v>1764</v>
      </c>
      <c r="D496" s="234" t="s">
        <v>648</v>
      </c>
      <c r="E496" s="234" t="s">
        <v>1765</v>
      </c>
      <c r="F496" s="234" t="s">
        <v>1218</v>
      </c>
      <c r="G496" s="227" t="s">
        <v>40</v>
      </c>
    </row>
    <row r="497" spans="1:7" ht="16.350000000000001" customHeight="1" x14ac:dyDescent="0.15">
      <c r="A497" s="231">
        <v>496</v>
      </c>
      <c r="B497" s="232" t="s">
        <v>1761</v>
      </c>
      <c r="C497" s="234" t="s">
        <v>1766</v>
      </c>
      <c r="D497" s="234" t="s">
        <v>649</v>
      </c>
      <c r="E497" s="234" t="s">
        <v>1767</v>
      </c>
      <c r="F497" s="234" t="s">
        <v>1211</v>
      </c>
      <c r="G497" s="227" t="s">
        <v>40</v>
      </c>
    </row>
    <row r="498" spans="1:7" ht="16.350000000000001" customHeight="1" x14ac:dyDescent="0.15">
      <c r="A498" s="231">
        <v>497</v>
      </c>
      <c r="B498" s="232" t="s">
        <v>1761</v>
      </c>
      <c r="C498" s="234" t="s">
        <v>1766</v>
      </c>
      <c r="D498" s="234" t="s">
        <v>690</v>
      </c>
      <c r="E498" s="234" t="s">
        <v>1768</v>
      </c>
      <c r="F498" s="234" t="s">
        <v>1218</v>
      </c>
      <c r="G498" s="227" t="s">
        <v>1220</v>
      </c>
    </row>
    <row r="499" spans="1:7" ht="16.350000000000001" customHeight="1" x14ac:dyDescent="0.15">
      <c r="A499" s="231">
        <v>498</v>
      </c>
      <c r="B499" s="232" t="s">
        <v>1761</v>
      </c>
      <c r="C499" s="234" t="s">
        <v>1766</v>
      </c>
      <c r="D499" s="234" t="s">
        <v>726</v>
      </c>
      <c r="E499" s="234" t="s">
        <v>1769</v>
      </c>
      <c r="F499" s="234" t="s">
        <v>1245</v>
      </c>
      <c r="G499" s="227" t="s">
        <v>1220</v>
      </c>
    </row>
    <row r="500" spans="1:7" ht="16.350000000000001" customHeight="1" x14ac:dyDescent="0.15">
      <c r="A500" s="231">
        <v>499</v>
      </c>
      <c r="B500" s="232" t="s">
        <v>1761</v>
      </c>
      <c r="C500" s="234" t="s">
        <v>1766</v>
      </c>
      <c r="D500" s="234" t="s">
        <v>758</v>
      </c>
      <c r="E500" s="234" t="s">
        <v>1770</v>
      </c>
      <c r="F500" s="234" t="s">
        <v>1245</v>
      </c>
      <c r="G500" s="227" t="s">
        <v>1220</v>
      </c>
    </row>
    <row r="501" spans="1:7" ht="16.350000000000001" customHeight="1" x14ac:dyDescent="0.15">
      <c r="A501" s="231">
        <v>500</v>
      </c>
      <c r="B501" s="232" t="s">
        <v>1761</v>
      </c>
      <c r="C501" s="232" t="s">
        <v>1771</v>
      </c>
      <c r="D501" s="234" t="s">
        <v>650</v>
      </c>
      <c r="E501" s="234" t="s">
        <v>1772</v>
      </c>
      <c r="F501" s="234" t="s">
        <v>1211</v>
      </c>
      <c r="G501" s="227" t="s">
        <v>40</v>
      </c>
    </row>
    <row r="502" spans="1:7" ht="16.350000000000001" customHeight="1" x14ac:dyDescent="0.15">
      <c r="A502" s="231">
        <v>501</v>
      </c>
      <c r="B502" s="232" t="s">
        <v>1761</v>
      </c>
      <c r="C502" s="232" t="s">
        <v>1771</v>
      </c>
      <c r="D502" s="234" t="s">
        <v>691</v>
      </c>
      <c r="E502" s="234" t="s">
        <v>1773</v>
      </c>
      <c r="F502" s="234" t="s">
        <v>1245</v>
      </c>
      <c r="G502" s="227" t="s">
        <v>1220</v>
      </c>
    </row>
    <row r="503" spans="1:7" ht="16.350000000000001" customHeight="1" x14ac:dyDescent="0.15">
      <c r="A503" s="231">
        <v>502</v>
      </c>
      <c r="B503" s="232" t="s">
        <v>1761</v>
      </c>
      <c r="C503" s="232" t="s">
        <v>1771</v>
      </c>
      <c r="D503" s="234" t="s">
        <v>727</v>
      </c>
      <c r="E503" s="234" t="s">
        <v>1774</v>
      </c>
      <c r="F503" s="234" t="s">
        <v>1218</v>
      </c>
      <c r="G503" s="227" t="s">
        <v>1220</v>
      </c>
    </row>
    <row r="504" spans="1:7" ht="16.350000000000001" customHeight="1" x14ac:dyDescent="0.15">
      <c r="A504" s="231">
        <v>503</v>
      </c>
      <c r="B504" s="232" t="s">
        <v>1761</v>
      </c>
      <c r="C504" s="232" t="s">
        <v>1771</v>
      </c>
      <c r="D504" s="234" t="s">
        <v>759</v>
      </c>
      <c r="E504" s="234" t="s">
        <v>1775</v>
      </c>
      <c r="F504" s="234" t="s">
        <v>1245</v>
      </c>
      <c r="G504" s="227" t="s">
        <v>1220</v>
      </c>
    </row>
    <row r="505" spans="1:7" ht="16.350000000000001" customHeight="1" x14ac:dyDescent="0.15">
      <c r="A505" s="231">
        <v>504</v>
      </c>
      <c r="B505" s="232" t="s">
        <v>1761</v>
      </c>
      <c r="C505" s="232" t="s">
        <v>1771</v>
      </c>
      <c r="D505" s="234" t="s">
        <v>788</v>
      </c>
      <c r="E505" s="234" t="s">
        <v>1776</v>
      </c>
      <c r="F505" s="234" t="s">
        <v>1245</v>
      </c>
      <c r="G505" s="227" t="s">
        <v>1220</v>
      </c>
    </row>
    <row r="506" spans="1:7" ht="16.350000000000001" customHeight="1" x14ac:dyDescent="0.15">
      <c r="A506" s="231">
        <v>505</v>
      </c>
      <c r="B506" s="232" t="s">
        <v>1761</v>
      </c>
      <c r="C506" s="232" t="s">
        <v>1771</v>
      </c>
      <c r="D506" s="234" t="s">
        <v>813</v>
      </c>
      <c r="E506" s="234" t="s">
        <v>1777</v>
      </c>
      <c r="F506" s="234" t="s">
        <v>1245</v>
      </c>
      <c r="G506" s="227" t="s">
        <v>1220</v>
      </c>
    </row>
    <row r="507" spans="1:7" ht="16.350000000000001" customHeight="1" x14ac:dyDescent="0.15">
      <c r="A507" s="231">
        <v>506</v>
      </c>
      <c r="B507" s="232" t="s">
        <v>1761</v>
      </c>
      <c r="C507" s="232" t="s">
        <v>1771</v>
      </c>
      <c r="D507" s="234" t="s">
        <v>838</v>
      </c>
      <c r="E507" s="234" t="s">
        <v>1778</v>
      </c>
      <c r="F507" s="234" t="s">
        <v>1218</v>
      </c>
      <c r="G507" s="227" t="s">
        <v>1220</v>
      </c>
    </row>
    <row r="508" spans="1:7" ht="16.350000000000001" customHeight="1" x14ac:dyDescent="0.15">
      <c r="A508" s="231">
        <v>507</v>
      </c>
      <c r="B508" s="232" t="s">
        <v>1761</v>
      </c>
      <c r="C508" s="234" t="s">
        <v>1771</v>
      </c>
      <c r="D508" s="234" t="s">
        <v>860</v>
      </c>
      <c r="E508" s="234" t="s">
        <v>1779</v>
      </c>
      <c r="F508" s="234" t="s">
        <v>1245</v>
      </c>
      <c r="G508" s="227" t="s">
        <v>1220</v>
      </c>
    </row>
    <row r="509" spans="1:7" ht="16.350000000000001" customHeight="1" x14ac:dyDescent="0.15">
      <c r="A509" s="231">
        <v>508</v>
      </c>
      <c r="B509" s="232" t="s">
        <v>1761</v>
      </c>
      <c r="C509" s="234" t="s">
        <v>1771</v>
      </c>
      <c r="D509" s="234" t="s">
        <v>880</v>
      </c>
      <c r="E509" s="234" t="s">
        <v>1780</v>
      </c>
      <c r="F509" s="234" t="s">
        <v>1245</v>
      </c>
      <c r="G509" s="227" t="s">
        <v>1220</v>
      </c>
    </row>
    <row r="510" spans="1:7" ht="16.350000000000001" customHeight="1" x14ac:dyDescent="0.15">
      <c r="A510" s="231">
        <v>509</v>
      </c>
      <c r="B510" s="232" t="s">
        <v>1761</v>
      </c>
      <c r="C510" s="234" t="s">
        <v>1771</v>
      </c>
      <c r="D510" s="234" t="s">
        <v>899</v>
      </c>
      <c r="E510" s="234" t="s">
        <v>1781</v>
      </c>
      <c r="F510" s="234" t="s">
        <v>1245</v>
      </c>
      <c r="G510" s="227" t="s">
        <v>1220</v>
      </c>
    </row>
    <row r="511" spans="1:7" ht="16.350000000000001" customHeight="1" x14ac:dyDescent="0.15">
      <c r="A511" s="231">
        <v>510</v>
      </c>
      <c r="B511" s="232" t="s">
        <v>1761</v>
      </c>
      <c r="C511" s="234" t="s">
        <v>1771</v>
      </c>
      <c r="D511" s="234" t="s">
        <v>917</v>
      </c>
      <c r="E511" s="234" t="s">
        <v>1782</v>
      </c>
      <c r="F511" s="234" t="s">
        <v>1245</v>
      </c>
      <c r="G511" s="227" t="s">
        <v>1220</v>
      </c>
    </row>
    <row r="512" spans="1:7" ht="16.350000000000001" customHeight="1" x14ac:dyDescent="0.15">
      <c r="A512" s="231">
        <v>511</v>
      </c>
      <c r="B512" s="232" t="s">
        <v>1761</v>
      </c>
      <c r="C512" s="234" t="s">
        <v>1783</v>
      </c>
      <c r="D512" s="234" t="s">
        <v>651</v>
      </c>
      <c r="E512" s="234" t="s">
        <v>1784</v>
      </c>
      <c r="F512" s="234" t="s">
        <v>1218</v>
      </c>
      <c r="G512" s="227" t="s">
        <v>40</v>
      </c>
    </row>
    <row r="513" spans="1:7" ht="16.350000000000001" customHeight="1" x14ac:dyDescent="0.15">
      <c r="A513" s="231">
        <v>512</v>
      </c>
      <c r="B513" s="232" t="s">
        <v>1761</v>
      </c>
      <c r="C513" s="234" t="s">
        <v>1783</v>
      </c>
      <c r="D513" s="234" t="s">
        <v>692</v>
      </c>
      <c r="E513" s="234" t="s">
        <v>1785</v>
      </c>
      <c r="F513" s="234" t="s">
        <v>1245</v>
      </c>
      <c r="G513" s="227" t="s">
        <v>40</v>
      </c>
    </row>
    <row r="514" spans="1:7" ht="16.350000000000001" customHeight="1" x14ac:dyDescent="0.15">
      <c r="A514" s="231">
        <v>513</v>
      </c>
      <c r="B514" s="232" t="s">
        <v>1761</v>
      </c>
      <c r="C514" s="234" t="s">
        <v>1783</v>
      </c>
      <c r="D514" s="234" t="s">
        <v>728</v>
      </c>
      <c r="E514" s="234" t="s">
        <v>1786</v>
      </c>
      <c r="F514" s="234" t="s">
        <v>1506</v>
      </c>
      <c r="G514" s="227" t="s">
        <v>1220</v>
      </c>
    </row>
    <row r="515" spans="1:7" ht="16.350000000000001" customHeight="1" x14ac:dyDescent="0.15">
      <c r="A515" s="231">
        <v>514</v>
      </c>
      <c r="B515" s="232" t="s">
        <v>1761</v>
      </c>
      <c r="C515" s="234" t="s">
        <v>1783</v>
      </c>
      <c r="D515" s="234" t="s">
        <v>760</v>
      </c>
      <c r="E515" s="234" t="s">
        <v>1787</v>
      </c>
      <c r="F515" s="234" t="s">
        <v>1628</v>
      </c>
      <c r="G515" s="227" t="s">
        <v>1220</v>
      </c>
    </row>
    <row r="516" spans="1:7" ht="16.350000000000001" customHeight="1" x14ac:dyDescent="0.15">
      <c r="A516" s="231">
        <v>515</v>
      </c>
      <c r="B516" s="232" t="s">
        <v>1761</v>
      </c>
      <c r="C516" s="234" t="s">
        <v>1783</v>
      </c>
      <c r="D516" s="234" t="s">
        <v>789</v>
      </c>
      <c r="E516" s="234" t="s">
        <v>1788</v>
      </c>
      <c r="F516" s="234" t="s">
        <v>1245</v>
      </c>
      <c r="G516" s="227" t="s">
        <v>40</v>
      </c>
    </row>
    <row r="517" spans="1:7" ht="16.350000000000001" customHeight="1" x14ac:dyDescent="0.15">
      <c r="A517" s="231">
        <v>516</v>
      </c>
      <c r="B517" s="232" t="s">
        <v>1761</v>
      </c>
      <c r="C517" s="234" t="s">
        <v>1783</v>
      </c>
      <c r="D517" s="234" t="s">
        <v>814</v>
      </c>
      <c r="E517" s="234" t="s">
        <v>1789</v>
      </c>
      <c r="F517" s="234" t="s">
        <v>1245</v>
      </c>
      <c r="G517" s="227" t="s">
        <v>1220</v>
      </c>
    </row>
    <row r="518" spans="1:7" ht="16.350000000000001" customHeight="1" x14ac:dyDescent="0.15">
      <c r="A518" s="231">
        <v>517</v>
      </c>
      <c r="B518" s="232" t="s">
        <v>1761</v>
      </c>
      <c r="C518" s="234" t="s">
        <v>1783</v>
      </c>
      <c r="D518" s="234" t="s">
        <v>839</v>
      </c>
      <c r="E518" s="234" t="s">
        <v>1790</v>
      </c>
      <c r="F518" s="234" t="s">
        <v>1245</v>
      </c>
      <c r="G518" s="227" t="s">
        <v>1220</v>
      </c>
    </row>
    <row r="519" spans="1:7" ht="16.350000000000001" customHeight="1" x14ac:dyDescent="0.15">
      <c r="A519" s="231">
        <v>518</v>
      </c>
      <c r="B519" s="232" t="s">
        <v>1761</v>
      </c>
      <c r="C519" s="234" t="s">
        <v>1783</v>
      </c>
      <c r="D519" s="234" t="s">
        <v>861</v>
      </c>
      <c r="E519" s="234" t="s">
        <v>1791</v>
      </c>
      <c r="F519" s="234" t="s">
        <v>1245</v>
      </c>
      <c r="G519" s="227" t="s">
        <v>40</v>
      </c>
    </row>
    <row r="520" spans="1:7" ht="16.350000000000001" customHeight="1" x14ac:dyDescent="0.15">
      <c r="A520" s="231">
        <v>519</v>
      </c>
      <c r="B520" s="232" t="s">
        <v>1761</v>
      </c>
      <c r="C520" s="232" t="s">
        <v>1792</v>
      </c>
      <c r="D520" s="234" t="s">
        <v>652</v>
      </c>
      <c r="E520" s="234" t="s">
        <v>1793</v>
      </c>
      <c r="F520" s="234" t="s">
        <v>1628</v>
      </c>
      <c r="G520" s="227" t="s">
        <v>1220</v>
      </c>
    </row>
    <row r="521" spans="1:7" ht="16.350000000000001" customHeight="1" x14ac:dyDescent="0.15">
      <c r="A521" s="231">
        <v>520</v>
      </c>
      <c r="B521" s="232" t="s">
        <v>1761</v>
      </c>
      <c r="C521" s="234" t="s">
        <v>1794</v>
      </c>
      <c r="D521" s="234" t="s">
        <v>653</v>
      </c>
      <c r="E521" s="234" t="s">
        <v>1795</v>
      </c>
      <c r="F521" s="234" t="s">
        <v>1218</v>
      </c>
      <c r="G521" s="227" t="s">
        <v>1220</v>
      </c>
    </row>
    <row r="522" spans="1:7" ht="16.350000000000001" customHeight="1" x14ac:dyDescent="0.15">
      <c r="A522" s="231">
        <v>521</v>
      </c>
      <c r="B522" s="232" t="s">
        <v>1761</v>
      </c>
      <c r="C522" s="234" t="s">
        <v>1794</v>
      </c>
      <c r="D522" s="234" t="s">
        <v>693</v>
      </c>
      <c r="E522" s="234" t="s">
        <v>1796</v>
      </c>
      <c r="F522" s="234" t="s">
        <v>1245</v>
      </c>
      <c r="G522" s="227" t="s">
        <v>1220</v>
      </c>
    </row>
    <row r="523" spans="1:7" ht="16.350000000000001" customHeight="1" x14ac:dyDescent="0.15">
      <c r="A523" s="231">
        <v>522</v>
      </c>
      <c r="B523" s="232" t="s">
        <v>1761</v>
      </c>
      <c r="C523" s="232" t="s">
        <v>1794</v>
      </c>
      <c r="D523" s="237" t="s">
        <v>729</v>
      </c>
      <c r="E523" s="237" t="s">
        <v>1797</v>
      </c>
      <c r="F523" s="234" t="s">
        <v>1245</v>
      </c>
      <c r="G523" s="227" t="s">
        <v>1220</v>
      </c>
    </row>
    <row r="524" spans="1:7" ht="16.350000000000001" customHeight="1" x14ac:dyDescent="0.15">
      <c r="A524" s="231">
        <v>523</v>
      </c>
      <c r="B524" s="232" t="s">
        <v>1761</v>
      </c>
      <c r="C524" s="232" t="s">
        <v>1794</v>
      </c>
      <c r="D524" s="234" t="s">
        <v>761</v>
      </c>
      <c r="E524" s="234" t="s">
        <v>1798</v>
      </c>
      <c r="F524" s="234" t="s">
        <v>1245</v>
      </c>
      <c r="G524" s="227" t="s">
        <v>1220</v>
      </c>
    </row>
    <row r="525" spans="1:7" ht="16.350000000000001" customHeight="1" x14ac:dyDescent="0.15">
      <c r="A525" s="231">
        <v>524</v>
      </c>
      <c r="B525" s="232" t="s">
        <v>1761</v>
      </c>
      <c r="C525" s="232" t="s">
        <v>1794</v>
      </c>
      <c r="D525" s="234" t="s">
        <v>790</v>
      </c>
      <c r="E525" s="234" t="s">
        <v>1799</v>
      </c>
      <c r="F525" s="234" t="s">
        <v>1245</v>
      </c>
      <c r="G525" s="227" t="s">
        <v>1220</v>
      </c>
    </row>
    <row r="526" spans="1:7" ht="16.350000000000001" customHeight="1" x14ac:dyDescent="0.15">
      <c r="A526" s="231">
        <v>525</v>
      </c>
      <c r="B526" s="232" t="s">
        <v>1761</v>
      </c>
      <c r="C526" s="232" t="s">
        <v>1794</v>
      </c>
      <c r="D526" s="234" t="s">
        <v>815</v>
      </c>
      <c r="E526" s="234" t="s">
        <v>1800</v>
      </c>
      <c r="F526" s="234" t="s">
        <v>1245</v>
      </c>
      <c r="G526" s="227" t="s">
        <v>1220</v>
      </c>
    </row>
    <row r="527" spans="1:7" ht="16.350000000000001" customHeight="1" x14ac:dyDescent="0.15">
      <c r="A527" s="231">
        <v>526</v>
      </c>
      <c r="B527" s="232" t="s">
        <v>1761</v>
      </c>
      <c r="C527" s="232" t="s">
        <v>1794</v>
      </c>
      <c r="D527" s="237" t="s">
        <v>840</v>
      </c>
      <c r="E527" s="237" t="s">
        <v>1801</v>
      </c>
      <c r="F527" s="234" t="s">
        <v>1245</v>
      </c>
      <c r="G527" s="227" t="s">
        <v>1220</v>
      </c>
    </row>
    <row r="528" spans="1:7" ht="16.350000000000001" customHeight="1" x14ac:dyDescent="0.15">
      <c r="A528" s="231">
        <v>527</v>
      </c>
      <c r="B528" s="232" t="s">
        <v>1761</v>
      </c>
      <c r="C528" s="234" t="s">
        <v>1802</v>
      </c>
      <c r="D528" s="234" t="s">
        <v>654</v>
      </c>
      <c r="E528" s="234" t="s">
        <v>1803</v>
      </c>
      <c r="F528" s="234" t="s">
        <v>1218</v>
      </c>
      <c r="G528" s="227" t="s">
        <v>1220</v>
      </c>
    </row>
    <row r="529" spans="1:7" ht="16.350000000000001" customHeight="1" x14ac:dyDescent="0.15">
      <c r="A529" s="231">
        <v>528</v>
      </c>
      <c r="B529" s="232" t="s">
        <v>1761</v>
      </c>
      <c r="C529" s="234" t="s">
        <v>1802</v>
      </c>
      <c r="D529" s="234" t="s">
        <v>694</v>
      </c>
      <c r="E529" s="234" t="s">
        <v>1804</v>
      </c>
      <c r="F529" s="234" t="s">
        <v>1245</v>
      </c>
      <c r="G529" s="227" t="s">
        <v>1220</v>
      </c>
    </row>
    <row r="530" spans="1:7" ht="16.350000000000001" customHeight="1" x14ac:dyDescent="0.15">
      <c r="A530" s="231">
        <v>529</v>
      </c>
      <c r="B530" s="232" t="s">
        <v>1761</v>
      </c>
      <c r="C530" s="234" t="s">
        <v>1802</v>
      </c>
      <c r="D530" s="234" t="s">
        <v>730</v>
      </c>
      <c r="E530" s="234" t="s">
        <v>1805</v>
      </c>
      <c r="F530" s="234" t="s">
        <v>1245</v>
      </c>
      <c r="G530" s="227" t="s">
        <v>1220</v>
      </c>
    </row>
    <row r="531" spans="1:7" ht="16.350000000000001" customHeight="1" x14ac:dyDescent="0.15">
      <c r="A531" s="231">
        <v>530</v>
      </c>
      <c r="B531" s="232" t="s">
        <v>1761</v>
      </c>
      <c r="C531" s="234" t="s">
        <v>1802</v>
      </c>
      <c r="D531" s="234" t="s">
        <v>762</v>
      </c>
      <c r="E531" s="234" t="s">
        <v>1806</v>
      </c>
      <c r="F531" s="234" t="s">
        <v>1245</v>
      </c>
      <c r="G531" s="227" t="s">
        <v>1220</v>
      </c>
    </row>
    <row r="532" spans="1:7" ht="16.350000000000001" customHeight="1" x14ac:dyDescent="0.15">
      <c r="A532" s="231">
        <v>531</v>
      </c>
      <c r="B532" s="232" t="s">
        <v>1761</v>
      </c>
      <c r="C532" s="232" t="s">
        <v>1807</v>
      </c>
      <c r="D532" s="234" t="s">
        <v>655</v>
      </c>
      <c r="E532" s="234" t="s">
        <v>1808</v>
      </c>
      <c r="F532" s="234" t="s">
        <v>1218</v>
      </c>
      <c r="G532" s="227" t="s">
        <v>1220</v>
      </c>
    </row>
    <row r="533" spans="1:7" ht="16.350000000000001" customHeight="1" x14ac:dyDescent="0.15">
      <c r="A533" s="231">
        <v>532</v>
      </c>
      <c r="B533" s="232" t="s">
        <v>1809</v>
      </c>
      <c r="C533" s="232" t="s">
        <v>1810</v>
      </c>
      <c r="D533" s="234" t="s">
        <v>656</v>
      </c>
      <c r="E533" s="234" t="s">
        <v>1811</v>
      </c>
      <c r="F533" s="234" t="s">
        <v>1211</v>
      </c>
      <c r="G533" s="227" t="s">
        <v>40</v>
      </c>
    </row>
    <row r="534" spans="1:7" ht="16.350000000000001" customHeight="1" x14ac:dyDescent="0.15">
      <c r="A534" s="231">
        <v>533</v>
      </c>
      <c r="B534" s="232" t="s">
        <v>1809</v>
      </c>
      <c r="C534" s="232" t="s">
        <v>1810</v>
      </c>
      <c r="D534" s="234" t="s">
        <v>695</v>
      </c>
      <c r="E534" s="234" t="s">
        <v>1812</v>
      </c>
      <c r="F534" s="234" t="s">
        <v>1211</v>
      </c>
      <c r="G534" s="227" t="s">
        <v>40</v>
      </c>
    </row>
    <row r="535" spans="1:7" ht="16.350000000000001" customHeight="1" x14ac:dyDescent="0.15">
      <c r="A535" s="231">
        <v>534</v>
      </c>
      <c r="B535" s="232" t="s">
        <v>1809</v>
      </c>
      <c r="C535" s="232" t="s">
        <v>1810</v>
      </c>
      <c r="D535" s="234" t="s">
        <v>731</v>
      </c>
      <c r="E535" s="234" t="s">
        <v>1813</v>
      </c>
      <c r="F535" s="234" t="s">
        <v>1245</v>
      </c>
      <c r="G535" s="227" t="s">
        <v>1220</v>
      </c>
    </row>
    <row r="536" spans="1:7" ht="16.350000000000001" customHeight="1" x14ac:dyDescent="0.15">
      <c r="A536" s="231">
        <v>535</v>
      </c>
      <c r="B536" s="232" t="s">
        <v>1809</v>
      </c>
      <c r="C536" s="232" t="s">
        <v>1810</v>
      </c>
      <c r="D536" s="234" t="s">
        <v>763</v>
      </c>
      <c r="E536" s="234" t="s">
        <v>1814</v>
      </c>
      <c r="F536" s="234" t="s">
        <v>1218</v>
      </c>
      <c r="G536" s="227" t="s">
        <v>1220</v>
      </c>
    </row>
    <row r="537" spans="1:7" ht="16.350000000000001" customHeight="1" x14ac:dyDescent="0.15">
      <c r="A537" s="231">
        <v>536</v>
      </c>
      <c r="B537" s="232" t="s">
        <v>1809</v>
      </c>
      <c r="C537" s="232" t="s">
        <v>1815</v>
      </c>
      <c r="D537" s="234" t="s">
        <v>657</v>
      </c>
      <c r="E537" s="234" t="s">
        <v>1816</v>
      </c>
      <c r="F537" s="234" t="s">
        <v>1264</v>
      </c>
      <c r="G537" s="227" t="s">
        <v>1220</v>
      </c>
    </row>
    <row r="538" spans="1:7" ht="16.350000000000001" customHeight="1" x14ac:dyDescent="0.15">
      <c r="A538" s="231">
        <v>537</v>
      </c>
      <c r="B538" s="232" t="s">
        <v>1809</v>
      </c>
      <c r="C538" s="232" t="s">
        <v>1817</v>
      </c>
      <c r="D538" s="234" t="s">
        <v>658</v>
      </c>
      <c r="E538" s="234" t="s">
        <v>1818</v>
      </c>
      <c r="F538" s="234" t="s">
        <v>1218</v>
      </c>
      <c r="G538" s="227" t="s">
        <v>40</v>
      </c>
    </row>
    <row r="539" spans="1:7" ht="16.350000000000001" customHeight="1" x14ac:dyDescent="0.15">
      <c r="A539" s="231">
        <v>538</v>
      </c>
      <c r="B539" s="232" t="s">
        <v>1809</v>
      </c>
      <c r="C539" s="232" t="s">
        <v>1817</v>
      </c>
      <c r="D539" s="234" t="s">
        <v>696</v>
      </c>
      <c r="E539" s="234" t="s">
        <v>1819</v>
      </c>
      <c r="F539" s="234" t="s">
        <v>1218</v>
      </c>
      <c r="G539" s="227" t="s">
        <v>1220</v>
      </c>
    </row>
    <row r="540" spans="1:7" ht="16.350000000000001" customHeight="1" x14ac:dyDescent="0.15">
      <c r="A540" s="231">
        <v>539</v>
      </c>
      <c r="B540" s="232" t="s">
        <v>1809</v>
      </c>
      <c r="C540" s="232" t="s">
        <v>1820</v>
      </c>
      <c r="D540" s="234" t="s">
        <v>659</v>
      </c>
      <c r="E540" s="234" t="s">
        <v>1821</v>
      </c>
      <c r="F540" s="234" t="s">
        <v>1211</v>
      </c>
      <c r="G540" s="227" t="s">
        <v>40</v>
      </c>
    </row>
    <row r="541" spans="1:7" ht="16.350000000000001" customHeight="1" x14ac:dyDescent="0.15">
      <c r="A541" s="231">
        <v>540</v>
      </c>
      <c r="B541" s="232" t="s">
        <v>1809</v>
      </c>
      <c r="C541" s="234" t="s">
        <v>1820</v>
      </c>
      <c r="D541" s="234" t="s">
        <v>697</v>
      </c>
      <c r="E541" s="234" t="s">
        <v>1822</v>
      </c>
      <c r="F541" s="234" t="s">
        <v>1823</v>
      </c>
      <c r="G541" s="227" t="s">
        <v>40</v>
      </c>
    </row>
    <row r="542" spans="1:7" ht="16.350000000000001" customHeight="1" x14ac:dyDescent="0.15">
      <c r="A542" s="231">
        <v>541</v>
      </c>
      <c r="B542" s="232" t="s">
        <v>1809</v>
      </c>
      <c r="C542" s="234" t="s">
        <v>1820</v>
      </c>
      <c r="D542" s="234" t="s">
        <v>732</v>
      </c>
      <c r="E542" s="234" t="s">
        <v>1824</v>
      </c>
      <c r="F542" s="234" t="s">
        <v>1823</v>
      </c>
      <c r="G542" s="227" t="s">
        <v>1220</v>
      </c>
    </row>
    <row r="543" spans="1:7" ht="16.350000000000001" customHeight="1" x14ac:dyDescent="0.15">
      <c r="A543" s="231">
        <v>542</v>
      </c>
      <c r="B543" s="232" t="s">
        <v>1809</v>
      </c>
      <c r="C543" s="234" t="s">
        <v>1820</v>
      </c>
      <c r="D543" s="234" t="s">
        <v>764</v>
      </c>
      <c r="E543" s="234" t="s">
        <v>1825</v>
      </c>
      <c r="F543" s="234" t="s">
        <v>1823</v>
      </c>
      <c r="G543" s="227" t="s">
        <v>1220</v>
      </c>
    </row>
    <row r="544" spans="1:7" ht="16.350000000000001" customHeight="1" x14ac:dyDescent="0.15">
      <c r="A544" s="231">
        <v>543</v>
      </c>
      <c r="B544" s="232" t="s">
        <v>1809</v>
      </c>
      <c r="C544" s="234" t="s">
        <v>1820</v>
      </c>
      <c r="D544" s="234" t="s">
        <v>791</v>
      </c>
      <c r="E544" s="234" t="s">
        <v>1826</v>
      </c>
      <c r="F544" s="234" t="s">
        <v>1823</v>
      </c>
      <c r="G544" s="227" t="s">
        <v>1220</v>
      </c>
    </row>
    <row r="545" spans="1:7" ht="16.350000000000001" customHeight="1" x14ac:dyDescent="0.15">
      <c r="A545" s="231">
        <v>544</v>
      </c>
      <c r="B545" s="232" t="s">
        <v>1809</v>
      </c>
      <c r="C545" s="234" t="s">
        <v>1820</v>
      </c>
      <c r="D545" s="234" t="s">
        <v>816</v>
      </c>
      <c r="E545" s="234" t="s">
        <v>1827</v>
      </c>
      <c r="F545" s="234" t="s">
        <v>1823</v>
      </c>
      <c r="G545" s="227" t="s">
        <v>1220</v>
      </c>
    </row>
    <row r="546" spans="1:7" ht="16.350000000000001" customHeight="1" x14ac:dyDescent="0.15">
      <c r="A546" s="231">
        <v>545</v>
      </c>
      <c r="B546" s="232" t="s">
        <v>1809</v>
      </c>
      <c r="C546" s="234" t="s">
        <v>1820</v>
      </c>
      <c r="D546" s="234" t="s">
        <v>841</v>
      </c>
      <c r="E546" s="234" t="s">
        <v>1828</v>
      </c>
      <c r="F546" s="234" t="s">
        <v>1823</v>
      </c>
      <c r="G546" s="227" t="s">
        <v>1220</v>
      </c>
    </row>
    <row r="547" spans="1:7" ht="16.350000000000001" customHeight="1" x14ac:dyDescent="0.15">
      <c r="A547" s="231">
        <v>546</v>
      </c>
      <c r="B547" s="232" t="s">
        <v>1809</v>
      </c>
      <c r="C547" s="234" t="s">
        <v>1820</v>
      </c>
      <c r="D547" s="234" t="s">
        <v>862</v>
      </c>
      <c r="E547" s="234" t="s">
        <v>1829</v>
      </c>
      <c r="F547" s="234" t="s">
        <v>1823</v>
      </c>
      <c r="G547" s="227" t="s">
        <v>1220</v>
      </c>
    </row>
    <row r="548" spans="1:7" ht="16.350000000000001" customHeight="1" x14ac:dyDescent="0.15">
      <c r="A548" s="231">
        <v>547</v>
      </c>
      <c r="B548" s="232" t="s">
        <v>1809</v>
      </c>
      <c r="C548" s="234" t="s">
        <v>1820</v>
      </c>
      <c r="D548" s="234" t="s">
        <v>881</v>
      </c>
      <c r="E548" s="234" t="s">
        <v>1830</v>
      </c>
      <c r="F548" s="234" t="s">
        <v>1823</v>
      </c>
      <c r="G548" s="227" t="s">
        <v>1220</v>
      </c>
    </row>
    <row r="549" spans="1:7" ht="16.350000000000001" customHeight="1" x14ac:dyDescent="0.15">
      <c r="A549" s="231">
        <v>548</v>
      </c>
      <c r="B549" s="232" t="s">
        <v>1809</v>
      </c>
      <c r="C549" s="234" t="s">
        <v>1820</v>
      </c>
      <c r="D549" s="234" t="s">
        <v>900</v>
      </c>
      <c r="E549" s="234" t="s">
        <v>1831</v>
      </c>
      <c r="F549" s="234" t="s">
        <v>1823</v>
      </c>
      <c r="G549" s="227" t="s">
        <v>1220</v>
      </c>
    </row>
    <row r="550" spans="1:7" ht="16.350000000000001" customHeight="1" x14ac:dyDescent="0.15">
      <c r="A550" s="231">
        <v>549</v>
      </c>
      <c r="B550" s="232" t="s">
        <v>1809</v>
      </c>
      <c r="C550" s="234" t="s">
        <v>1820</v>
      </c>
      <c r="D550" s="234" t="s">
        <v>918</v>
      </c>
      <c r="E550" s="234" t="s">
        <v>1832</v>
      </c>
      <c r="F550" s="234" t="s">
        <v>1823</v>
      </c>
      <c r="G550" s="227" t="s">
        <v>1220</v>
      </c>
    </row>
    <row r="551" spans="1:7" ht="16.350000000000001" customHeight="1" x14ac:dyDescent="0.15">
      <c r="A551" s="231">
        <v>550</v>
      </c>
      <c r="B551" s="232" t="s">
        <v>1809</v>
      </c>
      <c r="C551" s="234" t="s">
        <v>1833</v>
      </c>
      <c r="D551" s="234" t="s">
        <v>660</v>
      </c>
      <c r="E551" s="234" t="s">
        <v>1834</v>
      </c>
      <c r="F551" s="234" t="s">
        <v>1218</v>
      </c>
      <c r="G551" s="227" t="s">
        <v>1220</v>
      </c>
    </row>
    <row r="552" spans="1:7" ht="16.350000000000001" customHeight="1" x14ac:dyDescent="0.15">
      <c r="A552" s="231">
        <v>551</v>
      </c>
      <c r="B552" s="232" t="s">
        <v>1809</v>
      </c>
      <c r="C552" s="234" t="s">
        <v>1833</v>
      </c>
      <c r="D552" s="234" t="s">
        <v>698</v>
      </c>
      <c r="E552" s="234" t="s">
        <v>1835</v>
      </c>
      <c r="F552" s="234" t="s">
        <v>1245</v>
      </c>
      <c r="G552" s="227" t="s">
        <v>1220</v>
      </c>
    </row>
    <row r="553" spans="1:7" ht="16.350000000000001" customHeight="1" x14ac:dyDescent="0.15">
      <c r="A553" s="231">
        <v>552</v>
      </c>
      <c r="B553" s="232" t="s">
        <v>1809</v>
      </c>
      <c r="C553" s="234" t="s">
        <v>1833</v>
      </c>
      <c r="D553" s="234" t="s">
        <v>733</v>
      </c>
      <c r="E553" s="234" t="s">
        <v>1836</v>
      </c>
      <c r="F553" s="234" t="s">
        <v>1245</v>
      </c>
      <c r="G553" s="227" t="s">
        <v>1220</v>
      </c>
    </row>
    <row r="554" spans="1:7" ht="16.350000000000001" customHeight="1" x14ac:dyDescent="0.15">
      <c r="A554" s="231">
        <v>553</v>
      </c>
      <c r="B554" s="232" t="s">
        <v>1809</v>
      </c>
      <c r="C554" s="234" t="s">
        <v>1833</v>
      </c>
      <c r="D554" s="234" t="s">
        <v>765</v>
      </c>
      <c r="E554" s="234" t="s">
        <v>1837</v>
      </c>
      <c r="F554" s="234" t="s">
        <v>1245</v>
      </c>
      <c r="G554" s="227" t="s">
        <v>1220</v>
      </c>
    </row>
    <row r="555" spans="1:7" ht="16.350000000000001" customHeight="1" x14ac:dyDescent="0.15">
      <c r="A555" s="231">
        <v>554</v>
      </c>
      <c r="B555" s="232" t="s">
        <v>1809</v>
      </c>
      <c r="C555" s="234" t="s">
        <v>1838</v>
      </c>
      <c r="D555" s="234" t="s">
        <v>661</v>
      </c>
      <c r="E555" s="234" t="s">
        <v>1839</v>
      </c>
      <c r="F555" s="234" t="s">
        <v>1218</v>
      </c>
      <c r="G555" s="227" t="s">
        <v>1220</v>
      </c>
    </row>
    <row r="556" spans="1:7" ht="16.350000000000001" customHeight="1" x14ac:dyDescent="0.15">
      <c r="A556" s="231">
        <v>555</v>
      </c>
      <c r="B556" s="232" t="s">
        <v>1809</v>
      </c>
      <c r="C556" s="234" t="s">
        <v>1838</v>
      </c>
      <c r="D556" s="234" t="s">
        <v>699</v>
      </c>
      <c r="E556" s="234" t="s">
        <v>1840</v>
      </c>
      <c r="F556" s="234" t="s">
        <v>1245</v>
      </c>
      <c r="G556" s="227" t="s">
        <v>1220</v>
      </c>
    </row>
    <row r="557" spans="1:7" ht="16.350000000000001" customHeight="1" x14ac:dyDescent="0.15">
      <c r="A557" s="231">
        <v>556</v>
      </c>
      <c r="B557" s="232" t="s">
        <v>1809</v>
      </c>
      <c r="C557" s="234" t="s">
        <v>1838</v>
      </c>
      <c r="D557" s="234" t="s">
        <v>734</v>
      </c>
      <c r="E557" s="234" t="s">
        <v>1841</v>
      </c>
      <c r="F557" s="234" t="s">
        <v>1245</v>
      </c>
      <c r="G557" s="227" t="s">
        <v>1220</v>
      </c>
    </row>
    <row r="558" spans="1:7" ht="16.350000000000001" customHeight="1" x14ac:dyDescent="0.15">
      <c r="A558" s="231">
        <v>557</v>
      </c>
      <c r="B558" s="232" t="s">
        <v>1809</v>
      </c>
      <c r="C558" s="234" t="s">
        <v>1838</v>
      </c>
      <c r="D558" s="234" t="s">
        <v>766</v>
      </c>
      <c r="E558" s="234" t="s">
        <v>1842</v>
      </c>
      <c r="F558" s="234" t="s">
        <v>1245</v>
      </c>
      <c r="G558" s="227" t="s">
        <v>1220</v>
      </c>
    </row>
    <row r="559" spans="1:7" ht="16.350000000000001" customHeight="1" x14ac:dyDescent="0.15">
      <c r="A559" s="231">
        <v>558</v>
      </c>
      <c r="B559" s="232" t="s">
        <v>1809</v>
      </c>
      <c r="C559" s="234" t="s">
        <v>1843</v>
      </c>
      <c r="D559" s="234" t="s">
        <v>662</v>
      </c>
      <c r="E559" s="234" t="s">
        <v>1844</v>
      </c>
      <c r="F559" s="234" t="s">
        <v>1218</v>
      </c>
      <c r="G559" s="227" t="s">
        <v>40</v>
      </c>
    </row>
    <row r="560" spans="1:7" ht="16.350000000000001" customHeight="1" x14ac:dyDescent="0.15">
      <c r="A560" s="231">
        <v>559</v>
      </c>
      <c r="B560" s="232" t="s">
        <v>1809</v>
      </c>
      <c r="C560" s="234" t="s">
        <v>1843</v>
      </c>
      <c r="D560" s="234" t="s">
        <v>700</v>
      </c>
      <c r="E560" s="234" t="s">
        <v>1845</v>
      </c>
      <c r="F560" s="234" t="s">
        <v>1245</v>
      </c>
      <c r="G560" s="227" t="s">
        <v>1220</v>
      </c>
    </row>
    <row r="561" spans="1:8" ht="16.350000000000001" customHeight="1" x14ac:dyDescent="0.15">
      <c r="A561" s="231">
        <v>560</v>
      </c>
      <c r="B561" s="232" t="s">
        <v>1809</v>
      </c>
      <c r="C561" s="234" t="s">
        <v>1843</v>
      </c>
      <c r="D561" s="234" t="s">
        <v>735</v>
      </c>
      <c r="E561" s="234" t="s">
        <v>1846</v>
      </c>
      <c r="F561" s="234" t="s">
        <v>1245</v>
      </c>
      <c r="G561" s="227" t="s">
        <v>1220</v>
      </c>
    </row>
    <row r="562" spans="1:8" ht="16.350000000000001" customHeight="1" x14ac:dyDescent="0.15">
      <c r="A562" s="231">
        <v>561</v>
      </c>
      <c r="B562" s="232" t="s">
        <v>1809</v>
      </c>
      <c r="C562" s="234" t="s">
        <v>1843</v>
      </c>
      <c r="D562" s="234" t="s">
        <v>767</v>
      </c>
      <c r="E562" s="234" t="s">
        <v>1847</v>
      </c>
      <c r="F562" s="234" t="s">
        <v>1245</v>
      </c>
      <c r="G562" s="227" t="s">
        <v>1220</v>
      </c>
    </row>
    <row r="563" spans="1:8" ht="16.350000000000001" customHeight="1" x14ac:dyDescent="0.15">
      <c r="A563" s="231">
        <v>562</v>
      </c>
      <c r="B563" s="232" t="s">
        <v>1809</v>
      </c>
      <c r="C563" s="234" t="s">
        <v>1843</v>
      </c>
      <c r="D563" s="234" t="s">
        <v>792</v>
      </c>
      <c r="E563" s="234" t="s">
        <v>1848</v>
      </c>
      <c r="F563" s="234" t="s">
        <v>1245</v>
      </c>
      <c r="G563" s="227" t="s">
        <v>1220</v>
      </c>
    </row>
    <row r="564" spans="1:8" ht="16.350000000000001" customHeight="1" x14ac:dyDescent="0.15">
      <c r="A564" s="231">
        <v>563</v>
      </c>
      <c r="B564" s="232" t="s">
        <v>1809</v>
      </c>
      <c r="C564" s="232" t="s">
        <v>1843</v>
      </c>
      <c r="D564" s="233" t="s">
        <v>817</v>
      </c>
      <c r="E564" s="233" t="s">
        <v>1849</v>
      </c>
      <c r="F564" s="234" t="s">
        <v>1245</v>
      </c>
      <c r="G564" s="227" t="s">
        <v>1220</v>
      </c>
    </row>
    <row r="565" spans="1:8" ht="16.350000000000001" customHeight="1" x14ac:dyDescent="0.15">
      <c r="A565" s="231">
        <v>564</v>
      </c>
      <c r="B565" s="232" t="s">
        <v>1809</v>
      </c>
      <c r="C565" s="232" t="s">
        <v>1850</v>
      </c>
      <c r="D565" s="233" t="s">
        <v>663</v>
      </c>
      <c r="E565" s="233" t="s">
        <v>1851</v>
      </c>
      <c r="F565" s="234" t="s">
        <v>1218</v>
      </c>
      <c r="G565" s="227" t="s">
        <v>1220</v>
      </c>
    </row>
    <row r="566" spans="1:8" ht="16.350000000000001" customHeight="1" x14ac:dyDescent="0.15">
      <c r="A566" s="231">
        <v>565</v>
      </c>
      <c r="B566" s="232" t="s">
        <v>1809</v>
      </c>
      <c r="C566" s="232" t="s">
        <v>1850</v>
      </c>
      <c r="D566" s="234" t="s">
        <v>701</v>
      </c>
      <c r="E566" s="234" t="s">
        <v>1852</v>
      </c>
      <c r="F566" s="234" t="s">
        <v>1245</v>
      </c>
      <c r="G566" s="227" t="s">
        <v>1220</v>
      </c>
    </row>
    <row r="567" spans="1:8" ht="16.350000000000001" customHeight="1" x14ac:dyDescent="0.15">
      <c r="A567" s="231"/>
      <c r="B567" s="906" t="s">
        <v>1853</v>
      </c>
      <c r="C567" s="906"/>
      <c r="D567" s="906"/>
      <c r="E567" s="227"/>
      <c r="F567" s="238">
        <f>COUNTA(F2:F566)</f>
        <v>565</v>
      </c>
      <c r="G567" s="227">
        <f>COUNTIF(G2:G566,"○")</f>
        <v>212</v>
      </c>
    </row>
    <row r="569" spans="1:8" ht="16.350000000000001" customHeight="1" x14ac:dyDescent="0.15">
      <c r="B569" s="235"/>
      <c r="D569" s="235"/>
      <c r="E569" s="235"/>
      <c r="F569" s="235"/>
    </row>
    <row r="570" spans="1:8" ht="16.350000000000001" customHeight="1" x14ac:dyDescent="0.15">
      <c r="B570" s="235"/>
      <c r="D570" s="235"/>
      <c r="E570" s="235"/>
      <c r="F570" s="235"/>
    </row>
    <row r="571" spans="1:8" ht="16.350000000000001" customHeight="1" x14ac:dyDescent="0.15">
      <c r="B571" s="235"/>
      <c r="D571" s="235"/>
      <c r="E571" s="235"/>
      <c r="F571" s="235"/>
    </row>
    <row r="572" spans="1:8" x14ac:dyDescent="0.15">
      <c r="F572" s="235"/>
    </row>
    <row r="573" spans="1:8" ht="16.350000000000001" customHeight="1" x14ac:dyDescent="0.15">
      <c r="B573" s="235"/>
      <c r="C573" s="235"/>
      <c r="D573" s="235"/>
      <c r="E573" s="235"/>
      <c r="F573" s="235"/>
    </row>
    <row r="574" spans="1:8" s="239" customFormat="1" ht="16.350000000000001" customHeight="1" x14ac:dyDescent="0.15">
      <c r="A574" s="235"/>
      <c r="B574" s="235"/>
      <c r="C574" s="235"/>
      <c r="D574" s="235"/>
      <c r="E574" s="235"/>
      <c r="F574" s="235"/>
      <c r="H574" s="235"/>
    </row>
  </sheetData>
  <mergeCells count="1">
    <mergeCell ref="B567:D567"/>
  </mergeCells>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①様式１</vt:lpstr>
      <vt:lpstr>②様式２</vt:lpstr>
      <vt:lpstr>カテゴリー判定</vt:lpstr>
      <vt:lpstr>①様式１ (2社用)</vt:lpstr>
      <vt:lpstr>②様式２ (2社用)</vt:lpstr>
      <vt:lpstr>様式4</vt:lpstr>
      <vt:lpstr>（様式２）協定など</vt:lpstr>
      <vt:lpstr>（様式２）対象市区町村</vt:lpstr>
      <vt:lpstr>対象自治体リスト</vt:lpstr>
      <vt:lpstr>③-1金額整理表</vt:lpstr>
      <vt:lpstr>③-2経費内訳</vt:lpstr>
      <vt:lpstr>④資金調達計画</vt:lpstr>
      <vt:lpstr>⑤_発注計画書</vt:lpstr>
      <vt:lpstr>⑤発注計画書</vt:lpstr>
      <vt:lpstr>⑤-2例2(複数年)</vt:lpstr>
      <vt:lpstr>⑩計算シート</vt:lpstr>
      <vt:lpstr>⑫見積依頼書</vt:lpstr>
      <vt:lpstr>⑫-2見積依頼書</vt:lpstr>
      <vt:lpstr>⑫-3見積書</vt:lpstr>
      <vt:lpstr>⑭役員名簿</vt:lpstr>
      <vt:lpstr>⑮中小確認書</vt:lpstr>
      <vt:lpstr>⑰中圧供給証明</vt:lpstr>
      <vt:lpstr>⑱選定理由書</vt:lpstr>
      <vt:lpstr>⑲ﾁｪｯｸﾘｽﾄ</vt:lpstr>
      <vt:lpstr>⑳添付ﾘｽﾄ</vt:lpstr>
      <vt:lpstr>日本標準産業分類</vt:lpstr>
      <vt:lpstr>P.50換算ｼｰﾄ(GHP)</vt:lpstr>
      <vt:lpstr>①様式１!Print_Area</vt:lpstr>
      <vt:lpstr>'①様式１ (2社用)'!Print_Area</vt:lpstr>
      <vt:lpstr>②様式２!Print_Area</vt:lpstr>
      <vt:lpstr>'②様式２ (2社用)'!Print_Area</vt:lpstr>
      <vt:lpstr>'③-1金額整理表'!Print_Area</vt:lpstr>
      <vt:lpstr>'③-2経費内訳'!Print_Area</vt:lpstr>
      <vt:lpstr>④資金調達計画!Print_Area</vt:lpstr>
      <vt:lpstr>⑤_発注計画書!Print_Area</vt:lpstr>
      <vt:lpstr>'⑤-2例2(複数年)'!Print_Area</vt:lpstr>
      <vt:lpstr>⑤発注計画書!Print_Area</vt:lpstr>
      <vt:lpstr>⑩計算シート!Print_Area</vt:lpstr>
      <vt:lpstr>⑲ﾁｪｯｸﾘｽﾄ!Print_Area</vt:lpstr>
      <vt:lpstr>⑳添付ﾘｽﾄ!Print_Area</vt:lpstr>
      <vt:lpstr>'P.50換算ｼｰﾄ(GHP)'!Print_Area</vt:lpstr>
      <vt:lpstr>様式4!Print_Area</vt:lpstr>
      <vt:lpstr>②様式２!ｱ_帰宅困難者受入施設</vt:lpstr>
      <vt:lpstr>'②様式２ (2社用)'!ｱ_帰宅困難者受入施設</vt:lpstr>
      <vt:lpstr>②様式２!ｱ_防災計画指定</vt:lpstr>
      <vt:lpstr>'②様式２ (2社用)'!ｱ_防災計画指定</vt:lpstr>
      <vt:lpstr>②様式２!ｲ_機能維持</vt:lpstr>
      <vt:lpstr>'②様式２ (2社用)'!ｲ_機能維持</vt:lpstr>
      <vt:lpstr>②様式２!ｳ_災害時協定</vt:lpstr>
      <vt:lpstr>'②様式２ (2社用)'!ｳ_災害時協定</vt:lpstr>
      <vt:lpstr>②様式２!ｴ_その他</vt:lpstr>
      <vt:lpstr>'②様式２ (2社用)'!ｴ_その他</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amari</cp:lastModifiedBy>
  <cp:lastPrinted>2019-03-15T02:31:45Z</cp:lastPrinted>
  <dcterms:created xsi:type="dcterms:W3CDTF">2002-02-13T10:06:05Z</dcterms:created>
  <dcterms:modified xsi:type="dcterms:W3CDTF">2019-06-10T07:08:37Z</dcterms:modified>
</cp:coreProperties>
</file>