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iwasaki\Desktop\"/>
    </mc:Choice>
  </mc:AlternateContent>
  <bookViews>
    <workbookView xWindow="120" yWindow="150" windowWidth="15480" windowHeight="5670" tabRatio="880"/>
  </bookViews>
  <sheets>
    <sheet name="別紙⑫－1（自家発電設備以外省エネ）" sheetId="17" r:id="rId1"/>
    <sheet name="別紙⑫－2（自家発電設備省エネ・CO2）" sheetId="29" r:id="rId2"/>
    <sheet name="別紙⑫－3（CGS以外CO2＆自家発の合算）" sheetId="19" r:id="rId3"/>
    <sheet name="別紙⑬換算ｼｰﾄ　ﾎﾞｲﾗ用" sheetId="34" r:id="rId4"/>
    <sheet name="別紙⑬換算ｼｰﾄ　GHP用" sheetId="33" r:id="rId5"/>
    <sheet name="別紙⑬換算ｼｰﾄ　吸収式冷温水機用" sheetId="35" r:id="rId6"/>
    <sheet name="別紙⑬換算ｼｰﾄ　工業炉等用" sheetId="36" r:id="rId7"/>
    <sheet name="別紙⑭燃料消費量集計表" sheetId="37" r:id="rId8"/>
    <sheet name="GHPみなし計算" sheetId="31" r:id="rId9"/>
    <sheet name="標準機燃料消費量" sheetId="32" r:id="rId10"/>
    <sheet name="× 別紙②_発熱量と炭素係数" sheetId="27" state="hidden" r:id="rId11"/>
    <sheet name="×　GHPみなし計算" sheetId="30" state="hidden" r:id="rId12"/>
    <sheet name="×　標準機燃料消費量" sheetId="24" state="hidden" r:id="rId13"/>
    <sheet name="×　従来方式と補助事業方式の使用燃料について" sheetId="26" state="hidden" r:id="rId14"/>
    <sheet name="原単位シート" sheetId="2" state="hidden" r:id="rId15"/>
  </sheets>
  <externalReferences>
    <externalReference r:id="rId16"/>
    <externalReference r:id="rId17"/>
    <externalReference r:id="rId18"/>
    <externalReference r:id="rId19"/>
    <externalReference r:id="rId20"/>
  </externalReferences>
  <definedNames>
    <definedName name="_xlnm.Print_Area" localSheetId="13">'×　従来方式と補助事業方式の使用燃料について'!$A$1:$AS$68</definedName>
    <definedName name="_xlnm.Print_Area" localSheetId="12">'×　標準機燃料消費量'!$A$1:$W$48</definedName>
    <definedName name="_xlnm.Print_Area" localSheetId="4">'別紙⑬換算ｼｰﾄ　GHP用'!$A$1:$AU$65</definedName>
    <definedName name="_xlnm.Print_Area" localSheetId="3">'別紙⑬換算ｼｰﾄ　ﾎﾞｲﾗ用'!$A$1:$AU$65</definedName>
    <definedName name="_xlnm.Print_Area" localSheetId="5">'別紙⑬換算ｼｰﾄ　吸収式冷温水機用'!$A$1:$AU$65</definedName>
    <definedName name="_xlnm.Print_Area" localSheetId="6">'別紙⑬換算ｼｰﾄ　工業炉等用'!$A$1:$AU$65</definedName>
    <definedName name="_xlnm.Print_Area" localSheetId="7">別紙⑭燃料消費量集計表!$A$1:$H$37</definedName>
    <definedName name="産業分類" localSheetId="1">[1]産業分類!$C$4:$C$119</definedName>
    <definedName name="産業分類">[1]産業分類!$C$4:$C$119</definedName>
    <definedName name="燃料種" localSheetId="12">[2]原単位シート!$B$4:$B$18</definedName>
    <definedName name="燃料種" localSheetId="1">[3]原単位シート!$B$4:$B$18</definedName>
    <definedName name="燃料種">原単位シート!$B$4:$B$18</definedName>
  </definedNames>
  <calcPr calcId="162913"/>
</workbook>
</file>

<file path=xl/calcChain.xml><?xml version="1.0" encoding="utf-8"?>
<calcChain xmlns="http://schemas.openxmlformats.org/spreadsheetml/2006/main">
  <c r="E20" i="37" l="1"/>
  <c r="G20" i="37" s="1"/>
  <c r="AH60" i="36" l="1"/>
  <c r="Z60" i="36"/>
  <c r="AH58" i="36"/>
  <c r="AH32" i="36"/>
  <c r="Z32" i="36"/>
  <c r="AH30" i="36"/>
  <c r="AH60" i="35"/>
  <c r="Z60" i="35"/>
  <c r="AH58" i="35"/>
  <c r="AH32" i="35"/>
  <c r="Z32" i="35"/>
  <c r="AH30" i="35"/>
  <c r="AH60" i="34"/>
  <c r="Z60" i="34"/>
  <c r="AH58" i="34"/>
  <c r="AH32" i="34"/>
  <c r="Z32" i="34"/>
  <c r="AH30" i="34"/>
  <c r="AH60" i="33"/>
  <c r="Z60" i="33"/>
  <c r="AH58" i="33"/>
  <c r="AH32" i="33"/>
  <c r="Z32" i="33"/>
  <c r="AH30" i="33"/>
  <c r="N23" i="30" l="1"/>
  <c r="K29" i="31"/>
  <c r="J29" i="31"/>
  <c r="I29" i="31"/>
  <c r="J23" i="31"/>
  <c r="I23" i="31"/>
  <c r="L29" i="31" l="1"/>
  <c r="N29" i="31" s="1"/>
  <c r="K23" i="31"/>
  <c r="N23" i="31" s="1"/>
  <c r="L56" i="19"/>
  <c r="AG22" i="29"/>
  <c r="AG38" i="29" l="1"/>
  <c r="W32" i="19" l="1"/>
  <c r="O32" i="19"/>
  <c r="M32" i="19"/>
  <c r="K32" i="19"/>
  <c r="J32" i="19"/>
  <c r="AG27" i="29"/>
  <c r="AG15" i="29"/>
  <c r="AG14" i="29"/>
  <c r="AG13" i="29"/>
  <c r="AG8" i="29"/>
  <c r="AG18" i="29" s="1"/>
  <c r="AG19" i="29" l="1"/>
  <c r="AG33" i="29"/>
  <c r="AG34" i="29" s="1"/>
  <c r="AG20" i="29"/>
  <c r="AG12" i="29"/>
  <c r="AG17" i="29"/>
  <c r="AG21" i="29"/>
  <c r="W35" i="19" s="1"/>
  <c r="D65" i="19"/>
  <c r="H46" i="19"/>
  <c r="K37" i="19" l="1"/>
  <c r="L42" i="19" s="1"/>
  <c r="AG37" i="29"/>
  <c r="J37" i="19"/>
  <c r="J35" i="19"/>
  <c r="M35" i="19"/>
  <c r="AG35" i="29"/>
  <c r="O35" i="19" s="1"/>
  <c r="K35" i="19"/>
  <c r="AG36" i="29"/>
  <c r="W37" i="19"/>
  <c r="K29" i="30"/>
  <c r="J29" i="30"/>
  <c r="L29" i="30" s="1"/>
  <c r="N29" i="30" s="1"/>
  <c r="I29" i="30"/>
  <c r="K23" i="30"/>
  <c r="J23" i="30"/>
  <c r="I23" i="30"/>
  <c r="O37" i="19" l="1"/>
  <c r="L52" i="19" s="1"/>
  <c r="M37" i="19"/>
  <c r="L44" i="19" s="1"/>
  <c r="L48" i="19"/>
  <c r="L46" i="19"/>
  <c r="L50" i="19" s="1"/>
  <c r="G31" i="19"/>
  <c r="G30" i="19"/>
  <c r="G29" i="19"/>
  <c r="G28" i="19"/>
  <c r="G27" i="19"/>
  <c r="G26" i="19"/>
  <c r="G25" i="19"/>
  <c r="L54" i="19" l="1"/>
  <c r="F62" i="17"/>
  <c r="F61" i="17"/>
  <c r="F60" i="17"/>
  <c r="F59" i="17"/>
  <c r="F58" i="17"/>
  <c r="F57" i="17"/>
  <c r="F56" i="17"/>
  <c r="F55" i="17"/>
  <c r="H62" i="17"/>
  <c r="H61" i="17"/>
  <c r="H60" i="17"/>
  <c r="H59" i="17"/>
  <c r="H58" i="17"/>
  <c r="H57" i="17"/>
  <c r="H56" i="17"/>
  <c r="H55" i="17"/>
  <c r="J63" i="17"/>
  <c r="J39" i="17"/>
  <c r="E38" i="17"/>
  <c r="E37" i="17"/>
  <c r="J14" i="19"/>
  <c r="G14" i="19"/>
  <c r="E16" i="19"/>
  <c r="G18" i="19"/>
  <c r="E14" i="19"/>
  <c r="F14" i="19"/>
  <c r="E15" i="19"/>
  <c r="F15" i="19"/>
  <c r="G15" i="19"/>
  <c r="G16" i="19"/>
  <c r="E17" i="19"/>
  <c r="F17" i="19"/>
  <c r="G17" i="19"/>
  <c r="E18" i="19"/>
  <c r="F18" i="19"/>
  <c r="E19" i="19"/>
  <c r="F19" i="19"/>
  <c r="G19" i="19"/>
  <c r="L37" i="17"/>
  <c r="M38" i="17"/>
  <c r="W58" i="17"/>
  <c r="W57" i="17"/>
  <c r="W56" i="17"/>
  <c r="W55" i="17"/>
  <c r="F16" i="19" l="1"/>
  <c r="U19" i="17"/>
  <c r="V19" i="17"/>
  <c r="W19" i="17"/>
  <c r="U20" i="17"/>
  <c r="V20" i="17"/>
  <c r="W20" i="17"/>
  <c r="U21" i="17"/>
  <c r="V21" i="17"/>
  <c r="W21" i="17"/>
  <c r="V38" i="17" l="1"/>
  <c r="R14" i="19" l="1"/>
  <c r="R60" i="17"/>
  <c r="R58" i="17"/>
  <c r="R56" i="17"/>
  <c r="R57" i="17"/>
  <c r="K38" i="17"/>
  <c r="H38" i="17"/>
  <c r="Q18" i="17"/>
  <c r="H19" i="17"/>
  <c r="K19" i="17"/>
  <c r="E18" i="17"/>
  <c r="E19" i="17"/>
  <c r="L55" i="17"/>
  <c r="K55" i="17"/>
  <c r="R61" i="17"/>
  <c r="R59" i="17"/>
  <c r="R62" i="17"/>
  <c r="K56" i="17"/>
  <c r="K57" i="17"/>
  <c r="K58" i="17"/>
  <c r="G55" i="17"/>
  <c r="G56" i="17"/>
  <c r="G57" i="17"/>
  <c r="G58" i="17"/>
  <c r="G60" i="17"/>
  <c r="G61" i="17"/>
  <c r="G62" i="17"/>
  <c r="G59" i="17"/>
  <c r="E55" i="17"/>
  <c r="E56" i="17"/>
  <c r="E57" i="17"/>
  <c r="E58" i="17"/>
  <c r="E59" i="17"/>
  <c r="E60" i="17"/>
  <c r="E61" i="17"/>
  <c r="E62" i="17"/>
  <c r="E20" i="17"/>
  <c r="V59" i="17"/>
  <c r="V60" i="17"/>
  <c r="K62" i="17" l="1"/>
  <c r="K61" i="17"/>
  <c r="K59" i="17"/>
  <c r="K60" i="17"/>
  <c r="H29" i="19"/>
  <c r="I28" i="19"/>
  <c r="L60" i="17"/>
  <c r="L59" i="17"/>
  <c r="L62" i="17"/>
  <c r="L61" i="17"/>
  <c r="M58" i="17"/>
  <c r="L58" i="17"/>
  <c r="L57" i="17"/>
  <c r="L56" i="17"/>
  <c r="M56" i="17" s="1"/>
  <c r="M55" i="17"/>
  <c r="I26" i="19" l="1"/>
  <c r="E26" i="19"/>
  <c r="E27" i="19"/>
  <c r="I27" i="19"/>
  <c r="J30" i="19"/>
  <c r="O30" i="19"/>
  <c r="K30" i="19"/>
  <c r="P30" i="19"/>
  <c r="M30" i="19"/>
  <c r="O31" i="19"/>
  <c r="K31" i="19"/>
  <c r="P31" i="19"/>
  <c r="M31" i="19"/>
  <c r="J31" i="19"/>
  <c r="M60" i="17"/>
  <c r="L28" i="19"/>
  <c r="M62" i="17"/>
  <c r="H28" i="19"/>
  <c r="J29" i="19"/>
  <c r="K29" i="19"/>
  <c r="L29" i="19"/>
  <c r="M29" i="19" s="1"/>
  <c r="M59" i="17"/>
  <c r="F28" i="19"/>
  <c r="E29" i="19"/>
  <c r="I29" i="19"/>
  <c r="F29" i="19"/>
  <c r="E28" i="19"/>
  <c r="M61" i="17"/>
  <c r="L63" i="17"/>
  <c r="H63" i="17"/>
  <c r="M57" i="17"/>
  <c r="M28" i="19" l="1"/>
  <c r="K28" i="19"/>
  <c r="J28" i="19"/>
  <c r="K63" i="17"/>
  <c r="M63" i="17" s="1"/>
  <c r="J67" i="17" s="1"/>
  <c r="Q55" i="17" l="1"/>
  <c r="R55" i="17" s="1"/>
  <c r="U57" i="17"/>
  <c r="L38" i="17"/>
  <c r="L39" i="17" s="1"/>
  <c r="G38" i="17"/>
  <c r="F38" i="17"/>
  <c r="C48" i="19"/>
  <c r="G49" i="19" s="1"/>
  <c r="I58" i="19"/>
  <c r="L58" i="19" s="1"/>
  <c r="H14" i="19"/>
  <c r="G18" i="17"/>
  <c r="G19" i="17"/>
  <c r="G24" i="19"/>
  <c r="R21" i="17"/>
  <c r="R19" i="17"/>
  <c r="V37" i="17"/>
  <c r="U55" i="17"/>
  <c r="R24" i="19"/>
  <c r="F27" i="19"/>
  <c r="L30" i="19"/>
  <c r="F31" i="19"/>
  <c r="F20" i="17"/>
  <c r="F21" i="17"/>
  <c r="F19" i="17"/>
  <c r="H21" i="17"/>
  <c r="H20" i="17"/>
  <c r="K20" i="17" s="1"/>
  <c r="F37" i="17"/>
  <c r="H37" i="17" s="1"/>
  <c r="K37" i="17" s="1"/>
  <c r="M37" i="17" s="1"/>
  <c r="T14" i="19"/>
  <c r="V57" i="17"/>
  <c r="V62" i="17"/>
  <c r="V61" i="17"/>
  <c r="V58" i="17"/>
  <c r="V56" i="17"/>
  <c r="V55" i="17"/>
  <c r="U58" i="17"/>
  <c r="U56" i="17"/>
  <c r="V18" i="17"/>
  <c r="L18" i="17"/>
  <c r="K21" i="17"/>
  <c r="M21" i="17" s="1"/>
  <c r="L21" i="17"/>
  <c r="L20" i="17"/>
  <c r="L19" i="17"/>
  <c r="M19" i="17" s="1"/>
  <c r="J19" i="19"/>
  <c r="L18" i="19"/>
  <c r="K15" i="19"/>
  <c r="O17" i="19"/>
  <c r="L16" i="19"/>
  <c r="I17" i="19"/>
  <c r="H47" i="19"/>
  <c r="T63" i="17"/>
  <c r="T39" i="17"/>
  <c r="Q37" i="17"/>
  <c r="R37" i="17" s="1"/>
  <c r="G37" i="17"/>
  <c r="T22" i="17"/>
  <c r="J22" i="17"/>
  <c r="G21" i="17"/>
  <c r="E21" i="17"/>
  <c r="G20" i="17"/>
  <c r="R18" i="17"/>
  <c r="U18" i="17" s="1"/>
  <c r="R20" i="17"/>
  <c r="H19" i="19"/>
  <c r="H26" i="19"/>
  <c r="J26" i="19" s="1"/>
  <c r="L19" i="19"/>
  <c r="I19" i="19"/>
  <c r="M19" i="19"/>
  <c r="K18" i="19"/>
  <c r="K19" i="19"/>
  <c r="J18" i="19"/>
  <c r="M18" i="19"/>
  <c r="O19" i="19"/>
  <c r="P19" i="19"/>
  <c r="W19" i="19" s="1"/>
  <c r="O18" i="19"/>
  <c r="P18" i="19"/>
  <c r="W18" i="19" s="1"/>
  <c r="V63" i="17" l="1"/>
  <c r="W18" i="17"/>
  <c r="H39" i="17"/>
  <c r="G48" i="19"/>
  <c r="I48" i="19"/>
  <c r="K26" i="19"/>
  <c r="U61" i="17"/>
  <c r="W61" i="17" s="1"/>
  <c r="I16" i="19"/>
  <c r="T24" i="19"/>
  <c r="U22" i="17"/>
  <c r="F18" i="17"/>
  <c r="H18" i="17" s="1"/>
  <c r="L22" i="17"/>
  <c r="V22" i="17"/>
  <c r="I15" i="19"/>
  <c r="V39" i="17"/>
  <c r="I18" i="19"/>
  <c r="S14" i="19"/>
  <c r="S24" i="19"/>
  <c r="H15" i="19"/>
  <c r="L15" i="19"/>
  <c r="R22" i="17"/>
  <c r="M20" i="17"/>
  <c r="U62" i="17"/>
  <c r="W62" i="17" s="1"/>
  <c r="U59" i="17"/>
  <c r="W59" i="17" s="1"/>
  <c r="U60" i="17"/>
  <c r="W60" i="17" s="1"/>
  <c r="H18" i="19"/>
  <c r="O15" i="19"/>
  <c r="P15" i="19"/>
  <c r="W15" i="19" s="1"/>
  <c r="M15" i="19"/>
  <c r="H17" i="19"/>
  <c r="J15" i="19"/>
  <c r="J16" i="19"/>
  <c r="H16" i="19"/>
  <c r="K16" i="19" s="1"/>
  <c r="M17" i="19"/>
  <c r="U14" i="19"/>
  <c r="K14" i="19"/>
  <c r="J17" i="19"/>
  <c r="L17" i="19"/>
  <c r="U37" i="17"/>
  <c r="W37" i="17" s="1"/>
  <c r="U24" i="19"/>
  <c r="I14" i="19"/>
  <c r="P17" i="19"/>
  <c r="W17" i="19" s="1"/>
  <c r="L14" i="19"/>
  <c r="M14" i="19" s="1"/>
  <c r="K17" i="19"/>
  <c r="R38" i="17"/>
  <c r="U38" i="17" s="1"/>
  <c r="W38" i="17" s="1"/>
  <c r="L25" i="19"/>
  <c r="F30" i="19"/>
  <c r="E30" i="19"/>
  <c r="H30" i="19"/>
  <c r="I30" i="19"/>
  <c r="L26" i="19"/>
  <c r="M26" i="19" s="1"/>
  <c r="I24" i="19"/>
  <c r="F26" i="19"/>
  <c r="H27" i="19"/>
  <c r="H31" i="19"/>
  <c r="L27" i="19"/>
  <c r="H24" i="19"/>
  <c r="K24" i="19" s="1"/>
  <c r="L24" i="19"/>
  <c r="L31" i="19"/>
  <c r="F24" i="19"/>
  <c r="I31" i="19"/>
  <c r="E31" i="19"/>
  <c r="E24" i="19"/>
  <c r="W22" i="17" l="1"/>
  <c r="H22" i="17"/>
  <c r="K18" i="17"/>
  <c r="O16" i="19"/>
  <c r="M16" i="19"/>
  <c r="M20" i="19" s="1"/>
  <c r="U63" i="17"/>
  <c r="W63" i="17" s="1"/>
  <c r="R63" i="17"/>
  <c r="J20" i="19"/>
  <c r="K20" i="19"/>
  <c r="K39" i="17"/>
  <c r="M39" i="17" s="1"/>
  <c r="U39" i="17"/>
  <c r="W39" i="17" s="1"/>
  <c r="R39" i="17"/>
  <c r="M27" i="19"/>
  <c r="J27" i="19"/>
  <c r="K27" i="19"/>
  <c r="H25" i="19"/>
  <c r="J25" i="19" s="1"/>
  <c r="I25" i="19"/>
  <c r="F25" i="19"/>
  <c r="E25" i="19"/>
  <c r="M24" i="19"/>
  <c r="J24" i="19"/>
  <c r="O26" i="19"/>
  <c r="P26" i="19" s="1"/>
  <c r="W26" i="19" s="1"/>
  <c r="J43" i="17" l="1"/>
  <c r="M18" i="17"/>
  <c r="O14" i="19" s="1"/>
  <c r="P14" i="19" s="1"/>
  <c r="W14" i="19" s="1"/>
  <c r="K22" i="17"/>
  <c r="M22" i="17" s="1"/>
  <c r="J25" i="17" s="1"/>
  <c r="P16" i="19"/>
  <c r="W30" i="19"/>
  <c r="W31" i="19"/>
  <c r="O28" i="19"/>
  <c r="P28" i="19" s="1"/>
  <c r="W28" i="19" s="1"/>
  <c r="O29" i="19"/>
  <c r="P29" i="19" s="1"/>
  <c r="W29" i="19" s="1"/>
  <c r="O27" i="19"/>
  <c r="P27" i="19" s="1"/>
  <c r="W27" i="19" s="1"/>
  <c r="M25" i="19"/>
  <c r="K25" i="19"/>
  <c r="O24" i="19"/>
  <c r="O25" i="19"/>
  <c r="P25" i="19" s="1"/>
  <c r="W25" i="19" s="1"/>
  <c r="P20" i="19" l="1"/>
  <c r="O20" i="19"/>
  <c r="W16" i="19"/>
  <c r="W20" i="19" s="1"/>
  <c r="P24" i="19"/>
  <c r="P32" i="19" s="1"/>
  <c r="W24" i="19" l="1"/>
</calcChain>
</file>

<file path=xl/comments1.xml><?xml version="1.0" encoding="utf-8"?>
<comments xmlns="http://schemas.openxmlformats.org/spreadsheetml/2006/main">
  <authors>
    <author>master</author>
  </authors>
  <commentList>
    <comment ref="AP1" authorId="0" shapeId="0">
      <text>
        <r>
          <rPr>
            <b/>
            <sz val="9"/>
            <color indexed="10"/>
            <rFont val="ＭＳ Ｐゴシック"/>
            <family val="3"/>
            <charset val="128"/>
          </rPr>
          <t>高位発熱量が45MJ/Nm3及び46MJ/Nm3以外の都市ガスを使用する事業者は、このシートを作成して計算シートに添付してください。</t>
        </r>
      </text>
    </comment>
    <comment ref="O8" authorId="0" shapeId="0">
      <text>
        <r>
          <rPr>
            <b/>
            <sz val="9"/>
            <color indexed="10"/>
            <rFont val="ＭＳ Ｐゴシック"/>
            <family val="3"/>
            <charset val="128"/>
          </rPr>
          <t>９．都市ガス：燃料調整無しで供給
１０．都市ガス：燃料調整後に供給</t>
        </r>
      </text>
    </comment>
    <comment ref="Y12" authorId="0" shapeId="0">
      <text>
        <r>
          <rPr>
            <b/>
            <sz val="9"/>
            <color indexed="10"/>
            <rFont val="ＭＳ Ｐゴシック"/>
            <family val="3"/>
            <charset val="128"/>
          </rPr>
          <t>実消費量、原油換算消費量、CO2排出量は小数点以下2桁目を四捨五入、小数点以下1桁目まで記入する。</t>
        </r>
      </text>
    </comment>
    <comment ref="AL12" authorId="0" shapeId="0">
      <text>
        <r>
          <rPr>
            <b/>
            <sz val="9"/>
            <color indexed="10"/>
            <rFont val="ＭＳ Ｐゴシック"/>
            <family val="3"/>
            <charset val="128"/>
          </rPr>
          <t>単位を記入。</t>
        </r>
      </text>
    </comment>
    <comment ref="Y16" authorId="0" shapeId="0">
      <text>
        <r>
          <rPr>
            <b/>
            <sz val="9"/>
            <color indexed="10"/>
            <rFont val="ＭＳ Ｐゴシック"/>
            <family val="3"/>
            <charset val="128"/>
          </rPr>
          <t>計算シート③で計算する。
炭素係数は別紙②を参照。</t>
        </r>
      </text>
    </comment>
    <comment ref="AR18" authorId="0" shapeId="0">
      <text>
        <r>
          <rPr>
            <b/>
            <sz val="9"/>
            <color indexed="10"/>
            <rFont val="ＭＳ Ｐゴシック"/>
            <family val="3"/>
            <charset val="128"/>
          </rPr>
          <t>「成分」の記入は燃料種別が「その他」の場合のみ。成分・比重・発熱量等の値を証明する書類（燃料供給会社の成分表）を添付。</t>
        </r>
      </text>
    </comment>
    <comment ref="Y26" authorId="0" shapeId="0">
      <text>
        <r>
          <rPr>
            <b/>
            <sz val="9"/>
            <color indexed="10"/>
            <rFont val="ＭＳ Ｐゴシック"/>
            <family val="3"/>
            <charset val="128"/>
          </rPr>
          <t>各数値は別紙②を参照。
該当するものが無いときは実使用燃料の値を記入する。</t>
        </r>
      </text>
    </comment>
    <comment ref="Y28" authorId="0" shapeId="0">
      <text>
        <r>
          <rPr>
            <b/>
            <sz val="9"/>
            <color indexed="10"/>
            <rFont val="ＭＳ Ｐゴシック"/>
            <family val="3"/>
            <charset val="128"/>
          </rPr>
          <t>各数値は別紙②を参照。
該当するものが無いときは実使用燃料の値を記入する。</t>
        </r>
      </text>
    </comment>
    <comment ref="Y30" authorId="0" shapeId="0">
      <text>
        <r>
          <rPr>
            <b/>
            <sz val="9"/>
            <color indexed="10"/>
            <rFont val="ＭＳ Ｐゴシック"/>
            <family val="3"/>
            <charset val="128"/>
          </rPr>
          <t>各数値は別紙②を参照。
該当するものが無いときは実使用燃料の値を記入する。</t>
        </r>
      </text>
    </comment>
    <comment ref="A37" authorId="0" shapeId="0">
      <text>
        <r>
          <rPr>
            <b/>
            <sz val="9"/>
            <color indexed="10"/>
            <rFont val="ＭＳ Ｐゴシック"/>
            <family val="3"/>
            <charset val="128"/>
          </rPr>
          <t>燃料の供給事業者の高位発熱量が45MJ/Nm3及び46MJ/Nm3以外の場合は、「原料」を記入する。また、数値を証明する書類の添付が必要。</t>
        </r>
      </text>
    </comment>
    <comment ref="Y47" authorId="0" shapeId="0">
      <text>
        <r>
          <rPr>
            <b/>
            <sz val="9"/>
            <color indexed="10"/>
            <rFont val="ＭＳ Ｐゴシック"/>
            <family val="3"/>
            <charset val="128"/>
          </rPr>
          <t>計算シート③で計算する。
炭素係数は別紙②を参照。</t>
        </r>
      </text>
    </comment>
    <comment ref="Y49" authorId="0" shapeId="0">
      <text>
        <r>
          <rPr>
            <b/>
            <sz val="9"/>
            <color indexed="10"/>
            <rFont val="ＭＳ Ｐゴシック"/>
            <family val="3"/>
            <charset val="128"/>
          </rPr>
          <t>計算シート③で計算する。
炭素係数は別紙②を参照。</t>
        </r>
      </text>
    </comment>
    <comment ref="A51" authorId="0" shapeId="0">
      <text>
        <r>
          <rPr>
            <b/>
            <sz val="9"/>
            <color indexed="10"/>
            <rFont val="ＭＳ Ｐゴシック"/>
            <family val="3"/>
            <charset val="128"/>
          </rPr>
          <t>燃料の供給事業者の高位発熱量が45MJ/Nm3及び46MJ/Nm3以外の場合は、「成分」を記入する。また、数値を証明する書類の添付が必要。</t>
        </r>
      </text>
    </comment>
    <comment ref="Y61" authorId="0" shapeId="0">
      <text>
        <r>
          <rPr>
            <b/>
            <sz val="9"/>
            <color indexed="10"/>
            <rFont val="ＭＳ Ｐゴシック"/>
            <family val="3"/>
            <charset val="128"/>
          </rPr>
          <t>各数値は別紙②を参照。
該当するものが無いときは実使用燃料の値を記入する。</t>
        </r>
      </text>
    </comment>
    <comment ref="Y63" authorId="0" shapeId="0">
      <text>
        <r>
          <rPr>
            <b/>
            <sz val="9"/>
            <color indexed="10"/>
            <rFont val="ＭＳ Ｐゴシック"/>
            <family val="3"/>
            <charset val="128"/>
          </rPr>
          <t>各数値は別紙②を参照。
該当するものが無いときは実使用燃料の値を記入する。</t>
        </r>
      </text>
    </comment>
    <comment ref="Y65" authorId="0" shapeId="0">
      <text>
        <r>
          <rPr>
            <b/>
            <sz val="9"/>
            <color indexed="10"/>
            <rFont val="ＭＳ Ｐゴシック"/>
            <family val="3"/>
            <charset val="128"/>
          </rPr>
          <t>各数値は別紙②を参照。
該当するものが無いときは実使用燃料の値を記入する。</t>
        </r>
      </text>
    </comment>
  </commentList>
</comments>
</file>

<file path=xl/sharedStrings.xml><?xml version="1.0" encoding="utf-8"?>
<sst xmlns="http://schemas.openxmlformats.org/spreadsheetml/2006/main" count="1346" uniqueCount="593">
  <si>
    <t>台数</t>
    <rPh sb="0" eb="2">
      <t>ダイスウ</t>
    </rPh>
    <phoneticPr fontId="4"/>
  </si>
  <si>
    <t>燃料種</t>
    <rPh sb="0" eb="2">
      <t>ネンリョウ</t>
    </rPh>
    <rPh sb="2" eb="3">
      <t>シュ</t>
    </rPh>
    <phoneticPr fontId="4"/>
  </si>
  <si>
    <t>合計</t>
    <rPh sb="0" eb="2">
      <t>ゴウケイ</t>
    </rPh>
    <phoneticPr fontId="4"/>
  </si>
  <si>
    <t>省エネルギー率</t>
    <rPh sb="0" eb="1">
      <t>ショウ</t>
    </rPh>
    <rPh sb="6" eb="7">
      <t>リツ</t>
    </rPh>
    <phoneticPr fontId="4"/>
  </si>
  <si>
    <t>設備名</t>
    <rPh sb="0" eb="2">
      <t>セツビ</t>
    </rPh>
    <rPh sb="2" eb="3">
      <t>メイ</t>
    </rPh>
    <phoneticPr fontId="4"/>
  </si>
  <si>
    <t>単位出力あたりの燃料消費量</t>
    <rPh sb="0" eb="2">
      <t>タンイ</t>
    </rPh>
    <rPh sb="2" eb="4">
      <t>シュツリョク</t>
    </rPh>
    <rPh sb="8" eb="10">
      <t>ネンリョウ</t>
    </rPh>
    <rPh sb="10" eb="13">
      <t>ショウヒリョウ</t>
    </rPh>
    <phoneticPr fontId="4"/>
  </si>
  <si>
    <t>単位出力（単位生産量）あたりの燃料消費量</t>
    <rPh sb="0" eb="2">
      <t>タンイ</t>
    </rPh>
    <rPh sb="2" eb="4">
      <t>シュツリョク</t>
    </rPh>
    <rPh sb="5" eb="7">
      <t>タンイ</t>
    </rPh>
    <rPh sb="7" eb="10">
      <t>セイサンリョウ</t>
    </rPh>
    <rPh sb="15" eb="17">
      <t>ネンリョウ</t>
    </rPh>
    <rPh sb="17" eb="20">
      <t>ショウヒリョウ</t>
    </rPh>
    <phoneticPr fontId="4"/>
  </si>
  <si>
    <t>区分</t>
    <rPh sb="0" eb="2">
      <t>クブン</t>
    </rPh>
    <phoneticPr fontId="4"/>
  </si>
  <si>
    <t>［単位］</t>
    <rPh sb="1" eb="3">
      <t>タンイ</t>
    </rPh>
    <phoneticPr fontId="4"/>
  </si>
  <si>
    <t>Ａ重油</t>
    <rPh sb="1" eb="3">
      <t>ジュウユ</t>
    </rPh>
    <phoneticPr fontId="4"/>
  </si>
  <si>
    <t>　○注意事項</t>
    <rPh sb="2" eb="4">
      <t>チュウイ</t>
    </rPh>
    <rPh sb="4" eb="6">
      <t>ジコウ</t>
    </rPh>
    <phoneticPr fontId="4"/>
  </si>
  <si>
    <t>単位</t>
    <rPh sb="0" eb="2">
      <t>タンイ</t>
    </rPh>
    <phoneticPr fontId="4"/>
  </si>
  <si>
    <t>単位発熱量（低位）</t>
    <rPh sb="0" eb="2">
      <t>タンイ</t>
    </rPh>
    <rPh sb="2" eb="5">
      <t>ハツネツリョウ</t>
    </rPh>
    <rPh sb="6" eb="8">
      <t>テイイ</t>
    </rPh>
    <phoneticPr fontId="4"/>
  </si>
  <si>
    <t>単位発熱量（高位）</t>
    <rPh sb="0" eb="2">
      <t>タンイ</t>
    </rPh>
    <rPh sb="2" eb="5">
      <t>ハツネツリョウ</t>
    </rPh>
    <rPh sb="6" eb="8">
      <t>コウイ</t>
    </rPh>
    <phoneticPr fontId="4"/>
  </si>
  <si>
    <t>炭素係数（ｔＣ／ＧＪ）</t>
    <rPh sb="0" eb="2">
      <t>タンソ</t>
    </rPh>
    <rPh sb="2" eb="4">
      <t>ケイスウ</t>
    </rPh>
    <phoneticPr fontId="4"/>
  </si>
  <si>
    <t>コークス</t>
    <phoneticPr fontId="4"/>
  </si>
  <si>
    <t>Ｂ重油</t>
    <rPh sb="1" eb="3">
      <t>ジュウユ</t>
    </rPh>
    <phoneticPr fontId="4"/>
  </si>
  <si>
    <t>Ｃ重油</t>
    <rPh sb="1" eb="3">
      <t>ジュウユ</t>
    </rPh>
    <phoneticPr fontId="4"/>
  </si>
  <si>
    <t>軽油</t>
    <rPh sb="0" eb="2">
      <t>ケイユ</t>
    </rPh>
    <phoneticPr fontId="4"/>
  </si>
  <si>
    <t>灯油</t>
    <rPh sb="0" eb="2">
      <t>トウユ</t>
    </rPh>
    <phoneticPr fontId="4"/>
  </si>
  <si>
    <t>ＬＰＧ</t>
    <phoneticPr fontId="4"/>
  </si>
  <si>
    <t>その他</t>
    <rPh sb="2" eb="3">
      <t>タ</t>
    </rPh>
    <phoneticPr fontId="4"/>
  </si>
  <si>
    <t>GJ/t</t>
    <phoneticPr fontId="4"/>
  </si>
  <si>
    <t>GJ/kl</t>
    <phoneticPr fontId="4"/>
  </si>
  <si>
    <t>GJ/千Nm3</t>
    <rPh sb="3" eb="4">
      <t>セン</t>
    </rPh>
    <phoneticPr fontId="4"/>
  </si>
  <si>
    <t>都市ガス(45MJ)</t>
    <rPh sb="0" eb="2">
      <t>トシ</t>
    </rPh>
    <phoneticPr fontId="4"/>
  </si>
  <si>
    <t>都市ガス(46MJ)</t>
    <rPh sb="0" eb="2">
      <t>トシ</t>
    </rPh>
    <phoneticPr fontId="4"/>
  </si>
  <si>
    <t>燃料種別
炭素係数
[tC/GJ]</t>
    <rPh sb="0" eb="2">
      <t>ネンリョウ</t>
    </rPh>
    <rPh sb="2" eb="4">
      <t>シュベツ</t>
    </rPh>
    <rPh sb="5" eb="7">
      <t>タンソ</t>
    </rPh>
    <rPh sb="7" eb="9">
      <t>ケイスウ</t>
    </rPh>
    <phoneticPr fontId="4"/>
  </si>
  <si>
    <t>ｋｌ/年</t>
    <rPh sb="3" eb="4">
      <t>ネン</t>
    </rPh>
    <phoneticPr fontId="4"/>
  </si>
  <si>
    <t>更新後燃料→</t>
    <rPh sb="0" eb="3">
      <t>コウシンゴ</t>
    </rPh>
    <rPh sb="3" eb="5">
      <t>ネンリョウ</t>
    </rPh>
    <phoneticPr fontId="4"/>
  </si>
  <si>
    <t>一般炭</t>
    <rPh sb="0" eb="2">
      <t>イッパン</t>
    </rPh>
    <rPh sb="2" eb="3">
      <t>タン</t>
    </rPh>
    <phoneticPr fontId="4"/>
  </si>
  <si>
    <t>①</t>
    <phoneticPr fontId="4"/>
  </si>
  <si>
    <t>②</t>
    <phoneticPr fontId="4"/>
  </si>
  <si>
    <t>①×②=③</t>
    <phoneticPr fontId="4"/>
  </si>
  <si>
    <t>④</t>
    <phoneticPr fontId="4"/>
  </si>
  <si>
    <t>⑤</t>
    <phoneticPr fontId="4"/>
  </si>
  <si>
    <t>③×⑤＝⑥</t>
    <phoneticPr fontId="4"/>
  </si>
  <si>
    <t>④×⑤＝⑦</t>
    <phoneticPr fontId="4"/>
  </si>
  <si>
    <t>⑥／⑦＝⑧</t>
    <phoneticPr fontId="4"/>
  </si>
  <si>
    <t>－</t>
    <phoneticPr fontId="4"/>
  </si>
  <si>
    <t>↑a</t>
    <phoneticPr fontId="4"/>
  </si>
  <si>
    <t>×１００</t>
    <phoneticPr fontId="4"/>
  </si>
  <si>
    <t>＝</t>
    <phoneticPr fontId="4"/>
  </si>
  <si>
    <t>≧</t>
    <phoneticPr fontId="4"/>
  </si>
  <si>
    <t>a</t>
    <phoneticPr fontId="4"/>
  </si>
  <si>
    <t>　　⑤更新前後の機器種別が異なる場合は、更新前設備を基準として記載すること。</t>
    <rPh sb="3" eb="5">
      <t>コウシン</t>
    </rPh>
    <rPh sb="5" eb="7">
      <t>ゼンゴ</t>
    </rPh>
    <rPh sb="8" eb="10">
      <t>キキ</t>
    </rPh>
    <rPh sb="10" eb="12">
      <t>シュベツ</t>
    </rPh>
    <rPh sb="13" eb="14">
      <t>コト</t>
    </rPh>
    <rPh sb="16" eb="18">
      <t>バアイ</t>
    </rPh>
    <rPh sb="20" eb="23">
      <t>コウシンマエ</t>
    </rPh>
    <rPh sb="23" eb="25">
      <t>セツビ</t>
    </rPh>
    <rPh sb="26" eb="28">
      <t>キジュン</t>
    </rPh>
    <rPh sb="31" eb="33">
      <t>キサイ</t>
    </rPh>
    <phoneticPr fontId="4"/>
  </si>
  <si>
    <t>＜ボイラ＞</t>
    <phoneticPr fontId="4"/>
  </si>
  <si>
    <t>省エネルギ
ー率　※２
［％］</t>
    <rPh sb="0" eb="1">
      <t>ショウ</t>
    </rPh>
    <rPh sb="7" eb="8">
      <t>リツ</t>
    </rPh>
    <phoneticPr fontId="4"/>
  </si>
  <si>
    <t>天然ガス（LNGを除く）</t>
    <rPh sb="0" eb="2">
      <t>テンネン</t>
    </rPh>
    <rPh sb="9" eb="10">
      <t>ノゾ</t>
    </rPh>
    <phoneticPr fontId="4"/>
  </si>
  <si>
    <t>液化天然ガス(LNG)</t>
    <rPh sb="0" eb="2">
      <t>エキカ</t>
    </rPh>
    <rPh sb="2" eb="4">
      <t>テンネン</t>
    </rPh>
    <phoneticPr fontId="4"/>
  </si>
  <si>
    <t>↑b</t>
    <phoneticPr fontId="4"/>
  </si>
  <si>
    <t>※１　単位時間当たりでは適切に表現できない場合は、バッチ当たり、生産量当たり等で表現すること。</t>
    <rPh sb="3" eb="5">
      <t>タンイ</t>
    </rPh>
    <rPh sb="5" eb="7">
      <t>ジカン</t>
    </rPh>
    <rPh sb="7" eb="8">
      <t>ア</t>
    </rPh>
    <rPh sb="28" eb="29">
      <t>ア</t>
    </rPh>
    <rPh sb="35" eb="36">
      <t>ア</t>
    </rPh>
    <rPh sb="40" eb="42">
      <t>ヒョウゲン</t>
    </rPh>
    <phoneticPr fontId="4"/>
  </si>
  <si>
    <t>※１　燃料消費量については冷房時の値を記載すること。</t>
    <phoneticPr fontId="4"/>
  </si>
  <si>
    <t>t</t>
    <phoneticPr fontId="4"/>
  </si>
  <si>
    <t>kl</t>
    <phoneticPr fontId="4"/>
  </si>
  <si>
    <t>千Nm3</t>
    <phoneticPr fontId="4"/>
  </si>
  <si>
    <t>小計</t>
    <rPh sb="0" eb="2">
      <t>コバカリ</t>
    </rPh>
    <phoneticPr fontId="4"/>
  </si>
  <si>
    <t>更新後
燃料種</t>
    <rPh sb="0" eb="3">
      <t>コウシンゴ</t>
    </rPh>
    <rPh sb="4" eb="6">
      <t>ネンリョウ</t>
    </rPh>
    <rPh sb="6" eb="7">
      <t>シュ</t>
    </rPh>
    <phoneticPr fontId="4"/>
  </si>
  <si>
    <t>kg/h</t>
    <phoneticPr fontId="4"/>
  </si>
  <si>
    <t>l/h</t>
    <phoneticPr fontId="4"/>
  </si>
  <si>
    <t>Nm3/h</t>
    <phoneticPr fontId="4"/>
  </si>
  <si>
    <t>燃料消費量</t>
    <rPh sb="0" eb="2">
      <t>ネンリョウ</t>
    </rPh>
    <rPh sb="2" eb="5">
      <t>ショウヒリョウ</t>
    </rPh>
    <phoneticPr fontId="4"/>
  </si>
  <si>
    <t>冷房出力
（ kW ）</t>
    <rPh sb="0" eb="2">
      <t>レイボウ</t>
    </rPh>
    <rPh sb="2" eb="4">
      <t>シュツリョク</t>
    </rPh>
    <phoneticPr fontId="4"/>
  </si>
  <si>
    <t>※　必要に応じ、適した単位に修正すること。</t>
    <rPh sb="2" eb="4">
      <t>ヒツヨウ</t>
    </rPh>
    <rPh sb="5" eb="6">
      <t>オウ</t>
    </rPh>
    <rPh sb="8" eb="9">
      <t>テキ</t>
    </rPh>
    <rPh sb="11" eb="13">
      <t>タンイ</t>
    </rPh>
    <rPh sb="14" eb="16">
      <t>シュウセイ</t>
    </rPh>
    <phoneticPr fontId="4"/>
  </si>
  <si>
    <t>※ この群は (　定格基準　・　部分負荷基準　) で記入する。</t>
    <rPh sb="4" eb="5">
      <t>グン</t>
    </rPh>
    <rPh sb="9" eb="11">
      <t>テイカク</t>
    </rPh>
    <rPh sb="11" eb="13">
      <t>キジュン</t>
    </rPh>
    <rPh sb="16" eb="18">
      <t>ブブン</t>
    </rPh>
    <rPh sb="18" eb="20">
      <t>フカ</t>
    </rPh>
    <rPh sb="20" eb="22">
      <t>キジュン</t>
    </rPh>
    <rPh sb="26" eb="28">
      <t>キニュウ</t>
    </rPh>
    <phoneticPr fontId="4"/>
  </si>
  <si>
    <t>都市ガス(その他)</t>
    <rPh sb="0" eb="2">
      <t>トシ</t>
    </rPh>
    <rPh sb="7" eb="8">
      <t>タ</t>
    </rPh>
    <phoneticPr fontId="4"/>
  </si>
  <si>
    <t>該当単位記入</t>
    <rPh sb="0" eb="2">
      <t>ガイトウ</t>
    </rPh>
    <rPh sb="2" eb="4">
      <t>タンイ</t>
    </rPh>
    <rPh sb="4" eb="6">
      <t>キニュウ</t>
    </rPh>
    <phoneticPr fontId="4"/>
  </si>
  <si>
    <t>低位発熱量記入</t>
    <rPh sb="0" eb="2">
      <t>テイイ</t>
    </rPh>
    <rPh sb="2" eb="5">
      <t>ハツネツリョウ</t>
    </rPh>
    <rPh sb="5" eb="7">
      <t>キニュウ</t>
    </rPh>
    <phoneticPr fontId="4"/>
  </si>
  <si>
    <t>高位発熱量記入</t>
    <rPh sb="0" eb="2">
      <t>コウイ</t>
    </rPh>
    <rPh sb="2" eb="5">
      <t>ハツネツリョウ</t>
    </rPh>
    <rPh sb="5" eb="7">
      <t>キニュウ</t>
    </rPh>
    <phoneticPr fontId="4"/>
  </si>
  <si>
    <t>該当値記入</t>
    <rPh sb="0" eb="2">
      <t>ガイトウ</t>
    </rPh>
    <rPh sb="2" eb="3">
      <t>チ</t>
    </rPh>
    <rPh sb="3" eb="5">
      <t>キニュウ</t>
    </rPh>
    <phoneticPr fontId="4"/>
  </si>
  <si>
    <t>　省エネルギー率（申請全体）</t>
    <rPh sb="1" eb="2">
      <t>ショウ</t>
    </rPh>
    <rPh sb="7" eb="8">
      <t>リツ</t>
    </rPh>
    <rPh sb="9" eb="11">
      <t>シンセイ</t>
    </rPh>
    <rPh sb="11" eb="13">
      <t>ゼンタイ</t>
    </rPh>
    <phoneticPr fontId="4"/>
  </si>
  <si>
    <t>　費用対効果</t>
    <rPh sb="1" eb="3">
      <t>ヒヨウ</t>
    </rPh>
    <rPh sb="3" eb="6">
      <t>タイコウカ</t>
    </rPh>
    <phoneticPr fontId="4"/>
  </si>
  <si>
    <t>更新後熱量換算
想定燃料消費量
［GJ/年］</t>
    <rPh sb="0" eb="3">
      <t>コウシンゴ</t>
    </rPh>
    <rPh sb="3" eb="5">
      <t>ネツリョウ</t>
    </rPh>
    <rPh sb="5" eb="7">
      <t>カンザン</t>
    </rPh>
    <rPh sb="8" eb="10">
      <t>ソウテイ</t>
    </rPh>
    <rPh sb="10" eb="12">
      <t>ネンリョウ</t>
    </rPh>
    <rPh sb="12" eb="15">
      <t>ショウヒリョウ</t>
    </rPh>
    <phoneticPr fontId="4"/>
  </si>
  <si>
    <t>原油換算
燃料消費量
［ｋｌ/年］</t>
    <rPh sb="0" eb="2">
      <t>ゲンユ</t>
    </rPh>
    <rPh sb="2" eb="4">
      <t>カンザン</t>
    </rPh>
    <rPh sb="5" eb="7">
      <t>ネンリョウ</t>
    </rPh>
    <rPh sb="7" eb="10">
      <t>ショウヒリョウ</t>
    </rPh>
    <rPh sb="15" eb="16">
      <t>ネン</t>
    </rPh>
    <phoneticPr fontId="4"/>
  </si>
  <si>
    <t>③</t>
    <phoneticPr fontId="4"/>
  </si>
  <si>
    <t>①×②＝④</t>
    <phoneticPr fontId="4"/>
  </si>
  <si>
    <t>⑥</t>
    <phoneticPr fontId="4"/>
  </si>
  <si>
    <t>①×③×⑥
×(44/12)＝⑦</t>
    <phoneticPr fontId="4"/>
  </si>
  <si>
    <t>⑧</t>
    <phoneticPr fontId="4"/>
  </si>
  <si>
    <t>④×⑧＝⑨</t>
    <phoneticPr fontId="4"/>
  </si>
  <si>
    <t>④－⑨＝⑩</t>
    <phoneticPr fontId="4"/>
  </si>
  <si>
    <t>⑪</t>
    <phoneticPr fontId="4"/>
  </si>
  <si>
    <t>⑫</t>
    <phoneticPr fontId="4"/>
  </si>
  <si>
    <t>⑩÷⑪</t>
    <phoneticPr fontId="4"/>
  </si>
  <si>
    <t>①×③＝④</t>
    <phoneticPr fontId="4"/>
  </si>
  <si>
    <t>⑩÷⑫</t>
    <phoneticPr fontId="4"/>
  </si>
  <si>
    <t>↑c</t>
    <phoneticPr fontId="4"/>
  </si>
  <si>
    <t>↑d</t>
    <phoneticPr fontId="4"/>
  </si>
  <si>
    <t>↑e</t>
    <phoneticPr fontId="4"/>
  </si>
  <si>
    <t>b</t>
    <phoneticPr fontId="4"/>
  </si>
  <si>
    <t>　　　　＝</t>
    <phoneticPr fontId="4"/>
  </si>
  <si>
    <t>c</t>
    <phoneticPr fontId="4"/>
  </si>
  <si>
    <t>×</t>
    <phoneticPr fontId="4"/>
  </si>
  <si>
    <t>×　　44/12</t>
    <phoneticPr fontId="4"/>
  </si>
  <si>
    <t xml:space="preserve">     f</t>
    <phoneticPr fontId="4"/>
  </si>
  <si>
    <t>　原油換算燃料削減量</t>
    <phoneticPr fontId="4"/>
  </si>
  <si>
    <t>d</t>
    <phoneticPr fontId="4"/>
  </si>
  <si>
    <t>÷</t>
    <phoneticPr fontId="4"/>
  </si>
  <si>
    <t>×　　　100</t>
    <phoneticPr fontId="4"/>
  </si>
  <si>
    <t>％</t>
    <phoneticPr fontId="4"/>
  </si>
  <si>
    <t>　　g</t>
    <phoneticPr fontId="4"/>
  </si>
  <si>
    <t>i</t>
    <phoneticPr fontId="4"/>
  </si>
  <si>
    <t>　※３　更新前後の燃料種の違いと高位発熱量・低位発熱量の関係でマイナス数値になる場合があります。</t>
    <rPh sb="4" eb="6">
      <t>コウシン</t>
    </rPh>
    <rPh sb="6" eb="8">
      <t>ゼンゴ</t>
    </rPh>
    <rPh sb="9" eb="11">
      <t>ネンリョウ</t>
    </rPh>
    <rPh sb="11" eb="12">
      <t>シュ</t>
    </rPh>
    <rPh sb="13" eb="14">
      <t>チガ</t>
    </rPh>
    <rPh sb="16" eb="18">
      <t>コウイ</t>
    </rPh>
    <rPh sb="18" eb="21">
      <t>ハツネツリョウ</t>
    </rPh>
    <rPh sb="22" eb="24">
      <t>テイイ</t>
    </rPh>
    <rPh sb="24" eb="27">
      <t>ハツネツリョウ</t>
    </rPh>
    <rPh sb="28" eb="30">
      <t>カンケイ</t>
    </rPh>
    <rPh sb="35" eb="37">
      <t>スウチ</t>
    </rPh>
    <rPh sb="40" eb="42">
      <t>バアイ</t>
    </rPh>
    <phoneticPr fontId="4"/>
  </si>
  <si>
    <t>＜工業炉等＞</t>
    <rPh sb="1" eb="4">
      <t>コウギョウロ</t>
    </rPh>
    <rPh sb="4" eb="5">
      <t>トウ</t>
    </rPh>
    <phoneticPr fontId="4"/>
  </si>
  <si>
    <t>　　②省エネルギー率算定に用いる単位発熱量値は、センターが定める燃料種別低位発熱量、または、実使用燃料の低位発熱量の値を使用すること。実使用燃料の値を使用する場合は燃料供給会社の証明書を添付すること。</t>
    <rPh sb="3" eb="4">
      <t>ショウ</t>
    </rPh>
    <rPh sb="9" eb="10">
      <t>リツ</t>
    </rPh>
    <rPh sb="10" eb="12">
      <t>サンテイ</t>
    </rPh>
    <rPh sb="13" eb="14">
      <t>モチ</t>
    </rPh>
    <rPh sb="16" eb="18">
      <t>タンイ</t>
    </rPh>
    <rPh sb="18" eb="21">
      <t>ハツネツリョウ</t>
    </rPh>
    <rPh sb="21" eb="22">
      <t>アタイ</t>
    </rPh>
    <phoneticPr fontId="4"/>
  </si>
  <si>
    <t>〈ボイラ・工業炉等 記入用〉</t>
    <rPh sb="5" eb="8">
      <t>コウギョウロ</t>
    </rPh>
    <rPh sb="8" eb="9">
      <t>トウ</t>
    </rPh>
    <rPh sb="10" eb="12">
      <t>キニュウ</t>
    </rPh>
    <rPh sb="12" eb="13">
      <t>ヨウ</t>
    </rPh>
    <phoneticPr fontId="4"/>
  </si>
  <si>
    <t>高位
発熱量</t>
    <rPh sb="0" eb="2">
      <t>コウイ</t>
    </rPh>
    <rPh sb="3" eb="5">
      <t>ハツネツ</t>
    </rPh>
    <rPh sb="5" eb="6">
      <t>リョウ</t>
    </rPh>
    <phoneticPr fontId="4"/>
  </si>
  <si>
    <t>能力</t>
    <rPh sb="0" eb="2">
      <t>ノウリョク</t>
    </rPh>
    <phoneticPr fontId="4"/>
  </si>
  <si>
    <t>　　③省エネルギー率算定に用いる単位発熱量の値は、低位発熱量基準とする。ただし、「冷温水機等」の省エネルギー率算定に用いる単位発熱量の値は、高位発熱量基準とする。</t>
    <rPh sb="3" eb="4">
      <t>ショウ</t>
    </rPh>
    <rPh sb="9" eb="10">
      <t>リツ</t>
    </rPh>
    <rPh sb="10" eb="12">
      <t>サンテイ</t>
    </rPh>
    <rPh sb="13" eb="14">
      <t>モチ</t>
    </rPh>
    <rPh sb="16" eb="18">
      <t>タンイ</t>
    </rPh>
    <rPh sb="18" eb="21">
      <t>ハツネツリョウ</t>
    </rPh>
    <rPh sb="22" eb="23">
      <t>アタイ</t>
    </rPh>
    <rPh sb="25" eb="27">
      <t>テイイ</t>
    </rPh>
    <rPh sb="27" eb="30">
      <t>ハツネツリョウ</t>
    </rPh>
    <rPh sb="30" eb="32">
      <t>キジュン</t>
    </rPh>
    <rPh sb="41" eb="42">
      <t>レイ</t>
    </rPh>
    <rPh sb="42" eb="44">
      <t>オンスイ</t>
    </rPh>
    <rPh sb="44" eb="45">
      <t>キ</t>
    </rPh>
    <rPh sb="45" eb="46">
      <t>トウ</t>
    </rPh>
    <rPh sb="48" eb="49">
      <t>ショウ</t>
    </rPh>
    <rPh sb="54" eb="55">
      <t>リツ</t>
    </rPh>
    <rPh sb="55" eb="57">
      <t>サンテイ</t>
    </rPh>
    <rPh sb="58" eb="59">
      <t>モチ</t>
    </rPh>
    <rPh sb="70" eb="72">
      <t>コウイ</t>
    </rPh>
    <phoneticPr fontId="4"/>
  </si>
  <si>
    <t>〈冷温水機等/ＧＨＰ 記入用〉</t>
    <rPh sb="1" eb="3">
      <t>レイオン</t>
    </rPh>
    <rPh sb="3" eb="4">
      <t>ミズ</t>
    </rPh>
    <rPh sb="4" eb="5">
      <t>キ</t>
    </rPh>
    <rPh sb="5" eb="6">
      <t>トウ</t>
    </rPh>
    <rPh sb="11" eb="13">
      <t>キニュウ</t>
    </rPh>
    <rPh sb="13" eb="14">
      <t>ヨウ</t>
    </rPh>
    <phoneticPr fontId="4"/>
  </si>
  <si>
    <t>＜冷温水機等/GHP＞</t>
    <rPh sb="5" eb="6">
      <t>トウ</t>
    </rPh>
    <phoneticPr fontId="4"/>
  </si>
  <si>
    <t>≧　25％</t>
    <phoneticPr fontId="4"/>
  </si>
  <si>
    <t>年間値</t>
    <rPh sb="0" eb="2">
      <t>ネンカン</t>
    </rPh>
    <rPh sb="2" eb="3">
      <t>チ</t>
    </rPh>
    <phoneticPr fontId="4"/>
  </si>
  <si>
    <t>負荷</t>
    <rPh sb="0" eb="2">
      <t>フカ</t>
    </rPh>
    <phoneticPr fontId="4"/>
  </si>
  <si>
    <t>従来方式一次エネルギー消費量</t>
    <rPh sb="0" eb="2">
      <t>ジュウライ</t>
    </rPh>
    <rPh sb="2" eb="4">
      <t>ホウシキ</t>
    </rPh>
    <rPh sb="4" eb="6">
      <t>イチジ</t>
    </rPh>
    <rPh sb="11" eb="14">
      <t>ショウヒリョウ</t>
    </rPh>
    <phoneticPr fontId="4"/>
  </si>
  <si>
    <t>↑a</t>
  </si>
  <si>
    <t>↑b</t>
  </si>
  <si>
    <t>↑c</t>
  </si>
  <si>
    <t>↑d</t>
  </si>
  <si>
    <t>↑e</t>
  </si>
  <si>
    <t>蒸気出力</t>
    <rPh sb="0" eb="2">
      <t>ジョウキ</t>
    </rPh>
    <rPh sb="2" eb="4">
      <t>シュツリョク</t>
    </rPh>
    <phoneticPr fontId="4"/>
  </si>
  <si>
    <t>温水出力</t>
    <rPh sb="0" eb="2">
      <t>オンスイ</t>
    </rPh>
    <rPh sb="2" eb="4">
      <t>シュツリョク</t>
    </rPh>
    <phoneticPr fontId="4"/>
  </si>
  <si>
    <t>燃料消費量（HHV）</t>
    <rPh sb="0" eb="2">
      <t>ネンリョウ</t>
    </rPh>
    <rPh sb="2" eb="5">
      <t>ショウヒリョウ</t>
    </rPh>
    <phoneticPr fontId="4"/>
  </si>
  <si>
    <t>運転時間</t>
    <rPh sb="0" eb="2">
      <t>ウンテン</t>
    </rPh>
    <rPh sb="2" eb="4">
      <t>ジカン</t>
    </rPh>
    <phoneticPr fontId="4"/>
  </si>
  <si>
    <t>h/年</t>
    <rPh sb="2" eb="3">
      <t>ネン</t>
    </rPh>
    <phoneticPr fontId="4"/>
  </si>
  <si>
    <t>電力</t>
    <rPh sb="0" eb="2">
      <t>デンリョク</t>
    </rPh>
    <phoneticPr fontId="4"/>
  </si>
  <si>
    <t>MWh/年</t>
    <rPh sb="4" eb="5">
      <t>ネン</t>
    </rPh>
    <phoneticPr fontId="4"/>
  </si>
  <si>
    <t>構内使用電力</t>
    <rPh sb="0" eb="2">
      <t>コウナイ</t>
    </rPh>
    <rPh sb="2" eb="4">
      <t>シヨウ</t>
    </rPh>
    <rPh sb="4" eb="6">
      <t>デンリョク</t>
    </rPh>
    <phoneticPr fontId="4"/>
  </si>
  <si>
    <t>昼間（電気需要平準化時間帯以外）</t>
    <rPh sb="0" eb="2">
      <t>ヒルマ</t>
    </rPh>
    <rPh sb="3" eb="5">
      <t>デンキ</t>
    </rPh>
    <rPh sb="5" eb="7">
      <t>ジュヨウ</t>
    </rPh>
    <rPh sb="7" eb="9">
      <t>ヘイジュン</t>
    </rPh>
    <rPh sb="9" eb="10">
      <t>カ</t>
    </rPh>
    <rPh sb="10" eb="13">
      <t>ジカンタイ</t>
    </rPh>
    <rPh sb="13" eb="15">
      <t>イガイ</t>
    </rPh>
    <phoneticPr fontId="4"/>
  </si>
  <si>
    <t>電気需要平準化時間帯</t>
    <rPh sb="0" eb="10">
      <t>デンキジュヨウヘイジュンカジカンタイ</t>
    </rPh>
    <phoneticPr fontId="4"/>
  </si>
  <si>
    <t>夜間（22:00～翌日8:00）</t>
    <rPh sb="0" eb="2">
      <t>ヤカン</t>
    </rPh>
    <phoneticPr fontId="4"/>
  </si>
  <si>
    <t>逆潮流電力</t>
    <rPh sb="0" eb="1">
      <t>ギャク</t>
    </rPh>
    <rPh sb="1" eb="3">
      <t>チョウリュウ</t>
    </rPh>
    <rPh sb="3" eb="5">
      <t>デンリョク</t>
    </rPh>
    <phoneticPr fontId="4"/>
  </si>
  <si>
    <t>蒸気出力量（②×⑤×0.0036GJ/kWh）</t>
    <rPh sb="0" eb="2">
      <t>ジョウキ</t>
    </rPh>
    <rPh sb="2" eb="4">
      <t>シュツリョク</t>
    </rPh>
    <rPh sb="4" eb="5">
      <t>リョウ</t>
    </rPh>
    <phoneticPr fontId="4"/>
  </si>
  <si>
    <t>GJ/年</t>
    <rPh sb="3" eb="4">
      <t>ネン</t>
    </rPh>
    <phoneticPr fontId="4"/>
  </si>
  <si>
    <t>温水出力量（③×⑤×0.0036GJ/kWh）</t>
    <rPh sb="0" eb="2">
      <t>オンスイ</t>
    </rPh>
    <rPh sb="2" eb="4">
      <t>シュツリョク</t>
    </rPh>
    <rPh sb="4" eb="5">
      <t>リョウ</t>
    </rPh>
    <phoneticPr fontId="4"/>
  </si>
  <si>
    <t>kL/年</t>
    <rPh sb="3" eb="4">
      <t>ネン</t>
    </rPh>
    <phoneticPr fontId="4"/>
  </si>
  <si>
    <t>蒸気利用量（出力×利用率）</t>
    <rPh sb="0" eb="2">
      <t>ジョウキ</t>
    </rPh>
    <rPh sb="2" eb="4">
      <t>リヨウ</t>
    </rPh>
    <rPh sb="4" eb="5">
      <t>リョウ</t>
    </rPh>
    <rPh sb="6" eb="8">
      <t>シュツリョク</t>
    </rPh>
    <rPh sb="9" eb="12">
      <t>リヨウリツ</t>
    </rPh>
    <phoneticPr fontId="4"/>
  </si>
  <si>
    <t>温水利用量（出力×利用率）</t>
    <rPh sb="0" eb="2">
      <t>オンスイ</t>
    </rPh>
    <rPh sb="2" eb="4">
      <t>リヨウ</t>
    </rPh>
    <rPh sb="4" eb="5">
      <t>リョウ</t>
    </rPh>
    <rPh sb="6" eb="8">
      <t>シュツリョク</t>
    </rPh>
    <rPh sb="9" eb="12">
      <t>リヨウリツ</t>
    </rPh>
    <phoneticPr fontId="4"/>
  </si>
  <si>
    <t>換算係数</t>
    <rPh sb="0" eb="2">
      <t>カンサン</t>
    </rPh>
    <rPh sb="2" eb="4">
      <t>ケイスウ</t>
    </rPh>
    <phoneticPr fontId="4"/>
  </si>
  <si>
    <t>構内使用電力</t>
  </si>
  <si>
    <t>電気需要平準化時間帯</t>
    <rPh sb="0" eb="2">
      <t>デンキ</t>
    </rPh>
    <rPh sb="2" eb="4">
      <t>ジュヨウ</t>
    </rPh>
    <rPh sb="4" eb="6">
      <t>ヘイジュン</t>
    </rPh>
    <rPh sb="6" eb="7">
      <t>カ</t>
    </rPh>
    <rPh sb="7" eb="10">
      <t>ジカンタイ</t>
    </rPh>
    <phoneticPr fontId="4"/>
  </si>
  <si>
    <t>夜間</t>
    <rPh sb="0" eb="2">
      <t>ヤカン</t>
    </rPh>
    <phoneticPr fontId="4"/>
  </si>
  <si>
    <t>逆潮流電力</t>
  </si>
  <si>
    <t>蒸気</t>
    <rPh sb="0" eb="2">
      <t>ジョウキ</t>
    </rPh>
    <phoneticPr fontId="4"/>
  </si>
  <si>
    <t>温水</t>
    <rPh sb="0" eb="2">
      <t>オンスイ</t>
    </rPh>
    <phoneticPr fontId="4"/>
  </si>
  <si>
    <t>冷水</t>
    <rPh sb="0" eb="2">
      <t>レイスイ</t>
    </rPh>
    <phoneticPr fontId="4"/>
  </si>
  <si>
    <t>省エネルギー量</t>
    <rPh sb="0" eb="1">
      <t>ショウ</t>
    </rPh>
    <rPh sb="6" eb="7">
      <t>リョウ</t>
    </rPh>
    <phoneticPr fontId="4"/>
  </si>
  <si>
    <t>設備名称</t>
    <rPh sb="0" eb="2">
      <t>セツビ</t>
    </rPh>
    <rPh sb="2" eb="4">
      <t>メイショウ</t>
    </rPh>
    <phoneticPr fontId="4"/>
  </si>
  <si>
    <t>製造メーカ
型式</t>
    <rPh sb="0" eb="2">
      <t>セイゾウ</t>
    </rPh>
    <rPh sb="6" eb="8">
      <t>カタシキ</t>
    </rPh>
    <phoneticPr fontId="4"/>
  </si>
  <si>
    <t>入力
ｴﾈﾙｷﾞｰ</t>
    <rPh sb="0" eb="2">
      <t>ニュウリョク</t>
    </rPh>
    <phoneticPr fontId="4"/>
  </si>
  <si>
    <t>出力
形態</t>
    <rPh sb="0" eb="2">
      <t>シュツリョク</t>
    </rPh>
    <rPh sb="3" eb="5">
      <t>ケイタイ</t>
    </rPh>
    <phoneticPr fontId="4"/>
  </si>
  <si>
    <t>効率</t>
    <rPh sb="0" eb="2">
      <t>コウリツ</t>
    </rPh>
    <phoneticPr fontId="4"/>
  </si>
  <si>
    <t>千Nm3/年</t>
    <rPh sb="0" eb="1">
      <t>セン</t>
    </rPh>
    <rPh sb="5" eb="6">
      <t>ネン</t>
    </rPh>
    <phoneticPr fontId="4"/>
  </si>
  <si>
    <t>㉑</t>
  </si>
  <si>
    <t>㉔</t>
  </si>
  <si>
    <t>㉖</t>
  </si>
  <si>
    <t>㉗</t>
  </si>
  <si>
    <t>㉘</t>
  </si>
  <si>
    <t>㉙</t>
  </si>
  <si>
    <t>従来方式</t>
    <rPh sb="0" eb="2">
      <t>ジュウライ</t>
    </rPh>
    <rPh sb="2" eb="4">
      <t>ホウシキ</t>
    </rPh>
    <phoneticPr fontId="4"/>
  </si>
  <si>
    <t>補助事業方式</t>
    <rPh sb="0" eb="2">
      <t>ホジョ</t>
    </rPh>
    <rPh sb="2" eb="4">
      <t>ジギョウ</t>
    </rPh>
    <rPh sb="4" eb="6">
      <t>ホウシキ</t>
    </rPh>
    <phoneticPr fontId="4"/>
  </si>
  <si>
    <t>新設/更新</t>
    <rPh sb="0" eb="2">
      <t>シンセツ</t>
    </rPh>
    <rPh sb="3" eb="5">
      <t>コウシン</t>
    </rPh>
    <phoneticPr fontId="4"/>
  </si>
  <si>
    <t>熱出力合計
（ｋW）</t>
    <rPh sb="0" eb="1">
      <t>ネツ</t>
    </rPh>
    <rPh sb="1" eb="3">
      <t>シュツリョク</t>
    </rPh>
    <rPh sb="3" eb="5">
      <t>ゴウケイ</t>
    </rPh>
    <phoneticPr fontId="4"/>
  </si>
  <si>
    <t>従来方式燃料種</t>
    <rPh sb="0" eb="2">
      <t>ジュウライ</t>
    </rPh>
    <rPh sb="2" eb="4">
      <t>ホウシキ</t>
    </rPh>
    <rPh sb="4" eb="6">
      <t>ネンリョウ</t>
    </rPh>
    <rPh sb="6" eb="7">
      <t>シュ</t>
    </rPh>
    <phoneticPr fontId="4"/>
  </si>
  <si>
    <t>④×⑤＝⑦</t>
    <phoneticPr fontId="4"/>
  </si>
  <si>
    <t>冷房出力合計
（ｋW）</t>
    <rPh sb="0" eb="2">
      <t>レイボウ</t>
    </rPh>
    <rPh sb="2" eb="4">
      <t>シュツリョク</t>
    </rPh>
    <rPh sb="4" eb="6">
      <t>ゴウケイ</t>
    </rPh>
    <phoneticPr fontId="4"/>
  </si>
  <si>
    <t>年間燃料
消費量※１</t>
    <rPh sb="0" eb="2">
      <t>ネンカン</t>
    </rPh>
    <rPh sb="2" eb="4">
      <t>ネンリョウ</t>
    </rPh>
    <rPh sb="5" eb="8">
      <t>ショウヒリョウ</t>
    </rPh>
    <phoneticPr fontId="4"/>
  </si>
  <si>
    <t>※１　新設の場合は想定される燃料消費量を、更新の場合は前年度の実消費量を用いること。</t>
    <rPh sb="3" eb="5">
      <t>シンセツ</t>
    </rPh>
    <rPh sb="6" eb="8">
      <t>バアイ</t>
    </rPh>
    <rPh sb="9" eb="11">
      <t>ソウテイ</t>
    </rPh>
    <rPh sb="14" eb="16">
      <t>ネンリョウ</t>
    </rPh>
    <rPh sb="16" eb="19">
      <t>ショウヒリョウ</t>
    </rPh>
    <rPh sb="21" eb="23">
      <t>コウシン</t>
    </rPh>
    <rPh sb="24" eb="26">
      <t>バアイ</t>
    </rPh>
    <rPh sb="27" eb="30">
      <t>ゼンネンド</t>
    </rPh>
    <rPh sb="31" eb="32">
      <t>ジツ</t>
    </rPh>
    <rPh sb="32" eb="35">
      <t>ショウヒリョウ</t>
    </rPh>
    <rPh sb="36" eb="37">
      <t>モチ</t>
    </rPh>
    <phoneticPr fontId="4"/>
  </si>
  <si>
    <t>燃料消費量
（ MJ/h ）</t>
    <rPh sb="0" eb="2">
      <t>ネンリョウ</t>
    </rPh>
    <rPh sb="2" eb="5">
      <t>ショウヒリョウ</t>
    </rPh>
    <phoneticPr fontId="4"/>
  </si>
  <si>
    <t>熱出力
（ kW ）</t>
    <rPh sb="0" eb="1">
      <t>ネツ</t>
    </rPh>
    <rPh sb="1" eb="3">
      <t>シュツリョク</t>
    </rPh>
    <phoneticPr fontId="4"/>
  </si>
  <si>
    <t>燃料消費量
合計
（ MJ/h ）</t>
    <rPh sb="0" eb="2">
      <t>ネンリョウ</t>
    </rPh>
    <rPh sb="2" eb="5">
      <t>ショウヒリョウ</t>
    </rPh>
    <rPh sb="6" eb="8">
      <t>ゴウケイ</t>
    </rPh>
    <phoneticPr fontId="4"/>
  </si>
  <si>
    <t>燃料消費量
（ Nm3/h ）</t>
    <rPh sb="0" eb="2">
      <t>ネンリョウ</t>
    </rPh>
    <rPh sb="2" eb="5">
      <t>ショウヒリョウ</t>
    </rPh>
    <phoneticPr fontId="4"/>
  </si>
  <si>
    <t>（　a　　－　　b  )</t>
    <phoneticPr fontId="4"/>
  </si>
  <si>
    <t>（　a　　－　　b  )</t>
    <phoneticPr fontId="4"/>
  </si>
  <si>
    <t>燃料消費量
（ Nm3/h ）　　　　　　</t>
    <rPh sb="0" eb="2">
      <t>ネンリョウ</t>
    </rPh>
    <rPh sb="2" eb="5">
      <t>ショウヒリョウ</t>
    </rPh>
    <phoneticPr fontId="4"/>
  </si>
  <si>
    <t>単位発熱量
(低位基準)</t>
    <rPh sb="0" eb="2">
      <t>タンイ</t>
    </rPh>
    <rPh sb="2" eb="5">
      <t>ハツネツリョウ</t>
    </rPh>
    <rPh sb="7" eb="9">
      <t>テイイ</t>
    </rPh>
    <rPh sb="9" eb="11">
      <t>キジュン</t>
    </rPh>
    <phoneticPr fontId="4"/>
  </si>
  <si>
    <t>単位発熱量
(高位基準)</t>
    <rPh sb="0" eb="2">
      <t>タンイ</t>
    </rPh>
    <rPh sb="2" eb="5">
      <t>ハツネツリョウ</t>
    </rPh>
    <rPh sb="7" eb="9">
      <t>コウイ</t>
    </rPh>
    <rPh sb="9" eb="11">
      <t>キジュン</t>
    </rPh>
    <phoneticPr fontId="4"/>
  </si>
  <si>
    <t>熱量換算
燃料使用量
［GJ/年］</t>
    <rPh sb="0" eb="2">
      <t>ネツリョウ</t>
    </rPh>
    <rPh sb="2" eb="4">
      <t>カンサン</t>
    </rPh>
    <rPh sb="5" eb="7">
      <t>ネンリョウ</t>
    </rPh>
    <rPh sb="7" eb="10">
      <t>シヨウリョウ</t>
    </rPh>
    <rPh sb="15" eb="16">
      <t>ネン</t>
    </rPh>
    <phoneticPr fontId="4"/>
  </si>
  <si>
    <t>熱量換算
燃料削減量
［GJ/年］</t>
    <rPh sb="0" eb="2">
      <t>ネツリョウ</t>
    </rPh>
    <rPh sb="2" eb="4">
      <t>カンザン</t>
    </rPh>
    <rPh sb="5" eb="7">
      <t>ネンリョウ</t>
    </rPh>
    <rPh sb="7" eb="10">
      <t>サクゲンリョウ</t>
    </rPh>
    <rPh sb="15" eb="16">
      <t>ネン</t>
    </rPh>
    <phoneticPr fontId="4"/>
  </si>
  <si>
    <t>更新後想定
ガス消費量
［千Nm3/年］</t>
    <rPh sb="0" eb="3">
      <t>コウシンゴ</t>
    </rPh>
    <rPh sb="3" eb="5">
      <t>ソウテイ</t>
    </rPh>
    <rPh sb="8" eb="10">
      <t>ショウヒ</t>
    </rPh>
    <rPh sb="10" eb="11">
      <t>リョウ</t>
    </rPh>
    <rPh sb="13" eb="14">
      <t>セン</t>
    </rPh>
    <rPh sb="18" eb="19">
      <t>ネン</t>
    </rPh>
    <phoneticPr fontId="4"/>
  </si>
  <si>
    <t>①×③×
0.0258＝⑤</t>
    <phoneticPr fontId="4"/>
  </si>
  <si>
    <t>×     0.0258</t>
    <phoneticPr fontId="4"/>
  </si>
  <si>
    <r>
      <t xml:space="preserve">　　　　＝  </t>
    </r>
    <r>
      <rPr>
        <sz val="12"/>
        <rFont val="Meiryo UI"/>
        <family val="3"/>
        <charset val="128"/>
      </rPr>
      <t>f</t>
    </r>
    <phoneticPr fontId="4"/>
  </si>
  <si>
    <r>
      <t xml:space="preserve">　　　　＝  </t>
    </r>
    <r>
      <rPr>
        <sz val="12"/>
        <rFont val="Meiryo UI"/>
        <family val="3"/>
        <charset val="128"/>
      </rPr>
      <t>g</t>
    </r>
    <phoneticPr fontId="4"/>
  </si>
  <si>
    <t>tC/GJ</t>
    <phoneticPr fontId="4"/>
  </si>
  <si>
    <r>
      <t xml:space="preserve">　　　　＝  h </t>
    </r>
    <r>
      <rPr>
        <vertAlign val="superscript"/>
        <sz val="12"/>
        <rFont val="Meiryo UI"/>
        <family val="3"/>
        <charset val="128"/>
      </rPr>
      <t>※３</t>
    </r>
    <phoneticPr fontId="4"/>
  </si>
  <si>
    <r>
      <t xml:space="preserve">　　　　＝  </t>
    </r>
    <r>
      <rPr>
        <sz val="12"/>
        <rFont val="Meiryo UI"/>
        <family val="3"/>
        <charset val="128"/>
      </rPr>
      <t>i</t>
    </r>
    <phoneticPr fontId="4"/>
  </si>
  <si>
    <t>［円］</t>
    <rPh sb="1" eb="2">
      <t>エン</t>
    </rPh>
    <phoneticPr fontId="4"/>
  </si>
  <si>
    <r>
      <t>出力</t>
    </r>
    <r>
      <rPr>
        <vertAlign val="superscript"/>
        <sz val="10"/>
        <rFont val="Meiryo UI"/>
        <family val="3"/>
        <charset val="128"/>
      </rPr>
      <t>※１</t>
    </r>
    <r>
      <rPr>
        <sz val="10"/>
        <rFont val="Meiryo UI"/>
        <family val="3"/>
        <charset val="128"/>
      </rPr>
      <t xml:space="preserve">
（ t/バッチ ）</t>
    </r>
    <rPh sb="0" eb="2">
      <t>シュツリョク</t>
    </rPh>
    <phoneticPr fontId="4"/>
  </si>
  <si>
    <r>
      <t>出力合計</t>
    </r>
    <r>
      <rPr>
        <vertAlign val="superscript"/>
        <sz val="10"/>
        <rFont val="Meiryo UI"/>
        <family val="3"/>
        <charset val="128"/>
      </rPr>
      <t>※１</t>
    </r>
    <r>
      <rPr>
        <sz val="10"/>
        <rFont val="Meiryo UI"/>
        <family val="3"/>
        <charset val="128"/>
      </rPr>
      <t xml:space="preserve">
（ t/バッチ ）</t>
    </r>
    <rPh sb="0" eb="2">
      <t>シュツリョク</t>
    </rPh>
    <rPh sb="2" eb="4">
      <t>ゴウケイ</t>
    </rPh>
    <phoneticPr fontId="4"/>
  </si>
  <si>
    <t>単位発熱量
（GJ/千Nm3）
(低位基準)</t>
    <rPh sb="0" eb="2">
      <t>タンイ</t>
    </rPh>
    <rPh sb="2" eb="5">
      <t>ハツネツリョウ</t>
    </rPh>
    <rPh sb="10" eb="11">
      <t>セン</t>
    </rPh>
    <phoneticPr fontId="4"/>
  </si>
  <si>
    <r>
      <t>出力合計</t>
    </r>
    <r>
      <rPr>
        <vertAlign val="superscript"/>
        <sz val="10"/>
        <rFont val="Meiryo UI"/>
        <family val="3"/>
        <charset val="128"/>
      </rPr>
      <t>※１</t>
    </r>
    <r>
      <rPr>
        <sz val="10"/>
        <rFont val="Meiryo UI"/>
        <family val="3"/>
        <charset val="128"/>
      </rPr>
      <t xml:space="preserve">
（ t/バッチ）</t>
    </r>
    <rPh sb="0" eb="2">
      <t>シュツリョク</t>
    </rPh>
    <rPh sb="2" eb="4">
      <t>ゴウケイ</t>
    </rPh>
    <phoneticPr fontId="4"/>
  </si>
  <si>
    <t>単位発熱量
（ GJ/千Nm3）　　　　　　(高位基準)</t>
    <rPh sb="0" eb="2">
      <t>タンイ</t>
    </rPh>
    <rPh sb="2" eb="4">
      <t>ハツネツ</t>
    </rPh>
    <rPh sb="4" eb="5">
      <t>リョウ</t>
    </rPh>
    <rPh sb="11" eb="12">
      <t>セン</t>
    </rPh>
    <phoneticPr fontId="4"/>
  </si>
  <si>
    <t>機器仕様</t>
    <rPh sb="0" eb="2">
      <t>キキ</t>
    </rPh>
    <rPh sb="2" eb="4">
      <t>シヨウ</t>
    </rPh>
    <phoneticPr fontId="4"/>
  </si>
  <si>
    <t>⑳</t>
  </si>
  <si>
    <t>冷水利用量（出力×利用率）</t>
    <rPh sb="0" eb="2">
      <t>レイスイ</t>
    </rPh>
    <rPh sb="2" eb="4">
      <t>リヨウ</t>
    </rPh>
    <rPh sb="4" eb="5">
      <t>リョウ</t>
    </rPh>
    <rPh sb="6" eb="8">
      <t>シュツリョク</t>
    </rPh>
    <rPh sb="9" eb="12">
      <t>リヨウリツ</t>
    </rPh>
    <phoneticPr fontId="4"/>
  </si>
  <si>
    <r>
      <t>補助金交付申請額</t>
    </r>
    <r>
      <rPr>
        <vertAlign val="superscript"/>
        <sz val="11"/>
        <rFont val="Meiryo UI"/>
        <family val="3"/>
        <charset val="128"/>
      </rPr>
      <t>※4</t>
    </r>
    <rPh sb="0" eb="3">
      <t>ホジョキン</t>
    </rPh>
    <rPh sb="3" eb="5">
      <t>コウフ</t>
    </rPh>
    <rPh sb="5" eb="8">
      <t>シンセイガク</t>
    </rPh>
    <phoneticPr fontId="4"/>
  </si>
  <si>
    <t>※4　補助金交付申請額（費用対効果算定用）</t>
    <rPh sb="3" eb="11">
      <t>ホジョキンコウフシンセイガク</t>
    </rPh>
    <phoneticPr fontId="4"/>
  </si>
  <si>
    <t>円</t>
    <rPh sb="0" eb="1">
      <t>エン</t>
    </rPh>
    <phoneticPr fontId="4"/>
  </si>
  <si>
    <t>①</t>
  </si>
  <si>
    <t>②</t>
  </si>
  <si>
    <t>③</t>
  </si>
  <si>
    <t>④</t>
  </si>
  <si>
    <t>⑤</t>
  </si>
  <si>
    <t>⑥</t>
  </si>
  <si>
    <t>⑦</t>
  </si>
  <si>
    <t>⑧</t>
  </si>
  <si>
    <t>⑨</t>
  </si>
  <si>
    <t>⑩</t>
  </si>
  <si>
    <t>⑪</t>
  </si>
  <si>
    <t>⑫</t>
  </si>
  <si>
    <t>⑯</t>
  </si>
  <si>
    <t>⑰</t>
  </si>
  <si>
    <t>⑱</t>
  </si>
  <si>
    <t>⑲</t>
  </si>
  <si>
    <t>　ＣＯ2削減率</t>
    <rPh sb="4" eb="6">
      <t>サクゲン</t>
    </rPh>
    <rPh sb="6" eb="7">
      <t>リツ</t>
    </rPh>
    <phoneticPr fontId="4"/>
  </si>
  <si>
    <t>　従来方式　原油換算消費量</t>
    <rPh sb="1" eb="3">
      <t>ジュウライ</t>
    </rPh>
    <rPh sb="3" eb="5">
      <t>ホウシキ</t>
    </rPh>
    <phoneticPr fontId="4"/>
  </si>
  <si>
    <t>　補助事業方式　想定原油換算消費量</t>
    <rPh sb="1" eb="3">
      <t>ホジョ</t>
    </rPh>
    <rPh sb="3" eb="5">
      <t>ジギョウ</t>
    </rPh>
    <rPh sb="5" eb="7">
      <t>ホウシキ</t>
    </rPh>
    <phoneticPr fontId="4"/>
  </si>
  <si>
    <t>補助金交付申請額（災害対策費）</t>
    <rPh sb="0" eb="3">
      <t>ホジョキン</t>
    </rPh>
    <rPh sb="3" eb="5">
      <t>コウフ</t>
    </rPh>
    <rPh sb="5" eb="7">
      <t>シンセイ</t>
    </rPh>
    <rPh sb="7" eb="8">
      <t>ガク</t>
    </rPh>
    <rPh sb="9" eb="11">
      <t>サイガイ</t>
    </rPh>
    <rPh sb="11" eb="14">
      <t>タイサクヒ</t>
    </rPh>
    <rPh sb="14" eb="15">
      <t>オウブン</t>
    </rPh>
    <phoneticPr fontId="4"/>
  </si>
  <si>
    <t>　※4　費用対効果については、補助金交付申請額から災害対策費を除いた額にて評価します。　</t>
    <rPh sb="4" eb="9">
      <t>ヒヨウタイコウカ</t>
    </rPh>
    <rPh sb="15" eb="18">
      <t>ホジョキン</t>
    </rPh>
    <rPh sb="18" eb="20">
      <t>コウフ</t>
    </rPh>
    <rPh sb="20" eb="22">
      <t>シンセイ</t>
    </rPh>
    <rPh sb="22" eb="23">
      <t>ガク</t>
    </rPh>
    <rPh sb="25" eb="27">
      <t>サイガイ</t>
    </rPh>
    <rPh sb="27" eb="30">
      <t>タイサクヒ</t>
    </rPh>
    <rPh sb="31" eb="32">
      <t>ノゾ</t>
    </rPh>
    <rPh sb="34" eb="35">
      <t>ガク</t>
    </rPh>
    <rPh sb="37" eb="39">
      <t>ヒョウカ</t>
    </rPh>
    <phoneticPr fontId="4"/>
  </si>
  <si>
    <t>　ＣＯ2削減量</t>
    <rPh sb="4" eb="6">
      <t>サクゲン</t>
    </rPh>
    <rPh sb="6" eb="7">
      <t>リョウ</t>
    </rPh>
    <phoneticPr fontId="4"/>
  </si>
  <si>
    <t>更新前ＣＯ2
排出量
[t-ＣＯ2/年]</t>
    <rPh sb="0" eb="3">
      <t>コウシンマエ</t>
    </rPh>
    <rPh sb="7" eb="10">
      <t>ハイシュツリョウ</t>
    </rPh>
    <rPh sb="18" eb="19">
      <t>ネン</t>
    </rPh>
    <phoneticPr fontId="4"/>
  </si>
  <si>
    <t>ｔ－ＣＯ2/年</t>
    <rPh sb="6" eb="7">
      <t>ネン</t>
    </rPh>
    <phoneticPr fontId="4"/>
  </si>
  <si>
    <t>　従来方式　ＣＯ2排出量</t>
    <rPh sb="1" eb="3">
      <t>ジュウライ</t>
    </rPh>
    <rPh sb="3" eb="5">
      <t>ホウシキ</t>
    </rPh>
    <rPh sb="9" eb="12">
      <t>ハイシュツリョウ</t>
    </rPh>
    <phoneticPr fontId="4"/>
  </si>
  <si>
    <t>　補助事業方式　想定ＣＯ2排出量</t>
    <rPh sb="1" eb="3">
      <t>ホジョ</t>
    </rPh>
    <rPh sb="3" eb="5">
      <t>ジギョウ</t>
    </rPh>
    <rPh sb="5" eb="7">
      <t>ホウシキ</t>
    </rPh>
    <rPh sb="13" eb="16">
      <t>ハイシュツリョウ</t>
    </rPh>
    <phoneticPr fontId="4"/>
  </si>
  <si>
    <t>▲ｔ－ＣＯ2/年</t>
    <rPh sb="7" eb="8">
      <t>ネン</t>
    </rPh>
    <phoneticPr fontId="4"/>
  </si>
  <si>
    <t>　　　千円/▲ｔ－ＣＯ2/年</t>
    <rPh sb="3" eb="5">
      <t>センエン</t>
    </rPh>
    <rPh sb="13" eb="14">
      <t>ネン</t>
    </rPh>
    <phoneticPr fontId="4"/>
  </si>
  <si>
    <t>ＣＯ2排出量</t>
    <rPh sb="3" eb="5">
      <t>ハイシュツ</t>
    </rPh>
    <rPh sb="5" eb="6">
      <t>リョウ</t>
    </rPh>
    <phoneticPr fontId="4"/>
  </si>
  <si>
    <t>tＣＯ2/年</t>
    <rPh sb="5" eb="6">
      <t>ネン</t>
    </rPh>
    <phoneticPr fontId="4"/>
  </si>
  <si>
    <t>従来方式ＣＯ2排出量</t>
    <rPh sb="0" eb="2">
      <t>ジュウライ</t>
    </rPh>
    <rPh sb="2" eb="4">
      <t>ホウシキ</t>
    </rPh>
    <rPh sb="7" eb="9">
      <t>ハイシュツ</t>
    </rPh>
    <rPh sb="9" eb="10">
      <t>リョウ</t>
    </rPh>
    <phoneticPr fontId="4"/>
  </si>
  <si>
    <t>　　④ＣＯ2発生量算定に用いる炭素係数の値は、高位発熱量基準とし、「特定排出者の事業活動に伴う温室効果ガスの排出量の算定に関する省令」における係数を用いること。</t>
    <rPh sb="6" eb="9">
      <t>ハッセイリョウ</t>
    </rPh>
    <rPh sb="9" eb="11">
      <t>サンテイ</t>
    </rPh>
    <rPh sb="12" eb="13">
      <t>モチ</t>
    </rPh>
    <rPh sb="15" eb="17">
      <t>タンソ</t>
    </rPh>
    <rPh sb="17" eb="19">
      <t>ケイスウ</t>
    </rPh>
    <rPh sb="20" eb="21">
      <t>アタイ</t>
    </rPh>
    <rPh sb="23" eb="25">
      <t>コウイ</t>
    </rPh>
    <rPh sb="25" eb="28">
      <t>ハツネツリョウ</t>
    </rPh>
    <rPh sb="28" eb="30">
      <t>キジュン</t>
    </rPh>
    <phoneticPr fontId="4"/>
  </si>
  <si>
    <t>⑥/⑦＝⑧</t>
    <phoneticPr fontId="4"/>
  </si>
  <si>
    <t>送電出力（発電出力－補機電力）</t>
    <rPh sb="0" eb="2">
      <t>ソウデン</t>
    </rPh>
    <rPh sb="2" eb="4">
      <t>シュツリョク</t>
    </rPh>
    <rPh sb="3" eb="4">
      <t>ハッシュツ</t>
    </rPh>
    <rPh sb="5" eb="7">
      <t>ハツデン</t>
    </rPh>
    <rPh sb="7" eb="9">
      <t>シュツリョク</t>
    </rPh>
    <rPh sb="10" eb="12">
      <t>ホキ</t>
    </rPh>
    <rPh sb="12" eb="14">
      <t>デンリョク</t>
    </rPh>
    <phoneticPr fontId="4"/>
  </si>
  <si>
    <t>　注1）　機器仕様は、各設備ごとの合計値を記入する。</t>
    <rPh sb="1" eb="2">
      <t>チュウ</t>
    </rPh>
    <rPh sb="5" eb="7">
      <t>キキ</t>
    </rPh>
    <rPh sb="7" eb="9">
      <t>シヨウ</t>
    </rPh>
    <rPh sb="11" eb="14">
      <t>カクセツビ</t>
    </rPh>
    <rPh sb="17" eb="20">
      <t>ゴウケイチ</t>
    </rPh>
    <rPh sb="21" eb="23">
      <t>キニュウ</t>
    </rPh>
    <phoneticPr fontId="4"/>
  </si>
  <si>
    <t>　注2）　電気需要平準化時間帯：7～9月、12～3月の昼間時間帯（8時から22時）</t>
    <rPh sb="1" eb="2">
      <t>チュウ</t>
    </rPh>
    <rPh sb="5" eb="7">
      <t>デンキ</t>
    </rPh>
    <rPh sb="7" eb="9">
      <t>ジュヨウ</t>
    </rPh>
    <rPh sb="9" eb="12">
      <t>ヘイジュンカ</t>
    </rPh>
    <rPh sb="12" eb="15">
      <t>ジカンタイ</t>
    </rPh>
    <rPh sb="19" eb="20">
      <t>ガツ</t>
    </rPh>
    <rPh sb="25" eb="26">
      <t>ガツ</t>
    </rPh>
    <rPh sb="27" eb="29">
      <t>ヒルマ</t>
    </rPh>
    <rPh sb="29" eb="32">
      <t>ジカンタイ</t>
    </rPh>
    <rPh sb="34" eb="35">
      <t>ジ</t>
    </rPh>
    <rPh sb="39" eb="40">
      <t>ジ</t>
    </rPh>
    <phoneticPr fontId="4"/>
  </si>
  <si>
    <t>①</t>
    <phoneticPr fontId="4"/>
  </si>
  <si>
    <t>－</t>
    <phoneticPr fontId="4"/>
  </si>
  <si>
    <t>　</t>
  </si>
  <si>
    <t>冷房出力合計
（ kW ）</t>
    <rPh sb="0" eb="2">
      <t>レイボウ</t>
    </rPh>
    <rPh sb="2" eb="4">
      <t>シュツリョク</t>
    </rPh>
    <rPh sb="4" eb="6">
      <t>ゴウケイ</t>
    </rPh>
    <phoneticPr fontId="4"/>
  </si>
  <si>
    <t>燃料消費量
( kW )</t>
    <rPh sb="0" eb="2">
      <t>ネンリョウ</t>
    </rPh>
    <rPh sb="2" eb="5">
      <t>ショウヒリョウ</t>
    </rPh>
    <phoneticPr fontId="4"/>
  </si>
  <si>
    <t>②</t>
    <phoneticPr fontId="4"/>
  </si>
  <si>
    <t>①×②=③</t>
  </si>
  <si>
    <t>③×⑤＝⑥</t>
  </si>
  <si>
    <t>④×⑤＝⑦</t>
  </si>
  <si>
    <t>⑥／⑦＝⑧</t>
  </si>
  <si>
    <t>○新設での従来方式となる標準機の燃料消費量について</t>
    <rPh sb="1" eb="3">
      <t>シンセツ</t>
    </rPh>
    <rPh sb="5" eb="7">
      <t>ジュウライ</t>
    </rPh>
    <rPh sb="7" eb="9">
      <t>ホウシキ</t>
    </rPh>
    <rPh sb="12" eb="14">
      <t>ヒョウジュン</t>
    </rPh>
    <rPh sb="14" eb="15">
      <t>キ</t>
    </rPh>
    <rPh sb="16" eb="18">
      <t>ネンリョウ</t>
    </rPh>
    <rPh sb="18" eb="21">
      <t>ショウヒリョウ</t>
    </rPh>
    <phoneticPr fontId="4"/>
  </si>
  <si>
    <t>設備分類</t>
    <rPh sb="0" eb="2">
      <t>セツビ</t>
    </rPh>
    <rPh sb="2" eb="4">
      <t>ブンルイ</t>
    </rPh>
    <phoneticPr fontId="35"/>
  </si>
  <si>
    <t>大分類</t>
    <rPh sb="0" eb="3">
      <t>ダイブンルイ</t>
    </rPh>
    <phoneticPr fontId="35"/>
  </si>
  <si>
    <t>中分類</t>
    <rPh sb="0" eb="1">
      <t>チュウ</t>
    </rPh>
    <rPh sb="1" eb="3">
      <t>ブンルイ</t>
    </rPh>
    <phoneticPr fontId="35"/>
  </si>
  <si>
    <t>小分類</t>
    <rPh sb="0" eb="1">
      <t>ショウ</t>
    </rPh>
    <rPh sb="1" eb="3">
      <t>ブンルイ</t>
    </rPh>
    <phoneticPr fontId="35"/>
  </si>
  <si>
    <t>高効率基準</t>
    <rPh sb="0" eb="3">
      <t>コウコウリツ</t>
    </rPh>
    <rPh sb="3" eb="5">
      <t>キジュン</t>
    </rPh>
    <phoneticPr fontId="35"/>
  </si>
  <si>
    <t>ボイラ</t>
    <phoneticPr fontId="35"/>
  </si>
  <si>
    <t>蒸気ボイラ</t>
    <rPh sb="0" eb="2">
      <t>ジョウキ</t>
    </rPh>
    <phoneticPr fontId="35"/>
  </si>
  <si>
    <t>炉筒煙管ボイラ</t>
    <phoneticPr fontId="35"/>
  </si>
  <si>
    <t>93%以上</t>
    <rPh sb="3" eb="5">
      <t>イジョウ</t>
    </rPh>
    <phoneticPr fontId="35"/>
  </si>
  <si>
    <t>能力</t>
    <rPh sb="0" eb="2">
      <t>ノウリョク</t>
    </rPh>
    <phoneticPr fontId="35"/>
  </si>
  <si>
    <t>kg/h</t>
    <phoneticPr fontId="4"/>
  </si>
  <si>
    <t>燃料消費量</t>
    <rPh sb="0" eb="2">
      <t>ネンリョウ</t>
    </rPh>
    <rPh sb="2" eb="5">
      <t>ショウヒリョウ</t>
    </rPh>
    <phoneticPr fontId="35"/>
  </si>
  <si>
    <t>標準機
Nm3/h</t>
    <rPh sb="0" eb="2">
      <t>ヒョウジュン</t>
    </rPh>
    <rPh sb="2" eb="3">
      <t>キ</t>
    </rPh>
    <phoneticPr fontId="4"/>
  </si>
  <si>
    <t>低位
発熱量</t>
    <rPh sb="0" eb="2">
      <t>テイイ</t>
    </rPh>
    <rPh sb="3" eb="5">
      <t>ハツネツ</t>
    </rPh>
    <rPh sb="5" eb="6">
      <t>リョウ</t>
    </rPh>
    <phoneticPr fontId="4"/>
  </si>
  <si>
    <t>45MJ/Nm3</t>
    <phoneticPr fontId="4"/>
  </si>
  <si>
    <t>46MJ/Nm3</t>
    <phoneticPr fontId="4"/>
  </si>
  <si>
    <t>水管ボイラ</t>
    <phoneticPr fontId="35"/>
  </si>
  <si>
    <t>95％以上</t>
    <rPh sb="3" eb="5">
      <t>イジョウ</t>
    </rPh>
    <phoneticPr fontId="35"/>
  </si>
  <si>
    <t>貫流ボイラ
換算蒸発量
0.5t/h未満</t>
    <rPh sb="0" eb="2">
      <t>カンリュウ</t>
    </rPh>
    <phoneticPr fontId="35"/>
  </si>
  <si>
    <t>92%以上</t>
    <rPh sb="3" eb="5">
      <t>イジョウ</t>
    </rPh>
    <phoneticPr fontId="35"/>
  </si>
  <si>
    <t>貫流ボイラ
換算蒸発量
0.5t/h以上
2.0t/h未満</t>
    <phoneticPr fontId="35"/>
  </si>
  <si>
    <t>97％以上</t>
    <rPh sb="3" eb="5">
      <t>イジョウ</t>
    </rPh>
    <phoneticPr fontId="35"/>
  </si>
  <si>
    <t>貫流ボイラ
換算蒸発量
2.0t/h以上</t>
    <rPh sb="18" eb="20">
      <t>イジョウ</t>
    </rPh>
    <phoneticPr fontId="35"/>
  </si>
  <si>
    <t>98％以上</t>
    <rPh sb="3" eb="5">
      <t>イジョウ</t>
    </rPh>
    <phoneticPr fontId="35"/>
  </si>
  <si>
    <t>温水ボイラ</t>
    <rPh sb="0" eb="2">
      <t>オンスイ</t>
    </rPh>
    <phoneticPr fontId="35"/>
  </si>
  <si>
    <t>kw</t>
    <phoneticPr fontId="4"/>
  </si>
  <si>
    <t>熱媒ボイラ</t>
    <rPh sb="0" eb="2">
      <t>ネツバイ</t>
    </rPh>
    <phoneticPr fontId="35"/>
  </si>
  <si>
    <t>83%以上</t>
    <rPh sb="3" eb="5">
      <t>イジョウ</t>
    </rPh>
    <phoneticPr fontId="35"/>
  </si>
  <si>
    <t>空調</t>
    <rPh sb="0" eb="2">
      <t>クウチョウ</t>
    </rPh>
    <phoneticPr fontId="35"/>
  </si>
  <si>
    <t>吸収式冷温水機（冷房能力）352kW未満</t>
    <rPh sb="0" eb="2">
      <t>キュウシュウ</t>
    </rPh>
    <rPh sb="2" eb="3">
      <t>シキ</t>
    </rPh>
    <rPh sb="3" eb="5">
      <t>レイオン</t>
    </rPh>
    <rPh sb="5" eb="7">
      <t>スイキ</t>
    </rPh>
    <rPh sb="8" eb="10">
      <t>レイボウ</t>
    </rPh>
    <rPh sb="10" eb="12">
      <t>ノウリョク</t>
    </rPh>
    <rPh sb="18" eb="20">
      <t>ミマン</t>
    </rPh>
    <phoneticPr fontId="35"/>
  </si>
  <si>
    <t>冷房成績係数（COP）
1.20以上</t>
    <rPh sb="0" eb="2">
      <t>レイボウ</t>
    </rPh>
    <rPh sb="2" eb="4">
      <t>セイセキ</t>
    </rPh>
    <rPh sb="4" eb="6">
      <t>ケイスウ</t>
    </rPh>
    <rPh sb="16" eb="18">
      <t>イジョウ</t>
    </rPh>
    <phoneticPr fontId="35"/>
  </si>
  <si>
    <t>吸収式冷温水機（冷房能力）352kW以上</t>
    <rPh sb="0" eb="2">
      <t>キュウシュウ</t>
    </rPh>
    <rPh sb="2" eb="3">
      <t>シキ</t>
    </rPh>
    <rPh sb="3" eb="5">
      <t>レイオン</t>
    </rPh>
    <rPh sb="5" eb="7">
      <t>スイキ</t>
    </rPh>
    <rPh sb="8" eb="10">
      <t>レイボウ</t>
    </rPh>
    <rPh sb="10" eb="12">
      <t>ノウリョク</t>
    </rPh>
    <rPh sb="18" eb="20">
      <t>イジョウ</t>
    </rPh>
    <phoneticPr fontId="35"/>
  </si>
  <si>
    <t>冷房成績係数（COP）
1.35以上</t>
    <rPh sb="0" eb="2">
      <t>レイボウ</t>
    </rPh>
    <rPh sb="2" eb="4">
      <t>セイセキ</t>
    </rPh>
    <rPh sb="4" eb="6">
      <t>ケイスウ</t>
    </rPh>
    <rPh sb="16" eb="18">
      <t>イジョウ</t>
    </rPh>
    <phoneticPr fontId="35"/>
  </si>
  <si>
    <r>
      <t>※供給ガスの低位・高位発熱量が45MJ/Nm3</t>
    </r>
    <r>
      <rPr>
        <sz val="11"/>
        <rFont val="ＭＳ Ｐゴシック"/>
        <family val="3"/>
        <charset val="128"/>
      </rPr>
      <t>、46MJ</t>
    </r>
    <r>
      <rPr>
        <sz val="11"/>
        <rFont val="ＭＳ Ｐゴシック"/>
        <family val="3"/>
        <charset val="128"/>
      </rPr>
      <t>/Nm3</t>
    </r>
    <r>
      <rPr>
        <sz val="11"/>
        <rFont val="ＭＳ Ｐゴシック"/>
        <family val="3"/>
        <charset val="128"/>
      </rPr>
      <t>以外の熱量の場合は、下記換算式を用いてに換算して下さい。</t>
    </r>
    <rPh sb="1" eb="3">
      <t>キョウキュウ</t>
    </rPh>
    <rPh sb="6" eb="8">
      <t>テイイ</t>
    </rPh>
    <rPh sb="9" eb="11">
      <t>コウイ</t>
    </rPh>
    <rPh sb="11" eb="13">
      <t>ハツネツ</t>
    </rPh>
    <rPh sb="13" eb="14">
      <t>リョウ</t>
    </rPh>
    <rPh sb="32" eb="34">
      <t>イガイ</t>
    </rPh>
    <rPh sb="48" eb="49">
      <t>モチ</t>
    </rPh>
    <phoneticPr fontId="4"/>
  </si>
  <si>
    <t>※燃料消費量の換算</t>
    <rPh sb="1" eb="3">
      <t>ネンリョウ</t>
    </rPh>
    <rPh sb="3" eb="6">
      <t>ショウヒリョウ</t>
    </rPh>
    <rPh sb="7" eb="9">
      <t>カンサン</t>
    </rPh>
    <phoneticPr fontId="4"/>
  </si>
  <si>
    <t>[燃料消費量(Nm3/h)]　×　[燃料消費量の低位（高位）発熱量(MJ/Nm3）]／[供給ガスの低位（高位）発熱量(MJ/Nm3）]</t>
    <rPh sb="1" eb="3">
      <t>ネンリョウ</t>
    </rPh>
    <rPh sb="3" eb="6">
      <t>ショウヒリョウ</t>
    </rPh>
    <rPh sb="18" eb="20">
      <t>ネンリョウ</t>
    </rPh>
    <rPh sb="20" eb="23">
      <t>ショウヒリョウ</t>
    </rPh>
    <rPh sb="24" eb="26">
      <t>テイイ</t>
    </rPh>
    <rPh sb="27" eb="29">
      <t>コウイ</t>
    </rPh>
    <rPh sb="30" eb="31">
      <t>ハツ</t>
    </rPh>
    <rPh sb="31" eb="33">
      <t>ネツリョウ</t>
    </rPh>
    <phoneticPr fontId="4"/>
  </si>
  <si>
    <t>= ○○.○　（小数点以下2桁目を四捨五入し、1桁目迄の値を使用する）</t>
    <phoneticPr fontId="4"/>
  </si>
  <si>
    <t>○注意事項：</t>
    <rPh sb="1" eb="3">
      <t>チュウイ</t>
    </rPh>
    <rPh sb="3" eb="5">
      <t>ジコウ</t>
    </rPh>
    <phoneticPr fontId="4"/>
  </si>
  <si>
    <t>NO</t>
    <phoneticPr fontId="4"/>
  </si>
  <si>
    <r>
      <t xml:space="preserve">消費量
</t>
    </r>
    <r>
      <rPr>
        <sz val="10"/>
        <rFont val="Meiryo UI"/>
        <family val="3"/>
        <charset val="128"/>
      </rPr>
      <t>kW(HHV)</t>
    </r>
    <rPh sb="0" eb="2">
      <t>ショウヒ</t>
    </rPh>
    <rPh sb="2" eb="3">
      <t>リョウ</t>
    </rPh>
    <phoneticPr fontId="4"/>
  </si>
  <si>
    <t>従来方式と補助事業方式の使用燃料について</t>
    <rPh sb="0" eb="2">
      <t>ジュウライ</t>
    </rPh>
    <rPh sb="2" eb="4">
      <t>ホウシキ</t>
    </rPh>
    <rPh sb="5" eb="7">
      <t>ホジョ</t>
    </rPh>
    <rPh sb="7" eb="9">
      <t>ジギョウ</t>
    </rPh>
    <rPh sb="9" eb="11">
      <t>ホウシキ</t>
    </rPh>
    <rPh sb="12" eb="14">
      <t>シヨウ</t>
    </rPh>
    <rPh sb="14" eb="16">
      <t>ネンリョウ</t>
    </rPh>
    <phoneticPr fontId="4"/>
  </si>
  <si>
    <t>１．従来方式使用燃料</t>
    <rPh sb="2" eb="4">
      <t>ジュウライ</t>
    </rPh>
    <rPh sb="4" eb="6">
      <t>ホウシキ</t>
    </rPh>
    <rPh sb="6" eb="8">
      <t>シヨウ</t>
    </rPh>
    <rPh sb="8" eb="10">
      <t>ネンリョウ</t>
    </rPh>
    <phoneticPr fontId="4"/>
  </si>
  <si>
    <t>　燃料種別
　（いずれかに○をつける）</t>
    <rPh sb="1" eb="3">
      <t>ネンリョウ</t>
    </rPh>
    <rPh sb="3" eb="5">
      <t>シュベツ</t>
    </rPh>
    <phoneticPr fontId="4"/>
  </si>
  <si>
    <t>　１．石炭　　　　２．コークス　　３．Ａ重油　　　４．Ｂ重油</t>
    <rPh sb="3" eb="5">
      <t>セキタン</t>
    </rPh>
    <phoneticPr fontId="4"/>
  </si>
  <si>
    <t>　５．Ｃ重油　　　６．軽油　　　　７．灯油　　　　８．ＬＰＧ</t>
    <rPh sb="4" eb="6">
      <t>ジュウユ</t>
    </rPh>
    <phoneticPr fontId="4"/>
  </si>
  <si>
    <t>　９．天然ガス　　１０．都市ガス</t>
    <rPh sb="3" eb="5">
      <t>テンネン</t>
    </rPh>
    <rPh sb="12" eb="14">
      <t>トシ</t>
    </rPh>
    <phoneticPr fontId="4"/>
  </si>
  <si>
    <t>　１１．その他（　　　　　　　　　　　　　　　　）</t>
    <rPh sb="6" eb="7">
      <t>タ</t>
    </rPh>
    <phoneticPr fontId="4"/>
  </si>
  <si>
    <r>
      <t>　消費量実績
　　　</t>
    </r>
    <r>
      <rPr>
        <sz val="9"/>
        <rFont val="ＭＳ 明朝"/>
        <family val="1"/>
        <charset val="128"/>
      </rPr>
      <t>[kl/年][t/年][千Nm</t>
    </r>
    <r>
      <rPr>
        <vertAlign val="superscript"/>
        <sz val="9"/>
        <rFont val="ＭＳ 明朝"/>
        <family val="1"/>
        <charset val="128"/>
      </rPr>
      <t>3</t>
    </r>
    <r>
      <rPr>
        <sz val="9"/>
        <rFont val="ＭＳ 明朝"/>
        <family val="1"/>
        <charset val="128"/>
      </rPr>
      <t>/年]</t>
    </r>
    <r>
      <rPr>
        <vertAlign val="superscript"/>
        <sz val="10"/>
        <rFont val="ＭＳ 明朝"/>
        <family val="1"/>
        <charset val="128"/>
      </rPr>
      <t>※１</t>
    </r>
    <rPh sb="1" eb="4">
      <t>ショウヒリョウ</t>
    </rPh>
    <rPh sb="4" eb="6">
      <t>ジッセキ</t>
    </rPh>
    <rPh sb="19" eb="20">
      <t>ネン</t>
    </rPh>
    <rPh sb="22" eb="23">
      <t>セン</t>
    </rPh>
    <phoneticPr fontId="4"/>
  </si>
  <si>
    <t>実　消　費　量</t>
    <rPh sb="0" eb="1">
      <t>ジツ</t>
    </rPh>
    <rPh sb="2" eb="3">
      <t>ケ</t>
    </rPh>
    <rPh sb="4" eb="5">
      <t>ヒ</t>
    </rPh>
    <rPh sb="6" eb="7">
      <t>リョウ</t>
    </rPh>
    <phoneticPr fontId="4"/>
  </si>
  <si>
    <t>原油換算消費量</t>
    <rPh sb="0" eb="2">
      <t>ゲンユ</t>
    </rPh>
    <rPh sb="2" eb="4">
      <t>カンサン</t>
    </rPh>
    <rPh sb="4" eb="7">
      <t>ショウヒリョウ</t>
    </rPh>
    <phoneticPr fontId="4"/>
  </si>
  <si>
    <t>kl/年</t>
    <phoneticPr fontId="4"/>
  </si>
  <si>
    <t>ＣＯ２排出量</t>
    <rPh sb="3" eb="5">
      <t>ハイシュツ</t>
    </rPh>
    <rPh sb="5" eb="6">
      <t>リョウ</t>
    </rPh>
    <phoneticPr fontId="4"/>
  </si>
  <si>
    <t>t-CO2/年</t>
  </si>
  <si>
    <r>
      <t>　成　分[wt%]</t>
    </r>
    <r>
      <rPr>
        <vertAlign val="superscript"/>
        <sz val="10"/>
        <rFont val="ＭＳ 明朝"/>
        <family val="1"/>
        <charset val="128"/>
      </rPr>
      <t>※２</t>
    </r>
    <rPh sb="1" eb="2">
      <t>シゲル</t>
    </rPh>
    <rPh sb="3" eb="4">
      <t>ブン</t>
    </rPh>
    <phoneticPr fontId="4"/>
  </si>
  <si>
    <t>　１．Ｃ（</t>
    <phoneticPr fontId="4"/>
  </si>
  <si>
    <t>%）</t>
    <phoneticPr fontId="4"/>
  </si>
  <si>
    <t>２．Ｈ（</t>
    <phoneticPr fontId="4"/>
  </si>
  <si>
    <t>３．Ｏ（</t>
    <phoneticPr fontId="4"/>
  </si>
  <si>
    <t>　４．Ｎ（</t>
    <phoneticPr fontId="4"/>
  </si>
  <si>
    <t>５．Ｓ（</t>
    <phoneticPr fontId="4"/>
  </si>
  <si>
    <t>　６．その他（</t>
    <rPh sb="5" eb="6">
      <t>タ</t>
    </rPh>
    <phoneticPr fontId="4"/>
  </si>
  <si>
    <t xml:space="preserve"> ）</t>
    <phoneticPr fontId="4"/>
  </si>
  <si>
    <r>
      <t>　比　重</t>
    </r>
    <r>
      <rPr>
        <vertAlign val="superscript"/>
        <sz val="10"/>
        <rFont val="ＭＳ 明朝"/>
        <family val="1"/>
        <charset val="128"/>
      </rPr>
      <t>※２</t>
    </r>
    <rPh sb="1" eb="2">
      <t>ヒ</t>
    </rPh>
    <rPh sb="3" eb="4">
      <t>ジュウ</t>
    </rPh>
    <phoneticPr fontId="4"/>
  </si>
  <si>
    <r>
      <t>　高位発熱量
　　</t>
    </r>
    <r>
      <rPr>
        <sz val="9"/>
        <rFont val="ＭＳ 明朝"/>
        <family val="1"/>
        <charset val="128"/>
      </rPr>
      <t>[GJ/kl][GJ/t][GJ/千Nm</t>
    </r>
    <r>
      <rPr>
        <vertAlign val="superscript"/>
        <sz val="9"/>
        <rFont val="ＭＳ 明朝"/>
        <family val="1"/>
        <charset val="128"/>
      </rPr>
      <t>3</t>
    </r>
    <r>
      <rPr>
        <sz val="9"/>
        <rFont val="ＭＳ 明朝"/>
        <family val="1"/>
        <charset val="128"/>
      </rPr>
      <t>]</t>
    </r>
    <rPh sb="1" eb="3">
      <t>コウイ</t>
    </rPh>
    <rPh sb="3" eb="5">
      <t>ハツネツ</t>
    </rPh>
    <rPh sb="5" eb="6">
      <t>リョウ</t>
    </rPh>
    <rPh sb="26" eb="27">
      <t>セン</t>
    </rPh>
    <phoneticPr fontId="4"/>
  </si>
  <si>
    <r>
      <t>　低位発熱量
　　</t>
    </r>
    <r>
      <rPr>
        <sz val="9"/>
        <rFont val="ＭＳ 明朝"/>
        <family val="1"/>
        <charset val="128"/>
      </rPr>
      <t>[GJ/kl][GJ/t][GJ/千Nm</t>
    </r>
    <r>
      <rPr>
        <vertAlign val="superscript"/>
        <sz val="9"/>
        <rFont val="ＭＳ 明朝"/>
        <family val="1"/>
        <charset val="128"/>
      </rPr>
      <t>3</t>
    </r>
    <r>
      <rPr>
        <sz val="9"/>
        <rFont val="ＭＳ 明朝"/>
        <family val="1"/>
        <charset val="128"/>
      </rPr>
      <t>]</t>
    </r>
    <rPh sb="1" eb="2">
      <t>テイ</t>
    </rPh>
    <rPh sb="2" eb="3">
      <t>グライ</t>
    </rPh>
    <rPh sb="3" eb="5">
      <t>ハツネツ</t>
    </rPh>
    <rPh sb="5" eb="6">
      <t>リョウ</t>
    </rPh>
    <rPh sb="26" eb="27">
      <t>セン</t>
    </rPh>
    <phoneticPr fontId="4"/>
  </si>
  <si>
    <t>　炭素係数</t>
    <rPh sb="1" eb="3">
      <t>タンソ</t>
    </rPh>
    <rPh sb="3" eb="5">
      <t>ケイスウ</t>
    </rPh>
    <phoneticPr fontId="4"/>
  </si>
  <si>
    <t>tC/GJ</t>
    <phoneticPr fontId="4"/>
  </si>
  <si>
    <t>※１　直近１ヵ年の消費量実績。使用量が特定できない場合は時間当り設備燃料使用量等から推定し、その</t>
    <rPh sb="3" eb="4">
      <t>ジキ</t>
    </rPh>
    <rPh sb="4" eb="5">
      <t>コン</t>
    </rPh>
    <rPh sb="7" eb="8">
      <t>ネン</t>
    </rPh>
    <rPh sb="9" eb="12">
      <t>ショウヒリョウ</t>
    </rPh>
    <rPh sb="12" eb="14">
      <t>ジッセキ</t>
    </rPh>
    <rPh sb="15" eb="18">
      <t>シヨウリョウ</t>
    </rPh>
    <rPh sb="19" eb="21">
      <t>トクテイ</t>
    </rPh>
    <rPh sb="25" eb="27">
      <t>バアイ</t>
    </rPh>
    <rPh sb="28" eb="30">
      <t>ジカン</t>
    </rPh>
    <rPh sb="30" eb="31">
      <t>ア</t>
    </rPh>
    <phoneticPr fontId="4"/>
  </si>
  <si>
    <t>　　　推定根拠を添付すること。適する単位を選択し、記入すること。</t>
    <rPh sb="8" eb="10">
      <t>テンプ</t>
    </rPh>
    <rPh sb="15" eb="16">
      <t>テキ</t>
    </rPh>
    <rPh sb="18" eb="20">
      <t>タンイ</t>
    </rPh>
    <rPh sb="21" eb="23">
      <t>センタク</t>
    </rPh>
    <rPh sb="25" eb="27">
      <t>キニュウ</t>
    </rPh>
    <phoneticPr fontId="4"/>
  </si>
  <si>
    <t>※２　実消費量換算に必要な場合、または、燃料種別が「その他」の場合に記入すること。</t>
    <rPh sb="3" eb="4">
      <t>ジツ</t>
    </rPh>
    <rPh sb="4" eb="7">
      <t>ショウヒリョウ</t>
    </rPh>
    <rPh sb="7" eb="9">
      <t>カンサン</t>
    </rPh>
    <rPh sb="10" eb="12">
      <t>ヒツヨウ</t>
    </rPh>
    <rPh sb="13" eb="15">
      <t>バアイ</t>
    </rPh>
    <rPh sb="20" eb="22">
      <t>ネンリョウ</t>
    </rPh>
    <rPh sb="22" eb="24">
      <t>シュベツ</t>
    </rPh>
    <rPh sb="28" eb="29">
      <t>タ</t>
    </rPh>
    <rPh sb="31" eb="33">
      <t>バアイ</t>
    </rPh>
    <rPh sb="34" eb="36">
      <t>キニュウ</t>
    </rPh>
    <phoneticPr fontId="4"/>
  </si>
  <si>
    <t>２．補助対象方式使用燃料</t>
    <rPh sb="2" eb="4">
      <t>ホジョ</t>
    </rPh>
    <rPh sb="4" eb="6">
      <t>タイショウ</t>
    </rPh>
    <rPh sb="6" eb="8">
      <t>ホウシキ</t>
    </rPh>
    <rPh sb="8" eb="10">
      <t>シヨウ</t>
    </rPh>
    <rPh sb="10" eb="12">
      <t>ネンリョウ</t>
    </rPh>
    <phoneticPr fontId="4"/>
  </si>
  <si>
    <r>
      <t>　原　料[vol%]</t>
    </r>
    <r>
      <rPr>
        <vertAlign val="superscript"/>
        <sz val="10"/>
        <rFont val="ＭＳ 明朝"/>
        <family val="1"/>
        <charset val="128"/>
      </rPr>
      <t>※３</t>
    </r>
    <rPh sb="1" eb="2">
      <t>ハラ</t>
    </rPh>
    <rPh sb="3" eb="4">
      <t>リョウ</t>
    </rPh>
    <phoneticPr fontId="4"/>
  </si>
  <si>
    <t>　１．天然ガス（</t>
    <rPh sb="3" eb="5">
      <t>テンネン</t>
    </rPh>
    <phoneticPr fontId="4"/>
  </si>
  <si>
    <t>２．その他（</t>
    <phoneticPr fontId="4"/>
  </si>
  <si>
    <t>%)</t>
    <phoneticPr fontId="4"/>
  </si>
  <si>
    <t>　３．その他の内訳</t>
    <rPh sb="5" eb="6">
      <t>タ</t>
    </rPh>
    <rPh sb="7" eb="9">
      <t>ウチワケ</t>
    </rPh>
    <phoneticPr fontId="4"/>
  </si>
  <si>
    <t>（</t>
    <phoneticPr fontId="4"/>
  </si>
  <si>
    <r>
      <t>想定原油換算消費量</t>
    </r>
    <r>
      <rPr>
        <vertAlign val="superscript"/>
        <sz val="10"/>
        <rFont val="ＭＳ 明朝"/>
        <family val="1"/>
        <charset val="128"/>
      </rPr>
      <t>※４</t>
    </r>
    <rPh sb="0" eb="2">
      <t>ソウテイ</t>
    </rPh>
    <rPh sb="2" eb="4">
      <t>ゲンユ</t>
    </rPh>
    <rPh sb="4" eb="6">
      <t>カンザン</t>
    </rPh>
    <rPh sb="6" eb="9">
      <t>ショウヒリョウ</t>
    </rPh>
    <phoneticPr fontId="4"/>
  </si>
  <si>
    <r>
      <t>想定ＣＯ２排出量</t>
    </r>
    <r>
      <rPr>
        <vertAlign val="superscript"/>
        <sz val="10"/>
        <rFont val="ＭＳ 明朝"/>
        <family val="1"/>
        <charset val="128"/>
      </rPr>
      <t>※４</t>
    </r>
    <rPh sb="0" eb="2">
      <t>ソウテイ</t>
    </rPh>
    <rPh sb="5" eb="7">
      <t>ハイシュツ</t>
    </rPh>
    <rPh sb="7" eb="8">
      <t>リョウ</t>
    </rPh>
    <phoneticPr fontId="4"/>
  </si>
  <si>
    <r>
      <t>　成　分[vol%]</t>
    </r>
    <r>
      <rPr>
        <vertAlign val="superscript"/>
        <sz val="10"/>
        <rFont val="ＭＳ 明朝"/>
        <family val="1"/>
        <charset val="128"/>
      </rPr>
      <t>※３</t>
    </r>
    <rPh sb="1" eb="2">
      <t>シゲル</t>
    </rPh>
    <rPh sb="3" eb="4">
      <t>ブン</t>
    </rPh>
    <phoneticPr fontId="4"/>
  </si>
  <si>
    <t>　１．ＣＨ４　　（</t>
    <phoneticPr fontId="4"/>
  </si>
  <si>
    <t>２．Ｃ２Ｈ６　（</t>
    <phoneticPr fontId="4"/>
  </si>
  <si>
    <t>　３．Ｃ３Ｈ８　（</t>
    <phoneticPr fontId="4"/>
  </si>
  <si>
    <t>４．Ｃ４Ｈ１０（</t>
    <phoneticPr fontId="4"/>
  </si>
  <si>
    <t>　５．Ｈ２　　　（</t>
    <phoneticPr fontId="4"/>
  </si>
  <si>
    <t>６．Ｏ２　　　（</t>
    <phoneticPr fontId="4"/>
  </si>
  <si>
    <t>　７．Ｎ２　　　（</t>
    <phoneticPr fontId="4"/>
  </si>
  <si>
    <t>８．ＣＯ　　　（</t>
    <phoneticPr fontId="4"/>
  </si>
  <si>
    <t>　９．ＣＯ２　　（</t>
    <phoneticPr fontId="4"/>
  </si>
  <si>
    <t>１０．その他　（</t>
    <rPh sb="5" eb="6">
      <t>タ</t>
    </rPh>
    <phoneticPr fontId="4"/>
  </si>
  <si>
    <t>　高位発熱量</t>
    <rPh sb="1" eb="3">
      <t>コウイ</t>
    </rPh>
    <rPh sb="3" eb="5">
      <t>ハツネツ</t>
    </rPh>
    <rPh sb="5" eb="6">
      <t>リョウ</t>
    </rPh>
    <phoneticPr fontId="4"/>
  </si>
  <si>
    <t>GJ/千Nm3</t>
    <phoneticPr fontId="4"/>
  </si>
  <si>
    <t>　低位発熱量</t>
    <rPh sb="1" eb="2">
      <t>テイ</t>
    </rPh>
    <rPh sb="2" eb="3">
      <t>グライ</t>
    </rPh>
    <rPh sb="3" eb="5">
      <t>ハツネツ</t>
    </rPh>
    <rPh sb="5" eb="6">
      <t>リョウ</t>
    </rPh>
    <phoneticPr fontId="4"/>
  </si>
  <si>
    <t>※３　燃料の供給事業者の高位発熱量が45MJ/Nm3あるいは46MJ/Nm3の場合は、記入不要。</t>
    <rPh sb="3" eb="5">
      <t>ネンリョウ</t>
    </rPh>
    <rPh sb="6" eb="8">
      <t>キョウキュウ</t>
    </rPh>
    <rPh sb="8" eb="11">
      <t>ジギョウシャ</t>
    </rPh>
    <rPh sb="12" eb="14">
      <t>コウイ</t>
    </rPh>
    <rPh sb="14" eb="16">
      <t>ハツネツ</t>
    </rPh>
    <rPh sb="16" eb="17">
      <t>リョウ</t>
    </rPh>
    <rPh sb="39" eb="41">
      <t>バアイ</t>
    </rPh>
    <rPh sb="43" eb="45">
      <t>キニュウ</t>
    </rPh>
    <rPh sb="45" eb="47">
      <t>フヨウ</t>
    </rPh>
    <phoneticPr fontId="4"/>
  </si>
  <si>
    <t>※４　想定原油換算消費量、想定ＣＯ２排出量は必ず記入し、算出根拠を説明する資料を添付すること。</t>
    <rPh sb="3" eb="5">
      <t>ソウテイ</t>
    </rPh>
    <rPh sb="5" eb="7">
      <t>ゲンユ</t>
    </rPh>
    <rPh sb="7" eb="9">
      <t>カンザン</t>
    </rPh>
    <rPh sb="9" eb="12">
      <t>ショウヒリョウ</t>
    </rPh>
    <rPh sb="13" eb="15">
      <t>ソウテイ</t>
    </rPh>
    <rPh sb="18" eb="21">
      <t>ハイシュツリョウ</t>
    </rPh>
    <rPh sb="22" eb="23">
      <t>カナラ</t>
    </rPh>
    <rPh sb="24" eb="26">
      <t>キニュウ</t>
    </rPh>
    <rPh sb="28" eb="30">
      <t>サンシュツ</t>
    </rPh>
    <rPh sb="30" eb="32">
      <t>コンキョ</t>
    </rPh>
    <rPh sb="33" eb="35">
      <t>セツメイ</t>
    </rPh>
    <rPh sb="37" eb="39">
      <t>シリョウ</t>
    </rPh>
    <rPh sb="40" eb="42">
      <t>テンプ</t>
    </rPh>
    <phoneticPr fontId="4"/>
  </si>
  <si>
    <t>（別紙②）</t>
  </si>
  <si>
    <t>単位発熱量と炭素係数について</t>
  </si>
  <si>
    <r>
      <t>1．</t>
    </r>
    <r>
      <rPr>
        <sz val="7"/>
        <rFont val="Times New Roman"/>
        <family val="1"/>
      </rPr>
      <t xml:space="preserve"> </t>
    </r>
    <r>
      <rPr>
        <sz val="10.5"/>
        <rFont val="ＭＳ 明朝"/>
        <family val="1"/>
        <charset val="128"/>
      </rPr>
      <t>燃料種毎の単位発熱量と炭素係数</t>
    </r>
  </si>
  <si>
    <t>燃料種</t>
  </si>
  <si>
    <t>単位発熱量※</t>
  </si>
  <si>
    <t>単位</t>
  </si>
  <si>
    <t>炭素係数</t>
  </si>
  <si>
    <t>（低位）</t>
  </si>
  <si>
    <t>（高位）</t>
  </si>
  <si>
    <t>一般炭</t>
  </si>
  <si>
    <t>GJ/t</t>
  </si>
  <si>
    <t>コークス</t>
  </si>
  <si>
    <t>灯油</t>
  </si>
  <si>
    <t>GJ/kl</t>
  </si>
  <si>
    <t>軽油</t>
  </si>
  <si>
    <r>
      <t>A</t>
    </r>
    <r>
      <rPr>
        <sz val="10.5"/>
        <rFont val="ＭＳ 明朝"/>
        <family val="1"/>
        <charset val="128"/>
      </rPr>
      <t>重油</t>
    </r>
  </si>
  <si>
    <r>
      <t>B</t>
    </r>
    <r>
      <rPr>
        <sz val="10.5"/>
        <rFont val="ＭＳ 明朝"/>
        <family val="1"/>
        <charset val="128"/>
      </rPr>
      <t>重油</t>
    </r>
  </si>
  <si>
    <r>
      <t>C</t>
    </r>
    <r>
      <rPr>
        <sz val="10.5"/>
        <rFont val="ＭＳ 明朝"/>
        <family val="1"/>
        <charset val="128"/>
      </rPr>
      <t>重油</t>
    </r>
  </si>
  <si>
    <t>LPG</t>
  </si>
  <si>
    <r>
      <t>液化天然ガス</t>
    </r>
    <r>
      <rPr>
        <sz val="10.5"/>
        <rFont val="Century"/>
        <family val="1"/>
      </rPr>
      <t>(LNG)</t>
    </r>
  </si>
  <si>
    <r>
      <t>天然ガス</t>
    </r>
    <r>
      <rPr>
        <sz val="10.5"/>
        <rFont val="Century"/>
        <family val="1"/>
      </rPr>
      <t>(LNG</t>
    </r>
    <r>
      <rPr>
        <sz val="10.5"/>
        <rFont val="ＭＳ 明朝"/>
        <family val="1"/>
        <charset val="128"/>
      </rPr>
      <t>を除く</t>
    </r>
    <r>
      <rPr>
        <sz val="10.5"/>
        <rFont val="Century"/>
        <family val="1"/>
      </rPr>
      <t>)</t>
    </r>
  </si>
  <si>
    <r>
      <t>GJ/</t>
    </r>
    <r>
      <rPr>
        <sz val="10.5"/>
        <rFont val="ＭＳ 明朝"/>
        <family val="1"/>
        <charset val="128"/>
      </rPr>
      <t>千</t>
    </r>
    <r>
      <rPr>
        <sz val="10.5"/>
        <rFont val="Century"/>
        <family val="1"/>
      </rPr>
      <t>Nm3</t>
    </r>
  </si>
  <si>
    <r>
      <t>都市ガス（</t>
    </r>
    <r>
      <rPr>
        <sz val="10.5"/>
        <rFont val="Century"/>
        <family val="1"/>
      </rPr>
      <t>45MJ/Nm3</t>
    </r>
    <r>
      <rPr>
        <sz val="10.5"/>
        <rFont val="ＭＳ 明朝"/>
        <family val="1"/>
        <charset val="128"/>
      </rPr>
      <t>）</t>
    </r>
  </si>
  <si>
    <r>
      <t>都市ガス（</t>
    </r>
    <r>
      <rPr>
        <sz val="10.5"/>
        <rFont val="Century"/>
        <family val="1"/>
      </rPr>
      <t>46MJ/Nm3</t>
    </r>
    <r>
      <rPr>
        <sz val="10.5"/>
        <rFont val="ＭＳ 明朝"/>
        <family val="1"/>
        <charset val="128"/>
      </rPr>
      <t>）</t>
    </r>
  </si>
  <si>
    <t>（出典：特定排出者の事業活動に伴う温室効果ガスの排出量の算定に関する省令）</t>
  </si>
  <si>
    <r>
      <t>※</t>
    </r>
    <r>
      <rPr>
        <sz val="10.5"/>
        <rFont val="Century"/>
        <family val="1"/>
      </rPr>
      <t>CO2</t>
    </r>
    <r>
      <rPr>
        <sz val="10.5"/>
        <rFont val="ＭＳ 明朝"/>
        <family val="1"/>
        <charset val="128"/>
      </rPr>
      <t>排出量の算出には、炭素係数（</t>
    </r>
    <r>
      <rPr>
        <sz val="10.5"/>
        <rFont val="Century"/>
        <family val="1"/>
      </rPr>
      <t>tC/GJ</t>
    </r>
    <r>
      <rPr>
        <sz val="10.5"/>
        <rFont val="ＭＳ 明朝"/>
        <family val="1"/>
        <charset val="128"/>
      </rPr>
      <t>）に</t>
    </r>
    <r>
      <rPr>
        <sz val="10.5"/>
        <rFont val="Century"/>
        <family val="1"/>
      </rPr>
      <t>44/12</t>
    </r>
    <r>
      <rPr>
        <sz val="10.5"/>
        <rFont val="ＭＳ 明朝"/>
        <family val="1"/>
        <charset val="128"/>
      </rPr>
      <t>を乗じて得た数を用いること。</t>
    </r>
  </si>
  <si>
    <t>※上の表にない燃料種においては実使用燃料の発熱量値を用いることとし、その場合は、燃料供給会社の発熱量を記載した証明書を添付すること</t>
  </si>
  <si>
    <r>
      <t>※従来方式の</t>
    </r>
    <r>
      <rPr>
        <sz val="10.5"/>
        <rFont val="Century"/>
        <family val="1"/>
      </rPr>
      <t>CO2</t>
    </r>
    <r>
      <rPr>
        <sz val="10.5"/>
        <rFont val="ＭＳ 明朝"/>
        <family val="1"/>
        <charset val="128"/>
      </rPr>
      <t>排出係数として、「他人から供給された熱の</t>
    </r>
    <r>
      <rPr>
        <sz val="10.5"/>
        <rFont val="Century"/>
        <family val="1"/>
      </rPr>
      <t>CO2</t>
    </r>
    <r>
      <rPr>
        <sz val="10.5"/>
        <rFont val="ＭＳ 明朝"/>
        <family val="1"/>
        <charset val="128"/>
      </rPr>
      <t>排出係数」を用いてもよい。</t>
    </r>
  </si>
  <si>
    <r>
      <t>　　＜他人から供給された熱の</t>
    </r>
    <r>
      <rPr>
        <sz val="10.5"/>
        <rFont val="Century"/>
        <family val="1"/>
      </rPr>
      <t>CO2</t>
    </r>
    <r>
      <rPr>
        <sz val="10.5"/>
        <rFont val="ＭＳ 明朝"/>
        <family val="1"/>
        <charset val="128"/>
      </rPr>
      <t>排出係数＞</t>
    </r>
  </si>
  <si>
    <r>
      <t>温水、冷水、産業用以外の蒸気の</t>
    </r>
    <r>
      <rPr>
        <sz val="10.5"/>
        <rFont val="Century"/>
        <family val="1"/>
      </rPr>
      <t>CO2</t>
    </r>
    <r>
      <rPr>
        <sz val="10.5"/>
        <rFont val="ＭＳ 明朝"/>
        <family val="1"/>
        <charset val="128"/>
      </rPr>
      <t>排出係数　</t>
    </r>
    <r>
      <rPr>
        <sz val="10.5"/>
        <rFont val="Century"/>
        <family val="1"/>
      </rPr>
      <t xml:space="preserve"> </t>
    </r>
    <r>
      <rPr>
        <sz val="10.5"/>
        <rFont val="ＭＳ 明朝"/>
        <family val="1"/>
        <charset val="128"/>
      </rPr>
      <t>　</t>
    </r>
    <r>
      <rPr>
        <sz val="10.5"/>
        <rFont val="Century"/>
        <family val="1"/>
      </rPr>
      <t>0.057tCO2/GJ</t>
    </r>
  </si>
  <si>
    <r>
      <t>産業用蒸気の</t>
    </r>
    <r>
      <rPr>
        <sz val="10.5"/>
        <rFont val="Century"/>
        <family val="1"/>
      </rPr>
      <t>CO2</t>
    </r>
    <r>
      <rPr>
        <sz val="10.5"/>
        <rFont val="ＭＳ 明朝"/>
        <family val="1"/>
        <charset val="128"/>
      </rPr>
      <t>排出係数　　　　　　　　</t>
    </r>
    <r>
      <rPr>
        <sz val="10.5"/>
        <rFont val="Century"/>
        <family val="1"/>
      </rPr>
      <t xml:space="preserve"> </t>
    </r>
    <r>
      <rPr>
        <sz val="10.5"/>
        <rFont val="ＭＳ 明朝"/>
        <family val="1"/>
        <charset val="128"/>
      </rPr>
      <t>　　　</t>
    </r>
    <r>
      <rPr>
        <sz val="10.5"/>
        <rFont val="Century"/>
        <family val="1"/>
      </rPr>
      <t>0.060tCO2/GJ</t>
    </r>
  </si>
  <si>
    <r>
      <t>2．</t>
    </r>
    <r>
      <rPr>
        <sz val="7"/>
        <rFont val="Times New Roman"/>
        <family val="1"/>
      </rPr>
      <t xml:space="preserve"> </t>
    </r>
    <r>
      <rPr>
        <sz val="10.5"/>
        <rFont val="ＭＳ 明朝"/>
        <family val="1"/>
        <charset val="128"/>
      </rPr>
      <t>自家発電設備により削減される電力の</t>
    </r>
    <r>
      <rPr>
        <sz val="10.5"/>
        <rFont val="Century"/>
        <family val="1"/>
      </rPr>
      <t>CO2</t>
    </r>
    <r>
      <rPr>
        <sz val="10.5"/>
        <rFont val="ＭＳ 明朝"/>
        <family val="1"/>
        <charset val="128"/>
      </rPr>
      <t>排出係数</t>
    </r>
  </si>
  <si>
    <r>
      <t>電力の</t>
    </r>
    <r>
      <rPr>
        <sz val="10.5"/>
        <rFont val="Century"/>
        <family val="1"/>
      </rPr>
      <t>CO2</t>
    </r>
    <r>
      <rPr>
        <sz val="10.5"/>
        <rFont val="ＭＳ 明朝"/>
        <family val="1"/>
        <charset val="128"/>
      </rPr>
      <t>排出係数には、以下の数値を用いること。</t>
    </r>
  </si>
  <si>
    <r>
      <t>0.65kgCO2/kWh</t>
    </r>
    <r>
      <rPr>
        <sz val="10.5"/>
        <rFont val="ＭＳ 明朝"/>
        <family val="1"/>
        <charset val="128"/>
      </rPr>
      <t>（出典：地球温暖化対策計画）</t>
    </r>
  </si>
  <si>
    <t>薄赤欄はプルダウンから選択</t>
    <rPh sb="0" eb="1">
      <t>ウス</t>
    </rPh>
    <rPh sb="1" eb="2">
      <t>アカ</t>
    </rPh>
    <rPh sb="2" eb="3">
      <t>ラン</t>
    </rPh>
    <rPh sb="11" eb="13">
      <t>センタク</t>
    </rPh>
    <phoneticPr fontId="4"/>
  </si>
  <si>
    <t>薄青欄は値を記入</t>
    <rPh sb="0" eb="1">
      <t>ウス</t>
    </rPh>
    <rPh sb="1" eb="2">
      <t>アオ</t>
    </rPh>
    <rPh sb="2" eb="3">
      <t>ラン</t>
    </rPh>
    <rPh sb="4" eb="5">
      <t>アタイ</t>
    </rPh>
    <rPh sb="6" eb="8">
      <t>キニュウ</t>
    </rPh>
    <phoneticPr fontId="4"/>
  </si>
  <si>
    <t>無色欄は自動計算（入力は不要）</t>
    <rPh sb="0" eb="2">
      <t>ムショク</t>
    </rPh>
    <rPh sb="2" eb="3">
      <t>ラン</t>
    </rPh>
    <rPh sb="4" eb="6">
      <t>ジドウ</t>
    </rPh>
    <rPh sb="6" eb="8">
      <t>ケイサン</t>
    </rPh>
    <rPh sb="9" eb="11">
      <t>ニュウリョク</t>
    </rPh>
    <rPh sb="12" eb="14">
      <t>フヨウ</t>
    </rPh>
    <phoneticPr fontId="4"/>
  </si>
  <si>
    <t>薄青欄に入力。</t>
    <rPh sb="0" eb="1">
      <t>ウス</t>
    </rPh>
    <rPh sb="1" eb="2">
      <t>アオ</t>
    </rPh>
    <rPh sb="2" eb="3">
      <t>ラン</t>
    </rPh>
    <phoneticPr fontId="4"/>
  </si>
  <si>
    <t>　　①ＣＯ2発生量算定に用いる炭素係数の値は、高位発熱量基準とし、「特定排出者の事業活動に伴う温室効果ガスの排出量の算定に関する省令」における係数を用いること。</t>
    <rPh sb="6" eb="9">
      <t>ハッセイリョウ</t>
    </rPh>
    <rPh sb="9" eb="11">
      <t>サンテイ</t>
    </rPh>
    <rPh sb="12" eb="13">
      <t>モチ</t>
    </rPh>
    <rPh sb="15" eb="17">
      <t>タンソ</t>
    </rPh>
    <rPh sb="17" eb="19">
      <t>ケイスウ</t>
    </rPh>
    <rPh sb="20" eb="21">
      <t>アタイ</t>
    </rPh>
    <rPh sb="23" eb="25">
      <t>コウイ</t>
    </rPh>
    <rPh sb="25" eb="28">
      <t>ハツネツリョウ</t>
    </rPh>
    <rPh sb="28" eb="30">
      <t>キジュン</t>
    </rPh>
    <phoneticPr fontId="4"/>
  </si>
  <si>
    <t>　　②更新前後の機器種別が異なる場合は、更新前設備を基準として記載すること。</t>
    <rPh sb="3" eb="5">
      <t>コウシン</t>
    </rPh>
    <rPh sb="5" eb="7">
      <t>ゼンゴ</t>
    </rPh>
    <rPh sb="8" eb="10">
      <t>キキ</t>
    </rPh>
    <rPh sb="10" eb="12">
      <t>シュベツ</t>
    </rPh>
    <rPh sb="13" eb="14">
      <t>コト</t>
    </rPh>
    <rPh sb="16" eb="18">
      <t>バアイ</t>
    </rPh>
    <rPh sb="20" eb="23">
      <t>コウシンマエ</t>
    </rPh>
    <rPh sb="23" eb="25">
      <t>セツビ</t>
    </rPh>
    <rPh sb="26" eb="28">
      <t>キジュン</t>
    </rPh>
    <rPh sb="31" eb="33">
      <t>キサイ</t>
    </rPh>
    <phoneticPr fontId="4"/>
  </si>
  <si>
    <t>自家発電設備</t>
    <rPh sb="0" eb="2">
      <t>ジカ</t>
    </rPh>
    <rPh sb="2" eb="4">
      <t>ハツデン</t>
    </rPh>
    <rPh sb="4" eb="6">
      <t>セツビ</t>
    </rPh>
    <phoneticPr fontId="4"/>
  </si>
  <si>
    <t>－</t>
  </si>
  <si>
    <t>【計算シート①】(省エネ率（自家発電設備以外）)　</t>
    <rPh sb="1" eb="3">
      <t>ケイサン</t>
    </rPh>
    <rPh sb="9" eb="10">
      <t>ショウ</t>
    </rPh>
    <rPh sb="12" eb="13">
      <t>リツ</t>
    </rPh>
    <rPh sb="14" eb="16">
      <t>ジカ</t>
    </rPh>
    <rPh sb="16" eb="18">
      <t>ハツデン</t>
    </rPh>
    <rPh sb="18" eb="20">
      <t>セツビ</t>
    </rPh>
    <rPh sb="20" eb="22">
      <t>イガイ</t>
    </rPh>
    <phoneticPr fontId="4"/>
  </si>
  <si>
    <t>（自家発電設備記入用）</t>
    <rPh sb="1" eb="3">
      <t>ジカ</t>
    </rPh>
    <rPh sb="3" eb="5">
      <t>ハツデン</t>
    </rPh>
    <rPh sb="5" eb="7">
      <t>セツビ</t>
    </rPh>
    <rPh sb="7" eb="10">
      <t>キニュウヨウ</t>
    </rPh>
    <phoneticPr fontId="4"/>
  </si>
  <si>
    <t>kW</t>
    <phoneticPr fontId="4"/>
  </si>
  <si>
    <t>⑬</t>
    <phoneticPr fontId="4"/>
  </si>
  <si>
    <t>⑭</t>
    <phoneticPr fontId="4"/>
  </si>
  <si>
    <t>⑮</t>
    <phoneticPr fontId="4"/>
  </si>
  <si>
    <t>高位発熱量</t>
    <phoneticPr fontId="4"/>
  </si>
  <si>
    <t>④×⑤×0.0036GJ/kWh</t>
    <phoneticPr fontId="4"/>
  </si>
  <si>
    <t>⑯×0.0258kL/GJ</t>
    <phoneticPr fontId="4"/>
  </si>
  <si>
    <t>GJ/千Nm3</t>
    <phoneticPr fontId="4"/>
  </si>
  <si>
    <r>
      <t>⑯/</t>
    </r>
    <r>
      <rPr>
        <sz val="9"/>
        <color theme="1"/>
        <rFont val="Meiryo UI"/>
        <family val="3"/>
        <charset val="128"/>
      </rPr>
      <t>(燃料の高位発熱量)</t>
    </r>
    <r>
      <rPr>
        <sz val="11"/>
        <color theme="1"/>
        <rFont val="Meiryo UI"/>
        <family val="3"/>
        <charset val="128"/>
      </rPr>
      <t>GJ/千Nm3</t>
    </r>
    <rPh sb="3" eb="5">
      <t>ネンリョウ</t>
    </rPh>
    <rPh sb="6" eb="8">
      <t>コウイ</t>
    </rPh>
    <rPh sb="8" eb="10">
      <t>ハツネツ</t>
    </rPh>
    <rPh sb="10" eb="11">
      <t>リョウ</t>
    </rPh>
    <rPh sb="15" eb="16">
      <t>セン</t>
    </rPh>
    <phoneticPr fontId="4"/>
  </si>
  <si>
    <t>←e</t>
    <phoneticPr fontId="4"/>
  </si>
  <si>
    <t>≦⑭</t>
    <phoneticPr fontId="4"/>
  </si>
  <si>
    <t>≦⑮</t>
    <phoneticPr fontId="4"/>
  </si>
  <si>
    <t>㉒</t>
    <phoneticPr fontId="4"/>
  </si>
  <si>
    <t>GJ/MWh</t>
    <phoneticPr fontId="4"/>
  </si>
  <si>
    <t>㉓</t>
    <phoneticPr fontId="4"/>
  </si>
  <si>
    <t>GJ/MWh</t>
    <phoneticPr fontId="4"/>
  </si>
  <si>
    <t>㉕</t>
    <phoneticPr fontId="4"/>
  </si>
  <si>
    <t>GJ/GJ</t>
    <phoneticPr fontId="4"/>
  </si>
  <si>
    <t>←a</t>
    <phoneticPr fontId="4"/>
  </si>
  <si>
    <t>←b</t>
    <phoneticPr fontId="4"/>
  </si>
  <si>
    <t>←d</t>
    <phoneticPr fontId="4"/>
  </si>
  <si>
    <t>％</t>
    <phoneticPr fontId="4"/>
  </si>
  <si>
    <t>≧５％</t>
    <phoneticPr fontId="4"/>
  </si>
  <si>
    <t>←c</t>
    <phoneticPr fontId="4"/>
  </si>
  <si>
    <t>補助金交付申請額（合計）</t>
    <rPh sb="0" eb="3">
      <t>ホジョキン</t>
    </rPh>
    <rPh sb="3" eb="5">
      <t>コウフ</t>
    </rPh>
    <rPh sb="5" eb="7">
      <t>シンセイ</t>
    </rPh>
    <rPh sb="7" eb="8">
      <t>ガク</t>
    </rPh>
    <rPh sb="9" eb="11">
      <t>ゴウケイ</t>
    </rPh>
    <phoneticPr fontId="4"/>
  </si>
  <si>
    <t>　　①GHPの燃料消費量は、小数第3位を四捨五入し,小数第2位まで記入する。それ以外の機器の燃料消費量は、小数第2位を四捨五入し、小数第1位まで記入する。</t>
    <rPh sb="7" eb="9">
      <t>ネンリョウ</t>
    </rPh>
    <rPh sb="9" eb="12">
      <t>ショウヒリョウ</t>
    </rPh>
    <rPh sb="14" eb="16">
      <t>ショウスウ</t>
    </rPh>
    <rPh sb="16" eb="17">
      <t>ダイ</t>
    </rPh>
    <rPh sb="18" eb="19">
      <t>イ</t>
    </rPh>
    <rPh sb="20" eb="24">
      <t>シシャゴニュウ</t>
    </rPh>
    <rPh sb="26" eb="28">
      <t>ショウスウ</t>
    </rPh>
    <rPh sb="28" eb="29">
      <t>ダイ</t>
    </rPh>
    <rPh sb="30" eb="31">
      <t>イ</t>
    </rPh>
    <rPh sb="33" eb="35">
      <t>キニュウ</t>
    </rPh>
    <rPh sb="40" eb="42">
      <t>イガイ</t>
    </rPh>
    <rPh sb="43" eb="45">
      <t>キキ</t>
    </rPh>
    <rPh sb="46" eb="48">
      <t>ネンリョウ</t>
    </rPh>
    <rPh sb="48" eb="51">
      <t>ショウヒリョウ</t>
    </rPh>
    <rPh sb="53" eb="55">
      <t>ショウスウ</t>
    </rPh>
    <rPh sb="55" eb="56">
      <t>ダイ</t>
    </rPh>
    <rPh sb="57" eb="58">
      <t>イ</t>
    </rPh>
    <rPh sb="59" eb="63">
      <t>シシャゴニュウ</t>
    </rPh>
    <rPh sb="65" eb="67">
      <t>ショウスウ</t>
    </rPh>
    <rPh sb="67" eb="68">
      <t>ダイ</t>
    </rPh>
    <rPh sb="69" eb="70">
      <t>イ</t>
    </rPh>
    <rPh sb="72" eb="74">
      <t>キニュウ</t>
    </rPh>
    <phoneticPr fontId="4"/>
  </si>
  <si>
    <t>熱出力合計
（ kW）</t>
    <rPh sb="0" eb="1">
      <t>ネツ</t>
    </rPh>
    <rPh sb="1" eb="3">
      <t>シュツリョク</t>
    </rPh>
    <rPh sb="3" eb="5">
      <t>ゴウケイ</t>
    </rPh>
    <phoneticPr fontId="4"/>
  </si>
  <si>
    <t>■標準機の燃料消費量については以下の数値を参考に入力してください。（５％以上とならない場合は、個別に燃料消費量を換算シート上に記載・計算し入力してください）</t>
    <rPh sb="1" eb="3">
      <t>ヒョウジュン</t>
    </rPh>
    <rPh sb="3" eb="4">
      <t>キ</t>
    </rPh>
    <rPh sb="5" eb="7">
      <t>ネンリョウ</t>
    </rPh>
    <rPh sb="7" eb="10">
      <t>ショウヒリョウ</t>
    </rPh>
    <rPh sb="15" eb="17">
      <t>イカ</t>
    </rPh>
    <rPh sb="18" eb="20">
      <t>スウチ</t>
    </rPh>
    <rPh sb="21" eb="23">
      <t>サンコウ</t>
    </rPh>
    <rPh sb="24" eb="26">
      <t>ニュウリョク</t>
    </rPh>
    <rPh sb="36" eb="38">
      <t>イジョウ</t>
    </rPh>
    <rPh sb="43" eb="45">
      <t>バアイ</t>
    </rPh>
    <rPh sb="47" eb="49">
      <t>コベツ</t>
    </rPh>
    <rPh sb="50" eb="52">
      <t>ネンリョウ</t>
    </rPh>
    <rPh sb="52" eb="55">
      <t>ショウヒリョウ</t>
    </rPh>
    <rPh sb="56" eb="58">
      <t>カンザン</t>
    </rPh>
    <rPh sb="61" eb="62">
      <t>ジョウ</t>
    </rPh>
    <rPh sb="63" eb="65">
      <t>キサイ</t>
    </rPh>
    <rPh sb="66" eb="68">
      <t>ケイサン</t>
    </rPh>
    <rPh sb="69" eb="71">
      <t>ニュウリョク</t>
    </rPh>
    <phoneticPr fontId="4"/>
  </si>
  <si>
    <t>㉚</t>
    <phoneticPr fontId="4"/>
  </si>
  <si>
    <t>㉛</t>
    <phoneticPr fontId="4"/>
  </si>
  <si>
    <t>㉜</t>
    <phoneticPr fontId="4"/>
  </si>
  <si>
    <t>㉝</t>
    <phoneticPr fontId="4"/>
  </si>
  <si>
    <t>㉞</t>
    <phoneticPr fontId="4"/>
  </si>
  <si>
    <t>㉟</t>
    <phoneticPr fontId="4"/>
  </si>
  <si>
    <r>
      <t>出力</t>
    </r>
    <r>
      <rPr>
        <vertAlign val="superscript"/>
        <sz val="11"/>
        <rFont val="Meiryo UI"/>
        <family val="3"/>
        <charset val="128"/>
      </rPr>
      <t>※1</t>
    </r>
    <r>
      <rPr>
        <sz val="11"/>
        <rFont val="Meiryo UI"/>
        <family val="3"/>
        <charset val="128"/>
      </rPr>
      <t xml:space="preserve">
kW</t>
    </r>
    <rPh sb="0" eb="2">
      <t>シュツリョク</t>
    </rPh>
    <phoneticPr fontId="4"/>
  </si>
  <si>
    <t>省エネ計算に使用した設備の仕様値　（※1　発電設備の場合、「出力＝発電出力－補機動力」とする）</t>
    <rPh sb="0" eb="1">
      <t>ショウ</t>
    </rPh>
    <rPh sb="3" eb="5">
      <t>ケイサン</t>
    </rPh>
    <rPh sb="6" eb="8">
      <t>シヨウ</t>
    </rPh>
    <rPh sb="10" eb="12">
      <t>セツビ</t>
    </rPh>
    <rPh sb="13" eb="15">
      <t>シヨウ</t>
    </rPh>
    <rPh sb="15" eb="16">
      <t>アタイ</t>
    </rPh>
    <rPh sb="21" eb="23">
      <t>ハツデン</t>
    </rPh>
    <rPh sb="23" eb="25">
      <t>セツビ</t>
    </rPh>
    <rPh sb="26" eb="28">
      <t>バアイ</t>
    </rPh>
    <phoneticPr fontId="4"/>
  </si>
  <si>
    <r>
      <t>（</t>
    </r>
    <r>
      <rPr>
        <sz val="10.5"/>
        <rFont val="Century"/>
        <family val="1"/>
      </rPr>
      <t>tC/GJ</t>
    </r>
    <r>
      <rPr>
        <sz val="10.5"/>
        <rFont val="ＭＳ 明朝"/>
        <family val="1"/>
        <charset val="128"/>
      </rPr>
      <t>）</t>
    </r>
    <phoneticPr fontId="4"/>
  </si>
  <si>
    <t>H24年度</t>
    <rPh sb="3" eb="4">
      <t>ネン</t>
    </rPh>
    <rPh sb="4" eb="5">
      <t>ド</t>
    </rPh>
    <phoneticPr fontId="4"/>
  </si>
  <si>
    <t>◎GHP「みなし燃料消費量計算書」</t>
    <rPh sb="8" eb="10">
      <t>ネンリョウ</t>
    </rPh>
    <rPh sb="10" eb="13">
      <t>ショウヒリョウ</t>
    </rPh>
    <rPh sb="13" eb="16">
      <t>ケイサンショ</t>
    </rPh>
    <phoneticPr fontId="4"/>
  </si>
  <si>
    <t>公募申請書「計算シート①」にて使用する「みなし燃料消費量」は下記の通り計算する</t>
    <rPh sb="0" eb="2">
      <t>コウボ</t>
    </rPh>
    <rPh sb="2" eb="4">
      <t>シンセイ</t>
    </rPh>
    <rPh sb="4" eb="5">
      <t>ショ</t>
    </rPh>
    <rPh sb="6" eb="8">
      <t>ケイサン</t>
    </rPh>
    <rPh sb="15" eb="17">
      <t>シヨウ</t>
    </rPh>
    <rPh sb="23" eb="25">
      <t>ネンリョウ</t>
    </rPh>
    <rPh sb="30" eb="32">
      <t>カキ</t>
    </rPh>
    <rPh sb="33" eb="34">
      <t>トオ</t>
    </rPh>
    <rPh sb="35" eb="37">
      <t>ケイサン</t>
    </rPh>
    <phoneticPr fontId="4"/>
  </si>
  <si>
    <t>「みなし燃料消費量」とは、仕様書等に記載の冷房定格と冷房定格中間の値に基づき下記計算により求めた燃料消費量を言う。</t>
    <rPh sb="4" eb="6">
      <t>ネンリョウ</t>
    </rPh>
    <rPh sb="6" eb="9">
      <t>ショウヒリョウ</t>
    </rPh>
    <rPh sb="13" eb="15">
      <t>シヨウ</t>
    </rPh>
    <rPh sb="15" eb="16">
      <t>ショ</t>
    </rPh>
    <rPh sb="16" eb="17">
      <t>トウ</t>
    </rPh>
    <rPh sb="18" eb="20">
      <t>キサイ</t>
    </rPh>
    <rPh sb="21" eb="23">
      <t>レイボウ</t>
    </rPh>
    <rPh sb="23" eb="25">
      <t>テイカク</t>
    </rPh>
    <rPh sb="26" eb="28">
      <t>レイボウ</t>
    </rPh>
    <rPh sb="28" eb="30">
      <t>テイカク</t>
    </rPh>
    <rPh sb="30" eb="32">
      <t>チュウカン</t>
    </rPh>
    <rPh sb="33" eb="34">
      <t>アタイ</t>
    </rPh>
    <rPh sb="35" eb="36">
      <t>モト</t>
    </rPh>
    <rPh sb="38" eb="40">
      <t>カキ</t>
    </rPh>
    <rPh sb="40" eb="42">
      <t>ケイサン</t>
    </rPh>
    <rPh sb="45" eb="46">
      <t>モト</t>
    </rPh>
    <rPh sb="48" eb="50">
      <t>ネンリョウ</t>
    </rPh>
    <rPh sb="50" eb="53">
      <t>ショウヒリョウ</t>
    </rPh>
    <rPh sb="54" eb="55">
      <t>イ</t>
    </rPh>
    <phoneticPr fontId="4"/>
  </si>
  <si>
    <t>※計算結果の確認にご使用ください。</t>
    <rPh sb="1" eb="3">
      <t>ケイサン</t>
    </rPh>
    <rPh sb="3" eb="5">
      <t>ケッカ</t>
    </rPh>
    <rPh sb="6" eb="8">
      <t>カクニン</t>
    </rPh>
    <rPh sb="10" eb="12">
      <t>シヨウ</t>
    </rPh>
    <phoneticPr fontId="4"/>
  </si>
  <si>
    <t>①</t>
    <phoneticPr fontId="4"/>
  </si>
  <si>
    <t>発電機能なしの場合</t>
    <rPh sb="0" eb="2">
      <t>ハツデン</t>
    </rPh>
    <rPh sb="2" eb="4">
      <t>キノウ</t>
    </rPh>
    <rPh sb="7" eb="9">
      <t>バアイ</t>
    </rPh>
    <phoneticPr fontId="4"/>
  </si>
  <si>
    <t>（kW）</t>
    <phoneticPr fontId="4"/>
  </si>
  <si>
    <t>　　　　の欄を埋めてください。</t>
    <rPh sb="5" eb="6">
      <t>ラン</t>
    </rPh>
    <rPh sb="7" eb="8">
      <t>ウ</t>
    </rPh>
    <phoneticPr fontId="4"/>
  </si>
  <si>
    <t>定格</t>
    <rPh sb="0" eb="2">
      <t>テイカク</t>
    </rPh>
    <phoneticPr fontId="4"/>
  </si>
  <si>
    <t>定格中間</t>
    <rPh sb="0" eb="2">
      <t>テイカク</t>
    </rPh>
    <rPh sb="2" eb="4">
      <t>チュウカン</t>
    </rPh>
    <phoneticPr fontId="4"/>
  </si>
  <si>
    <t>平均
燃料ＣＯＰ</t>
    <rPh sb="0" eb="2">
      <t>ヘイキン</t>
    </rPh>
    <rPh sb="3" eb="5">
      <t>ネンリョウ</t>
    </rPh>
    <phoneticPr fontId="4"/>
  </si>
  <si>
    <t>　　　・カタログ、仕様書等に記載されている数値です。</t>
    <rPh sb="9" eb="12">
      <t>シヨウショ</t>
    </rPh>
    <rPh sb="12" eb="13">
      <t>トウ</t>
    </rPh>
    <rPh sb="14" eb="16">
      <t>キサイ</t>
    </rPh>
    <rPh sb="21" eb="23">
      <t>スウチ</t>
    </rPh>
    <phoneticPr fontId="4"/>
  </si>
  <si>
    <t>みなし燃料消費量</t>
    <rPh sb="3" eb="5">
      <t>ネンリョウ</t>
    </rPh>
    <rPh sb="5" eb="8">
      <t>ショウヒリョウ</t>
    </rPh>
    <phoneticPr fontId="4"/>
  </si>
  <si>
    <t>燃料COP</t>
    <rPh sb="0" eb="2">
      <t>ネンリョウ</t>
    </rPh>
    <phoneticPr fontId="4"/>
  </si>
  <si>
    <t>kW</t>
    <phoneticPr fontId="4"/>
  </si>
  <si>
    <t>　　　　の欄にみなしガス消費量が表示されます。</t>
    <rPh sb="5" eb="6">
      <t>ラン</t>
    </rPh>
    <rPh sb="12" eb="15">
      <t>ショウヒリョウ</t>
    </rPh>
    <rPh sb="16" eb="18">
      <t>ヒョウジ</t>
    </rPh>
    <phoneticPr fontId="4"/>
  </si>
  <si>
    <t>②</t>
    <phoneticPr fontId="4"/>
  </si>
  <si>
    <t>ハイパワーマルチの場合</t>
    <rPh sb="9" eb="11">
      <t>バアイ</t>
    </rPh>
    <phoneticPr fontId="4"/>
  </si>
  <si>
    <t>（kW）</t>
    <phoneticPr fontId="4"/>
  </si>
  <si>
    <t>定格
（発電）</t>
    <rPh sb="0" eb="2">
      <t>テイカク</t>
    </rPh>
    <rPh sb="4" eb="6">
      <t>ハツデン</t>
    </rPh>
    <phoneticPr fontId="4"/>
  </si>
  <si>
    <t>定格
（非発電）</t>
    <rPh sb="0" eb="2">
      <t>テイカク</t>
    </rPh>
    <rPh sb="4" eb="5">
      <t>ヒ</t>
    </rPh>
    <rPh sb="5" eb="7">
      <t>ハツデン</t>
    </rPh>
    <phoneticPr fontId="4"/>
  </si>
  <si>
    <t>kW</t>
    <phoneticPr fontId="4"/>
  </si>
  <si>
    <r>
      <t>※</t>
    </r>
    <r>
      <rPr>
        <b/>
        <sz val="11"/>
        <color indexed="10"/>
        <rFont val="ＭＳ Ｐゴシック"/>
        <family val="3"/>
        <charset val="128"/>
      </rPr>
      <t>計算シート①の燃料消費量</t>
    </r>
    <r>
      <rPr>
        <b/>
        <sz val="11"/>
        <rFont val="ＭＳ Ｐゴシック"/>
        <family val="3"/>
        <charset val="128"/>
      </rPr>
      <t>はこの値(kW)を、供給会社の</t>
    </r>
    <r>
      <rPr>
        <b/>
        <sz val="11"/>
        <color indexed="10"/>
        <rFont val="ＭＳ Ｐゴシック"/>
        <family val="3"/>
        <charset val="128"/>
      </rPr>
      <t>熱量(高位)に合わせて「Nｍ3/ｈ」に換算</t>
    </r>
    <r>
      <rPr>
        <b/>
        <sz val="11"/>
        <rFont val="ＭＳ Ｐゴシック"/>
        <family val="3"/>
        <charset val="128"/>
      </rPr>
      <t>して記入して下さい。</t>
    </r>
    <rPh sb="1" eb="3">
      <t>ケイサン</t>
    </rPh>
    <rPh sb="8" eb="10">
      <t>ネンリョウ</t>
    </rPh>
    <rPh sb="10" eb="13">
      <t>ショウヒリョウ</t>
    </rPh>
    <rPh sb="16" eb="17">
      <t>アタイ</t>
    </rPh>
    <rPh sb="23" eb="25">
      <t>キョウキュウ</t>
    </rPh>
    <rPh sb="25" eb="27">
      <t>ガイシャ</t>
    </rPh>
    <rPh sb="28" eb="30">
      <t>ネツリョウ</t>
    </rPh>
    <rPh sb="31" eb="33">
      <t>コウイ</t>
    </rPh>
    <rPh sb="35" eb="36">
      <t>ア</t>
    </rPh>
    <rPh sb="47" eb="49">
      <t>カンサン</t>
    </rPh>
    <rPh sb="51" eb="53">
      <t>キニュウ</t>
    </rPh>
    <rPh sb="55" eb="56">
      <t>クダ</t>
    </rPh>
    <phoneticPr fontId="4"/>
  </si>
  <si>
    <r>
      <t>※</t>
    </r>
    <r>
      <rPr>
        <b/>
        <sz val="11"/>
        <color indexed="10"/>
        <rFont val="ＭＳ Ｐゴシック"/>
        <family val="3"/>
        <charset val="128"/>
      </rPr>
      <t>計算シート①の冷房出力</t>
    </r>
    <r>
      <rPr>
        <b/>
        <sz val="11"/>
        <rFont val="ＭＳ Ｐゴシック"/>
        <family val="3"/>
        <charset val="128"/>
      </rPr>
      <t>は当該機器の</t>
    </r>
    <r>
      <rPr>
        <b/>
        <sz val="11"/>
        <color indexed="10"/>
        <rFont val="ＭＳ Ｐゴシック"/>
        <family val="3"/>
        <charset val="128"/>
      </rPr>
      <t>定格値(kW)</t>
    </r>
    <r>
      <rPr>
        <b/>
        <sz val="11"/>
        <rFont val="ＭＳ Ｐゴシック"/>
        <family val="3"/>
        <charset val="128"/>
      </rPr>
      <t>を記入して下さい。</t>
    </r>
    <rPh sb="1" eb="3">
      <t>ケイサン</t>
    </rPh>
    <rPh sb="8" eb="10">
      <t>レイボウ</t>
    </rPh>
    <rPh sb="10" eb="12">
      <t>シュツリョク</t>
    </rPh>
    <rPh sb="13" eb="15">
      <t>トウガイ</t>
    </rPh>
    <rPh sb="15" eb="17">
      <t>キキ</t>
    </rPh>
    <rPh sb="18" eb="20">
      <t>テイカク</t>
    </rPh>
    <rPh sb="20" eb="21">
      <t>アタイ</t>
    </rPh>
    <rPh sb="21" eb="22">
      <t>ヒクネ</t>
    </rPh>
    <rPh sb="26" eb="28">
      <t>キニュウ</t>
    </rPh>
    <rPh sb="30" eb="31">
      <t>クダ</t>
    </rPh>
    <phoneticPr fontId="4"/>
  </si>
  <si>
    <t>e</t>
    <phoneticPr fontId="4"/>
  </si>
  <si>
    <t>e</t>
    <phoneticPr fontId="4"/>
  </si>
  <si>
    <t>（別紙⑫-2）</t>
    <rPh sb="1" eb="3">
      <t>ベッシ</t>
    </rPh>
    <phoneticPr fontId="4"/>
  </si>
  <si>
    <t>【計算シート③】(ＣＯ2削減率、費用対効果計算用)　(記入例)</t>
    <rPh sb="1" eb="3">
      <t>ケイサン</t>
    </rPh>
    <rPh sb="12" eb="14">
      <t>サクゲン</t>
    </rPh>
    <rPh sb="14" eb="15">
      <t>リツ</t>
    </rPh>
    <rPh sb="16" eb="18">
      <t>ヒヨウ</t>
    </rPh>
    <rPh sb="18" eb="21">
      <t>タイコウカ</t>
    </rPh>
    <rPh sb="21" eb="23">
      <t>ケイサン</t>
    </rPh>
    <rPh sb="23" eb="24">
      <t>ヨウ</t>
    </rPh>
    <rPh sb="27" eb="29">
      <t>キニュウ</t>
    </rPh>
    <rPh sb="29" eb="30">
      <t>レイ</t>
    </rPh>
    <phoneticPr fontId="4"/>
  </si>
  <si>
    <t>【計算シート②】省エネ率（自家発電設備)　</t>
    <rPh sb="1" eb="3">
      <t>ケイサン</t>
    </rPh>
    <rPh sb="8" eb="9">
      <t>ショウ</t>
    </rPh>
    <rPh sb="11" eb="12">
      <t>リツ</t>
    </rPh>
    <rPh sb="13" eb="15">
      <t>ジカ</t>
    </rPh>
    <rPh sb="15" eb="17">
      <t>ハツデン</t>
    </rPh>
    <rPh sb="17" eb="19">
      <t>セツビ</t>
    </rPh>
    <phoneticPr fontId="4"/>
  </si>
  <si>
    <t>（別紙⑫-1）</t>
    <rPh sb="1" eb="3">
      <t>ベッシ</t>
    </rPh>
    <phoneticPr fontId="4"/>
  </si>
  <si>
    <t>（別紙⑫-3）</t>
    <rPh sb="1" eb="3">
      <t>ベッシ</t>
    </rPh>
    <phoneticPr fontId="4"/>
  </si>
  <si>
    <t>　注3）　冷水利用量㉓はジェネリンク等の冷水出力を記入する。</t>
    <rPh sb="1" eb="2">
      <t>チュウ</t>
    </rPh>
    <rPh sb="5" eb="7">
      <t>レイスイ</t>
    </rPh>
    <rPh sb="7" eb="9">
      <t>リヨウ</t>
    </rPh>
    <rPh sb="9" eb="10">
      <t>リョウ</t>
    </rPh>
    <rPh sb="18" eb="19">
      <t>ナド</t>
    </rPh>
    <rPh sb="20" eb="22">
      <t>レイスイ</t>
    </rPh>
    <rPh sb="22" eb="24">
      <t>シュツリョク</t>
    </rPh>
    <rPh sb="25" eb="27">
      <t>キニュウ</t>
    </rPh>
    <phoneticPr fontId="4"/>
  </si>
  <si>
    <r>
      <rPr>
        <sz val="10"/>
        <rFont val="Meiryo UI"/>
        <family val="3"/>
        <charset val="128"/>
      </rPr>
      <t>　</t>
    </r>
    <r>
      <rPr>
        <u/>
        <sz val="10"/>
        <rFont val="Meiryo UI"/>
        <family val="3"/>
        <charset val="128"/>
      </rPr>
      <t>注4）計算シート作成の際は、（別紙⑮-1-1、別紙⑮-1-3）を参考にすること。</t>
    </r>
    <rPh sb="1" eb="2">
      <t>チュウ</t>
    </rPh>
    <rPh sb="4" eb="6">
      <t>ケイサン</t>
    </rPh>
    <rPh sb="9" eb="11">
      <t>サクセイ</t>
    </rPh>
    <rPh sb="12" eb="13">
      <t>サイ</t>
    </rPh>
    <rPh sb="16" eb="18">
      <t>ベッシ</t>
    </rPh>
    <rPh sb="24" eb="26">
      <t>ベッシ</t>
    </rPh>
    <rPh sb="33" eb="35">
      <t>サンコウ</t>
    </rPh>
    <phoneticPr fontId="4"/>
  </si>
  <si>
    <r>
      <rPr>
        <sz val="10"/>
        <rFont val="Meiryo UI"/>
        <family val="3"/>
        <charset val="128"/>
      </rPr>
      <t>　</t>
    </r>
    <r>
      <rPr>
        <u/>
        <sz val="10"/>
        <rFont val="Meiryo UI"/>
        <family val="3"/>
        <charset val="128"/>
      </rPr>
      <t>注5）計算シート作成の際は、「計算シート作成におけるチェックシート」（別紙⑯）で確認すること。</t>
    </r>
    <rPh sb="1" eb="2">
      <t>チュウ</t>
    </rPh>
    <rPh sb="4" eb="6">
      <t>ケイサン</t>
    </rPh>
    <rPh sb="9" eb="11">
      <t>サクセイ</t>
    </rPh>
    <rPh sb="12" eb="13">
      <t>サイ</t>
    </rPh>
    <rPh sb="16" eb="18">
      <t>ケイサン</t>
    </rPh>
    <rPh sb="21" eb="23">
      <t>サクセイ</t>
    </rPh>
    <rPh sb="36" eb="38">
      <t>ベッシ</t>
    </rPh>
    <rPh sb="41" eb="43">
      <t>カクニン</t>
    </rPh>
    <phoneticPr fontId="4"/>
  </si>
  <si>
    <t>②</t>
    <phoneticPr fontId="4"/>
  </si>
  <si>
    <t>（kW）</t>
    <phoneticPr fontId="4"/>
  </si>
  <si>
    <t>炉筒煙管ボイラ</t>
    <phoneticPr fontId="35"/>
  </si>
  <si>
    <t>kg/h</t>
    <phoneticPr fontId="4"/>
  </si>
  <si>
    <t>45MJ/Nm3</t>
    <phoneticPr fontId="4"/>
  </si>
  <si>
    <t>46MJ/Nm3</t>
    <phoneticPr fontId="4"/>
  </si>
  <si>
    <t>水管ボイラ</t>
    <phoneticPr fontId="35"/>
  </si>
  <si>
    <t>45MJ/Nm3</t>
    <phoneticPr fontId="4"/>
  </si>
  <si>
    <t>46MJ/Nm3</t>
    <phoneticPr fontId="4"/>
  </si>
  <si>
    <t>kg/h</t>
    <phoneticPr fontId="4"/>
  </si>
  <si>
    <t>貫流ボイラ
換算蒸発量
0.5t/h以上
2.0t/h未満</t>
    <phoneticPr fontId="35"/>
  </si>
  <si>
    <t>45MJ/Nm3</t>
    <phoneticPr fontId="4"/>
  </si>
  <si>
    <t>kw</t>
    <phoneticPr fontId="4"/>
  </si>
  <si>
    <t>45MJ/Nm3</t>
    <phoneticPr fontId="4"/>
  </si>
  <si>
    <t>kw</t>
    <phoneticPr fontId="4"/>
  </si>
  <si>
    <t>= ○○.○　（小数点以下2桁目を四捨五入し、1桁目迄の値を使用する）</t>
    <phoneticPr fontId="4"/>
  </si>
  <si>
    <t>燃料消費量換算計算シート</t>
    <rPh sb="0" eb="2">
      <t>ネンリョウ</t>
    </rPh>
    <rPh sb="2" eb="5">
      <t>ショウヒリョウ</t>
    </rPh>
    <rPh sb="5" eb="7">
      <t>カンサン</t>
    </rPh>
    <rPh sb="7" eb="9">
      <t>ケイサン</t>
    </rPh>
    <phoneticPr fontId="4"/>
  </si>
  <si>
    <t>【GHP用】</t>
    <rPh sb="4" eb="5">
      <t>ヨウ</t>
    </rPh>
    <phoneticPr fontId="4"/>
  </si>
  <si>
    <t>従来方式</t>
    <rPh sb="0" eb="4">
      <t>ジュウライホウシキ</t>
    </rPh>
    <phoneticPr fontId="4"/>
  </si>
  <si>
    <t>設備名　　　　　　　</t>
    <rPh sb="0" eb="2">
      <t>セツビ</t>
    </rPh>
    <rPh sb="2" eb="3">
      <t>メイ</t>
    </rPh>
    <phoneticPr fontId="4"/>
  </si>
  <si>
    <t>GHP</t>
    <phoneticPr fontId="4"/>
  </si>
  <si>
    <t>L/h</t>
    <phoneticPr fontId="4"/>
  </si>
  <si>
    <t>○</t>
    <phoneticPr fontId="4"/>
  </si>
  <si>
    <t>使用燃料種　</t>
    <rPh sb="0" eb="2">
      <t>シヨウ</t>
    </rPh>
    <rPh sb="2" eb="4">
      <t>ネンリョウ</t>
    </rPh>
    <rPh sb="4" eb="5">
      <t>シュ</t>
    </rPh>
    <phoneticPr fontId="4"/>
  </si>
  <si>
    <t>コークス</t>
    <phoneticPr fontId="4"/>
  </si>
  <si>
    <t>kg/h</t>
    <phoneticPr fontId="4"/>
  </si>
  <si>
    <t>GJ/kL</t>
    <phoneticPr fontId="4"/>
  </si>
  <si>
    <t>Nm3/h</t>
    <phoneticPr fontId="4"/>
  </si>
  <si>
    <t>カタログ記載値</t>
    <rPh sb="4" eb="6">
      <t>キサイ</t>
    </rPh>
    <rPh sb="6" eb="7">
      <t>アタイ</t>
    </rPh>
    <phoneticPr fontId="4"/>
  </si>
  <si>
    <t>kW</t>
  </si>
  <si>
    <t>MJ/kg</t>
    <phoneticPr fontId="4"/>
  </si>
  <si>
    <t>kcal/h</t>
  </si>
  <si>
    <t>MJ/L</t>
    <phoneticPr fontId="4"/>
  </si>
  <si>
    <t>高位発熱量</t>
    <rPh sb="0" eb="2">
      <t>コウイ</t>
    </rPh>
    <rPh sb="2" eb="4">
      <t>ハツネツ</t>
    </rPh>
    <rPh sb="4" eb="5">
      <t>リョウ</t>
    </rPh>
    <phoneticPr fontId="4"/>
  </si>
  <si>
    <t>MJ/Nm3</t>
  </si>
  <si>
    <t>ｔ/ｈ</t>
    <phoneticPr fontId="4"/>
  </si>
  <si>
    <t>MJ/Nm3</t>
    <phoneticPr fontId="4"/>
  </si>
  <si>
    <t>kW</t>
    <phoneticPr fontId="4"/>
  </si>
  <si>
    <t>ＬＰＧ</t>
    <phoneticPr fontId="4"/>
  </si>
  <si>
    <t>kcaｌ/Nm3</t>
    <phoneticPr fontId="4"/>
  </si>
  <si>
    <t>計算過程記入欄</t>
    <rPh sb="0" eb="2">
      <t>ケイサン</t>
    </rPh>
    <rPh sb="2" eb="4">
      <t>カテイ</t>
    </rPh>
    <rPh sb="4" eb="6">
      <t>キニュウ</t>
    </rPh>
    <rPh sb="6" eb="7">
      <t>ラン</t>
    </rPh>
    <phoneticPr fontId="4"/>
  </si>
  <si>
    <t>kcaｌ/L</t>
    <phoneticPr fontId="4"/>
  </si>
  <si>
    <t>kcal/kg</t>
    <phoneticPr fontId="4"/>
  </si>
  <si>
    <t>計算シート①入力値</t>
    <rPh sb="0" eb="2">
      <t>ケイサン</t>
    </rPh>
    <rPh sb="6" eb="9">
      <t>ニュウリョクチ</t>
    </rPh>
    <phoneticPr fontId="4"/>
  </si>
  <si>
    <t>補助事業方式</t>
    <rPh sb="0" eb="6">
      <t>ホジョジギョウホウシキ</t>
    </rPh>
    <phoneticPr fontId="4"/>
  </si>
  <si>
    <t>GHP</t>
    <phoneticPr fontId="4"/>
  </si>
  <si>
    <t>燃料消費量　</t>
    <rPh sb="0" eb="2">
      <t>ネンリョウ</t>
    </rPh>
    <rPh sb="2" eb="5">
      <t>ショウヒリョウ</t>
    </rPh>
    <phoneticPr fontId="4"/>
  </si>
  <si>
    <t>Nm3/h</t>
  </si>
  <si>
    <t>高位発熱量　</t>
    <rPh sb="0" eb="2">
      <t>コウイ</t>
    </rPh>
    <rPh sb="2" eb="4">
      <t>ハツネツ</t>
    </rPh>
    <rPh sb="4" eb="5">
      <t>リョウ</t>
    </rPh>
    <phoneticPr fontId="4"/>
  </si>
  <si>
    <t>【ボイラ用】</t>
    <rPh sb="4" eb="5">
      <t>ヨウ</t>
    </rPh>
    <phoneticPr fontId="4"/>
  </si>
  <si>
    <t>ボイラ</t>
    <phoneticPr fontId="4"/>
  </si>
  <si>
    <t>○</t>
    <phoneticPr fontId="4"/>
  </si>
  <si>
    <t>コークス</t>
    <phoneticPr fontId="4"/>
  </si>
  <si>
    <t>kg/h</t>
    <phoneticPr fontId="4"/>
  </si>
  <si>
    <t>GJ/kL</t>
    <phoneticPr fontId="4"/>
  </si>
  <si>
    <t>Nm3/h</t>
    <phoneticPr fontId="4"/>
  </si>
  <si>
    <t>L/h</t>
  </si>
  <si>
    <t>kW</t>
    <phoneticPr fontId="4"/>
  </si>
  <si>
    <t>MJ/kg</t>
    <phoneticPr fontId="4"/>
  </si>
  <si>
    <t>測定データ</t>
    <rPh sb="0" eb="2">
      <t>ソクテイ</t>
    </rPh>
    <phoneticPr fontId="4"/>
  </si>
  <si>
    <t>kcal/h</t>
    <phoneticPr fontId="4"/>
  </si>
  <si>
    <t>MJ/L</t>
    <phoneticPr fontId="4"/>
  </si>
  <si>
    <t>低位発熱量</t>
    <rPh sb="0" eb="2">
      <t>テイイ</t>
    </rPh>
    <rPh sb="2" eb="4">
      <t>ハツネツ</t>
    </rPh>
    <rPh sb="4" eb="5">
      <t>リョウ</t>
    </rPh>
    <phoneticPr fontId="4"/>
  </si>
  <si>
    <t>kcaｌ/L</t>
  </si>
  <si>
    <t>ｔ/ｈ</t>
    <phoneticPr fontId="4"/>
  </si>
  <si>
    <t>ＬＰＧ</t>
    <phoneticPr fontId="4"/>
  </si>
  <si>
    <t>kcaｌ/Nm3</t>
    <phoneticPr fontId="4"/>
  </si>
  <si>
    <t>kcal/kg</t>
    <phoneticPr fontId="4"/>
  </si>
  <si>
    <t>ボイラ</t>
    <phoneticPr fontId="4"/>
  </si>
  <si>
    <t>低位発熱量　</t>
    <rPh sb="0" eb="2">
      <t>テイイ</t>
    </rPh>
    <rPh sb="2" eb="4">
      <t>ハツネツ</t>
    </rPh>
    <rPh sb="4" eb="5">
      <t>リョウ</t>
    </rPh>
    <phoneticPr fontId="4"/>
  </si>
  <si>
    <t>【吸収式冷温水機用】</t>
    <rPh sb="1" eb="3">
      <t>キュウシュウ</t>
    </rPh>
    <rPh sb="3" eb="4">
      <t>シキ</t>
    </rPh>
    <rPh sb="4" eb="7">
      <t>レイオンスイ</t>
    </rPh>
    <rPh sb="7" eb="8">
      <t>キ</t>
    </rPh>
    <rPh sb="8" eb="9">
      <t>ヨウ</t>
    </rPh>
    <phoneticPr fontId="4"/>
  </si>
  <si>
    <t>吸収式冷温水機</t>
    <rPh sb="0" eb="2">
      <t>キュウシュウ</t>
    </rPh>
    <rPh sb="2" eb="3">
      <t>シキ</t>
    </rPh>
    <rPh sb="3" eb="6">
      <t>レイオンスイ</t>
    </rPh>
    <rPh sb="6" eb="7">
      <t>キ</t>
    </rPh>
    <phoneticPr fontId="4"/>
  </si>
  <si>
    <t>L/h</t>
    <phoneticPr fontId="4"/>
  </si>
  <si>
    <t>○</t>
    <phoneticPr fontId="4"/>
  </si>
  <si>
    <t>コークス</t>
    <phoneticPr fontId="4"/>
  </si>
  <si>
    <t>kg/h</t>
    <phoneticPr fontId="4"/>
  </si>
  <si>
    <t>GJ/kL</t>
    <phoneticPr fontId="4"/>
  </si>
  <si>
    <t>Nm3/h</t>
    <phoneticPr fontId="4"/>
  </si>
  <si>
    <t>MJ/kg</t>
    <phoneticPr fontId="4"/>
  </si>
  <si>
    <t>MJ/L</t>
    <phoneticPr fontId="4"/>
  </si>
  <si>
    <t>kcaｌ/Nm3</t>
  </si>
  <si>
    <t>ｔ/ｈ</t>
    <phoneticPr fontId="4"/>
  </si>
  <si>
    <t>MJ/Nm3</t>
    <phoneticPr fontId="4"/>
  </si>
  <si>
    <t>ＬＰＧ</t>
    <phoneticPr fontId="4"/>
  </si>
  <si>
    <t>kcaｌ/Nm3</t>
    <phoneticPr fontId="4"/>
  </si>
  <si>
    <t>【工業炉等用】</t>
    <rPh sb="1" eb="3">
      <t>コウギョウ</t>
    </rPh>
    <rPh sb="3" eb="4">
      <t>ロ</t>
    </rPh>
    <rPh sb="4" eb="5">
      <t>トウ</t>
    </rPh>
    <rPh sb="5" eb="6">
      <t>ヨウ</t>
    </rPh>
    <phoneticPr fontId="4"/>
  </si>
  <si>
    <t>工業炉等</t>
    <rPh sb="0" eb="2">
      <t>コウギョウ</t>
    </rPh>
    <rPh sb="2" eb="3">
      <t>ロ</t>
    </rPh>
    <rPh sb="3" eb="4">
      <t>トウ</t>
    </rPh>
    <phoneticPr fontId="4"/>
  </si>
  <si>
    <t>コークス</t>
    <phoneticPr fontId="4"/>
  </si>
  <si>
    <t>kg/h</t>
    <phoneticPr fontId="4"/>
  </si>
  <si>
    <t>GJ/kL</t>
    <phoneticPr fontId="4"/>
  </si>
  <si>
    <t>Nm3/h</t>
    <phoneticPr fontId="4"/>
  </si>
  <si>
    <t>kW</t>
    <phoneticPr fontId="4"/>
  </si>
  <si>
    <t>MJ/kg</t>
    <phoneticPr fontId="4"/>
  </si>
  <si>
    <t>kcal/h</t>
    <phoneticPr fontId="4"/>
  </si>
  <si>
    <t>MJ/L</t>
    <phoneticPr fontId="4"/>
  </si>
  <si>
    <t>ｔ/ｈ</t>
    <phoneticPr fontId="4"/>
  </si>
  <si>
    <t>MJ/Nm3</t>
    <phoneticPr fontId="4"/>
  </si>
  <si>
    <t>kW</t>
    <phoneticPr fontId="4"/>
  </si>
  <si>
    <t>kcaｌ/L</t>
    <phoneticPr fontId="4"/>
  </si>
  <si>
    <t>kcal/kg</t>
    <phoneticPr fontId="4"/>
  </si>
  <si>
    <t>補助事業方式</t>
    <rPh sb="0" eb="2">
      <t>ホジョ</t>
    </rPh>
    <rPh sb="2" eb="6">
      <t>ジギョウホウシキ</t>
    </rPh>
    <phoneticPr fontId="4"/>
  </si>
  <si>
    <t>(別紙⑭)</t>
    <rPh sb="1" eb="3">
      <t>ベッシ</t>
    </rPh>
    <phoneticPr fontId="35"/>
  </si>
  <si>
    <t>燃料消費量実績集計表</t>
    <rPh sb="0" eb="2">
      <t>ネンリョウ</t>
    </rPh>
    <rPh sb="2" eb="5">
      <t>ショウヒリョウ</t>
    </rPh>
    <rPh sb="5" eb="7">
      <t>ジッセキ</t>
    </rPh>
    <rPh sb="7" eb="10">
      <t>シュウケイヒョウ</t>
    </rPh>
    <phoneticPr fontId="35"/>
  </si>
  <si>
    <t>燃料種</t>
    <rPh sb="0" eb="2">
      <t>ネンリョウ</t>
    </rPh>
    <rPh sb="2" eb="3">
      <t>シュ</t>
    </rPh>
    <phoneticPr fontId="35"/>
  </si>
  <si>
    <t>燃料購入量</t>
    <rPh sb="0" eb="2">
      <t>ネンリョウ</t>
    </rPh>
    <rPh sb="2" eb="4">
      <t>コウニュウ</t>
    </rPh>
    <rPh sb="4" eb="5">
      <t>リョウ</t>
    </rPh>
    <phoneticPr fontId="35"/>
  </si>
  <si>
    <t>平成３０年</t>
    <rPh sb="0" eb="2">
      <t>ヘイセイ</t>
    </rPh>
    <rPh sb="4" eb="5">
      <t>ネン</t>
    </rPh>
    <phoneticPr fontId="35"/>
  </si>
  <si>
    <t>４月</t>
    <rPh sb="1" eb="2">
      <t>ガツ</t>
    </rPh>
    <phoneticPr fontId="35"/>
  </si>
  <si>
    <t>５月</t>
  </si>
  <si>
    <t>６月</t>
  </si>
  <si>
    <t>７月</t>
  </si>
  <si>
    <t>８月</t>
  </si>
  <si>
    <t>９月</t>
  </si>
  <si>
    <t>１０月</t>
  </si>
  <si>
    <t>１１月</t>
  </si>
  <si>
    <t>１２月</t>
  </si>
  <si>
    <t>平成３１年</t>
    <rPh sb="0" eb="2">
      <t>ヘイセイ</t>
    </rPh>
    <rPh sb="4" eb="5">
      <t>ネン</t>
    </rPh>
    <phoneticPr fontId="35"/>
  </si>
  <si>
    <t>１月</t>
  </si>
  <si>
    <t>２月</t>
  </si>
  <si>
    <t>３月</t>
  </si>
  <si>
    <t>合計</t>
    <rPh sb="0" eb="2">
      <t>ゴウケイ</t>
    </rPh>
    <phoneticPr fontId="35"/>
  </si>
  <si>
    <t>単位</t>
    <rPh sb="0" eb="2">
      <t>タンイ</t>
    </rPh>
    <phoneticPr fontId="35"/>
  </si>
  <si>
    <t>＜注意事項＞</t>
    <rPh sb="1" eb="3">
      <t>チュウイ</t>
    </rPh>
    <rPh sb="3" eb="5">
      <t>ジコウ</t>
    </rPh>
    <phoneticPr fontId="35"/>
  </si>
  <si>
    <t>燃料消費量は計算シート③の各欄に入力するので、設備の群ごとに集計すること。</t>
    <rPh sb="0" eb="2">
      <t>ネンリョウ</t>
    </rPh>
    <rPh sb="2" eb="5">
      <t>ショウヒリョウ</t>
    </rPh>
    <rPh sb="6" eb="8">
      <t>ケイサン</t>
    </rPh>
    <rPh sb="13" eb="15">
      <t>カクラン</t>
    </rPh>
    <rPh sb="16" eb="18">
      <t>ニュウリョク</t>
    </rPh>
    <rPh sb="23" eb="25">
      <t>セツビ</t>
    </rPh>
    <rPh sb="26" eb="27">
      <t>グン</t>
    </rPh>
    <rPh sb="30" eb="32">
      <t>シュウケイ</t>
    </rPh>
    <phoneticPr fontId="35"/>
  </si>
  <si>
    <t>２群以上ある場合は、列を増やし、月毎の横の合計が表示されるように作成すること。</t>
    <rPh sb="16" eb="18">
      <t>ツキゴト</t>
    </rPh>
    <rPh sb="19" eb="20">
      <t>ヨコ</t>
    </rPh>
    <rPh sb="21" eb="23">
      <t>ゴウケイ</t>
    </rPh>
    <rPh sb="24" eb="26">
      <t>ヒョウジ</t>
    </rPh>
    <rPh sb="32" eb="34">
      <t>サクセイ</t>
    </rPh>
    <phoneticPr fontId="35"/>
  </si>
  <si>
    <t>根拠資料を添付すること。</t>
    <rPh sb="0" eb="2">
      <t>コンキョ</t>
    </rPh>
    <rPh sb="2" eb="4">
      <t>シリョウ</t>
    </rPh>
    <rPh sb="5" eb="7">
      <t>テンプ</t>
    </rPh>
    <phoneticPr fontId="35"/>
  </si>
  <si>
    <t>根拠資料は、日報等から作成した月毎の燃料消費量実績の内訳表および購入量を</t>
    <phoneticPr fontId="35"/>
  </si>
  <si>
    <t>判断できる書類（燃料の種類、納入月、納入場所がわかる請求書等）の写しとする。</t>
    <phoneticPr fontId="35"/>
  </si>
  <si>
    <t>なお、燃料の使用量を計測する装置が設備ごとに設置されておらず、補助事業外設</t>
    <phoneticPr fontId="35"/>
  </si>
  <si>
    <t>備分の使用量が混在し、対象設備の燃料使用量が明確でない場合は、各設備の時</t>
    <phoneticPr fontId="35"/>
  </si>
  <si>
    <t>間当たり燃料消費量等からの按分により使用量を算定し、その計算過程が分かる</t>
    <rPh sb="6" eb="8">
      <t>ショウヒ</t>
    </rPh>
    <rPh sb="18" eb="20">
      <t>シヨウ</t>
    </rPh>
    <rPh sb="22" eb="24">
      <t>サンテイ</t>
    </rPh>
    <phoneticPr fontId="35"/>
  </si>
  <si>
    <t>資料を添付すること。</t>
    <rPh sb="0" eb="2">
      <t>シリョウ</t>
    </rPh>
    <phoneticPr fontId="35"/>
  </si>
  <si>
    <t>添付する請求書等の写しは、請求日ではなく納品日が上記の期間に該当するもので</t>
    <rPh sb="0" eb="2">
      <t>テンプ</t>
    </rPh>
    <rPh sb="4" eb="7">
      <t>セイキュウショ</t>
    </rPh>
    <rPh sb="7" eb="8">
      <t>トウ</t>
    </rPh>
    <rPh sb="9" eb="10">
      <t>ウツ</t>
    </rPh>
    <rPh sb="13" eb="15">
      <t>セイキュウ</t>
    </rPh>
    <rPh sb="15" eb="16">
      <t>ビ</t>
    </rPh>
    <rPh sb="20" eb="23">
      <t>ノウヒンビ</t>
    </rPh>
    <rPh sb="24" eb="26">
      <t>ジョウキ</t>
    </rPh>
    <rPh sb="27" eb="29">
      <t>キカン</t>
    </rPh>
    <phoneticPr fontId="35"/>
  </si>
  <si>
    <t>あること。</t>
    <phoneticPr fontId="35"/>
  </si>
  <si>
    <t>会社名：</t>
    <rPh sb="0" eb="3">
      <t>カイシャメイ</t>
    </rPh>
    <phoneticPr fontId="35"/>
  </si>
  <si>
    <t>補助事業の担当窓口：</t>
    <rPh sb="0" eb="2">
      <t>ホジョ</t>
    </rPh>
    <rPh sb="2" eb="4">
      <t>ジギョウ</t>
    </rPh>
    <rPh sb="5" eb="7">
      <t>タントウ</t>
    </rPh>
    <rPh sb="7" eb="9">
      <t>マドグチ</t>
    </rPh>
    <phoneticPr fontId="35"/>
  </si>
  <si>
    <t>印</t>
    <rPh sb="0" eb="1">
      <t>イン</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</si>
</sst>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000_ "/>
    <numFmt numFmtId="177" formatCode="#,##0.0;[Red]\-#,##0.0"/>
    <numFmt numFmtId="178" formatCode="#,##0.000;[Red]\-#,##0.000"/>
    <numFmt numFmtId="179" formatCode="#,##0.0000;[Red]\-#,##0.0000"/>
    <numFmt numFmtId="180" formatCode="0.0_ "/>
    <numFmt numFmtId="181" formatCode="0.0%"/>
    <numFmt numFmtId="182" formatCode="0.0;_䰀"/>
    <numFmt numFmtId="183" formatCode="#,##0.00_ "/>
    <numFmt numFmtId="184" formatCode="#,##0.0_ "/>
    <numFmt numFmtId="185" formatCode="0.00_ ;[Red]\-0.00\ "/>
    <numFmt numFmtId="186" formatCode="#,##0_);[Red]\(#,##0\)"/>
    <numFmt numFmtId="187" formatCode="#,##0.0_);[Red]\(#,##0.0\)"/>
    <numFmt numFmtId="188" formatCode="0.000"/>
    <numFmt numFmtId="189" formatCode="0.0"/>
    <numFmt numFmtId="190" formatCode="0.0_);[Red]\(0.0\)"/>
    <numFmt numFmtId="191" formatCode="0.00_ "/>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b/>
      <sz val="12"/>
      <name val="ＭＳ Ｐゴシック"/>
      <family val="3"/>
      <charset val="128"/>
    </font>
    <font>
      <sz val="11"/>
      <color indexed="10"/>
      <name val="ＭＳ Ｐゴシック"/>
      <family val="3"/>
      <charset val="128"/>
    </font>
    <font>
      <b/>
      <sz val="14"/>
      <name val="ＭＳ Ｐゴシック"/>
      <family val="3"/>
      <charset val="128"/>
    </font>
    <font>
      <sz val="12"/>
      <name val="ＭＳ Ｐゴシック"/>
      <family val="3"/>
      <charset val="128"/>
    </font>
    <font>
      <b/>
      <sz val="11"/>
      <color indexed="10"/>
      <name val="ＭＳ Ｐ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8"/>
      <name val="Meiryo UI"/>
      <family val="3"/>
      <charset val="128"/>
    </font>
    <font>
      <sz val="11"/>
      <name val="Meiryo UI"/>
      <family val="3"/>
      <charset val="128"/>
    </font>
    <font>
      <sz val="12"/>
      <name val="Meiryo UI"/>
      <family val="3"/>
      <charset val="128"/>
    </font>
    <font>
      <b/>
      <sz val="12"/>
      <name val="Meiryo UI"/>
      <family val="3"/>
      <charset val="128"/>
    </font>
    <font>
      <b/>
      <sz val="14"/>
      <name val="Meiryo UI"/>
      <family val="3"/>
      <charset val="128"/>
    </font>
    <font>
      <sz val="14"/>
      <name val="Meiryo UI"/>
      <family val="3"/>
      <charset val="128"/>
    </font>
    <font>
      <sz val="10"/>
      <name val="Meiryo UI"/>
      <family val="3"/>
      <charset val="128"/>
    </font>
    <font>
      <sz val="16"/>
      <name val="Meiryo UI"/>
      <family val="3"/>
      <charset val="128"/>
    </font>
    <font>
      <vertAlign val="superscript"/>
      <sz val="11"/>
      <name val="Meiryo UI"/>
      <family val="3"/>
      <charset val="128"/>
    </font>
    <font>
      <b/>
      <sz val="11"/>
      <name val="Meiryo UI"/>
      <family val="3"/>
      <charset val="128"/>
    </font>
    <font>
      <sz val="9"/>
      <name val="Meiryo UI"/>
      <family val="3"/>
      <charset val="128"/>
    </font>
    <font>
      <vertAlign val="superscript"/>
      <sz val="12"/>
      <name val="Meiryo UI"/>
      <family val="3"/>
      <charset val="128"/>
    </font>
    <font>
      <vertAlign val="superscript"/>
      <sz val="10"/>
      <name val="Meiryo UI"/>
      <family val="3"/>
      <charset val="128"/>
    </font>
    <font>
      <u/>
      <sz val="10"/>
      <name val="Meiryo UI"/>
      <family val="3"/>
      <charset val="128"/>
    </font>
    <font>
      <b/>
      <sz val="11"/>
      <color rgb="FFFF0000"/>
      <name val="ＭＳ Ｐゴシック"/>
      <family val="3"/>
      <charset val="128"/>
    </font>
    <font>
      <sz val="11"/>
      <color rgb="FFFF0000"/>
      <name val="ＭＳ Ｐゴシック"/>
      <family val="3"/>
      <charset val="128"/>
    </font>
    <font>
      <b/>
      <sz val="11"/>
      <color rgb="FF0070C0"/>
      <name val="ＭＳ Ｐゴシック"/>
      <family val="3"/>
      <charset val="128"/>
    </font>
    <font>
      <sz val="11"/>
      <color theme="1"/>
      <name val="Meiryo UI"/>
      <family val="3"/>
      <charset val="128"/>
    </font>
    <font>
      <sz val="12"/>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b/>
      <sz val="11"/>
      <name val="ＭＳ Ｐゴシック"/>
      <family val="3"/>
      <charset val="128"/>
      <scheme val="minor"/>
    </font>
    <font>
      <sz val="11"/>
      <color theme="1"/>
      <name val="ＭＳ Ｐゴシック"/>
      <family val="3"/>
      <charset val="128"/>
      <scheme val="minor"/>
    </font>
    <font>
      <vertAlign val="superscript"/>
      <sz val="9"/>
      <name val="ＭＳ 明朝"/>
      <family val="1"/>
      <charset val="128"/>
    </font>
    <font>
      <vertAlign val="superscript"/>
      <sz val="10"/>
      <name val="ＭＳ 明朝"/>
      <family val="1"/>
      <charset val="128"/>
    </font>
    <font>
      <sz val="12"/>
      <name val="ＭＳ 明朝"/>
      <family val="1"/>
      <charset val="128"/>
    </font>
    <font>
      <b/>
      <sz val="9"/>
      <color indexed="10"/>
      <name val="ＭＳ Ｐゴシック"/>
      <family val="3"/>
      <charset val="128"/>
    </font>
    <font>
      <u/>
      <sz val="12"/>
      <name val="ＭＳ 明朝"/>
      <family val="1"/>
      <charset val="128"/>
    </font>
    <font>
      <sz val="10.5"/>
      <name val="Century"/>
      <family val="1"/>
    </font>
    <font>
      <sz val="7"/>
      <name val="Times New Roman"/>
      <family val="1"/>
    </font>
    <font>
      <sz val="10.5"/>
      <name val="ＭＳ 明朝"/>
      <family val="1"/>
      <charset val="128"/>
    </font>
    <font>
      <sz val="8"/>
      <name val="Meiryo UI"/>
      <family val="3"/>
      <charset val="128"/>
    </font>
    <font>
      <sz val="9"/>
      <color theme="1"/>
      <name val="Meiryo UI"/>
      <family val="3"/>
      <charset val="128"/>
    </font>
    <font>
      <sz val="10"/>
      <color theme="1"/>
      <name val="Meiryo UI"/>
      <family val="3"/>
      <charset val="128"/>
    </font>
    <font>
      <b/>
      <sz val="12"/>
      <color indexed="56"/>
      <name val="ＭＳ Ｐゴシック"/>
      <family val="3"/>
      <charset val="128"/>
    </font>
    <font>
      <b/>
      <sz val="11"/>
      <color indexed="56"/>
      <name val="ＭＳ Ｐゴシック"/>
      <family val="3"/>
      <charset val="128"/>
    </font>
    <font>
      <b/>
      <sz val="10"/>
      <name val="ＭＳ Ｐゴシック"/>
      <family val="3"/>
      <charset val="128"/>
    </font>
    <font>
      <b/>
      <sz val="10"/>
      <color indexed="10"/>
      <name val="ＭＳ Ｐゴシック"/>
      <family val="3"/>
      <charset val="128"/>
    </font>
    <font>
      <sz val="16"/>
      <name val="ＭＳ 明朝"/>
      <family val="1"/>
      <charset val="128"/>
    </font>
    <font>
      <sz val="14"/>
      <name val="ＭＳ 明朝"/>
      <family val="1"/>
      <charset val="128"/>
    </font>
    <font>
      <b/>
      <sz val="12"/>
      <name val="ＭＳ 明朝"/>
      <family val="1"/>
      <charset val="128"/>
    </font>
    <font>
      <sz val="11"/>
      <color theme="0"/>
      <name val="ＭＳ Ｐゴシック"/>
      <family val="3"/>
      <charset val="128"/>
    </font>
    <font>
      <b/>
      <sz val="10"/>
      <name val="ＭＳ 明朝"/>
      <family val="1"/>
      <charset val="128"/>
    </font>
    <font>
      <sz val="10.5"/>
      <color theme="0"/>
      <name val="ＭＳ 明朝"/>
      <family val="1"/>
      <charset val="128"/>
    </font>
    <font>
      <sz val="10.5"/>
      <name val="ＭＳ ゴシック"/>
      <family val="3"/>
      <charset val="128"/>
    </font>
    <font>
      <sz val="20"/>
      <color theme="1"/>
      <name val="ＭＳ 明朝"/>
      <family val="1"/>
      <charset val="128"/>
    </font>
    <font>
      <sz val="24"/>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20"/>
      <name val="ＭＳ Ｐゴシック"/>
      <family val="2"/>
      <charset val="128"/>
      <scheme val="minor"/>
    </font>
    <font>
      <sz val="20"/>
      <name val="ＭＳ Ｐゴシック"/>
      <family val="3"/>
      <charset val="128"/>
      <scheme val="minor"/>
    </font>
    <font>
      <sz val="16"/>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18"/>
      <color theme="1"/>
      <name val="ＭＳ Ｐゴシック"/>
      <family val="2"/>
      <charset val="128"/>
      <scheme val="minor"/>
    </font>
  </fonts>
  <fills count="16">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indexed="13"/>
        <bgColor indexed="64"/>
      </patternFill>
    </fill>
    <fill>
      <patternFill patternType="solid">
        <fgColor indexed="50"/>
        <bgColor indexed="64"/>
      </patternFill>
    </fill>
    <fill>
      <patternFill patternType="solid">
        <fgColor theme="8" tint="0.79998168889431442"/>
        <bgColor indexed="64"/>
      </patternFill>
    </fill>
    <fill>
      <patternFill patternType="solid">
        <fgColor rgb="FFEAEAEA"/>
        <bgColor indexed="64"/>
      </patternFill>
    </fill>
    <fill>
      <patternFill patternType="solid">
        <fgColor rgb="FFDDDDDD"/>
        <bgColor indexed="64"/>
      </patternFill>
    </fill>
  </fills>
  <borders count="10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right style="medium">
        <color indexed="64"/>
      </right>
      <top style="thin">
        <color indexed="64"/>
      </top>
      <bottom style="thin">
        <color indexed="64"/>
      </bottom>
      <diagonal/>
    </border>
    <border>
      <left/>
      <right style="thin">
        <color indexed="64"/>
      </right>
      <top style="double">
        <color indexed="64"/>
      </top>
      <bottom style="medium">
        <color indexed="64"/>
      </bottom>
      <diagonal/>
    </border>
    <border>
      <left style="thin">
        <color indexed="64"/>
      </left>
      <right style="medium">
        <color indexed="64"/>
      </right>
      <top/>
      <bottom style="double">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double">
        <color indexed="64"/>
      </left>
      <right style="double">
        <color indexed="64"/>
      </right>
      <top style="double">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medium">
        <color indexed="64"/>
      </top>
      <bottom style="medium">
        <color indexed="64"/>
      </bottom>
      <diagonal/>
    </border>
  </borders>
  <cellStyleXfs count="14">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xf numFmtId="0" fontId="3" fillId="0" borderId="0"/>
    <xf numFmtId="0" fontId="3" fillId="0" borderId="0">
      <alignment vertical="center"/>
    </xf>
    <xf numFmtId="0" fontId="3" fillId="0" borderId="0">
      <alignment vertical="center"/>
    </xf>
    <xf numFmtId="0" fontId="2" fillId="0" borderId="0">
      <alignment vertical="center"/>
    </xf>
    <xf numFmtId="0" fontId="3" fillId="0" borderId="0"/>
    <xf numFmtId="0" fontId="3" fillId="0" borderId="0"/>
    <xf numFmtId="0" fontId="3" fillId="0" borderId="0">
      <alignment vertical="center"/>
    </xf>
    <xf numFmtId="0" fontId="3" fillId="0" borderId="0"/>
    <xf numFmtId="0" fontId="1" fillId="0" borderId="0">
      <alignment vertical="center"/>
    </xf>
  </cellStyleXfs>
  <cellXfs count="1202">
    <xf numFmtId="0" fontId="0" fillId="0" borderId="0" xfId="0">
      <alignment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177" fontId="0" fillId="0" borderId="0" xfId="2" applyNumberFormat="1" applyFont="1">
      <alignment vertical="center"/>
    </xf>
    <xf numFmtId="178" fontId="0" fillId="0" borderId="0" xfId="2" applyNumberFormat="1" applyFo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180" fontId="8" fillId="0" borderId="10" xfId="0" applyNumberFormat="1" applyFont="1" applyBorder="1" applyAlignment="1">
      <alignment horizontal="center" vertical="center"/>
    </xf>
    <xf numFmtId="182" fontId="3" fillId="0" borderId="10" xfId="0" applyNumberFormat="1" applyFont="1" applyBorder="1" applyAlignment="1">
      <alignment horizontal="center" vertical="center"/>
    </xf>
    <xf numFmtId="0" fontId="0" fillId="0" borderId="10" xfId="0" applyBorder="1" applyAlignment="1">
      <alignment horizontal="center" vertical="center"/>
    </xf>
    <xf numFmtId="0" fontId="3" fillId="0" borderId="20" xfId="0" applyFont="1" applyBorder="1" applyAlignment="1">
      <alignment horizontal="center" vertical="center"/>
    </xf>
    <xf numFmtId="180" fontId="3" fillId="0" borderId="21" xfId="0" applyNumberFormat="1" applyFont="1" applyBorder="1" applyAlignment="1">
      <alignment horizontal="center" vertical="center"/>
    </xf>
    <xf numFmtId="182" fontId="3" fillId="0" borderId="21" xfId="0" applyNumberFormat="1"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7" fillId="0" borderId="0" xfId="7" applyFont="1" applyProtection="1">
      <alignment vertical="center"/>
    </xf>
    <xf numFmtId="0" fontId="3" fillId="0" borderId="0" xfId="7" applyProtection="1">
      <alignment vertical="center"/>
    </xf>
    <xf numFmtId="0" fontId="30" fillId="0" borderId="0" xfId="7" applyFont="1" applyProtection="1">
      <alignment vertical="center"/>
    </xf>
    <xf numFmtId="0" fontId="6" fillId="0" borderId="0" xfId="7" applyFont="1" applyFill="1" applyBorder="1" applyAlignment="1" applyProtection="1">
      <alignment horizontal="center" vertical="center"/>
    </xf>
    <xf numFmtId="0" fontId="0" fillId="0" borderId="0" xfId="7" applyFont="1" applyFill="1" applyBorder="1" applyAlignment="1" applyProtection="1">
      <alignment horizontal="center" vertical="center" wrapText="1"/>
    </xf>
    <xf numFmtId="0" fontId="6" fillId="0" borderId="0" xfId="7" applyFont="1" applyFill="1" applyBorder="1" applyProtection="1">
      <alignment vertical="center"/>
    </xf>
    <xf numFmtId="183" fontId="6" fillId="0" borderId="0" xfId="7" applyNumberFormat="1" applyFont="1" applyFill="1" applyBorder="1" applyAlignment="1" applyProtection="1">
      <alignment horizontal="center" vertical="center"/>
    </xf>
    <xf numFmtId="0" fontId="3" fillId="0" borderId="0" xfId="7" applyFill="1" applyProtection="1">
      <alignment vertical="center"/>
    </xf>
    <xf numFmtId="0" fontId="3" fillId="0" borderId="0" xfId="7" applyAlignment="1" applyProtection="1">
      <alignment horizontal="right" vertical="center"/>
    </xf>
    <xf numFmtId="0" fontId="0" fillId="0" borderId="0" xfId="7" applyFont="1" applyProtection="1">
      <alignment vertical="center"/>
    </xf>
    <xf numFmtId="0" fontId="30" fillId="0" borderId="0" xfId="7" applyFont="1" applyAlignment="1" applyProtection="1">
      <alignment vertical="center"/>
    </xf>
    <xf numFmtId="0" fontId="31" fillId="0" borderId="0" xfId="7" applyFont="1" applyAlignment="1" applyProtection="1">
      <alignment horizontal="right" vertical="center"/>
    </xf>
    <xf numFmtId="0" fontId="31" fillId="0" borderId="0" xfId="7" applyFont="1" applyProtection="1">
      <alignment vertical="center"/>
    </xf>
    <xf numFmtId="0" fontId="32" fillId="0" borderId="0" xfId="7" applyFont="1" applyProtection="1">
      <alignment vertical="center"/>
    </xf>
    <xf numFmtId="0" fontId="32" fillId="0" borderId="0" xfId="7" quotePrefix="1" applyFont="1" applyProtection="1">
      <alignment vertical="center"/>
    </xf>
    <xf numFmtId="0" fontId="16" fillId="0" borderId="0" xfId="0" applyFont="1">
      <alignment vertical="center"/>
    </xf>
    <xf numFmtId="0" fontId="17" fillId="0" borderId="0" xfId="0" applyFont="1">
      <alignment vertical="center"/>
    </xf>
    <xf numFmtId="0" fontId="19" fillId="0" borderId="0" xfId="0" applyFont="1">
      <alignment vertical="center"/>
    </xf>
    <xf numFmtId="0" fontId="18" fillId="0" borderId="0" xfId="0" applyFont="1">
      <alignment vertical="center"/>
    </xf>
    <xf numFmtId="0" fontId="17" fillId="0" borderId="0" xfId="0" applyFont="1" applyBorder="1">
      <alignment vertical="center"/>
    </xf>
    <xf numFmtId="0" fontId="20" fillId="0" borderId="0" xfId="0" applyFont="1">
      <alignment vertical="center"/>
    </xf>
    <xf numFmtId="0" fontId="19" fillId="2" borderId="0" xfId="0" applyFont="1" applyFill="1">
      <alignment vertical="center"/>
    </xf>
    <xf numFmtId="0" fontId="17" fillId="2" borderId="0" xfId="0" applyFont="1" applyFill="1">
      <alignment vertical="center"/>
    </xf>
    <xf numFmtId="0" fontId="17" fillId="0" borderId="24" xfId="0" applyFont="1" applyBorder="1">
      <alignment vertical="center"/>
    </xf>
    <xf numFmtId="0" fontId="21" fillId="0" borderId="1" xfId="0" applyFont="1" applyBorder="1" applyAlignment="1">
      <alignment vertical="center"/>
    </xf>
    <xf numFmtId="0" fontId="21" fillId="0" borderId="2" xfId="0" applyFont="1" applyBorder="1" applyAlignment="1">
      <alignment vertical="center"/>
    </xf>
    <xf numFmtId="0" fontId="21" fillId="0" borderId="12" xfId="0" applyFont="1" applyBorder="1" applyAlignment="1">
      <alignment vertical="center"/>
    </xf>
    <xf numFmtId="0" fontId="17" fillId="0" borderId="2" xfId="0" applyFont="1" applyBorder="1">
      <alignment vertical="center"/>
    </xf>
    <xf numFmtId="0" fontId="21" fillId="0" borderId="13" xfId="0" applyFont="1" applyBorder="1" applyAlignment="1">
      <alignment vertical="center"/>
    </xf>
    <xf numFmtId="0" fontId="21" fillId="0" borderId="9" xfId="0" applyFont="1" applyBorder="1" applyAlignment="1">
      <alignment vertical="center"/>
    </xf>
    <xf numFmtId="0" fontId="17" fillId="0" borderId="47" xfId="0" applyFont="1" applyBorder="1" applyAlignment="1">
      <alignment vertical="center"/>
    </xf>
    <xf numFmtId="0" fontId="17" fillId="0" borderId="48" xfId="0" applyFont="1" applyBorder="1" applyAlignment="1">
      <alignment vertical="center"/>
    </xf>
    <xf numFmtId="0" fontId="17" fillId="0" borderId="12" xfId="0" applyFont="1" applyBorder="1" applyAlignment="1">
      <alignment vertical="center"/>
    </xf>
    <xf numFmtId="0" fontId="17" fillId="0" borderId="55" xfId="0" applyFont="1" applyBorder="1" applyAlignment="1">
      <alignment vertical="center"/>
    </xf>
    <xf numFmtId="0" fontId="17" fillId="0" borderId="23" xfId="0" applyFont="1" applyBorder="1" applyAlignment="1">
      <alignment vertical="center"/>
    </xf>
    <xf numFmtId="0" fontId="17" fillId="0" borderId="0" xfId="0" applyFont="1" applyBorder="1" applyAlignment="1">
      <alignment vertical="center"/>
    </xf>
    <xf numFmtId="0" fontId="17" fillId="0" borderId="1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0" xfId="0" applyFont="1" applyAlignment="1">
      <alignment vertical="center" wrapText="1"/>
    </xf>
    <xf numFmtId="0" fontId="17" fillId="0" borderId="27" xfId="0" applyFont="1" applyBorder="1" applyAlignment="1">
      <alignment horizontal="center" vertical="center" wrapText="1"/>
    </xf>
    <xf numFmtId="177" fontId="17" fillId="0" borderId="50" xfId="2" applyNumberFormat="1" applyFont="1" applyFill="1" applyBorder="1" applyAlignment="1">
      <alignment horizontal="center" vertical="center" shrinkToFit="1"/>
    </xf>
    <xf numFmtId="0" fontId="17" fillId="0" borderId="14" xfId="0" applyFont="1" applyFill="1" applyBorder="1" applyAlignment="1">
      <alignment horizontal="center" vertical="center" shrinkToFit="1"/>
    </xf>
    <xf numFmtId="177" fontId="17" fillId="0" borderId="14" xfId="2" applyNumberFormat="1" applyFont="1" applyFill="1" applyBorder="1" applyAlignment="1">
      <alignment horizontal="right" vertical="center" shrinkToFit="1"/>
    </xf>
    <xf numFmtId="177" fontId="17" fillId="0" borderId="36" xfId="2" applyNumberFormat="1" applyFont="1" applyBorder="1" applyAlignment="1">
      <alignment vertical="center" shrinkToFit="1"/>
    </xf>
    <xf numFmtId="180" fontId="17" fillId="0" borderId="12" xfId="0" applyNumberFormat="1" applyFont="1" applyFill="1" applyBorder="1" applyAlignment="1">
      <alignment vertical="center" shrinkToFit="1"/>
    </xf>
    <xf numFmtId="177" fontId="17" fillId="0" borderId="36" xfId="2" applyNumberFormat="1" applyFont="1" applyFill="1" applyBorder="1" applyAlignment="1">
      <alignment vertical="center" shrinkToFit="1"/>
    </xf>
    <xf numFmtId="178" fontId="17" fillId="0" borderId="51" xfId="2" applyNumberFormat="1" applyFont="1" applyBorder="1" applyAlignment="1">
      <alignment vertical="center" shrinkToFit="1"/>
    </xf>
    <xf numFmtId="0" fontId="17" fillId="0" borderId="0" xfId="0" applyFont="1" applyFill="1" applyBorder="1" applyAlignment="1">
      <alignment vertical="center" shrinkToFit="1"/>
    </xf>
    <xf numFmtId="0" fontId="17" fillId="0" borderId="0" xfId="0" applyFont="1" applyAlignment="1">
      <alignment vertical="center" shrinkToFit="1"/>
    </xf>
    <xf numFmtId="179" fontId="17" fillId="0" borderId="0" xfId="2" applyNumberFormat="1" applyFont="1" applyFill="1" applyBorder="1" applyAlignment="1">
      <alignment vertical="center" shrinkToFit="1"/>
    </xf>
    <xf numFmtId="177" fontId="17" fillId="0" borderId="14" xfId="2" applyNumberFormat="1" applyFont="1" applyFill="1" applyBorder="1" applyAlignment="1">
      <alignment horizontal="center" vertical="center" shrinkToFit="1"/>
    </xf>
    <xf numFmtId="177" fontId="17" fillId="0" borderId="10" xfId="2" applyNumberFormat="1" applyFont="1" applyBorder="1" applyAlignment="1">
      <alignment vertical="center" shrinkToFit="1"/>
    </xf>
    <xf numFmtId="177" fontId="17" fillId="0" borderId="10" xfId="2" applyNumberFormat="1" applyFont="1" applyFill="1" applyBorder="1" applyAlignment="1">
      <alignment horizontal="right" vertical="center" shrinkToFit="1"/>
    </xf>
    <xf numFmtId="177" fontId="17" fillId="0" borderId="14" xfId="2" applyNumberFormat="1" applyFont="1" applyFill="1" applyBorder="1" applyAlignment="1">
      <alignment vertical="center" shrinkToFit="1"/>
    </xf>
    <xf numFmtId="176" fontId="17" fillId="0" borderId="12" xfId="0" applyNumberFormat="1" applyFont="1" applyFill="1" applyBorder="1" applyAlignment="1">
      <alignment horizontal="right" vertical="center" shrinkToFit="1"/>
    </xf>
    <xf numFmtId="0" fontId="17" fillId="0" borderId="57" xfId="0" applyFont="1" applyFill="1" applyBorder="1" applyAlignment="1">
      <alignment horizontal="center" vertical="center" shrinkToFit="1"/>
    </xf>
    <xf numFmtId="177" fontId="17" fillId="0" borderId="26" xfId="2" applyNumberFormat="1" applyFont="1" applyFill="1" applyBorder="1" applyAlignment="1">
      <alignment horizontal="right" vertical="center" shrinkToFit="1"/>
    </xf>
    <xf numFmtId="177" fontId="17" fillId="0" borderId="41" xfId="2" applyNumberFormat="1" applyFont="1" applyBorder="1" applyAlignment="1">
      <alignment vertical="center" shrinkToFit="1"/>
    </xf>
    <xf numFmtId="177" fontId="17" fillId="0" borderId="26" xfId="2" applyNumberFormat="1" applyFont="1" applyBorder="1" applyAlignment="1">
      <alignment vertical="center" shrinkToFit="1"/>
    </xf>
    <xf numFmtId="178" fontId="17" fillId="0" borderId="58" xfId="2" applyNumberFormat="1" applyFont="1" applyBorder="1" applyAlignment="1">
      <alignment vertical="center" shrinkToFit="1"/>
    </xf>
    <xf numFmtId="177" fontId="17" fillId="0" borderId="26" xfId="2" applyNumberFormat="1" applyFont="1" applyFill="1" applyBorder="1" applyAlignment="1">
      <alignment vertical="center" shrinkToFit="1"/>
    </xf>
    <xf numFmtId="0" fontId="17" fillId="0" borderId="25"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59" xfId="0" applyFont="1" applyBorder="1" applyAlignment="1">
      <alignment horizontal="center" vertical="center" shrinkToFit="1"/>
    </xf>
    <xf numFmtId="0" fontId="17" fillId="0" borderId="32" xfId="0" applyFont="1" applyBorder="1" applyAlignment="1">
      <alignment horizontal="center" vertical="center" shrinkToFit="1"/>
    </xf>
    <xf numFmtId="177" fontId="17" fillId="0" borderId="24" xfId="2" applyNumberFormat="1" applyFont="1" applyBorder="1" applyAlignment="1">
      <alignment horizontal="right" vertical="center" shrinkToFit="1"/>
    </xf>
    <xf numFmtId="0" fontId="17" fillId="0" borderId="60" xfId="0" applyFont="1" applyBorder="1" applyAlignment="1">
      <alignment horizontal="center" vertical="center" shrinkToFit="1"/>
    </xf>
    <xf numFmtId="0" fontId="17" fillId="0" borderId="32" xfId="0" applyFont="1" applyBorder="1" applyAlignment="1">
      <alignment vertical="center" shrinkToFit="1"/>
    </xf>
    <xf numFmtId="177" fontId="17" fillId="0" borderId="32" xfId="2" applyNumberFormat="1" applyFont="1" applyBorder="1" applyAlignment="1">
      <alignment vertical="center" shrinkToFit="1"/>
    </xf>
    <xf numFmtId="176" fontId="17" fillId="0" borderId="12" xfId="0" applyNumberFormat="1" applyFont="1" applyFill="1" applyBorder="1" applyAlignment="1">
      <alignment horizontal="center" vertical="center" shrinkToFit="1"/>
    </xf>
    <xf numFmtId="178" fontId="17" fillId="0" borderId="61" xfId="2" applyNumberFormat="1" applyFont="1" applyBorder="1" applyAlignment="1">
      <alignment vertical="center" shrinkToFit="1"/>
    </xf>
    <xf numFmtId="0" fontId="17" fillId="0" borderId="0" xfId="0" applyFont="1" applyFill="1" applyBorder="1" applyAlignment="1">
      <alignment horizontal="center" vertical="center" shrinkToFit="1"/>
    </xf>
    <xf numFmtId="0" fontId="17" fillId="0" borderId="0" xfId="0" applyFont="1" applyAlignment="1">
      <alignment horizontal="center" vertical="center"/>
    </xf>
    <xf numFmtId="0" fontId="17" fillId="0" borderId="0" xfId="0" applyFont="1" applyFill="1">
      <alignment vertical="center"/>
    </xf>
    <xf numFmtId="0" fontId="17" fillId="0" borderId="17" xfId="0" applyFont="1" applyBorder="1" applyAlignment="1">
      <alignment horizontal="left" vertical="center"/>
    </xf>
    <xf numFmtId="0" fontId="17" fillId="0" borderId="17" xfId="0" applyFont="1" applyBorder="1" applyAlignment="1">
      <alignment vertical="center"/>
    </xf>
    <xf numFmtId="0" fontId="17" fillId="0" borderId="16" xfId="0" applyFont="1" applyBorder="1" applyAlignment="1">
      <alignment vertical="center"/>
    </xf>
    <xf numFmtId="0" fontId="17" fillId="0" borderId="16" xfId="0" applyFont="1" applyBorder="1" applyAlignment="1">
      <alignment horizontal="center" vertical="center"/>
    </xf>
    <xf numFmtId="0" fontId="17" fillId="0" borderId="25" xfId="0" applyFont="1" applyBorder="1" applyAlignment="1">
      <alignment vertical="center"/>
    </xf>
    <xf numFmtId="0" fontId="17" fillId="0" borderId="24" xfId="0" applyFont="1" applyBorder="1" applyAlignment="1">
      <alignment vertical="center"/>
    </xf>
    <xf numFmtId="0" fontId="17" fillId="0" borderId="24" xfId="0" applyFont="1" applyBorder="1" applyAlignment="1">
      <alignment horizontal="center" vertical="center"/>
    </xf>
    <xf numFmtId="0" fontId="21" fillId="0" borderId="18" xfId="0" applyFont="1" applyBorder="1" applyAlignment="1">
      <alignment vertical="center"/>
    </xf>
    <xf numFmtId="0" fontId="21" fillId="0" borderId="12" xfId="0" applyFont="1" applyFill="1" applyBorder="1" applyAlignment="1">
      <alignment vertical="center"/>
    </xf>
    <xf numFmtId="0" fontId="17" fillId="0" borderId="0" xfId="0" applyFont="1" applyFill="1" applyBorder="1">
      <alignment vertical="center"/>
    </xf>
    <xf numFmtId="0" fontId="17" fillId="0" borderId="34" xfId="0" applyFont="1" applyBorder="1">
      <alignment vertical="center"/>
    </xf>
    <xf numFmtId="0" fontId="17" fillId="0" borderId="12" xfId="0" applyFont="1" applyBorder="1">
      <alignment vertical="center"/>
    </xf>
    <xf numFmtId="0" fontId="17" fillId="0" borderId="0" xfId="0" applyFont="1" applyFill="1" applyBorder="1" applyAlignment="1">
      <alignment vertical="center"/>
    </xf>
    <xf numFmtId="0" fontId="17" fillId="0" borderId="12" xfId="0" applyFont="1" applyFill="1" applyBorder="1" applyAlignment="1">
      <alignment vertical="center"/>
    </xf>
    <xf numFmtId="0" fontId="17" fillId="0" borderId="0" xfId="0" applyFont="1" applyFill="1" applyBorder="1" applyAlignment="1">
      <alignment horizontal="center" vertical="center" wrapText="1"/>
    </xf>
    <xf numFmtId="0" fontId="17" fillId="0" borderId="12" xfId="0" applyFont="1" applyFill="1" applyBorder="1" applyAlignment="1">
      <alignment horizontal="center" vertical="center" wrapText="1"/>
    </xf>
    <xf numFmtId="177" fontId="17" fillId="0" borderId="50" xfId="2" applyNumberFormat="1" applyFont="1" applyFill="1" applyBorder="1" applyAlignment="1">
      <alignment horizontal="right" vertical="center" shrinkToFit="1"/>
    </xf>
    <xf numFmtId="177" fontId="17" fillId="0" borderId="50" xfId="2" applyNumberFormat="1" applyFont="1" applyFill="1" applyBorder="1" applyAlignment="1">
      <alignment vertical="center" shrinkToFit="1"/>
    </xf>
    <xf numFmtId="178" fontId="17" fillId="0" borderId="12" xfId="2" applyNumberFormat="1" applyFont="1" applyBorder="1" applyAlignment="1">
      <alignment vertical="center" shrinkToFit="1"/>
    </xf>
    <xf numFmtId="178" fontId="17" fillId="0" borderId="12" xfId="2" applyNumberFormat="1" applyFont="1" applyBorder="1" applyAlignment="1">
      <alignment horizontal="right" vertical="center" shrinkToFit="1"/>
    </xf>
    <xf numFmtId="0" fontId="17" fillId="0" borderId="28" xfId="0" applyFont="1" applyBorder="1" applyAlignment="1">
      <alignment horizontal="center" vertical="center" shrinkToFit="1"/>
    </xf>
    <xf numFmtId="178" fontId="17" fillId="0" borderId="61" xfId="2" applyNumberFormat="1" applyFont="1" applyFill="1" applyBorder="1" applyAlignment="1">
      <alignment vertical="center" shrinkToFit="1"/>
    </xf>
    <xf numFmtId="178" fontId="17" fillId="0" borderId="12" xfId="2" applyNumberFormat="1" applyFont="1" applyFill="1" applyBorder="1" applyAlignment="1">
      <alignment vertical="center" shrinkToFit="1"/>
    </xf>
    <xf numFmtId="178" fontId="17" fillId="0" borderId="60" xfId="2" applyNumberFormat="1" applyFont="1" applyFill="1" applyBorder="1" applyAlignment="1">
      <alignment vertical="center" shrinkToFit="1"/>
    </xf>
    <xf numFmtId="178" fontId="17" fillId="0" borderId="20" xfId="2" applyNumberFormat="1" applyFont="1" applyBorder="1" applyAlignment="1">
      <alignment vertical="center" shrinkToFit="1"/>
    </xf>
    <xf numFmtId="178" fontId="17" fillId="0" borderId="64" xfId="2" applyNumberFormat="1" applyFont="1" applyBorder="1" applyAlignment="1">
      <alignment vertical="center" shrinkToFit="1"/>
    </xf>
    <xf numFmtId="0" fontId="17" fillId="0" borderId="10" xfId="0" applyFont="1" applyFill="1" applyBorder="1" applyAlignment="1">
      <alignment horizontal="center" vertical="center" shrinkToFit="1"/>
    </xf>
    <xf numFmtId="0" fontId="17" fillId="0" borderId="26" xfId="0" applyFont="1" applyFill="1" applyBorder="1" applyAlignment="1">
      <alignment horizontal="center" vertical="center" shrinkToFit="1"/>
    </xf>
    <xf numFmtId="0" fontId="17" fillId="0" borderId="0" xfId="0" applyNumberFormat="1" applyFont="1" applyBorder="1" applyAlignment="1">
      <alignment vertical="center"/>
    </xf>
    <xf numFmtId="0" fontId="25" fillId="0" borderId="0" xfId="0" applyNumberFormat="1" applyFont="1" applyAlignment="1">
      <alignment vertical="center"/>
    </xf>
    <xf numFmtId="0" fontId="17" fillId="0" borderId="0" xfId="0" applyNumberFormat="1" applyFont="1" applyAlignment="1">
      <alignment vertical="center"/>
    </xf>
    <xf numFmtId="0" fontId="17" fillId="0" borderId="45" xfId="0" applyFont="1" applyFill="1" applyBorder="1" applyAlignment="1">
      <alignment horizontal="center" vertical="center" wrapText="1"/>
    </xf>
    <xf numFmtId="0" fontId="23" fillId="0" borderId="0" xfId="0" applyFont="1">
      <alignment vertical="center"/>
    </xf>
    <xf numFmtId="0" fontId="25" fillId="0" borderId="0" xfId="0" applyFont="1">
      <alignment vertical="center"/>
    </xf>
    <xf numFmtId="0" fontId="25" fillId="0" borderId="0" xfId="0" applyFont="1" applyBorder="1" applyAlignment="1">
      <alignment horizontal="center" vertical="center"/>
    </xf>
    <xf numFmtId="0" fontId="17" fillId="0" borderId="0" xfId="0" applyFont="1" applyBorder="1" applyAlignment="1">
      <alignment horizontal="center" vertical="center" shrinkToFit="1"/>
    </xf>
    <xf numFmtId="177" fontId="17" fillId="0" borderId="0" xfId="2" applyNumberFormat="1" applyFont="1" applyFill="1" applyBorder="1" applyAlignment="1">
      <alignment vertical="center" shrinkToFit="1"/>
    </xf>
    <xf numFmtId="0" fontId="17" fillId="0" borderId="17" xfId="0" applyFont="1" applyBorder="1" applyAlignment="1">
      <alignment horizontal="center" vertical="center"/>
    </xf>
    <xf numFmtId="0" fontId="17" fillId="0" borderId="30" xfId="0" applyFont="1" applyBorder="1" applyAlignment="1">
      <alignment horizontal="center" vertical="center" wrapText="1"/>
    </xf>
    <xf numFmtId="0" fontId="17" fillId="0" borderId="29" xfId="0" applyFont="1" applyBorder="1" applyAlignment="1">
      <alignment horizontal="center" vertical="center" wrapText="1"/>
    </xf>
    <xf numFmtId="0" fontId="22" fillId="0" borderId="10" xfId="0" applyFont="1" applyBorder="1" applyAlignment="1">
      <alignment horizontal="center" vertical="center" wrapText="1"/>
    </xf>
    <xf numFmtId="0" fontId="17" fillId="0" borderId="10" xfId="0" applyFont="1" applyBorder="1" applyAlignment="1">
      <alignment horizontal="center" vertical="center"/>
    </xf>
    <xf numFmtId="179" fontId="17" fillId="0" borderId="10" xfId="2" applyNumberFormat="1" applyFont="1" applyFill="1" applyBorder="1" applyAlignment="1">
      <alignment horizontal="right" vertical="center" shrinkToFit="1"/>
    </xf>
    <xf numFmtId="0" fontId="17" fillId="0" borderId="21" xfId="0" applyFont="1" applyFill="1" applyBorder="1" applyAlignment="1">
      <alignment horizontal="center" vertical="center" shrinkToFit="1"/>
    </xf>
    <xf numFmtId="179" fontId="17" fillId="0" borderId="26" xfId="2" applyNumberFormat="1" applyFont="1" applyFill="1" applyBorder="1" applyAlignment="1">
      <alignment horizontal="right" vertical="center" shrinkToFit="1"/>
    </xf>
    <xf numFmtId="177" fontId="17" fillId="0" borderId="32" xfId="2" applyNumberFormat="1" applyFont="1" applyFill="1" applyBorder="1" applyAlignment="1">
      <alignment vertical="center" shrinkToFit="1"/>
    </xf>
    <xf numFmtId="0" fontId="17" fillId="0" borderId="32" xfId="0" applyFont="1" applyFill="1" applyBorder="1" applyAlignment="1">
      <alignment horizontal="center" vertical="center" shrinkToFit="1"/>
    </xf>
    <xf numFmtId="0" fontId="18" fillId="0" borderId="0" xfId="0" applyFont="1" applyAlignment="1">
      <alignment horizontal="center" vertical="center"/>
    </xf>
    <xf numFmtId="0" fontId="17" fillId="0" borderId="33" xfId="0" applyFont="1" applyBorder="1" applyAlignment="1">
      <alignment horizontal="center" vertical="center" shrinkToFit="1"/>
    </xf>
    <xf numFmtId="0" fontId="17" fillId="0" borderId="65" xfId="0" applyFont="1" applyBorder="1" applyAlignment="1">
      <alignment horizontal="center" vertical="center" shrinkToFit="1"/>
    </xf>
    <xf numFmtId="177" fontId="17" fillId="0" borderId="28" xfId="2" applyNumberFormat="1" applyFont="1" applyFill="1" applyBorder="1" applyAlignment="1">
      <alignment vertical="center" shrinkToFit="1"/>
    </xf>
    <xf numFmtId="0" fontId="17" fillId="0" borderId="28" xfId="0" applyFont="1" applyFill="1" applyBorder="1" applyAlignment="1">
      <alignment horizontal="center" vertical="center" shrinkToFit="1"/>
    </xf>
    <xf numFmtId="177" fontId="18" fillId="0" borderId="0" xfId="2" applyNumberFormat="1" applyFont="1" applyFill="1" applyAlignment="1">
      <alignment horizontal="center" vertical="center"/>
    </xf>
    <xf numFmtId="0" fontId="18" fillId="0" borderId="0" xfId="0" applyFont="1" applyFill="1" applyAlignment="1">
      <alignment horizontal="center" vertical="center"/>
    </xf>
    <xf numFmtId="0" fontId="17" fillId="0" borderId="0" xfId="0" applyFont="1" applyAlignment="1">
      <alignment horizontal="left" vertical="center"/>
    </xf>
    <xf numFmtId="0" fontId="18" fillId="0" borderId="16" xfId="0" applyFont="1" applyBorder="1" applyAlignment="1">
      <alignment horizontal="center" vertical="center"/>
    </xf>
    <xf numFmtId="0" fontId="17" fillId="0" borderId="16"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5" xfId="0" applyFont="1" applyBorder="1" applyAlignment="1">
      <alignment horizontal="center" vertical="center"/>
    </xf>
    <xf numFmtId="0" fontId="17" fillId="0" borderId="24" xfId="0" applyFont="1" applyFill="1" applyBorder="1" applyAlignment="1">
      <alignment horizontal="center" vertical="center"/>
    </xf>
    <xf numFmtId="0" fontId="22" fillId="0" borderId="16" xfId="0" applyFont="1" applyBorder="1" applyAlignment="1">
      <alignment horizontal="right" vertical="center" shrinkToFit="1"/>
    </xf>
    <xf numFmtId="177" fontId="17" fillId="0" borderId="16" xfId="2" applyNumberFormat="1" applyFont="1" applyBorder="1" applyAlignment="1">
      <alignment horizontal="center" vertical="center" shrinkToFit="1"/>
    </xf>
    <xf numFmtId="0" fontId="17" fillId="0" borderId="24" xfId="0" applyFont="1" applyFill="1" applyBorder="1" applyAlignment="1">
      <alignment horizontal="center" vertical="center" shrinkToFit="1"/>
    </xf>
    <xf numFmtId="0" fontId="17" fillId="0" borderId="24" xfId="0" quotePrefix="1" applyFont="1" applyBorder="1" applyAlignment="1">
      <alignment horizontal="center" vertical="center"/>
    </xf>
    <xf numFmtId="0" fontId="17" fillId="0" borderId="17" xfId="0" applyFont="1" applyBorder="1" applyAlignment="1">
      <alignment horizontal="right" vertical="center"/>
    </xf>
    <xf numFmtId="0" fontId="17" fillId="0" borderId="25" xfId="0" applyFont="1" applyBorder="1" applyAlignment="1">
      <alignment horizontal="left" vertical="center"/>
    </xf>
    <xf numFmtId="0" fontId="17" fillId="0" borderId="17" xfId="0" applyFont="1" applyBorder="1">
      <alignment vertical="center"/>
    </xf>
    <xf numFmtId="0" fontId="17" fillId="0" borderId="16" xfId="0" applyFont="1" applyBorder="1">
      <alignment vertical="center"/>
    </xf>
    <xf numFmtId="9" fontId="23" fillId="0" borderId="0" xfId="0" applyNumberFormat="1" applyFont="1" applyBorder="1" applyAlignment="1">
      <alignment horizontal="center" vertical="center"/>
    </xf>
    <xf numFmtId="0" fontId="17" fillId="0" borderId="35" xfId="0" applyFont="1" applyBorder="1">
      <alignment vertical="center"/>
    </xf>
    <xf numFmtId="0" fontId="17" fillId="0" borderId="25" xfId="0" applyFont="1" applyBorder="1">
      <alignment vertical="center"/>
    </xf>
    <xf numFmtId="0" fontId="17" fillId="0" borderId="16" xfId="0" applyFont="1" applyBorder="1" applyAlignment="1">
      <alignment horizontal="right" vertical="center"/>
    </xf>
    <xf numFmtId="0" fontId="22" fillId="0" borderId="3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52" xfId="0" applyFont="1" applyBorder="1" applyAlignment="1">
      <alignment horizontal="center" vertical="center" wrapText="1"/>
    </xf>
    <xf numFmtId="177" fontId="17" fillId="0" borderId="41" xfId="2" applyNumberFormat="1" applyFont="1" applyFill="1" applyBorder="1" applyAlignment="1">
      <alignment vertical="center" shrinkToFit="1"/>
    </xf>
    <xf numFmtId="178" fontId="17" fillId="0" borderId="66" xfId="2" applyNumberFormat="1" applyFont="1" applyBorder="1" applyAlignment="1">
      <alignment vertical="center" shrinkToFit="1"/>
    </xf>
    <xf numFmtId="181" fontId="17" fillId="0" borderId="0" xfId="0" applyNumberFormat="1" applyFont="1" applyFill="1" applyBorder="1" applyAlignment="1">
      <alignment vertical="center"/>
    </xf>
    <xf numFmtId="0" fontId="17" fillId="0" borderId="0" xfId="0" applyNumberFormat="1" applyFont="1" applyFill="1" applyBorder="1" applyAlignment="1">
      <alignment vertical="center"/>
    </xf>
    <xf numFmtId="0" fontId="17" fillId="3" borderId="17" xfId="0" applyFont="1" applyFill="1" applyBorder="1">
      <alignment vertical="center"/>
    </xf>
    <xf numFmtId="0" fontId="17" fillId="3" borderId="16" xfId="0" applyFont="1" applyFill="1" applyBorder="1">
      <alignment vertical="center"/>
    </xf>
    <xf numFmtId="0" fontId="17" fillId="3" borderId="34" xfId="0" applyFont="1" applyFill="1" applyBorder="1">
      <alignment vertical="center"/>
    </xf>
    <xf numFmtId="0" fontId="18" fillId="3" borderId="16"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25" xfId="0" applyFont="1" applyFill="1" applyBorder="1" applyAlignment="1">
      <alignment vertical="center"/>
    </xf>
    <xf numFmtId="0" fontId="17" fillId="3" borderId="24" xfId="0" applyFont="1" applyFill="1" applyBorder="1">
      <alignment vertical="center"/>
    </xf>
    <xf numFmtId="0" fontId="17" fillId="3" borderId="35" xfId="0" applyFont="1" applyFill="1" applyBorder="1">
      <alignment vertical="center"/>
    </xf>
    <xf numFmtId="0" fontId="17" fillId="3" borderId="25" xfId="0" applyFont="1" applyFill="1" applyBorder="1">
      <alignment vertical="center"/>
    </xf>
    <xf numFmtId="0" fontId="17" fillId="3" borderId="24" xfId="0" applyFont="1" applyFill="1" applyBorder="1" applyAlignment="1">
      <alignment horizontal="center" vertical="center"/>
    </xf>
    <xf numFmtId="0" fontId="17" fillId="3" borderId="24" xfId="0" applyFont="1" applyFill="1" applyBorder="1" applyAlignment="1">
      <alignment horizontal="center" vertical="center"/>
    </xf>
    <xf numFmtId="0" fontId="17" fillId="3" borderId="25" xfId="0" applyFont="1" applyFill="1" applyBorder="1" applyAlignment="1">
      <alignment horizontal="center" vertical="center"/>
    </xf>
    <xf numFmtId="0" fontId="17" fillId="0" borderId="37" xfId="0" applyFont="1" applyBorder="1">
      <alignment vertical="center"/>
    </xf>
    <xf numFmtId="0" fontId="17" fillId="0" borderId="38" xfId="0" applyFont="1" applyBorder="1">
      <alignment vertical="center"/>
    </xf>
    <xf numFmtId="0" fontId="17" fillId="0" borderId="67" xfId="0" applyFont="1" applyBorder="1">
      <alignment vertical="center"/>
    </xf>
    <xf numFmtId="0" fontId="17" fillId="0" borderId="68" xfId="0" applyFont="1" applyBorder="1">
      <alignment vertical="center"/>
    </xf>
    <xf numFmtId="0" fontId="17" fillId="0" borderId="54" xfId="0" applyFont="1" applyBorder="1">
      <alignment vertical="center"/>
    </xf>
    <xf numFmtId="0" fontId="17" fillId="0" borderId="50" xfId="0" applyFont="1" applyBorder="1">
      <alignment vertical="center"/>
    </xf>
    <xf numFmtId="38" fontId="17" fillId="0" borderId="16" xfId="2" applyFont="1" applyFill="1" applyBorder="1" applyAlignment="1">
      <alignment horizontal="center" vertical="center"/>
    </xf>
    <xf numFmtId="0" fontId="18" fillId="0" borderId="0" xfId="0" applyFont="1" applyBorder="1" applyAlignment="1">
      <alignment horizontal="center" vertical="center"/>
    </xf>
    <xf numFmtId="0" fontId="17" fillId="0" borderId="17" xfId="0" applyFont="1" applyFill="1" applyBorder="1">
      <alignment vertical="center"/>
    </xf>
    <xf numFmtId="0" fontId="17" fillId="0" borderId="16" xfId="0" applyFont="1" applyFill="1" applyBorder="1">
      <alignment vertical="center"/>
    </xf>
    <xf numFmtId="0" fontId="17" fillId="0" borderId="34" xfId="0" applyFont="1" applyFill="1" applyBorder="1">
      <alignment vertical="center"/>
    </xf>
    <xf numFmtId="0" fontId="17" fillId="0" borderId="25" xfId="0" applyFont="1" applyFill="1" applyBorder="1">
      <alignment vertical="center"/>
    </xf>
    <xf numFmtId="0" fontId="17" fillId="0" borderId="24" xfId="0" applyFont="1" applyFill="1" applyBorder="1">
      <alignment vertical="center"/>
    </xf>
    <xf numFmtId="0" fontId="17" fillId="0" borderId="35" xfId="0" applyFont="1" applyFill="1" applyBorder="1">
      <alignment vertical="center"/>
    </xf>
    <xf numFmtId="0" fontId="17" fillId="3" borderId="17" xfId="0" applyFont="1" applyFill="1" applyBorder="1" applyAlignment="1">
      <alignment horizontal="left" vertical="center"/>
    </xf>
    <xf numFmtId="0" fontId="22" fillId="3" borderId="16" xfId="0" applyFont="1" applyFill="1" applyBorder="1" applyAlignment="1">
      <alignment horizontal="right" vertical="center" shrinkToFit="1"/>
    </xf>
    <xf numFmtId="0" fontId="18" fillId="3" borderId="17" xfId="0" applyFont="1" applyFill="1" applyBorder="1" applyAlignment="1">
      <alignment horizontal="center" vertical="center"/>
    </xf>
    <xf numFmtId="177" fontId="17" fillId="3" borderId="16" xfId="2" applyNumberFormat="1" applyFont="1" applyFill="1" applyBorder="1" applyAlignment="1">
      <alignment horizontal="center" vertical="center" shrinkToFit="1"/>
    </xf>
    <xf numFmtId="0" fontId="17" fillId="3" borderId="24" xfId="0" applyFont="1" applyFill="1" applyBorder="1" applyAlignment="1">
      <alignment horizontal="center" vertical="center" wrapText="1"/>
    </xf>
    <xf numFmtId="0" fontId="17" fillId="3" borderId="24" xfId="0" applyFont="1" applyFill="1" applyBorder="1" applyAlignment="1">
      <alignment horizontal="center" vertical="center" shrinkToFit="1"/>
    </xf>
    <xf numFmtId="177" fontId="17" fillId="0" borderId="10" xfId="2" applyNumberFormat="1" applyFont="1" applyFill="1" applyBorder="1" applyAlignment="1">
      <alignment horizontal="right" vertical="center" shrinkToFit="1"/>
    </xf>
    <xf numFmtId="0" fontId="17" fillId="0" borderId="21" xfId="0" applyFont="1" applyFill="1" applyBorder="1" applyAlignment="1">
      <alignment horizontal="center" vertical="center" shrinkToFit="1"/>
    </xf>
    <xf numFmtId="0" fontId="17" fillId="0" borderId="50" xfId="0" applyFont="1" applyFill="1" applyBorder="1" applyAlignment="1">
      <alignment horizontal="center" vertical="center" shrinkToFit="1"/>
    </xf>
    <xf numFmtId="0" fontId="17" fillId="0" borderId="32" xfId="0" applyFont="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55" xfId="0" applyFont="1" applyFill="1" applyBorder="1" applyAlignment="1">
      <alignment horizontal="center" vertical="center" shrinkToFit="1"/>
    </xf>
    <xf numFmtId="177" fontId="17" fillId="0" borderId="55" xfId="2" applyNumberFormat="1" applyFont="1" applyFill="1" applyBorder="1" applyAlignment="1">
      <alignment horizontal="right" vertical="center" shrinkToFit="1"/>
    </xf>
    <xf numFmtId="177" fontId="17" fillId="0" borderId="30" xfId="2" applyNumberFormat="1" applyFont="1" applyBorder="1" applyAlignment="1">
      <alignment vertical="center" shrinkToFit="1"/>
    </xf>
    <xf numFmtId="178" fontId="17" fillId="0" borderId="23" xfId="2" applyNumberFormat="1" applyFont="1" applyBorder="1" applyAlignment="1">
      <alignment vertical="center" shrinkToFit="1"/>
    </xf>
    <xf numFmtId="0" fontId="17" fillId="0" borderId="36" xfId="0" applyFont="1" applyFill="1" applyBorder="1" applyAlignment="1">
      <alignment horizontal="center" vertical="center" shrinkToFit="1"/>
    </xf>
    <xf numFmtId="0" fontId="17" fillId="0" borderId="49" xfId="0" applyFont="1" applyBorder="1" applyAlignment="1">
      <alignment vertical="center"/>
    </xf>
    <xf numFmtId="177" fontId="17" fillId="0" borderId="36" xfId="2" applyNumberFormat="1" applyFont="1" applyFill="1" applyBorder="1" applyAlignment="1">
      <alignment horizontal="right" vertical="center" shrinkToFit="1"/>
    </xf>
    <xf numFmtId="177" fontId="17" fillId="0" borderId="10" xfId="2" applyNumberFormat="1" applyFont="1" applyFill="1" applyBorder="1" applyAlignment="1">
      <alignment horizontal="right" vertical="center" shrinkToFit="1"/>
    </xf>
    <xf numFmtId="0" fontId="22" fillId="0" borderId="11" xfId="0" applyFont="1" applyBorder="1" applyAlignment="1">
      <alignment horizontal="center" vertical="center" wrapText="1"/>
    </xf>
    <xf numFmtId="0" fontId="22" fillId="0" borderId="27" xfId="0" applyFont="1" applyBorder="1" applyAlignment="1">
      <alignment horizontal="center" vertical="center" wrapText="1"/>
    </xf>
    <xf numFmtId="0" fontId="17" fillId="0" borderId="7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26" xfId="0" applyFont="1" applyFill="1" applyBorder="1" applyAlignment="1">
      <alignment horizontal="center" vertical="center" shrinkToFit="1"/>
    </xf>
    <xf numFmtId="0" fontId="17" fillId="0" borderId="60" xfId="0" applyFont="1" applyBorder="1" applyAlignment="1">
      <alignment horizontal="center" vertical="center" shrinkToFit="1"/>
    </xf>
    <xf numFmtId="0" fontId="17" fillId="0" borderId="59" xfId="0" applyFont="1" applyBorder="1" applyAlignment="1">
      <alignment horizontal="center" vertical="center" shrinkToFit="1"/>
    </xf>
    <xf numFmtId="177" fontId="17" fillId="0" borderId="57" xfId="2" applyNumberFormat="1" applyFont="1" applyFill="1" applyBorder="1" applyAlignment="1">
      <alignment horizontal="right" vertical="center" shrinkToFit="1"/>
    </xf>
    <xf numFmtId="177" fontId="17" fillId="0" borderId="57" xfId="2" applyNumberFormat="1" applyFont="1" applyFill="1" applyBorder="1" applyAlignment="1">
      <alignment vertical="center" shrinkToFit="1"/>
    </xf>
    <xf numFmtId="177" fontId="17" fillId="0" borderId="36" xfId="2" applyNumberFormat="1" applyFont="1" applyBorder="1" applyAlignment="1">
      <alignment horizontal="right" vertical="center" shrinkToFit="1"/>
    </xf>
    <xf numFmtId="177" fontId="17" fillId="0" borderId="26" xfId="2" applyNumberFormat="1" applyFont="1" applyBorder="1" applyAlignment="1">
      <alignment horizontal="right" vertical="center" shrinkToFit="1"/>
    </xf>
    <xf numFmtId="177" fontId="17" fillId="0" borderId="32" xfId="2" applyNumberFormat="1" applyFont="1" applyBorder="1" applyAlignment="1">
      <alignment horizontal="right" vertical="center" shrinkToFit="1"/>
    </xf>
    <xf numFmtId="0" fontId="9" fillId="0" borderId="0" xfId="7" applyFont="1" applyProtection="1">
      <alignment vertical="center"/>
    </xf>
    <xf numFmtId="0" fontId="34" fillId="0" borderId="0" xfId="7" applyFont="1" applyProtection="1">
      <alignment vertical="center"/>
    </xf>
    <xf numFmtId="0" fontId="3" fillId="0" borderId="84" xfId="7" applyFont="1" applyFill="1" applyBorder="1" applyAlignment="1" applyProtection="1">
      <alignment horizontal="center" vertical="center"/>
    </xf>
    <xf numFmtId="186" fontId="3" fillId="0" borderId="87" xfId="7" applyNumberFormat="1" applyFont="1" applyFill="1" applyBorder="1" applyAlignment="1" applyProtection="1">
      <alignment horizontal="right" vertical="center"/>
    </xf>
    <xf numFmtId="186" fontId="3" fillId="0" borderId="88" xfId="7" applyNumberFormat="1" applyFont="1" applyFill="1" applyBorder="1" applyAlignment="1" applyProtection="1">
      <alignment horizontal="right" vertical="center"/>
    </xf>
    <xf numFmtId="186" fontId="3" fillId="0" borderId="84" xfId="7" applyNumberFormat="1" applyFont="1" applyFill="1" applyBorder="1" applyAlignment="1" applyProtection="1">
      <alignment horizontal="right" vertical="center"/>
    </xf>
    <xf numFmtId="0" fontId="3" fillId="7" borderId="20" xfId="7" applyFont="1" applyFill="1" applyBorder="1" applyAlignment="1" applyProtection="1">
      <alignment horizontal="center" vertical="center"/>
    </xf>
    <xf numFmtId="187" fontId="3" fillId="7" borderId="14" xfId="7" applyNumberFormat="1" applyFont="1" applyFill="1" applyBorder="1" applyAlignment="1" applyProtection="1">
      <alignment horizontal="right" vertical="center"/>
    </xf>
    <xf numFmtId="187" fontId="3" fillId="7" borderId="10" xfId="7" applyNumberFormat="1" applyFont="1" applyFill="1" applyBorder="1" applyAlignment="1" applyProtection="1">
      <alignment horizontal="right" vertical="center"/>
    </xf>
    <xf numFmtId="187" fontId="3" fillId="7" borderId="20" xfId="7" applyNumberFormat="1" applyFont="1" applyFill="1" applyBorder="1" applyAlignment="1" applyProtection="1">
      <alignment horizontal="right" vertical="center"/>
    </xf>
    <xf numFmtId="0" fontId="3" fillId="8" borderId="5" xfId="7" applyFont="1" applyFill="1" applyBorder="1" applyAlignment="1" applyProtection="1">
      <alignment horizontal="center" vertical="center"/>
    </xf>
    <xf numFmtId="187" fontId="36" fillId="8" borderId="15" xfId="8" applyNumberFormat="1" applyFont="1" applyFill="1" applyBorder="1" applyAlignment="1">
      <alignment horizontal="right" vertical="center"/>
    </xf>
    <xf numFmtId="187" fontId="36" fillId="8" borderId="4" xfId="8" applyNumberFormat="1" applyFont="1" applyFill="1" applyBorder="1" applyAlignment="1">
      <alignment horizontal="right" vertical="center"/>
    </xf>
    <xf numFmtId="187" fontId="36" fillId="8" borderId="5" xfId="8" applyNumberFormat="1" applyFont="1" applyFill="1" applyBorder="1" applyAlignment="1">
      <alignment horizontal="right" vertical="center"/>
    </xf>
    <xf numFmtId="186" fontId="36" fillId="0" borderId="87" xfId="8" applyNumberFormat="1" applyFont="1" applyFill="1" applyBorder="1" applyAlignment="1">
      <alignment horizontal="right" vertical="center"/>
    </xf>
    <xf numFmtId="186" fontId="36" fillId="0" borderId="88" xfId="8" applyNumberFormat="1" applyFont="1" applyFill="1" applyBorder="1" applyAlignment="1">
      <alignment horizontal="right" vertical="center"/>
    </xf>
    <xf numFmtId="186" fontId="36" fillId="0" borderId="84" xfId="8" applyNumberFormat="1" applyFont="1" applyFill="1" applyBorder="1" applyAlignment="1">
      <alignment horizontal="right" vertical="center"/>
    </xf>
    <xf numFmtId="187" fontId="3" fillId="0" borderId="0" xfId="7" applyNumberFormat="1" applyFont="1" applyFill="1" applyBorder="1" applyAlignment="1" applyProtection="1">
      <alignment horizontal="right" vertical="center"/>
    </xf>
    <xf numFmtId="187" fontId="36" fillId="7" borderId="14" xfId="8" applyNumberFormat="1" applyFont="1" applyFill="1" applyBorder="1" applyAlignment="1">
      <alignment horizontal="right" vertical="center"/>
    </xf>
    <xf numFmtId="187" fontId="36" fillId="7" borderId="10" xfId="8" applyNumberFormat="1" applyFont="1" applyFill="1" applyBorder="1" applyAlignment="1">
      <alignment horizontal="right" vertical="center"/>
    </xf>
    <xf numFmtId="187" fontId="36" fillId="7" borderId="20" xfId="8" applyNumberFormat="1" applyFont="1" applyFill="1" applyBorder="1" applyAlignment="1">
      <alignment horizontal="right" vertical="center"/>
    </xf>
    <xf numFmtId="187" fontId="6" fillId="0" borderId="0" xfId="7" applyNumberFormat="1" applyFont="1" applyFill="1" applyBorder="1" applyAlignment="1" applyProtection="1">
      <alignment horizontal="right" vertical="center"/>
    </xf>
    <xf numFmtId="187" fontId="36" fillId="8" borderId="38" xfId="8" applyNumberFormat="1" applyFont="1" applyFill="1" applyBorder="1" applyAlignment="1">
      <alignment horizontal="right" vertical="center"/>
    </xf>
    <xf numFmtId="187" fontId="36" fillId="8" borderId="21" xfId="8" applyNumberFormat="1" applyFont="1" applyFill="1" applyBorder="1" applyAlignment="1">
      <alignment horizontal="right" vertical="center"/>
    </xf>
    <xf numFmtId="187" fontId="36" fillId="8" borderId="22" xfId="8" applyNumberFormat="1" applyFont="1" applyFill="1" applyBorder="1" applyAlignment="1">
      <alignment horizontal="right" vertical="center"/>
    </xf>
    <xf numFmtId="187" fontId="3" fillId="8" borderId="38" xfId="7" applyNumberFormat="1" applyFont="1" applyFill="1" applyBorder="1" applyAlignment="1" applyProtection="1">
      <alignment horizontal="right" vertical="center"/>
    </xf>
    <xf numFmtId="187" fontId="3" fillId="8" borderId="21" xfId="7" applyNumberFormat="1" applyFont="1" applyFill="1" applyBorder="1" applyAlignment="1" applyProtection="1">
      <alignment horizontal="right" vertical="center"/>
    </xf>
    <xf numFmtId="187" fontId="3" fillId="8" borderId="22" xfId="7" applyNumberFormat="1" applyFont="1" applyFill="1" applyBorder="1" applyAlignment="1" applyProtection="1">
      <alignment horizontal="right" vertical="center"/>
    </xf>
    <xf numFmtId="0" fontId="36" fillId="0" borderId="0" xfId="7" applyFont="1" applyFill="1" applyBorder="1" applyAlignment="1" applyProtection="1">
      <alignment horizontal="center" vertical="center" wrapText="1"/>
    </xf>
    <xf numFmtId="0" fontId="3" fillId="0" borderId="0" xfId="7" applyFont="1" applyProtection="1">
      <alignment vertical="center"/>
    </xf>
    <xf numFmtId="186" fontId="37" fillId="0" borderId="0" xfId="8" applyNumberFormat="1" applyFont="1" applyFill="1" applyBorder="1" applyAlignment="1">
      <alignment horizontal="right" vertical="center"/>
    </xf>
    <xf numFmtId="187" fontId="36" fillId="0" borderId="0" xfId="8" applyNumberFormat="1" applyFont="1" applyFill="1" applyBorder="1" applyAlignment="1">
      <alignment horizontal="right" vertical="center"/>
    </xf>
    <xf numFmtId="187" fontId="36" fillId="0" borderId="24" xfId="8" applyNumberFormat="1" applyFont="1" applyFill="1" applyBorder="1" applyAlignment="1">
      <alignment horizontal="right" vertical="center"/>
    </xf>
    <xf numFmtId="187" fontId="38" fillId="0" borderId="0" xfId="8" applyNumberFormat="1" applyFont="1" applyFill="1" applyBorder="1">
      <alignment vertical="center"/>
    </xf>
    <xf numFmtId="0" fontId="17" fillId="0" borderId="0" xfId="5" applyNumberFormat="1" applyFont="1" applyBorder="1" applyAlignment="1">
      <alignment vertical="center"/>
    </xf>
    <xf numFmtId="0" fontId="17" fillId="0" borderId="0" xfId="5" applyFont="1" applyAlignment="1">
      <alignment vertical="center"/>
    </xf>
    <xf numFmtId="0" fontId="17" fillId="3" borderId="6" xfId="0" applyFont="1" applyFill="1" applyBorder="1" applyAlignment="1">
      <alignment horizontal="center" vertical="center" shrinkToFit="1"/>
    </xf>
    <xf numFmtId="0" fontId="17" fillId="3" borderId="8" xfId="0" applyFont="1" applyFill="1" applyBorder="1" applyAlignment="1">
      <alignment horizontal="center" vertical="center" shrinkToFit="1"/>
    </xf>
    <xf numFmtId="189" fontId="17" fillId="3" borderId="8" xfId="2" applyNumberFormat="1" applyFont="1" applyFill="1" applyBorder="1" applyAlignment="1">
      <alignment vertical="center" shrinkToFit="1"/>
    </xf>
    <xf numFmtId="0" fontId="12" fillId="0" borderId="0" xfId="9" applyNumberFormat="1" applyFont="1" applyFill="1" applyAlignment="1" applyProtection="1"/>
    <xf numFmtId="0" fontId="12" fillId="0" borderId="0" xfId="9" applyNumberFormat="1" applyFont="1" applyFill="1" applyAlignment="1" applyProtection="1">
      <protection locked="0"/>
    </xf>
    <xf numFmtId="0" fontId="13" fillId="0" borderId="0" xfId="9" applyNumberFormat="1" applyFont="1" applyFill="1" applyAlignment="1" applyProtection="1">
      <protection locked="0"/>
    </xf>
    <xf numFmtId="0" fontId="13" fillId="0" borderId="0" xfId="9" applyNumberFormat="1" applyFont="1" applyFill="1" applyBorder="1" applyAlignment="1" applyProtection="1">
      <alignment horizontal="left" vertical="center"/>
      <protection locked="0"/>
    </xf>
    <xf numFmtId="0" fontId="0" fillId="0" borderId="0" xfId="9" applyNumberFormat="1" applyFont="1" applyFill="1" applyBorder="1" applyAlignment="1" applyProtection="1">
      <alignment horizontal="left" vertical="center"/>
      <protection locked="0"/>
    </xf>
    <xf numFmtId="0" fontId="0" fillId="0" borderId="67" xfId="9" applyNumberFormat="1" applyFont="1" applyFill="1" applyBorder="1" applyAlignment="1" applyProtection="1">
      <alignment vertical="center"/>
      <protection locked="0"/>
    </xf>
    <xf numFmtId="0" fontId="0" fillId="0" borderId="0" xfId="9" applyNumberFormat="1" applyFont="1" applyFill="1" applyBorder="1" applyAlignment="1" applyProtection="1">
      <alignment vertical="center"/>
      <protection locked="0"/>
    </xf>
    <xf numFmtId="0" fontId="0" fillId="0" borderId="68" xfId="9" applyNumberFormat="1" applyFont="1" applyFill="1" applyBorder="1" applyAlignment="1" applyProtection="1">
      <alignment vertical="center"/>
      <protection locked="0"/>
    </xf>
    <xf numFmtId="0" fontId="0" fillId="0" borderId="54" xfId="9" applyNumberFormat="1" applyFont="1" applyFill="1" applyBorder="1" applyAlignment="1" applyProtection="1">
      <alignment vertical="center"/>
      <protection locked="0"/>
    </xf>
    <xf numFmtId="0" fontId="0" fillId="0" borderId="70" xfId="9" applyNumberFormat="1" applyFont="1" applyFill="1" applyBorder="1" applyAlignment="1" applyProtection="1">
      <alignment vertical="center"/>
      <protection locked="0"/>
    </xf>
    <xf numFmtId="0" fontId="0" fillId="0" borderId="50" xfId="9" applyNumberFormat="1" applyFont="1" applyFill="1" applyBorder="1" applyAlignment="1" applyProtection="1">
      <alignment vertical="center"/>
      <protection locked="0"/>
    </xf>
    <xf numFmtId="0" fontId="41" fillId="0" borderId="0" xfId="9" applyNumberFormat="1" applyFont="1" applyFill="1" applyBorder="1" applyAlignment="1" applyProtection="1">
      <alignment horizontal="center" vertical="center"/>
      <protection locked="0"/>
    </xf>
    <xf numFmtId="0" fontId="13" fillId="0" borderId="0" xfId="9" applyNumberFormat="1" applyFont="1" applyFill="1" applyBorder="1" applyAlignment="1" applyProtection="1">
      <alignment horizontal="center" vertical="center"/>
      <protection locked="0"/>
    </xf>
    <xf numFmtId="0" fontId="0" fillId="0" borderId="37" xfId="9" applyNumberFormat="1" applyFont="1" applyFill="1" applyBorder="1" applyAlignment="1" applyProtection="1">
      <alignment vertical="center"/>
      <protection locked="0"/>
    </xf>
    <xf numFmtId="0" fontId="0" fillId="0" borderId="45" xfId="9" applyNumberFormat="1" applyFont="1" applyFill="1" applyBorder="1" applyAlignment="1" applyProtection="1">
      <alignment vertical="center"/>
      <protection locked="0"/>
    </xf>
    <xf numFmtId="0" fontId="13" fillId="0" borderId="68" xfId="9" applyNumberFormat="1" applyFont="1" applyFill="1" applyBorder="1" applyAlignment="1" applyProtection="1">
      <alignment horizontal="left" vertical="center"/>
      <protection locked="0"/>
    </xf>
    <xf numFmtId="0" fontId="0" fillId="0" borderId="0" xfId="9" applyNumberFormat="1" applyFont="1" applyFill="1" applyBorder="1" applyAlignment="1" applyProtection="1">
      <protection locked="0"/>
    </xf>
    <xf numFmtId="2" fontId="10" fillId="0" borderId="0" xfId="9" applyNumberFormat="1" applyFont="1" applyFill="1" applyBorder="1" applyAlignment="1" applyProtection="1">
      <alignment horizontal="center" vertical="center"/>
      <protection locked="0"/>
    </xf>
    <xf numFmtId="0" fontId="41" fillId="0" borderId="37" xfId="9" applyNumberFormat="1" applyFont="1" applyFill="1" applyBorder="1" applyAlignment="1" applyProtection="1">
      <alignment vertical="center"/>
      <protection locked="0"/>
    </xf>
    <xf numFmtId="0" fontId="10" fillId="0" borderId="45" xfId="9" applyNumberFormat="1" applyFont="1" applyFill="1" applyBorder="1" applyAlignment="1" applyProtection="1">
      <alignment vertical="center"/>
      <protection locked="0"/>
    </xf>
    <xf numFmtId="0" fontId="10" fillId="0" borderId="0" xfId="9" applyNumberFormat="1" applyFont="1" applyFill="1" applyBorder="1" applyAlignment="1" applyProtection="1">
      <alignment horizontal="center" vertical="center"/>
      <protection locked="0"/>
    </xf>
    <xf numFmtId="0" fontId="10" fillId="0" borderId="54" xfId="9" applyNumberFormat="1" applyFont="1" applyFill="1" applyBorder="1" applyAlignment="1" applyProtection="1">
      <alignment vertical="center"/>
      <protection locked="0"/>
    </xf>
    <xf numFmtId="0" fontId="10" fillId="0" borderId="70" xfId="9" applyNumberFormat="1" applyFont="1" applyFill="1" applyBorder="1" applyAlignment="1" applyProtection="1">
      <alignment vertical="center"/>
      <protection locked="0"/>
    </xf>
    <xf numFmtId="0" fontId="10" fillId="0" borderId="67" xfId="9" applyNumberFormat="1" applyFont="1" applyFill="1" applyBorder="1" applyAlignment="1" applyProtection="1">
      <alignment horizontal="center" vertical="center"/>
      <protection locked="0"/>
    </xf>
    <xf numFmtId="188" fontId="41" fillId="0" borderId="37" xfId="9" applyNumberFormat="1" applyFont="1" applyFill="1" applyBorder="1" applyAlignment="1" applyProtection="1">
      <alignment vertical="center"/>
      <protection locked="0"/>
    </xf>
    <xf numFmtId="188" fontId="10" fillId="0" borderId="45" xfId="9" applyNumberFormat="1" applyFont="1" applyFill="1" applyBorder="1" applyAlignment="1" applyProtection="1">
      <alignment vertical="center"/>
      <protection locked="0"/>
    </xf>
    <xf numFmtId="0" fontId="13" fillId="0" borderId="0" xfId="9" applyNumberFormat="1" applyFont="1" applyFill="1" applyBorder="1" applyAlignment="1" applyProtection="1">
      <alignment horizontal="left" vertical="center" wrapText="1"/>
      <protection locked="0"/>
    </xf>
    <xf numFmtId="188" fontId="10" fillId="0" borderId="54" xfId="9" applyNumberFormat="1" applyFont="1" applyFill="1" applyBorder="1" applyAlignment="1" applyProtection="1">
      <alignment vertical="center"/>
      <protection locked="0"/>
    </xf>
    <xf numFmtId="188" fontId="10" fillId="0" borderId="70" xfId="9" applyNumberFormat="1" applyFont="1" applyFill="1" applyBorder="1" applyAlignment="1" applyProtection="1">
      <alignment vertical="center"/>
      <protection locked="0"/>
    </xf>
    <xf numFmtId="0" fontId="13" fillId="0" borderId="45" xfId="9" applyNumberFormat="1" applyFont="1" applyFill="1" applyBorder="1" applyAlignment="1" applyProtection="1">
      <alignment horizontal="left" vertical="center"/>
      <protection locked="0"/>
    </xf>
    <xf numFmtId="0" fontId="13" fillId="0" borderId="38" xfId="9" applyNumberFormat="1" applyFont="1" applyFill="1" applyBorder="1" applyAlignment="1" applyProtection="1">
      <alignment horizontal="left" vertical="center"/>
      <protection locked="0"/>
    </xf>
    <xf numFmtId="0" fontId="13" fillId="0" borderId="70" xfId="9" applyNumberFormat="1" applyFont="1" applyFill="1" applyBorder="1" applyAlignment="1" applyProtection="1">
      <alignment horizontal="left" vertical="center"/>
      <protection locked="0"/>
    </xf>
    <xf numFmtId="0" fontId="13" fillId="0" borderId="50" xfId="9" applyNumberFormat="1" applyFont="1" applyFill="1" applyBorder="1" applyAlignment="1" applyProtection="1">
      <alignment horizontal="left" vertical="center"/>
      <protection locked="0"/>
    </xf>
    <xf numFmtId="0" fontId="13" fillId="0" borderId="67" xfId="9" applyNumberFormat="1" applyFont="1" applyFill="1" applyBorder="1" applyAlignment="1" applyProtection="1">
      <alignment horizontal="center" vertical="center"/>
      <protection locked="0"/>
    </xf>
    <xf numFmtId="0" fontId="41" fillId="0" borderId="68" xfId="9" applyNumberFormat="1" applyFont="1" applyFill="1" applyBorder="1" applyAlignment="1" applyProtection="1">
      <alignment horizontal="center" vertical="center"/>
      <protection locked="0"/>
    </xf>
    <xf numFmtId="0" fontId="5" fillId="0" borderId="67" xfId="9" applyNumberFormat="1" applyFont="1" applyFill="1" applyBorder="1" applyAlignment="1" applyProtection="1">
      <alignment horizontal="center" vertical="center"/>
      <protection locked="0"/>
    </xf>
    <xf numFmtId="0" fontId="5" fillId="0" borderId="54" xfId="9" applyNumberFormat="1" applyFont="1" applyFill="1" applyBorder="1" applyAlignment="1" applyProtection="1">
      <alignment horizontal="center" vertical="center"/>
      <protection locked="0"/>
    </xf>
    <xf numFmtId="0" fontId="41" fillId="0" borderId="50" xfId="9" applyNumberFormat="1" applyFont="1" applyFill="1" applyBorder="1" applyAlignment="1" applyProtection="1">
      <alignment horizontal="center" vertical="center"/>
      <protection locked="0"/>
    </xf>
    <xf numFmtId="2" fontId="41" fillId="0" borderId="37" xfId="9" applyNumberFormat="1" applyFont="1" applyFill="1" applyBorder="1" applyAlignment="1" applyProtection="1">
      <alignment horizontal="center" vertical="center"/>
      <protection locked="0"/>
    </xf>
    <xf numFmtId="2" fontId="10" fillId="0" borderId="45" xfId="9" applyNumberFormat="1" applyFont="1" applyFill="1" applyBorder="1" applyAlignment="1" applyProtection="1">
      <alignment horizontal="center" vertical="center"/>
      <protection locked="0"/>
    </xf>
    <xf numFmtId="2" fontId="10" fillId="0" borderId="54" xfId="9" applyNumberFormat="1" applyFont="1" applyFill="1" applyBorder="1" applyAlignment="1" applyProtection="1">
      <alignment horizontal="center" vertical="center"/>
      <protection locked="0"/>
    </xf>
    <xf numFmtId="2" fontId="10" fillId="0" borderId="70" xfId="9" applyNumberFormat="1" applyFont="1" applyFill="1" applyBorder="1" applyAlignment="1" applyProtection="1">
      <alignment horizontal="center" vertical="center"/>
      <protection locked="0"/>
    </xf>
    <xf numFmtId="188" fontId="41" fillId="0" borderId="37" xfId="9" applyNumberFormat="1" applyFont="1" applyFill="1" applyBorder="1" applyAlignment="1" applyProtection="1">
      <alignment horizontal="center" vertical="center"/>
      <protection locked="0"/>
    </xf>
    <xf numFmtId="188" fontId="10" fillId="0" borderId="45" xfId="9" applyNumberFormat="1" applyFont="1" applyFill="1" applyBorder="1" applyAlignment="1" applyProtection="1">
      <alignment horizontal="center" vertical="center"/>
      <protection locked="0"/>
    </xf>
    <xf numFmtId="188" fontId="10" fillId="0" borderId="54" xfId="9" applyNumberFormat="1" applyFont="1" applyFill="1" applyBorder="1" applyAlignment="1" applyProtection="1">
      <alignment horizontal="center" vertical="center"/>
      <protection locked="0"/>
    </xf>
    <xf numFmtId="188" fontId="10" fillId="0" borderId="70" xfId="9" applyNumberFormat="1" applyFont="1" applyFill="1" applyBorder="1" applyAlignment="1" applyProtection="1">
      <alignment horizontal="center" vertical="center"/>
      <protection locked="0"/>
    </xf>
    <xf numFmtId="0" fontId="12" fillId="0" borderId="0" xfId="4" applyFont="1" applyAlignment="1">
      <alignment horizontal="justify" vertical="center"/>
    </xf>
    <xf numFmtId="0" fontId="3" fillId="0" borderId="0" xfId="4"/>
    <xf numFmtId="0" fontId="44" fillId="0" borderId="0" xfId="4" applyFont="1" applyAlignment="1">
      <alignment horizontal="center" vertical="center"/>
    </xf>
    <xf numFmtId="0" fontId="46" fillId="0" borderId="34" xfId="4" applyFont="1" applyBorder="1" applyAlignment="1">
      <alignment horizontal="center" vertical="center" wrapText="1"/>
    </xf>
    <xf numFmtId="0" fontId="46" fillId="0" borderId="35" xfId="4" applyFont="1" applyBorder="1" applyAlignment="1">
      <alignment horizontal="center" vertical="center" wrapText="1"/>
    </xf>
    <xf numFmtId="0" fontId="46" fillId="0" borderId="73" xfId="4" applyFont="1" applyBorder="1" applyAlignment="1">
      <alignment horizontal="center" vertical="center" wrapText="1"/>
    </xf>
    <xf numFmtId="0" fontId="44" fillId="0" borderId="35" xfId="4" applyFont="1" applyBorder="1" applyAlignment="1">
      <alignment horizontal="center" vertical="center" wrapText="1"/>
    </xf>
    <xf numFmtId="0" fontId="44" fillId="0" borderId="73" xfId="4" applyFont="1" applyBorder="1" applyAlignment="1">
      <alignment horizontal="center" vertical="center" wrapText="1"/>
    </xf>
    <xf numFmtId="0" fontId="46" fillId="0" borderId="0" xfId="4" applyFont="1" applyAlignment="1">
      <alignment horizontal="left" vertical="center"/>
    </xf>
    <xf numFmtId="0" fontId="44" fillId="0" borderId="0" xfId="4" applyFont="1" applyAlignment="1">
      <alignment horizontal="justify" vertical="center"/>
    </xf>
    <xf numFmtId="0" fontId="44" fillId="0" borderId="0" xfId="4" applyFont="1" applyAlignment="1">
      <alignment horizontal="left" vertical="center"/>
    </xf>
    <xf numFmtId="0" fontId="46" fillId="0" borderId="0" xfId="4" applyFont="1" applyAlignment="1">
      <alignment horizontal="justify" vertical="center"/>
    </xf>
    <xf numFmtId="0" fontId="17" fillId="9" borderId="19" xfId="0" applyFont="1" applyFill="1" applyBorder="1" applyAlignment="1">
      <alignment horizontal="center" vertical="center" shrinkToFit="1"/>
    </xf>
    <xf numFmtId="0" fontId="17" fillId="9" borderId="49" xfId="0" applyFont="1" applyFill="1" applyBorder="1" applyAlignment="1">
      <alignment vertical="center" shrinkToFit="1"/>
    </xf>
    <xf numFmtId="0" fontId="17" fillId="9" borderId="3" xfId="0" applyFont="1" applyFill="1" applyBorder="1" applyAlignment="1">
      <alignment horizontal="center" vertical="center" shrinkToFit="1"/>
    </xf>
    <xf numFmtId="0" fontId="17" fillId="9" borderId="20" xfId="0" applyFont="1" applyFill="1" applyBorder="1" applyAlignment="1">
      <alignment vertical="center" shrinkToFit="1"/>
    </xf>
    <xf numFmtId="0" fontId="17" fillId="9" borderId="62" xfId="0" applyFont="1" applyFill="1" applyBorder="1" applyAlignment="1">
      <alignment vertical="center" shrinkToFit="1"/>
    </xf>
    <xf numFmtId="0" fontId="17" fillId="9" borderId="31" xfId="0" applyFont="1" applyFill="1" applyBorder="1" applyAlignment="1">
      <alignment horizontal="center" vertical="center" shrinkToFit="1"/>
    </xf>
    <xf numFmtId="0" fontId="17" fillId="9" borderId="58" xfId="0" applyFont="1" applyFill="1" applyBorder="1" applyAlignment="1">
      <alignment vertical="center" shrinkToFit="1"/>
    </xf>
    <xf numFmtId="0" fontId="17" fillId="9" borderId="53" xfId="0" applyFont="1" applyFill="1" applyBorder="1" applyAlignment="1">
      <alignment horizontal="center" vertical="center" shrinkToFit="1"/>
    </xf>
    <xf numFmtId="0" fontId="17" fillId="9" borderId="19" xfId="0" applyFont="1" applyFill="1" applyBorder="1" applyAlignment="1">
      <alignment vertical="center" shrinkToFit="1"/>
    </xf>
    <xf numFmtId="0" fontId="17" fillId="9" borderId="23" xfId="0" applyFont="1" applyFill="1" applyBorder="1" applyAlignment="1">
      <alignment vertical="center" shrinkToFit="1"/>
    </xf>
    <xf numFmtId="0" fontId="17" fillId="9" borderId="3" xfId="0" applyFont="1" applyFill="1" applyBorder="1" applyAlignment="1">
      <alignment vertical="center" shrinkToFit="1"/>
    </xf>
    <xf numFmtId="0" fontId="17" fillId="9" borderId="31" xfId="0" applyFont="1" applyFill="1" applyBorder="1" applyAlignment="1">
      <alignment vertical="center" shrinkToFit="1"/>
    </xf>
    <xf numFmtId="0" fontId="17" fillId="9" borderId="10" xfId="0" applyFont="1" applyFill="1" applyBorder="1">
      <alignment vertical="center"/>
    </xf>
    <xf numFmtId="0" fontId="17" fillId="0" borderId="10" xfId="0" applyFont="1" applyBorder="1">
      <alignment vertical="center"/>
    </xf>
    <xf numFmtId="177" fontId="17" fillId="10" borderId="50" xfId="2" applyNumberFormat="1" applyFont="1" applyFill="1" applyBorder="1" applyAlignment="1">
      <alignment horizontal="right" vertical="center" shrinkToFit="1"/>
    </xf>
    <xf numFmtId="177" fontId="17" fillId="10" borderId="14" xfId="2" applyNumberFormat="1" applyFont="1" applyFill="1" applyBorder="1" applyAlignment="1">
      <alignment horizontal="right" vertical="center" shrinkToFit="1"/>
    </xf>
    <xf numFmtId="177" fontId="17" fillId="10" borderId="57" xfId="2" applyNumberFormat="1" applyFont="1" applyFill="1" applyBorder="1" applyAlignment="1">
      <alignment vertical="center" shrinkToFit="1"/>
    </xf>
    <xf numFmtId="177" fontId="17" fillId="10" borderId="36" xfId="2" applyNumberFormat="1" applyFont="1" applyFill="1" applyBorder="1" applyAlignment="1">
      <alignment vertical="center" shrinkToFit="1"/>
    </xf>
    <xf numFmtId="0" fontId="17" fillId="10" borderId="36" xfId="0" applyFont="1" applyFill="1" applyBorder="1" applyAlignment="1">
      <alignment vertical="center" shrinkToFit="1"/>
    </xf>
    <xf numFmtId="38" fontId="17" fillId="10" borderId="10" xfId="2" applyNumberFormat="1" applyFont="1" applyFill="1" applyBorder="1" applyAlignment="1">
      <alignment vertical="center" shrinkToFit="1"/>
    </xf>
    <xf numFmtId="0" fontId="17" fillId="10" borderId="10" xfId="0" applyFont="1" applyFill="1" applyBorder="1" applyAlignment="1">
      <alignment vertical="center" shrinkToFit="1"/>
    </xf>
    <xf numFmtId="38" fontId="17" fillId="10" borderId="26" xfId="2" applyNumberFormat="1" applyFont="1" applyFill="1" applyBorder="1" applyAlignment="1">
      <alignment vertical="center" shrinkToFit="1"/>
    </xf>
    <xf numFmtId="0" fontId="17" fillId="10" borderId="26" xfId="0" applyFont="1" applyFill="1" applyBorder="1" applyAlignment="1">
      <alignment vertical="center" shrinkToFit="1"/>
    </xf>
    <xf numFmtId="177" fontId="17" fillId="10" borderId="10" xfId="2" applyNumberFormat="1" applyFont="1" applyFill="1" applyBorder="1" applyAlignment="1">
      <alignment vertical="center" shrinkToFit="1"/>
    </xf>
    <xf numFmtId="177" fontId="17" fillId="10" borderId="26" xfId="2" applyNumberFormat="1" applyFont="1" applyFill="1" applyBorder="1" applyAlignment="1">
      <alignment vertical="center" shrinkToFit="1"/>
    </xf>
    <xf numFmtId="0" fontId="17" fillId="10" borderId="49" xfId="0" applyFont="1" applyFill="1" applyBorder="1" applyAlignment="1">
      <alignment vertical="center" shrinkToFit="1"/>
    </xf>
    <xf numFmtId="0" fontId="17" fillId="10" borderId="71" xfId="0" applyFont="1" applyFill="1" applyBorder="1" applyAlignment="1">
      <alignment vertical="center" shrinkToFit="1"/>
    </xf>
    <xf numFmtId="177" fontId="17" fillId="10" borderId="50" xfId="2" applyNumberFormat="1" applyFont="1" applyFill="1" applyBorder="1" applyAlignment="1">
      <alignment horizontal="center" vertical="center" shrinkToFit="1"/>
    </xf>
    <xf numFmtId="177" fontId="17" fillId="10" borderId="55" xfId="2" applyNumberFormat="1" applyFont="1" applyFill="1" applyBorder="1" applyAlignment="1">
      <alignment vertical="center" shrinkToFit="1"/>
    </xf>
    <xf numFmtId="177" fontId="17" fillId="10" borderId="14" xfId="2" applyNumberFormat="1" applyFont="1" applyFill="1" applyBorder="1" applyAlignment="1">
      <alignment vertical="center" shrinkToFit="1"/>
    </xf>
    <xf numFmtId="177" fontId="17" fillId="10" borderId="30" xfId="2" applyNumberFormat="1" applyFont="1" applyFill="1" applyBorder="1" applyAlignment="1">
      <alignment vertical="center" shrinkToFit="1"/>
    </xf>
    <xf numFmtId="0" fontId="17" fillId="10" borderId="30" xfId="0" applyFont="1" applyFill="1" applyBorder="1" applyAlignment="1">
      <alignment vertical="center" shrinkToFit="1"/>
    </xf>
    <xf numFmtId="38" fontId="17" fillId="10" borderId="36" xfId="2" applyNumberFormat="1" applyFont="1" applyFill="1" applyBorder="1" applyAlignment="1">
      <alignment vertical="center" shrinkToFit="1"/>
    </xf>
    <xf numFmtId="38" fontId="17" fillId="10" borderId="30" xfId="2" applyNumberFormat="1" applyFont="1" applyFill="1" applyBorder="1" applyAlignment="1">
      <alignment vertical="center" shrinkToFit="1"/>
    </xf>
    <xf numFmtId="177" fontId="17" fillId="0" borderId="30" xfId="2" applyNumberFormat="1" applyFont="1" applyFill="1" applyBorder="1" applyAlignment="1">
      <alignment vertical="center" shrinkToFit="1"/>
    </xf>
    <xf numFmtId="0" fontId="17" fillId="10" borderId="10" xfId="0" applyFont="1" applyFill="1" applyBorder="1">
      <alignment vertical="center"/>
    </xf>
    <xf numFmtId="0" fontId="25" fillId="0" borderId="0" xfId="0" applyNumberFormat="1" applyFont="1" applyFill="1" applyAlignment="1">
      <alignment vertical="center"/>
    </xf>
    <xf numFmtId="0" fontId="18" fillId="0" borderId="0" xfId="0" applyFont="1" applyFill="1">
      <alignment vertical="center"/>
    </xf>
    <xf numFmtId="0" fontId="17" fillId="0" borderId="0" xfId="0" applyNumberFormat="1" applyFont="1" applyFill="1" applyAlignment="1">
      <alignment vertical="center"/>
    </xf>
    <xf numFmtId="0" fontId="29" fillId="0" borderId="0" xfId="5" applyNumberFormat="1" applyFont="1" applyFill="1" applyBorder="1" applyAlignment="1">
      <alignment vertical="center"/>
    </xf>
    <xf numFmtId="0" fontId="17" fillId="10" borderId="0" xfId="0" applyNumberFormat="1" applyFont="1" applyFill="1" applyAlignment="1">
      <alignment vertical="center"/>
    </xf>
    <xf numFmtId="0" fontId="25" fillId="10" borderId="0" xfId="0" applyNumberFormat="1" applyFont="1" applyFill="1" applyAlignment="1">
      <alignment vertical="center"/>
    </xf>
    <xf numFmtId="38" fontId="17" fillId="10" borderId="10" xfId="2" applyFont="1" applyFill="1" applyBorder="1" applyAlignment="1">
      <alignment vertical="center" shrinkToFit="1"/>
    </xf>
    <xf numFmtId="38" fontId="17" fillId="10" borderId="21" xfId="2" applyFont="1" applyFill="1" applyBorder="1" applyAlignment="1">
      <alignment vertical="center" shrinkToFit="1"/>
    </xf>
    <xf numFmtId="38" fontId="17" fillId="10" borderId="26" xfId="2" applyFont="1" applyFill="1" applyBorder="1" applyAlignment="1">
      <alignment vertical="center" shrinkToFit="1"/>
    </xf>
    <xf numFmtId="177" fontId="17" fillId="10" borderId="21" xfId="2" applyNumberFormat="1" applyFont="1" applyFill="1" applyBorder="1" applyAlignment="1">
      <alignment vertical="center" shrinkToFit="1"/>
    </xf>
    <xf numFmtId="177" fontId="17" fillId="10" borderId="79" xfId="2" applyNumberFormat="1" applyFont="1" applyFill="1" applyBorder="1" applyAlignment="1">
      <alignment vertical="center" shrinkToFit="1"/>
    </xf>
    <xf numFmtId="0" fontId="17" fillId="10" borderId="42" xfId="0" applyFont="1" applyFill="1" applyBorder="1" applyAlignment="1">
      <alignment horizontal="center" vertical="center" shrinkToFit="1"/>
    </xf>
    <xf numFmtId="0" fontId="17" fillId="10" borderId="43" xfId="0" applyFont="1" applyFill="1" applyBorder="1" applyAlignment="1">
      <alignment horizontal="center" vertical="center" shrinkToFit="1"/>
    </xf>
    <xf numFmtId="0" fontId="17" fillId="10" borderId="44" xfId="0" applyFont="1" applyFill="1" applyBorder="1" applyAlignment="1">
      <alignment horizontal="center" vertical="center" shrinkToFit="1"/>
    </xf>
    <xf numFmtId="0" fontId="17" fillId="10" borderId="3" xfId="0" applyFont="1" applyFill="1" applyBorder="1" applyAlignment="1">
      <alignment horizontal="center" vertical="center" shrinkToFit="1"/>
    </xf>
    <xf numFmtId="0" fontId="17" fillId="10" borderId="11" xfId="0" applyFont="1" applyFill="1" applyBorder="1" applyAlignment="1">
      <alignment horizontal="center" vertical="center" shrinkToFit="1"/>
    </xf>
    <xf numFmtId="0" fontId="17" fillId="10" borderId="76" xfId="0" applyFont="1" applyFill="1" applyBorder="1" applyAlignment="1">
      <alignment horizontal="center" vertical="center" shrinkToFit="1"/>
    </xf>
    <xf numFmtId="0" fontId="17" fillId="10" borderId="83" xfId="0" applyFont="1" applyFill="1" applyBorder="1" applyAlignment="1">
      <alignment horizontal="center" vertical="center" shrinkToFit="1"/>
    </xf>
    <xf numFmtId="0" fontId="17" fillId="10" borderId="31" xfId="0" applyFont="1" applyFill="1" applyBorder="1" applyAlignment="1">
      <alignment horizontal="center" vertical="center" shrinkToFit="1"/>
    </xf>
    <xf numFmtId="179" fontId="17" fillId="0" borderId="36" xfId="2" applyNumberFormat="1" applyFont="1" applyFill="1" applyBorder="1" applyAlignment="1">
      <alignment horizontal="right" vertical="center" shrinkToFit="1"/>
    </xf>
    <xf numFmtId="0" fontId="17" fillId="0" borderId="10" xfId="0" applyFont="1" applyFill="1" applyBorder="1" applyAlignment="1">
      <alignment horizontal="center" vertical="center" wrapText="1"/>
    </xf>
    <xf numFmtId="0" fontId="22" fillId="0" borderId="10" xfId="0" applyFont="1" applyFill="1" applyBorder="1" applyAlignment="1">
      <alignment horizontal="center" vertical="center" wrapText="1"/>
    </xf>
    <xf numFmtId="178" fontId="18" fillId="0" borderId="24" xfId="2" applyNumberFormat="1" applyFont="1" applyFill="1" applyBorder="1" applyAlignment="1">
      <alignment horizontal="center" vertical="center"/>
    </xf>
    <xf numFmtId="178" fontId="18" fillId="0" borderId="0" xfId="2" applyNumberFormat="1" applyFont="1" applyFill="1" applyBorder="1" applyAlignment="1">
      <alignment horizontal="center" vertical="center"/>
    </xf>
    <xf numFmtId="0" fontId="17" fillId="0" borderId="6" xfId="0" applyFont="1" applyBorder="1">
      <alignment vertical="center"/>
    </xf>
    <xf numFmtId="0" fontId="17" fillId="0" borderId="8" xfId="0" applyFont="1" applyBorder="1" applyAlignment="1">
      <alignment horizontal="center" vertical="center"/>
    </xf>
    <xf numFmtId="177" fontId="18" fillId="0" borderId="8" xfId="2" applyNumberFormat="1" applyFont="1" applyFill="1" applyBorder="1" applyAlignment="1">
      <alignment horizontal="right" vertical="center"/>
    </xf>
    <xf numFmtId="0" fontId="18" fillId="0" borderId="8" xfId="0" applyFont="1" applyFill="1" applyBorder="1" applyAlignment="1">
      <alignment horizontal="center" vertical="center"/>
    </xf>
    <xf numFmtId="177" fontId="18" fillId="0" borderId="8" xfId="2" applyNumberFormat="1" applyFont="1" applyFill="1" applyBorder="1" applyAlignment="1">
      <alignment horizontal="center" vertical="center"/>
    </xf>
    <xf numFmtId="0" fontId="18" fillId="0" borderId="8" xfId="0" applyFont="1" applyBorder="1" applyAlignment="1">
      <alignment horizontal="center" vertical="center"/>
    </xf>
    <xf numFmtId="0" fontId="17" fillId="0" borderId="45" xfId="0" applyFont="1" applyFill="1" applyBorder="1" applyAlignment="1">
      <alignment vertical="center" wrapText="1"/>
    </xf>
    <xf numFmtId="0" fontId="17" fillId="0" borderId="45" xfId="0" applyNumberFormat="1" applyFont="1" applyFill="1" applyBorder="1" applyAlignment="1">
      <alignment vertical="center" wrapText="1"/>
    </xf>
    <xf numFmtId="0" fontId="17" fillId="0" borderId="45" xfId="0" applyNumberFormat="1" applyFont="1" applyFill="1" applyBorder="1" applyAlignment="1">
      <alignment horizontal="center" vertical="center" wrapText="1"/>
    </xf>
    <xf numFmtId="181" fontId="17" fillId="10" borderId="10" xfId="1" applyNumberFormat="1" applyFont="1" applyFill="1" applyBorder="1" applyAlignment="1">
      <alignment vertical="center" shrinkToFit="1"/>
    </xf>
    <xf numFmtId="181" fontId="17" fillId="10" borderId="26" xfId="1" applyNumberFormat="1" applyFont="1" applyFill="1" applyBorder="1" applyAlignment="1">
      <alignment vertical="center" shrinkToFit="1"/>
    </xf>
    <xf numFmtId="0" fontId="17" fillId="9" borderId="10" xfId="0" applyFont="1" applyFill="1" applyBorder="1" applyAlignment="1">
      <alignment horizontal="center" vertical="center" shrinkToFit="1"/>
    </xf>
    <xf numFmtId="0" fontId="17" fillId="9" borderId="26" xfId="0" applyFont="1" applyFill="1" applyBorder="1" applyAlignment="1">
      <alignment horizontal="center" vertical="center" shrinkToFit="1"/>
    </xf>
    <xf numFmtId="0" fontId="17" fillId="10" borderId="53" xfId="0" applyFont="1" applyFill="1" applyBorder="1" applyAlignment="1">
      <alignment horizontal="center" vertical="center" shrinkToFit="1"/>
    </xf>
    <xf numFmtId="181" fontId="17" fillId="10" borderId="36" xfId="1" applyNumberFormat="1" applyFont="1" applyFill="1" applyBorder="1" applyAlignment="1">
      <alignment vertical="center" shrinkToFit="1"/>
    </xf>
    <xf numFmtId="0" fontId="47" fillId="0" borderId="10" xfId="0" applyFont="1" applyBorder="1" applyAlignment="1">
      <alignment horizontal="center" vertical="center" wrapText="1"/>
    </xf>
    <xf numFmtId="0" fontId="47" fillId="0" borderId="50" xfId="0" applyFont="1" applyBorder="1" applyAlignment="1">
      <alignment horizontal="center" vertical="center" wrapText="1"/>
    </xf>
    <xf numFmtId="0" fontId="26" fillId="0" borderId="48" xfId="0" applyFont="1" applyBorder="1" applyAlignment="1">
      <alignment vertical="center"/>
    </xf>
    <xf numFmtId="0" fontId="26" fillId="0" borderId="36" xfId="0" applyFont="1" applyBorder="1" applyAlignment="1">
      <alignment horizontal="center" vertical="center" wrapText="1"/>
    </xf>
    <xf numFmtId="177" fontId="17" fillId="10" borderId="36" xfId="2" applyNumberFormat="1" applyFont="1" applyFill="1" applyBorder="1" applyAlignment="1">
      <alignment horizontal="right" vertical="center" shrinkToFit="1"/>
    </xf>
    <xf numFmtId="0" fontId="17" fillId="10" borderId="36" xfId="0" applyFont="1" applyFill="1" applyBorder="1" applyAlignment="1">
      <alignment horizontal="right" vertical="center" shrinkToFit="1"/>
    </xf>
    <xf numFmtId="177" fontId="17" fillId="10" borderId="10" xfId="2" applyNumberFormat="1" applyFont="1" applyFill="1" applyBorder="1" applyAlignment="1">
      <alignment horizontal="right" vertical="center" shrinkToFit="1"/>
    </xf>
    <xf numFmtId="0" fontId="17" fillId="10" borderId="10" xfId="0" applyFont="1" applyFill="1" applyBorder="1" applyAlignment="1">
      <alignment horizontal="right" vertical="center" shrinkToFit="1"/>
    </xf>
    <xf numFmtId="177" fontId="17" fillId="0" borderId="40" xfId="2" applyNumberFormat="1" applyFont="1" applyFill="1" applyBorder="1" applyAlignment="1">
      <alignment horizontal="right" vertical="center" shrinkToFit="1"/>
    </xf>
    <xf numFmtId="177" fontId="17" fillId="10" borderId="26" xfId="2" applyNumberFormat="1" applyFont="1" applyFill="1" applyBorder="1" applyAlignment="1">
      <alignment horizontal="right" vertical="center" shrinkToFit="1"/>
    </xf>
    <xf numFmtId="0" fontId="17" fillId="10" borderId="26" xfId="0" applyFont="1" applyFill="1" applyBorder="1" applyAlignment="1">
      <alignment horizontal="right" vertical="center" shrinkToFit="1"/>
    </xf>
    <xf numFmtId="0" fontId="17" fillId="9" borderId="53" xfId="0" applyFont="1" applyFill="1" applyBorder="1" applyAlignment="1">
      <alignment horizontal="right" vertical="center" shrinkToFit="1"/>
    </xf>
    <xf numFmtId="177" fontId="17" fillId="10" borderId="50" xfId="2" applyNumberFormat="1" applyFont="1" applyFill="1" applyBorder="1" applyAlignment="1">
      <alignment vertical="center" shrinkToFit="1"/>
    </xf>
    <xf numFmtId="190" fontId="17" fillId="10" borderId="30" xfId="2" applyNumberFormat="1" applyFont="1" applyFill="1" applyBorder="1" applyAlignment="1">
      <alignment vertical="center" shrinkToFit="1"/>
    </xf>
    <xf numFmtId="190" fontId="17" fillId="10" borderId="10" xfId="2" applyNumberFormat="1" applyFont="1" applyFill="1" applyBorder="1" applyAlignment="1">
      <alignment vertical="center" shrinkToFit="1"/>
    </xf>
    <xf numFmtId="190" fontId="17" fillId="10" borderId="36" xfId="2" applyNumberFormat="1" applyFont="1" applyFill="1" applyBorder="1" applyAlignment="1">
      <alignment vertical="center" shrinkToFit="1"/>
    </xf>
    <xf numFmtId="190" fontId="17" fillId="10" borderId="26" xfId="2" applyNumberFormat="1" applyFont="1" applyFill="1" applyBorder="1" applyAlignment="1">
      <alignment vertical="center" shrinkToFit="1"/>
    </xf>
    <xf numFmtId="0" fontId="17" fillId="0" borderId="16" xfId="0" applyFont="1" applyBorder="1" applyAlignment="1">
      <alignment horizontal="center" vertical="center"/>
    </xf>
    <xf numFmtId="0" fontId="17" fillId="0" borderId="24" xfId="0" applyFont="1" applyBorder="1" applyAlignment="1">
      <alignment horizontal="center" vertical="center"/>
    </xf>
    <xf numFmtId="0" fontId="17" fillId="9" borderId="63" xfId="0" applyFont="1" applyFill="1" applyBorder="1" applyAlignment="1">
      <alignment horizontal="center" vertical="center" shrinkToFit="1"/>
    </xf>
    <xf numFmtId="177" fontId="17" fillId="0" borderId="10" xfId="2" applyNumberFormat="1" applyFont="1" applyFill="1" applyBorder="1" applyAlignment="1">
      <alignment horizontal="right" vertical="center" shrinkToFit="1"/>
    </xf>
    <xf numFmtId="177" fontId="17" fillId="0" borderId="26" xfId="2" applyNumberFormat="1" applyFont="1" applyFill="1" applyBorder="1" applyAlignment="1">
      <alignment horizontal="right" vertical="center" shrinkToFit="1"/>
    </xf>
    <xf numFmtId="0" fontId="17" fillId="0" borderId="0" xfId="0" applyFont="1" applyFill="1" applyBorder="1" applyAlignment="1">
      <alignment vertical="center" wrapText="1"/>
    </xf>
    <xf numFmtId="0" fontId="17" fillId="0" borderId="17" xfId="0" applyFont="1" applyBorder="1" applyAlignment="1">
      <alignment vertical="center"/>
    </xf>
    <xf numFmtId="0" fontId="17" fillId="0" borderId="25" xfId="0" applyFont="1" applyBorder="1" applyAlignment="1">
      <alignment vertical="center"/>
    </xf>
    <xf numFmtId="0" fontId="17" fillId="0" borderId="60" xfId="0" applyFont="1" applyBorder="1" applyAlignment="1">
      <alignment horizontal="center" vertical="center" shrinkToFit="1"/>
    </xf>
    <xf numFmtId="0" fontId="17" fillId="0" borderId="59" xfId="0" applyFont="1" applyBorder="1" applyAlignment="1">
      <alignment horizontal="center" vertical="center" shrinkToFit="1"/>
    </xf>
    <xf numFmtId="0" fontId="17" fillId="0" borderId="32" xfId="0" applyFont="1" applyBorder="1" applyAlignment="1">
      <alignment horizontal="center" vertical="center" shrinkToFit="1"/>
    </xf>
    <xf numFmtId="0" fontId="17" fillId="9" borderId="14" xfId="0" applyFont="1" applyFill="1" applyBorder="1" applyAlignment="1">
      <alignment horizontal="center" vertical="center" shrinkToFit="1"/>
    </xf>
    <xf numFmtId="0" fontId="17" fillId="0" borderId="51" xfId="0" applyFont="1" applyBorder="1" applyAlignment="1">
      <alignment horizontal="center" vertical="center" wrapText="1"/>
    </xf>
    <xf numFmtId="0" fontId="17" fillId="0" borderId="5" xfId="0" applyFont="1" applyBorder="1" applyAlignment="1">
      <alignment horizontal="center" vertical="center" wrapText="1"/>
    </xf>
    <xf numFmtId="0" fontId="3" fillId="0" borderId="0" xfId="0" applyFont="1">
      <alignment vertical="center"/>
    </xf>
    <xf numFmtId="0" fontId="10" fillId="0" borderId="92" xfId="0" applyFont="1" applyBorder="1" applyAlignment="1">
      <alignment horizontal="center" vertical="center"/>
    </xf>
    <xf numFmtId="0" fontId="50" fillId="0" borderId="0" xfId="0" applyFont="1">
      <alignment vertical="center"/>
    </xf>
    <xf numFmtId="0" fontId="6" fillId="0" borderId="0" xfId="0" applyFont="1">
      <alignment vertical="center"/>
    </xf>
    <xf numFmtId="0" fontId="0" fillId="0" borderId="0" xfId="0" applyFont="1">
      <alignment vertical="center"/>
    </xf>
    <xf numFmtId="0" fontId="6" fillId="0" borderId="0" xfId="0" applyFont="1" applyAlignment="1">
      <alignment horizontal="right" vertical="center"/>
    </xf>
    <xf numFmtId="0" fontId="51" fillId="0" borderId="0" xfId="0" applyFont="1">
      <alignment vertical="center"/>
    </xf>
    <xf numFmtId="0" fontId="0" fillId="0" borderId="0" xfId="0" applyFont="1" applyAlignment="1">
      <alignment horizontal="right" vertical="center"/>
    </xf>
    <xf numFmtId="0" fontId="6" fillId="0" borderId="0" xfId="0" applyFont="1" applyAlignment="1"/>
    <xf numFmtId="0" fontId="0" fillId="0" borderId="10" xfId="0" applyBorder="1" applyAlignment="1">
      <alignment horizontal="center" vertical="center" shrinkToFit="1"/>
    </xf>
    <xf numFmtId="0" fontId="5" fillId="0" borderId="10" xfId="0" applyFont="1" applyBorder="1" applyAlignment="1">
      <alignment horizontal="center" vertical="center" shrinkToFit="1"/>
    </xf>
    <xf numFmtId="0" fontId="52" fillId="0" borderId="10" xfId="0" applyFont="1" applyBorder="1" applyAlignment="1">
      <alignment horizontal="center" vertical="center" wrapText="1" shrinkToFit="1"/>
    </xf>
    <xf numFmtId="0" fontId="6" fillId="11" borderId="10" xfId="0" applyFont="1" applyFill="1" applyBorder="1" applyAlignment="1" applyProtection="1">
      <alignment horizontal="center" vertical="center"/>
      <protection locked="0"/>
    </xf>
    <xf numFmtId="0" fontId="3" fillId="0" borderId="93" xfId="0" applyFont="1" applyBorder="1" applyAlignment="1">
      <alignment horizontal="center" vertical="center"/>
    </xf>
    <xf numFmtId="0" fontId="0" fillId="0" borderId="26" xfId="0" applyBorder="1" applyAlignment="1">
      <alignment horizontal="center" vertical="center" shrinkToFit="1"/>
    </xf>
    <xf numFmtId="180" fontId="6" fillId="11" borderId="26" xfId="0" applyNumberFormat="1" applyFont="1" applyFill="1" applyBorder="1" applyAlignment="1" applyProtection="1">
      <alignment horizontal="center" vertical="center"/>
      <protection locked="0"/>
    </xf>
    <xf numFmtId="180" fontId="3" fillId="0" borderId="94" xfId="0" applyNumberFormat="1" applyFont="1" applyBorder="1" applyAlignment="1">
      <alignment horizontal="center" vertical="center"/>
    </xf>
    <xf numFmtId="0" fontId="53" fillId="12" borderId="37" xfId="0" applyFont="1" applyFill="1" applyBorder="1">
      <alignment vertical="center"/>
    </xf>
    <xf numFmtId="0" fontId="52" fillId="12" borderId="38" xfId="0" applyFont="1" applyFill="1" applyBorder="1">
      <alignment vertical="center"/>
    </xf>
    <xf numFmtId="0" fontId="0" fillId="0" borderId="95" xfId="0" applyBorder="1" applyAlignment="1">
      <alignment horizontal="center" vertical="center" shrinkToFit="1"/>
    </xf>
    <xf numFmtId="191" fontId="0" fillId="0" borderId="95" xfId="0" applyNumberFormat="1" applyBorder="1" applyAlignment="1" applyProtection="1">
      <alignment horizontal="center" vertical="center"/>
    </xf>
    <xf numFmtId="191" fontId="6" fillId="0" borderId="95" xfId="0" applyNumberFormat="1" applyFont="1" applyFill="1" applyBorder="1" applyAlignment="1" applyProtection="1">
      <alignment horizontal="center" vertical="center"/>
    </xf>
    <xf numFmtId="0" fontId="3" fillId="0" borderId="39" xfId="0" applyFont="1" applyBorder="1" applyProtection="1">
      <alignment vertical="center"/>
    </xf>
    <xf numFmtId="0" fontId="3" fillId="0" borderId="40" xfId="0" applyFont="1" applyBorder="1" applyProtection="1">
      <alignment vertical="center"/>
    </xf>
    <xf numFmtId="180" fontId="52" fillId="12" borderId="39" xfId="0" applyNumberFormat="1" applyFont="1" applyFill="1" applyBorder="1" applyProtection="1">
      <alignment vertical="center"/>
    </xf>
    <xf numFmtId="0" fontId="52" fillId="12" borderId="40" xfId="0" applyFont="1" applyFill="1" applyBorder="1">
      <alignment vertical="center"/>
    </xf>
    <xf numFmtId="0" fontId="52" fillId="0" borderId="0" xfId="0" applyFont="1">
      <alignment vertical="center"/>
    </xf>
    <xf numFmtId="0" fontId="0" fillId="0" borderId="10" xfId="0" applyBorder="1" applyAlignment="1">
      <alignment horizontal="center" vertical="center" wrapText="1"/>
    </xf>
    <xf numFmtId="0" fontId="0" fillId="0" borderId="0" xfId="0" applyAlignment="1">
      <alignment vertical="top"/>
    </xf>
    <xf numFmtId="0" fontId="0" fillId="11" borderId="10" xfId="0" applyFill="1" applyBorder="1" applyAlignment="1" applyProtection="1">
      <alignment horizontal="center" vertical="center"/>
      <protection locked="0"/>
    </xf>
    <xf numFmtId="180" fontId="0" fillId="11" borderId="26" xfId="0" applyNumberFormat="1" applyFill="1" applyBorder="1" applyAlignment="1" applyProtection="1">
      <alignment horizontal="center" vertical="center"/>
      <protection locked="0"/>
    </xf>
    <xf numFmtId="0" fontId="3" fillId="0" borderId="41" xfId="0" applyFont="1" applyBorder="1" applyProtection="1">
      <alignment vertical="center"/>
    </xf>
    <xf numFmtId="0" fontId="10" fillId="0" borderId="0" xfId="0" applyFont="1" applyBorder="1" applyAlignment="1">
      <alignment horizontal="center" vertical="center"/>
    </xf>
    <xf numFmtId="0" fontId="41" fillId="0" borderId="0" xfId="10" applyFont="1" applyAlignment="1">
      <alignment vertical="center"/>
    </xf>
    <xf numFmtId="0" fontId="54" fillId="0" borderId="0" xfId="10" applyFont="1" applyAlignment="1">
      <alignment horizontal="left" vertical="center"/>
    </xf>
    <xf numFmtId="0" fontId="55" fillId="0" borderId="0" xfId="10" applyFont="1" applyAlignment="1">
      <alignment horizontal="center" vertical="center"/>
    </xf>
    <xf numFmtId="0" fontId="55" fillId="0" borderId="0" xfId="10" applyFont="1" applyAlignment="1">
      <alignment horizontal="left" vertical="center"/>
    </xf>
    <xf numFmtId="0" fontId="46" fillId="0" borderId="0" xfId="10" applyFont="1" applyAlignment="1">
      <alignment vertical="center"/>
    </xf>
    <xf numFmtId="0" fontId="56" fillId="0" borderId="0" xfId="10" applyFont="1" applyAlignment="1">
      <alignment vertical="center"/>
    </xf>
    <xf numFmtId="0" fontId="41" fillId="0" borderId="37" xfId="10" applyFont="1" applyBorder="1" applyAlignment="1">
      <alignment vertical="center"/>
    </xf>
    <xf numFmtId="0" fontId="56" fillId="0" borderId="45" xfId="10" applyFont="1" applyBorder="1" applyAlignment="1">
      <alignment vertical="center"/>
    </xf>
    <xf numFmtId="0" fontId="56" fillId="0" borderId="38" xfId="10" applyFont="1" applyBorder="1" applyAlignment="1">
      <alignment vertical="center"/>
    </xf>
    <xf numFmtId="0" fontId="41" fillId="0" borderId="67" xfId="10" applyFont="1" applyBorder="1" applyAlignment="1">
      <alignment vertical="center"/>
    </xf>
    <xf numFmtId="0" fontId="56" fillId="0" borderId="0" xfId="10" applyFont="1" applyBorder="1" applyAlignment="1">
      <alignment vertical="center"/>
    </xf>
    <xf numFmtId="0" fontId="56" fillId="0" borderId="68" xfId="10" applyFont="1" applyBorder="1" applyAlignment="1">
      <alignment vertical="center"/>
    </xf>
    <xf numFmtId="0" fontId="56" fillId="0" borderId="0" xfId="10" applyFont="1" applyBorder="1" applyAlignment="1">
      <alignment horizontal="center" vertical="center"/>
    </xf>
    <xf numFmtId="0" fontId="57" fillId="0" borderId="0" xfId="11" applyFont="1" applyBorder="1" applyAlignment="1">
      <alignment horizontal="center" vertical="center"/>
    </xf>
    <xf numFmtId="0" fontId="46" fillId="0" borderId="0" xfId="10" applyFont="1" applyBorder="1" applyAlignment="1">
      <alignment vertical="center"/>
    </xf>
    <xf numFmtId="0" fontId="56" fillId="0" borderId="0" xfId="10" applyFont="1" applyBorder="1" applyAlignment="1">
      <alignment horizontal="left" vertical="top"/>
    </xf>
    <xf numFmtId="177" fontId="57" fillId="0" borderId="0" xfId="2" applyNumberFormat="1" applyFont="1" applyBorder="1" applyAlignment="1">
      <alignment horizontal="center" vertical="center"/>
    </xf>
    <xf numFmtId="0" fontId="56" fillId="0" borderId="0" xfId="10" applyFont="1" applyFill="1" applyBorder="1" applyAlignment="1">
      <alignment horizontal="center" vertical="center"/>
    </xf>
    <xf numFmtId="0" fontId="56" fillId="0" borderId="0" xfId="10" applyFont="1" applyFill="1" applyBorder="1" applyAlignment="1">
      <alignment vertical="center"/>
    </xf>
    <xf numFmtId="0" fontId="41" fillId="0" borderId="54" xfId="10" applyFont="1" applyBorder="1" applyAlignment="1">
      <alignment vertical="center"/>
    </xf>
    <xf numFmtId="0" fontId="56" fillId="0" borderId="70" xfId="10" applyFont="1" applyBorder="1" applyAlignment="1">
      <alignment vertical="center"/>
    </xf>
    <xf numFmtId="0" fontId="56" fillId="0" borderId="50" xfId="10" applyFont="1" applyBorder="1" applyAlignment="1">
      <alignment vertical="center"/>
    </xf>
    <xf numFmtId="0" fontId="41" fillId="0" borderId="0" xfId="10" applyFont="1" applyBorder="1" applyAlignment="1">
      <alignment vertical="center"/>
    </xf>
    <xf numFmtId="177" fontId="57" fillId="0" borderId="0" xfId="2" applyNumberFormat="1" applyFont="1" applyBorder="1">
      <alignment vertical="center"/>
    </xf>
    <xf numFmtId="49" fontId="41" fillId="0" borderId="0" xfId="10" applyNumberFormat="1" applyFont="1" applyAlignment="1">
      <alignment horizontal="left" vertical="center"/>
    </xf>
    <xf numFmtId="0" fontId="41" fillId="13" borderId="37" xfId="10" applyFont="1" applyFill="1" applyBorder="1" applyAlignment="1">
      <alignment vertical="center"/>
    </xf>
    <xf numFmtId="0" fontId="41" fillId="13" borderId="45" xfId="10" applyFont="1" applyFill="1" applyBorder="1" applyAlignment="1">
      <alignment vertical="center"/>
    </xf>
    <xf numFmtId="0" fontId="41" fillId="13" borderId="38" xfId="10" applyFont="1" applyFill="1" applyBorder="1" applyAlignment="1">
      <alignment vertical="center"/>
    </xf>
    <xf numFmtId="0" fontId="41" fillId="13" borderId="67" xfId="10" applyFont="1" applyFill="1" applyBorder="1" applyAlignment="1">
      <alignment vertical="center"/>
    </xf>
    <xf numFmtId="0" fontId="41" fillId="13" borderId="0" xfId="10" applyFont="1" applyFill="1" applyBorder="1" applyAlignment="1">
      <alignment vertical="center"/>
    </xf>
    <xf numFmtId="0" fontId="41" fillId="13" borderId="68" xfId="10" applyFont="1" applyFill="1" applyBorder="1" applyAlignment="1">
      <alignment vertical="center"/>
    </xf>
    <xf numFmtId="0" fontId="59" fillId="0" borderId="0" xfId="10" applyFont="1" applyBorder="1" applyAlignment="1">
      <alignment vertical="center"/>
    </xf>
    <xf numFmtId="49" fontId="41" fillId="13" borderId="0" xfId="10" applyNumberFormat="1" applyFont="1" applyFill="1" applyBorder="1" applyAlignment="1">
      <alignment vertical="center"/>
    </xf>
    <xf numFmtId="0" fontId="46" fillId="13" borderId="0" xfId="10" applyFont="1" applyFill="1" applyBorder="1" applyAlignment="1">
      <alignment vertical="center"/>
    </xf>
    <xf numFmtId="49" fontId="41" fillId="13" borderId="0" xfId="10" applyNumberFormat="1" applyFont="1" applyFill="1" applyBorder="1" applyAlignment="1">
      <alignment horizontal="center" vertical="center"/>
    </xf>
    <xf numFmtId="0" fontId="41" fillId="13" borderId="54" xfId="10" applyFont="1" applyFill="1" applyBorder="1" applyAlignment="1">
      <alignment vertical="center"/>
    </xf>
    <xf numFmtId="49" fontId="41" fillId="13" borderId="70" xfId="10" applyNumberFormat="1" applyFont="1" applyFill="1" applyBorder="1" applyAlignment="1">
      <alignment vertical="center"/>
    </xf>
    <xf numFmtId="0" fontId="46" fillId="13" borderId="70" xfId="10" applyFont="1" applyFill="1" applyBorder="1" applyAlignment="1">
      <alignment vertical="center"/>
    </xf>
    <xf numFmtId="49" fontId="41" fillId="13" borderId="70" xfId="10" applyNumberFormat="1" applyFont="1" applyFill="1" applyBorder="1" applyAlignment="1">
      <alignment horizontal="center" vertical="center"/>
    </xf>
    <xf numFmtId="0" fontId="41" fillId="13" borderId="70" xfId="10" applyFont="1" applyFill="1" applyBorder="1" applyAlignment="1">
      <alignment vertical="center"/>
    </xf>
    <xf numFmtId="0" fontId="41" fillId="13" borderId="50" xfId="10" applyFont="1" applyFill="1" applyBorder="1" applyAlignment="1">
      <alignment vertical="center"/>
    </xf>
    <xf numFmtId="49" fontId="41" fillId="0" borderId="0" xfId="10" applyNumberFormat="1" applyFont="1" applyAlignment="1">
      <alignment horizontal="center" vertical="center"/>
    </xf>
    <xf numFmtId="49" fontId="41" fillId="0" borderId="0" xfId="10" applyNumberFormat="1" applyFont="1" applyBorder="1" applyAlignment="1">
      <alignment vertical="center"/>
    </xf>
    <xf numFmtId="0" fontId="41" fillId="0" borderId="96" xfId="10" applyFont="1" applyBorder="1" applyAlignment="1">
      <alignment vertical="center"/>
    </xf>
    <xf numFmtId="0" fontId="56" fillId="0" borderId="97" xfId="10" applyFont="1" applyBorder="1" applyAlignment="1">
      <alignment vertical="center"/>
    </xf>
    <xf numFmtId="0" fontId="46" fillId="0" borderId="97" xfId="10" applyFont="1" applyBorder="1" applyAlignment="1">
      <alignment vertical="center"/>
    </xf>
    <xf numFmtId="0" fontId="56" fillId="0" borderId="97" xfId="10" applyFont="1" applyBorder="1" applyAlignment="1">
      <alignment horizontal="left" vertical="top"/>
    </xf>
    <xf numFmtId="0" fontId="56" fillId="0" borderId="98" xfId="10" applyFont="1" applyBorder="1" applyAlignment="1">
      <alignment vertical="center"/>
    </xf>
    <xf numFmtId="0" fontId="41" fillId="0" borderId="99" xfId="10" applyFont="1" applyBorder="1" applyAlignment="1">
      <alignment vertical="center"/>
    </xf>
    <xf numFmtId="0" fontId="56" fillId="0" borderId="100" xfId="10" applyFont="1" applyBorder="1" applyAlignment="1">
      <alignment vertical="center"/>
    </xf>
    <xf numFmtId="0" fontId="41" fillId="0" borderId="101" xfId="10" applyFont="1" applyBorder="1" applyAlignment="1">
      <alignment vertical="center"/>
    </xf>
    <xf numFmtId="0" fontId="56" fillId="0" borderId="102" xfId="10" applyFont="1" applyBorder="1" applyAlignment="1">
      <alignment vertical="center"/>
    </xf>
    <xf numFmtId="0" fontId="46" fillId="0" borderId="102" xfId="10" applyFont="1" applyBorder="1" applyAlignment="1">
      <alignment vertical="center"/>
    </xf>
    <xf numFmtId="0" fontId="56" fillId="0" borderId="103" xfId="10" applyFont="1" applyBorder="1" applyAlignment="1">
      <alignment vertical="center"/>
    </xf>
    <xf numFmtId="49" fontId="56" fillId="0" borderId="45" xfId="10" applyNumberFormat="1" applyFont="1" applyBorder="1" applyAlignment="1">
      <alignment horizontal="center" vertical="center"/>
    </xf>
    <xf numFmtId="49" fontId="56" fillId="0" borderId="45" xfId="10" applyNumberFormat="1" applyFont="1" applyBorder="1" applyAlignment="1">
      <alignment vertical="center"/>
    </xf>
    <xf numFmtId="49" fontId="56" fillId="0" borderId="0" xfId="10" applyNumberFormat="1" applyFont="1" applyBorder="1" applyAlignment="1">
      <alignment horizontal="center" vertical="center"/>
    </xf>
    <xf numFmtId="49" fontId="56" fillId="0" borderId="0" xfId="10" applyNumberFormat="1" applyFont="1" applyBorder="1" applyAlignment="1">
      <alignment vertical="center"/>
    </xf>
    <xf numFmtId="0" fontId="56" fillId="0" borderId="0" xfId="10" applyFont="1" applyBorder="1" applyAlignment="1">
      <alignment horizontal="right" vertical="center"/>
    </xf>
    <xf numFmtId="49" fontId="56" fillId="0" borderId="0" xfId="10" applyNumberFormat="1" applyFont="1" applyFill="1" applyBorder="1" applyAlignment="1">
      <alignment horizontal="center" vertical="center"/>
    </xf>
    <xf numFmtId="49" fontId="41" fillId="0" borderId="0" xfId="10" applyNumberFormat="1" applyFont="1" applyAlignment="1">
      <alignment vertical="center"/>
    </xf>
    <xf numFmtId="49" fontId="60" fillId="0" borderId="0" xfId="10" applyNumberFormat="1" applyFont="1" applyAlignment="1">
      <alignment horizontal="center" vertical="center"/>
    </xf>
    <xf numFmtId="49" fontId="60" fillId="0" borderId="0" xfId="10" applyNumberFormat="1" applyFont="1" applyBorder="1" applyAlignment="1">
      <alignment vertical="center"/>
    </xf>
    <xf numFmtId="0" fontId="41" fillId="0" borderId="0" xfId="12" applyFont="1" applyAlignment="1">
      <alignment vertical="center"/>
    </xf>
    <xf numFmtId="0" fontId="54" fillId="0" borderId="0" xfId="12" applyFont="1" applyAlignment="1">
      <alignment horizontal="left" vertical="center"/>
    </xf>
    <xf numFmtId="0" fontId="55" fillId="0" borderId="0" xfId="12" applyFont="1" applyAlignment="1">
      <alignment horizontal="center" vertical="center"/>
    </xf>
    <xf numFmtId="0" fontId="55" fillId="0" borderId="0" xfId="12" applyFont="1" applyAlignment="1">
      <alignment horizontal="left" vertical="center"/>
    </xf>
    <xf numFmtId="0" fontId="46" fillId="0" borderId="0" xfId="12" applyFont="1" applyAlignment="1">
      <alignment vertical="center"/>
    </xf>
    <xf numFmtId="0" fontId="56" fillId="0" borderId="0" xfId="12" applyFont="1" applyAlignment="1">
      <alignment vertical="center"/>
    </xf>
    <xf numFmtId="0" fontId="41" fillId="0" borderId="37" xfId="12" applyFont="1" applyBorder="1" applyAlignment="1">
      <alignment vertical="center"/>
    </xf>
    <xf numFmtId="0" fontId="56" fillId="0" borderId="45" xfId="12" applyFont="1" applyBorder="1" applyAlignment="1">
      <alignment vertical="center"/>
    </xf>
    <xf numFmtId="0" fontId="56" fillId="0" borderId="38" xfId="12" applyFont="1" applyBorder="1" applyAlignment="1">
      <alignment vertical="center"/>
    </xf>
    <xf numFmtId="0" fontId="41" fillId="0" borderId="67" xfId="12" applyFont="1" applyBorder="1" applyAlignment="1">
      <alignment vertical="center"/>
    </xf>
    <xf numFmtId="0" fontId="56" fillId="0" borderId="0" xfId="12" applyFont="1" applyBorder="1" applyAlignment="1">
      <alignment vertical="center"/>
    </xf>
    <xf numFmtId="0" fontId="56" fillId="0" borderId="68" xfId="12" applyFont="1" applyBorder="1" applyAlignment="1">
      <alignment vertical="center"/>
    </xf>
    <xf numFmtId="0" fontId="56" fillId="0" borderId="0" xfId="12" applyFont="1" applyBorder="1" applyAlignment="1">
      <alignment horizontal="center" vertical="center"/>
    </xf>
    <xf numFmtId="0" fontId="46" fillId="0" borderId="0" xfId="12" applyFont="1" applyBorder="1" applyAlignment="1">
      <alignment vertical="center"/>
    </xf>
    <xf numFmtId="0" fontId="56" fillId="0" borderId="0" xfId="12" applyFont="1" applyBorder="1" applyAlignment="1">
      <alignment horizontal="left" vertical="top"/>
    </xf>
    <xf numFmtId="0" fontId="56" fillId="0" borderId="0" xfId="12" applyFont="1" applyFill="1" applyBorder="1" applyAlignment="1">
      <alignment horizontal="center" vertical="center"/>
    </xf>
    <xf numFmtId="0" fontId="56" fillId="0" borderId="0" xfId="12" applyFont="1" applyFill="1" applyBorder="1" applyAlignment="1">
      <alignment vertical="center"/>
    </xf>
    <xf numFmtId="0" fontId="41" fillId="0" borderId="54" xfId="12" applyFont="1" applyBorder="1" applyAlignment="1">
      <alignment vertical="center"/>
    </xf>
    <xf numFmtId="0" fontId="56" fillId="0" borderId="70" xfId="12" applyFont="1" applyBorder="1" applyAlignment="1">
      <alignment vertical="center"/>
    </xf>
    <xf numFmtId="0" fontId="56" fillId="0" borderId="50" xfId="12" applyFont="1" applyBorder="1" applyAlignment="1">
      <alignment vertical="center"/>
    </xf>
    <xf numFmtId="0" fontId="41" fillId="0" borderId="0" xfId="12" applyFont="1" applyBorder="1" applyAlignment="1">
      <alignment vertical="center"/>
    </xf>
    <xf numFmtId="49" fontId="41" fillId="0" borderId="0" xfId="12" applyNumberFormat="1" applyFont="1" applyAlignment="1">
      <alignment horizontal="left" vertical="center"/>
    </xf>
    <xf numFmtId="0" fontId="41" fillId="13" borderId="37" xfId="12" applyFont="1" applyFill="1" applyBorder="1" applyAlignment="1">
      <alignment vertical="center"/>
    </xf>
    <xf numFmtId="0" fontId="41" fillId="13" borderId="45" xfId="12" applyFont="1" applyFill="1" applyBorder="1" applyAlignment="1">
      <alignment vertical="center"/>
    </xf>
    <xf numFmtId="0" fontId="41" fillId="13" borderId="38" xfId="12" applyFont="1" applyFill="1" applyBorder="1" applyAlignment="1">
      <alignment vertical="center"/>
    </xf>
    <xf numFmtId="0" fontId="41" fillId="13" borderId="67" xfId="12" applyFont="1" applyFill="1" applyBorder="1" applyAlignment="1">
      <alignment vertical="center"/>
    </xf>
    <xf numFmtId="0" fontId="41" fillId="13" borderId="0" xfId="12" applyFont="1" applyFill="1" applyBorder="1" applyAlignment="1">
      <alignment vertical="center"/>
    </xf>
    <xf numFmtId="0" fontId="41" fillId="13" borderId="68" xfId="12" applyFont="1" applyFill="1" applyBorder="1" applyAlignment="1">
      <alignment vertical="center"/>
    </xf>
    <xf numFmtId="49" fontId="41" fillId="13" borderId="0" xfId="12" applyNumberFormat="1" applyFont="1" applyFill="1" applyBorder="1" applyAlignment="1">
      <alignment vertical="center"/>
    </xf>
    <xf numFmtId="0" fontId="46" fillId="13" borderId="0" xfId="12" applyFont="1" applyFill="1" applyBorder="1" applyAlignment="1">
      <alignment vertical="center"/>
    </xf>
    <xf numFmtId="49" fontId="41" fillId="13" borderId="0" xfId="12" applyNumberFormat="1" applyFont="1" applyFill="1" applyBorder="1" applyAlignment="1">
      <alignment horizontal="center" vertical="center"/>
    </xf>
    <xf numFmtId="0" fontId="41" fillId="13" borderId="54" xfId="12" applyFont="1" applyFill="1" applyBorder="1" applyAlignment="1">
      <alignment vertical="center"/>
    </xf>
    <xf numFmtId="49" fontId="41" fillId="13" borderId="70" xfId="12" applyNumberFormat="1" applyFont="1" applyFill="1" applyBorder="1" applyAlignment="1">
      <alignment vertical="center"/>
    </xf>
    <xf numFmtId="0" fontId="46" fillId="13" borderId="70" xfId="12" applyFont="1" applyFill="1" applyBorder="1" applyAlignment="1">
      <alignment vertical="center"/>
    </xf>
    <xf numFmtId="49" fontId="41" fillId="13" borderId="70" xfId="12" applyNumberFormat="1" applyFont="1" applyFill="1" applyBorder="1" applyAlignment="1">
      <alignment horizontal="center" vertical="center"/>
    </xf>
    <xf numFmtId="0" fontId="41" fillId="13" borderId="70" xfId="12" applyFont="1" applyFill="1" applyBorder="1" applyAlignment="1">
      <alignment vertical="center"/>
    </xf>
    <xf numFmtId="0" fontId="41" fillId="13" borderId="50" xfId="12" applyFont="1" applyFill="1" applyBorder="1" applyAlignment="1">
      <alignment vertical="center"/>
    </xf>
    <xf numFmtId="49" fontId="41" fillId="0" borderId="0" xfId="12" applyNumberFormat="1" applyFont="1" applyAlignment="1">
      <alignment horizontal="center" vertical="center"/>
    </xf>
    <xf numFmtId="49" fontId="41" fillId="0" borderId="0" xfId="12" applyNumberFormat="1" applyFont="1" applyBorder="1" applyAlignment="1">
      <alignment vertical="center"/>
    </xf>
    <xf numFmtId="0" fontId="41" fillId="0" borderId="96" xfId="12" applyFont="1" applyBorder="1" applyAlignment="1">
      <alignment vertical="center"/>
    </xf>
    <xf numFmtId="0" fontId="56" fillId="0" borderId="97" xfId="12" applyFont="1" applyBorder="1" applyAlignment="1">
      <alignment vertical="center"/>
    </xf>
    <xf numFmtId="0" fontId="46" fillId="0" borderId="97" xfId="12" applyFont="1" applyBorder="1" applyAlignment="1">
      <alignment vertical="center"/>
    </xf>
    <xf numFmtId="0" fontId="56" fillId="0" borderId="97" xfId="12" applyFont="1" applyBorder="1" applyAlignment="1">
      <alignment horizontal="left" vertical="top"/>
    </xf>
    <xf numFmtId="0" fontId="56" fillId="0" borderId="98" xfId="12" applyFont="1" applyBorder="1" applyAlignment="1">
      <alignment vertical="center"/>
    </xf>
    <xf numFmtId="0" fontId="41" fillId="0" borderId="99" xfId="12" applyFont="1" applyBorder="1" applyAlignment="1">
      <alignment vertical="center"/>
    </xf>
    <xf numFmtId="0" fontId="56" fillId="0" borderId="100" xfId="12" applyFont="1" applyBorder="1" applyAlignment="1">
      <alignment vertical="center"/>
    </xf>
    <xf numFmtId="0" fontId="41" fillId="0" borderId="101" xfId="12" applyFont="1" applyBorder="1" applyAlignment="1">
      <alignment vertical="center"/>
    </xf>
    <xf numFmtId="0" fontId="56" fillId="0" borderId="102" xfId="12" applyFont="1" applyBorder="1" applyAlignment="1">
      <alignment vertical="center"/>
    </xf>
    <xf numFmtId="0" fontId="46" fillId="0" borderId="102" xfId="12" applyFont="1" applyBorder="1" applyAlignment="1">
      <alignment vertical="center"/>
    </xf>
    <xf numFmtId="0" fontId="56" fillId="0" borderId="103" xfId="12" applyFont="1" applyBorder="1" applyAlignment="1">
      <alignment vertical="center"/>
    </xf>
    <xf numFmtId="49" fontId="56" fillId="0" borderId="45" xfId="12" applyNumberFormat="1" applyFont="1" applyBorder="1" applyAlignment="1">
      <alignment horizontal="center" vertical="center"/>
    </xf>
    <xf numFmtId="49" fontId="56" fillId="0" borderId="45" xfId="12" applyNumberFormat="1" applyFont="1" applyBorder="1" applyAlignment="1">
      <alignment vertical="center"/>
    </xf>
    <xf numFmtId="49" fontId="56" fillId="0" borderId="0" xfId="12" applyNumberFormat="1" applyFont="1" applyBorder="1" applyAlignment="1">
      <alignment horizontal="center" vertical="center"/>
    </xf>
    <xf numFmtId="49" fontId="56" fillId="0" borderId="0" xfId="12" applyNumberFormat="1" applyFont="1" applyBorder="1" applyAlignment="1">
      <alignment vertical="center"/>
    </xf>
    <xf numFmtId="49" fontId="56" fillId="0" borderId="0" xfId="12" applyNumberFormat="1" applyFont="1" applyFill="1" applyBorder="1" applyAlignment="1">
      <alignment horizontal="center" vertical="center"/>
    </xf>
    <xf numFmtId="49" fontId="41" fillId="13" borderId="45" xfId="12" applyNumberFormat="1" applyFont="1" applyFill="1" applyBorder="1" applyAlignment="1">
      <alignment horizontal="center" vertical="center"/>
    </xf>
    <xf numFmtId="49" fontId="41" fillId="13" borderId="45" xfId="12" applyNumberFormat="1" applyFont="1" applyFill="1" applyBorder="1" applyAlignment="1">
      <alignment vertical="center"/>
    </xf>
    <xf numFmtId="49" fontId="41" fillId="13" borderId="0" xfId="12" applyNumberFormat="1" applyFont="1" applyFill="1" applyBorder="1" applyAlignment="1">
      <alignment horizontal="left" vertical="center"/>
    </xf>
    <xf numFmtId="49" fontId="41" fillId="13" borderId="68" xfId="12" applyNumberFormat="1" applyFont="1" applyFill="1" applyBorder="1" applyAlignment="1">
      <alignment horizontal="center" vertical="center"/>
    </xf>
    <xf numFmtId="49" fontId="41" fillId="0" borderId="0" xfId="12" applyNumberFormat="1" applyFont="1" applyAlignment="1">
      <alignment vertical="center"/>
    </xf>
    <xf numFmtId="49" fontId="41" fillId="13" borderId="50" xfId="12" applyNumberFormat="1" applyFont="1" applyFill="1" applyBorder="1" applyAlignment="1">
      <alignment horizontal="center" vertical="center"/>
    </xf>
    <xf numFmtId="49" fontId="60" fillId="0" borderId="0" xfId="12" applyNumberFormat="1" applyFont="1" applyAlignment="1">
      <alignment horizontal="center" vertical="center"/>
    </xf>
    <xf numFmtId="49" fontId="60" fillId="0" borderId="0" xfId="12" applyNumberFormat="1" applyFont="1" applyBorder="1" applyAlignment="1">
      <alignment vertical="center"/>
    </xf>
    <xf numFmtId="0" fontId="41" fillId="0" borderId="0" xfId="4" applyFont="1" applyAlignment="1">
      <alignment vertical="center"/>
    </xf>
    <xf numFmtId="0" fontId="54" fillId="0" borderId="0" xfId="4" applyFont="1" applyAlignment="1">
      <alignment horizontal="left" vertical="center"/>
    </xf>
    <xf numFmtId="0" fontId="55" fillId="0" borderId="0" xfId="4" applyFont="1" applyAlignment="1">
      <alignment horizontal="center" vertical="center"/>
    </xf>
    <xf numFmtId="0" fontId="55" fillId="0" borderId="0" xfId="4" applyFont="1" applyAlignment="1">
      <alignment horizontal="left" vertical="center"/>
    </xf>
    <xf numFmtId="0" fontId="46" fillId="0" borderId="0" xfId="4" applyFont="1" applyAlignment="1">
      <alignment vertical="center"/>
    </xf>
    <xf numFmtId="0" fontId="56" fillId="0" borderId="0" xfId="4" applyFont="1" applyAlignment="1">
      <alignment vertical="center"/>
    </xf>
    <xf numFmtId="0" fontId="41" fillId="0" borderId="37" xfId="4" applyFont="1" applyBorder="1" applyAlignment="1">
      <alignment vertical="center"/>
    </xf>
    <xf numFmtId="0" fontId="56" fillId="0" borderId="45" xfId="4" applyFont="1" applyBorder="1" applyAlignment="1">
      <alignment vertical="center"/>
    </xf>
    <xf numFmtId="0" fontId="56" fillId="0" borderId="38" xfId="4" applyFont="1" applyBorder="1" applyAlignment="1">
      <alignment vertical="center"/>
    </xf>
    <xf numFmtId="0" fontId="41" fillId="0" borderId="67" xfId="4" applyFont="1" applyBorder="1" applyAlignment="1">
      <alignment vertical="center"/>
    </xf>
    <xf numFmtId="0" fontId="56" fillId="0" borderId="0" xfId="4" applyFont="1" applyBorder="1" applyAlignment="1">
      <alignment vertical="center"/>
    </xf>
    <xf numFmtId="0" fontId="56" fillId="0" borderId="68" xfId="4" applyFont="1" applyBorder="1" applyAlignment="1">
      <alignment vertical="center"/>
    </xf>
    <xf numFmtId="0" fontId="56" fillId="0" borderId="0" xfId="4" applyFont="1" applyBorder="1" applyAlignment="1">
      <alignment horizontal="center" vertical="center"/>
    </xf>
    <xf numFmtId="0" fontId="46" fillId="0" borderId="0" xfId="4" applyFont="1" applyBorder="1" applyAlignment="1">
      <alignment vertical="center"/>
    </xf>
    <xf numFmtId="0" fontId="56" fillId="0" borderId="0" xfId="4" applyFont="1" applyBorder="1" applyAlignment="1">
      <alignment horizontal="left" vertical="top"/>
    </xf>
    <xf numFmtId="0" fontId="56" fillId="0" borderId="0" xfId="4" applyFont="1" applyFill="1" applyBorder="1" applyAlignment="1">
      <alignment horizontal="center" vertical="center"/>
    </xf>
    <xf numFmtId="0" fontId="56" fillId="0" borderId="0" xfId="4" applyFont="1" applyFill="1" applyBorder="1" applyAlignment="1">
      <alignment vertical="center"/>
    </xf>
    <xf numFmtId="0" fontId="41" fillId="0" borderId="54" xfId="4" applyFont="1" applyBorder="1" applyAlignment="1">
      <alignment vertical="center"/>
    </xf>
    <xf numFmtId="0" fontId="56" fillId="0" borderId="70" xfId="4" applyFont="1" applyBorder="1" applyAlignment="1">
      <alignment vertical="center"/>
    </xf>
    <xf numFmtId="0" fontId="56" fillId="0" borderId="50" xfId="4" applyFont="1" applyBorder="1" applyAlignment="1">
      <alignment vertical="center"/>
    </xf>
    <xf numFmtId="0" fontId="41" fillId="0" borderId="0" xfId="4" applyFont="1" applyBorder="1" applyAlignment="1">
      <alignment vertical="center"/>
    </xf>
    <xf numFmtId="49" fontId="41" fillId="0" borderId="0" xfId="4" applyNumberFormat="1" applyFont="1" applyAlignment="1">
      <alignment horizontal="left" vertical="center"/>
    </xf>
    <xf numFmtId="0" fontId="41" fillId="13" borderId="37" xfId="4" applyFont="1" applyFill="1" applyBorder="1" applyAlignment="1">
      <alignment vertical="center"/>
    </xf>
    <xf numFmtId="0" fontId="41" fillId="13" borderId="45" xfId="4" applyFont="1" applyFill="1" applyBorder="1" applyAlignment="1">
      <alignment vertical="center"/>
    </xf>
    <xf numFmtId="0" fontId="41" fillId="13" borderId="38" xfId="4" applyFont="1" applyFill="1" applyBorder="1" applyAlignment="1">
      <alignment vertical="center"/>
    </xf>
    <xf numFmtId="0" fontId="41" fillId="13" borderId="67" xfId="4" applyFont="1" applyFill="1" applyBorder="1" applyAlignment="1">
      <alignment vertical="center"/>
    </xf>
    <xf numFmtId="0" fontId="41" fillId="13" borderId="0" xfId="4" applyFont="1" applyFill="1" applyBorder="1" applyAlignment="1">
      <alignment vertical="center"/>
    </xf>
    <xf numFmtId="0" fontId="41" fillId="13" borderId="68" xfId="4" applyFont="1" applyFill="1" applyBorder="1" applyAlignment="1">
      <alignment vertical="center"/>
    </xf>
    <xf numFmtId="49" fontId="41" fillId="13" borderId="0" xfId="4" applyNumberFormat="1" applyFont="1" applyFill="1" applyBorder="1" applyAlignment="1">
      <alignment vertical="center"/>
    </xf>
    <xf numFmtId="0" fontId="46" fillId="13" borderId="0" xfId="4" applyFont="1" applyFill="1" applyBorder="1" applyAlignment="1">
      <alignment vertical="center"/>
    </xf>
    <xf numFmtId="49" fontId="41" fillId="13" borderId="0" xfId="4" applyNumberFormat="1" applyFont="1" applyFill="1" applyBorder="1" applyAlignment="1">
      <alignment horizontal="center" vertical="center"/>
    </xf>
    <xf numFmtId="0" fontId="41" fillId="13" borderId="54" xfId="4" applyFont="1" applyFill="1" applyBorder="1" applyAlignment="1">
      <alignment vertical="center"/>
    </xf>
    <xf numFmtId="49" fontId="41" fillId="13" borderId="70" xfId="4" applyNumberFormat="1" applyFont="1" applyFill="1" applyBorder="1" applyAlignment="1">
      <alignment vertical="center"/>
    </xf>
    <xf numFmtId="0" fontId="46" fillId="13" borderId="70" xfId="4" applyFont="1" applyFill="1" applyBorder="1" applyAlignment="1">
      <alignment vertical="center"/>
    </xf>
    <xf numFmtId="49" fontId="41" fillId="13" borderId="70" xfId="4" applyNumberFormat="1" applyFont="1" applyFill="1" applyBorder="1" applyAlignment="1">
      <alignment horizontal="center" vertical="center"/>
    </xf>
    <xf numFmtId="0" fontId="41" fillId="13" borderId="70" xfId="4" applyFont="1" applyFill="1" applyBorder="1" applyAlignment="1">
      <alignment vertical="center"/>
    </xf>
    <xf numFmtId="0" fontId="41" fillId="13" borderId="50" xfId="4" applyFont="1" applyFill="1" applyBorder="1" applyAlignment="1">
      <alignment vertical="center"/>
    </xf>
    <xf numFmtId="49" fontId="41" fillId="0" borderId="0" xfId="4" applyNumberFormat="1" applyFont="1" applyAlignment="1">
      <alignment horizontal="center" vertical="center"/>
    </xf>
    <xf numFmtId="49" fontId="41" fillId="0" borderId="0" xfId="4" applyNumberFormat="1" applyFont="1" applyBorder="1" applyAlignment="1">
      <alignment vertical="center"/>
    </xf>
    <xf numFmtId="0" fontId="41" fillId="0" borderId="96" xfId="4" applyFont="1" applyBorder="1" applyAlignment="1">
      <alignment vertical="center"/>
    </xf>
    <xf numFmtId="0" fontId="56" fillId="0" borderId="97" xfId="4" applyFont="1" applyBorder="1" applyAlignment="1">
      <alignment vertical="center"/>
    </xf>
    <xf numFmtId="0" fontId="46" fillId="0" borderId="97" xfId="4" applyFont="1" applyBorder="1" applyAlignment="1">
      <alignment vertical="center"/>
    </xf>
    <xf numFmtId="0" fontId="56" fillId="0" borderId="97" xfId="4" applyFont="1" applyBorder="1" applyAlignment="1">
      <alignment horizontal="left" vertical="top"/>
    </xf>
    <xf numFmtId="0" fontId="56" fillId="0" borderId="98" xfId="4" applyFont="1" applyBorder="1" applyAlignment="1">
      <alignment vertical="center"/>
    </xf>
    <xf numFmtId="0" fontId="41" fillId="0" borderId="99" xfId="4" applyFont="1" applyBorder="1" applyAlignment="1">
      <alignment vertical="center"/>
    </xf>
    <xf numFmtId="0" fontId="56" fillId="0" borderId="100" xfId="4" applyFont="1" applyBorder="1" applyAlignment="1">
      <alignment vertical="center"/>
    </xf>
    <xf numFmtId="0" fontId="41" fillId="0" borderId="101" xfId="4" applyFont="1" applyBorder="1" applyAlignment="1">
      <alignment vertical="center"/>
    </xf>
    <xf numFmtId="0" fontId="56" fillId="0" borderId="102" xfId="4" applyFont="1" applyBorder="1" applyAlignment="1">
      <alignment vertical="center"/>
    </xf>
    <xf numFmtId="0" fontId="46" fillId="0" borderId="102" xfId="4" applyFont="1" applyBorder="1" applyAlignment="1">
      <alignment vertical="center"/>
    </xf>
    <xf numFmtId="0" fontId="56" fillId="0" borderId="103" xfId="4" applyFont="1" applyBorder="1" applyAlignment="1">
      <alignment vertical="center"/>
    </xf>
    <xf numFmtId="49" fontId="56" fillId="0" borderId="45" xfId="4" applyNumberFormat="1" applyFont="1" applyBorder="1" applyAlignment="1">
      <alignment horizontal="center" vertical="center"/>
    </xf>
    <xf numFmtId="49" fontId="56" fillId="0" borderId="45" xfId="4" applyNumberFormat="1" applyFont="1" applyBorder="1" applyAlignment="1">
      <alignment vertical="center"/>
    </xf>
    <xf numFmtId="49" fontId="56" fillId="0" borderId="0" xfId="4" applyNumberFormat="1" applyFont="1" applyBorder="1" applyAlignment="1">
      <alignment horizontal="center" vertical="center"/>
    </xf>
    <xf numFmtId="49" fontId="56" fillId="0" borderId="0" xfId="4" applyNumberFormat="1" applyFont="1" applyBorder="1" applyAlignment="1">
      <alignment vertical="center"/>
    </xf>
    <xf numFmtId="49" fontId="56" fillId="0" borderId="0" xfId="4" applyNumberFormat="1" applyFont="1" applyFill="1" applyBorder="1" applyAlignment="1">
      <alignment horizontal="center" vertical="center"/>
    </xf>
    <xf numFmtId="49" fontId="41" fillId="13" borderId="45" xfId="4" applyNumberFormat="1" applyFont="1" applyFill="1" applyBorder="1" applyAlignment="1">
      <alignment horizontal="center" vertical="center"/>
    </xf>
    <xf numFmtId="49" fontId="41" fillId="13" borderId="45" xfId="4" applyNumberFormat="1" applyFont="1" applyFill="1" applyBorder="1" applyAlignment="1">
      <alignment vertical="center"/>
    </xf>
    <xf numFmtId="49" fontId="41" fillId="13" borderId="0" xfId="4" applyNumberFormat="1" applyFont="1" applyFill="1" applyBorder="1" applyAlignment="1">
      <alignment horizontal="left" vertical="center"/>
    </xf>
    <xf numFmtId="49" fontId="41" fillId="13" borderId="68" xfId="4" applyNumberFormat="1" applyFont="1" applyFill="1" applyBorder="1" applyAlignment="1">
      <alignment horizontal="center" vertical="center"/>
    </xf>
    <xf numFmtId="49" fontId="41" fillId="0" borderId="0" xfId="4" applyNumberFormat="1" applyFont="1" applyAlignment="1">
      <alignment vertical="center"/>
    </xf>
    <xf numFmtId="49" fontId="41" fillId="13" borderId="50" xfId="4" applyNumberFormat="1" applyFont="1" applyFill="1" applyBorder="1" applyAlignment="1">
      <alignment horizontal="center" vertical="center"/>
    </xf>
    <xf numFmtId="49" fontId="60" fillId="0" borderId="0" xfId="4" applyNumberFormat="1" applyFont="1" applyAlignment="1">
      <alignment horizontal="center" vertical="center"/>
    </xf>
    <xf numFmtId="49" fontId="60" fillId="0" borderId="0" xfId="4" applyNumberFormat="1" applyFont="1" applyBorder="1" applyAlignment="1">
      <alignment vertical="center"/>
    </xf>
    <xf numFmtId="0" fontId="61" fillId="0" borderId="0" xfId="13" applyFont="1">
      <alignment vertical="center"/>
    </xf>
    <xf numFmtId="0" fontId="1" fillId="0" borderId="0" xfId="13">
      <alignment vertical="center"/>
    </xf>
    <xf numFmtId="0" fontId="62" fillId="0" borderId="0" xfId="13" applyFont="1" applyAlignment="1">
      <alignment vertical="center"/>
    </xf>
    <xf numFmtId="0" fontId="63" fillId="0" borderId="0" xfId="13" applyFont="1" applyAlignment="1">
      <alignment vertical="center"/>
    </xf>
    <xf numFmtId="0" fontId="64" fillId="0" borderId="0" xfId="13" applyFont="1" applyAlignment="1">
      <alignment vertical="center"/>
    </xf>
    <xf numFmtId="0" fontId="65" fillId="0" borderId="0" xfId="13" applyFont="1" applyAlignment="1">
      <alignment horizontal="center" vertical="center"/>
    </xf>
    <xf numFmtId="0" fontId="64" fillId="0" borderId="0" xfId="13" applyFont="1" applyAlignment="1">
      <alignment horizontal="center" vertical="center"/>
    </xf>
    <xf numFmtId="0" fontId="64" fillId="0" borderId="0" xfId="13" applyFont="1" applyAlignment="1">
      <alignment horizontal="center" vertical="center" shrinkToFit="1"/>
    </xf>
    <xf numFmtId="0" fontId="64" fillId="14" borderId="10" xfId="13" applyFont="1" applyFill="1" applyBorder="1" applyAlignment="1">
      <alignment horizontal="center" vertical="center"/>
    </xf>
    <xf numFmtId="0" fontId="64" fillId="0" borderId="10" xfId="13" applyFont="1" applyBorder="1" applyAlignment="1">
      <alignment horizontal="center" vertical="center"/>
    </xf>
    <xf numFmtId="0" fontId="65" fillId="0" borderId="0" xfId="13" applyFont="1">
      <alignment vertical="center"/>
    </xf>
    <xf numFmtId="0" fontId="65" fillId="0" borderId="10" xfId="13" applyFont="1" applyBorder="1" applyAlignment="1">
      <alignment vertical="center" shrinkToFit="1"/>
    </xf>
    <xf numFmtId="0" fontId="66" fillId="0" borderId="10" xfId="13" applyFont="1" applyBorder="1">
      <alignment vertical="center"/>
    </xf>
    <xf numFmtId="0" fontId="65" fillId="0" borderId="10" xfId="13" applyFont="1" applyBorder="1" applyAlignment="1">
      <alignment horizontal="right" vertical="center"/>
    </xf>
    <xf numFmtId="0" fontId="64" fillId="15" borderId="10" xfId="13" applyFont="1" applyFill="1" applyBorder="1" applyAlignment="1">
      <alignment vertical="center"/>
    </xf>
    <xf numFmtId="0" fontId="65" fillId="0" borderId="0" xfId="13" applyFont="1" applyAlignment="1">
      <alignment horizontal="center" vertical="center" wrapText="1"/>
    </xf>
    <xf numFmtId="0" fontId="65" fillId="15" borderId="10" xfId="13" applyFont="1" applyFill="1" applyBorder="1">
      <alignment vertical="center"/>
    </xf>
    <xf numFmtId="0" fontId="67" fillId="0" borderId="10" xfId="13" applyFont="1" applyBorder="1">
      <alignment vertical="center"/>
    </xf>
    <xf numFmtId="0" fontId="64" fillId="15" borderId="10" xfId="13" applyFont="1" applyFill="1" applyBorder="1">
      <alignment vertical="center"/>
    </xf>
    <xf numFmtId="0" fontId="64" fillId="0" borderId="10" xfId="13" applyFont="1" applyBorder="1">
      <alignment vertical="center"/>
    </xf>
    <xf numFmtId="0" fontId="64" fillId="0" borderId="10" xfId="13" applyFont="1" applyBorder="1" applyAlignment="1">
      <alignment horizontal="right" vertical="center"/>
    </xf>
    <xf numFmtId="0" fontId="64" fillId="15" borderId="21" xfId="13" applyFont="1" applyFill="1" applyBorder="1">
      <alignment vertical="center"/>
    </xf>
    <xf numFmtId="0" fontId="65" fillId="15" borderId="21" xfId="13" applyFont="1" applyFill="1" applyBorder="1">
      <alignment vertical="center"/>
    </xf>
    <xf numFmtId="0" fontId="64" fillId="15" borderId="104" xfId="13" applyFont="1" applyFill="1" applyBorder="1">
      <alignment vertical="center"/>
    </xf>
    <xf numFmtId="0" fontId="65" fillId="15" borderId="104" xfId="13" applyFont="1" applyFill="1" applyBorder="1">
      <alignment vertical="center"/>
    </xf>
    <xf numFmtId="0" fontId="68" fillId="0" borderId="0" xfId="13" applyFont="1" applyBorder="1" applyAlignment="1">
      <alignment horizontal="center" vertical="center"/>
    </xf>
    <xf numFmtId="0" fontId="69" fillId="0" borderId="0" xfId="13" applyFont="1" applyBorder="1" applyAlignment="1">
      <alignment horizontal="center" vertical="center"/>
    </xf>
    <xf numFmtId="0" fontId="69" fillId="0" borderId="36" xfId="13" applyFont="1" applyBorder="1" applyAlignment="1">
      <alignment horizontal="center" vertical="center"/>
    </xf>
    <xf numFmtId="0" fontId="1" fillId="0" borderId="0" xfId="13" applyFont="1" applyBorder="1" applyAlignment="1">
      <alignment horizontal="center" vertical="center"/>
    </xf>
    <xf numFmtId="0" fontId="1" fillId="0" borderId="0" xfId="13" applyBorder="1">
      <alignment vertical="center"/>
    </xf>
    <xf numFmtId="0" fontId="68" fillId="0" borderId="0" xfId="13" applyFont="1">
      <alignment vertical="center"/>
    </xf>
    <xf numFmtId="0" fontId="70" fillId="0" borderId="0" xfId="13" applyFont="1">
      <alignment vertical="center"/>
    </xf>
    <xf numFmtId="0" fontId="70" fillId="0" borderId="0" xfId="13" applyFont="1" applyAlignment="1">
      <alignment vertical="center"/>
    </xf>
    <xf numFmtId="0" fontId="1" fillId="0" borderId="0" xfId="13" applyAlignment="1">
      <alignment vertical="center" wrapText="1"/>
    </xf>
    <xf numFmtId="0" fontId="71" fillId="0" borderId="0" xfId="13" applyFont="1">
      <alignment vertical="center"/>
    </xf>
    <xf numFmtId="0" fontId="65" fillId="0" borderId="37" xfId="13" applyFont="1" applyBorder="1">
      <alignment vertical="center"/>
    </xf>
    <xf numFmtId="0" fontId="1" fillId="0" borderId="45" xfId="13" applyBorder="1">
      <alignment vertical="center"/>
    </xf>
    <xf numFmtId="0" fontId="1" fillId="0" borderId="38" xfId="13" applyBorder="1">
      <alignment vertical="center"/>
    </xf>
    <xf numFmtId="0" fontId="65" fillId="0" borderId="54" xfId="13" applyFont="1" applyBorder="1">
      <alignment vertical="center"/>
    </xf>
    <xf numFmtId="0" fontId="1" fillId="0" borderId="70" xfId="13" applyBorder="1">
      <alignment vertical="center"/>
    </xf>
    <xf numFmtId="0" fontId="68" fillId="0" borderId="50" xfId="13" applyFont="1" applyBorder="1">
      <alignment vertical="center"/>
    </xf>
    <xf numFmtId="177" fontId="17" fillId="0" borderId="36" xfId="2" applyNumberFormat="1" applyFont="1" applyFill="1" applyBorder="1" applyAlignment="1">
      <alignment horizontal="right" vertical="center" shrinkToFit="1"/>
    </xf>
    <xf numFmtId="177" fontId="17" fillId="0" borderId="10" xfId="2" applyNumberFormat="1" applyFont="1" applyFill="1" applyBorder="1" applyAlignment="1">
      <alignment horizontal="right" vertical="center" shrinkToFit="1"/>
    </xf>
    <xf numFmtId="177" fontId="17" fillId="0" borderId="26" xfId="2" applyNumberFormat="1" applyFont="1" applyFill="1" applyBorder="1" applyAlignment="1">
      <alignment horizontal="right" vertical="center" shrinkToFit="1"/>
    </xf>
    <xf numFmtId="0" fontId="17" fillId="0" borderId="16" xfId="0" applyFont="1" applyBorder="1" applyAlignment="1">
      <alignment horizontal="center" vertical="center"/>
    </xf>
    <xf numFmtId="0" fontId="17" fillId="0" borderId="24" xfId="0" applyFont="1" applyBorder="1" applyAlignment="1">
      <alignment horizontal="center" vertical="center"/>
    </xf>
    <xf numFmtId="9" fontId="23" fillId="0" borderId="34" xfId="0" applyNumberFormat="1" applyFont="1" applyBorder="1" applyAlignment="1">
      <alignment horizontal="center" vertical="center"/>
    </xf>
    <xf numFmtId="9" fontId="23" fillId="0" borderId="35" xfId="0" applyNumberFormat="1" applyFont="1" applyBorder="1" applyAlignment="1">
      <alignment horizontal="center" vertical="center"/>
    </xf>
    <xf numFmtId="181" fontId="23" fillId="3" borderId="72" xfId="1" applyNumberFormat="1" applyFont="1" applyFill="1" applyBorder="1" applyAlignment="1">
      <alignment horizontal="center" vertical="center"/>
    </xf>
    <xf numFmtId="181" fontId="23" fillId="3" borderId="73" xfId="1" applyNumberFormat="1" applyFont="1" applyFill="1" applyBorder="1" applyAlignment="1">
      <alignment horizontal="center" vertical="center"/>
    </xf>
    <xf numFmtId="0" fontId="22" fillId="0" borderId="11" xfId="0" applyFont="1" applyBorder="1" applyAlignment="1">
      <alignment horizontal="center" vertical="center" wrapText="1"/>
    </xf>
    <xf numFmtId="0" fontId="22" fillId="0" borderId="27" xfId="0" applyFont="1" applyBorder="1" applyAlignment="1">
      <alignment horizontal="center" vertical="center" wrapText="1"/>
    </xf>
    <xf numFmtId="0" fontId="17" fillId="9" borderId="75" xfId="0" applyFont="1" applyFill="1" applyBorder="1" applyAlignment="1">
      <alignment horizontal="center" vertical="center" shrinkToFit="1"/>
    </xf>
    <xf numFmtId="0" fontId="17" fillId="9" borderId="76" xfId="0" applyFont="1" applyFill="1" applyBorder="1" applyAlignment="1">
      <alignment horizontal="center" vertical="center" shrinkToFit="1"/>
    </xf>
    <xf numFmtId="0" fontId="17" fillId="9" borderId="63" xfId="0" applyFont="1" applyFill="1" applyBorder="1" applyAlignment="1">
      <alignment horizontal="center" vertical="center" shrinkToFit="1"/>
    </xf>
    <xf numFmtId="0" fontId="17" fillId="0" borderId="34" xfId="0" applyFont="1" applyBorder="1" applyAlignment="1">
      <alignment horizontal="center" vertical="center" wrapText="1"/>
    </xf>
    <xf numFmtId="0" fontId="17" fillId="0" borderId="7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25" xfId="0" applyFont="1" applyBorder="1" applyAlignment="1">
      <alignment horizontal="center" vertical="center" shrinkToFit="1"/>
    </xf>
    <xf numFmtId="0" fontId="17" fillId="0" borderId="35" xfId="0" applyFont="1" applyBorder="1" applyAlignment="1">
      <alignment horizontal="center" vertical="center" shrinkToFit="1"/>
    </xf>
    <xf numFmtId="0" fontId="17" fillId="0" borderId="17" xfId="0" applyFont="1" applyBorder="1" applyAlignment="1">
      <alignment horizontal="center" vertical="center"/>
    </xf>
    <xf numFmtId="0" fontId="17" fillId="0" borderId="34" xfId="0" applyFont="1" applyBorder="1" applyAlignment="1">
      <alignment horizontal="center" vertical="center"/>
    </xf>
    <xf numFmtId="0" fontId="17" fillId="0" borderId="25" xfId="0" applyFont="1" applyBorder="1" applyAlignment="1">
      <alignment horizontal="center" vertical="center"/>
    </xf>
    <xf numFmtId="0" fontId="17" fillId="0" borderId="35" xfId="0" applyFont="1" applyBorder="1" applyAlignment="1">
      <alignment horizontal="center" vertical="center"/>
    </xf>
    <xf numFmtId="0" fontId="17" fillId="0" borderId="75"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27" xfId="0" applyFont="1" applyBorder="1" applyAlignment="1">
      <alignment horizontal="center" vertical="center" wrapText="1"/>
    </xf>
    <xf numFmtId="177" fontId="17" fillId="0" borderId="29" xfId="2" applyNumberFormat="1" applyFont="1" applyFill="1" applyBorder="1" applyAlignment="1">
      <alignment horizontal="right" vertical="center" shrinkToFit="1"/>
    </xf>
    <xf numFmtId="177" fontId="17" fillId="0" borderId="41" xfId="2" applyNumberFormat="1" applyFont="1" applyFill="1" applyBorder="1" applyAlignment="1">
      <alignment horizontal="right" vertical="center" shrinkToFit="1"/>
    </xf>
    <xf numFmtId="177" fontId="17" fillId="0" borderId="29" xfId="2" applyNumberFormat="1" applyFont="1" applyFill="1" applyBorder="1" applyAlignment="1">
      <alignment horizontal="center" vertical="center" shrinkToFit="1"/>
    </xf>
    <xf numFmtId="177" fontId="17" fillId="0" borderId="79" xfId="2" applyNumberFormat="1" applyFont="1" applyFill="1" applyBorder="1" applyAlignment="1">
      <alignment horizontal="center" vertical="center" shrinkToFit="1"/>
    </xf>
    <xf numFmtId="177" fontId="17" fillId="0" borderId="41" xfId="2" applyNumberFormat="1" applyFont="1" applyFill="1" applyBorder="1" applyAlignment="1">
      <alignment horizontal="center" vertical="center" shrinkToFit="1"/>
    </xf>
    <xf numFmtId="181" fontId="23" fillId="3" borderId="72" xfId="1" applyNumberFormat="1" applyFont="1" applyFill="1" applyBorder="1" applyAlignment="1">
      <alignment horizontal="center" vertical="center" wrapText="1"/>
    </xf>
    <xf numFmtId="181" fontId="23" fillId="3" borderId="73" xfId="1" applyNumberFormat="1" applyFont="1" applyFill="1" applyBorder="1" applyAlignment="1">
      <alignment horizontal="center" vertical="center" wrapText="1"/>
    </xf>
    <xf numFmtId="0" fontId="26" fillId="9" borderId="75" xfId="0" applyFont="1" applyFill="1" applyBorder="1" applyAlignment="1">
      <alignment horizontal="center" vertical="center" shrinkToFit="1"/>
    </xf>
    <xf numFmtId="0" fontId="26" fillId="9" borderId="76" xfId="0" applyFont="1" applyFill="1" applyBorder="1" applyAlignment="1">
      <alignment horizontal="center" vertical="center" shrinkToFit="1"/>
    </xf>
    <xf numFmtId="0" fontId="26" fillId="9" borderId="63" xfId="0" applyFont="1" applyFill="1" applyBorder="1" applyAlignment="1">
      <alignment horizontal="center" vertical="center" shrinkToFit="1"/>
    </xf>
    <xf numFmtId="0" fontId="17" fillId="0" borderId="77"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46" xfId="0" applyNumberFormat="1" applyFont="1" applyFill="1" applyBorder="1" applyAlignment="1">
      <alignment vertical="center" wrapText="1"/>
    </xf>
    <xf numFmtId="0" fontId="17" fillId="0" borderId="14" xfId="0" applyFont="1" applyFill="1" applyBorder="1" applyAlignment="1">
      <alignment vertical="center" wrapText="1"/>
    </xf>
    <xf numFmtId="0" fontId="17" fillId="0" borderId="69" xfId="0" applyFont="1" applyFill="1" applyBorder="1" applyAlignment="1">
      <alignment vertical="center" wrapText="1"/>
    </xf>
    <xf numFmtId="0" fontId="17" fillId="0" borderId="46" xfId="0" applyNumberFormat="1" applyFont="1" applyFill="1" applyBorder="1" applyAlignment="1">
      <alignment horizontal="center" vertical="center"/>
    </xf>
    <xf numFmtId="0" fontId="17" fillId="0" borderId="69" xfId="0" applyNumberFormat="1" applyFont="1" applyFill="1" applyBorder="1" applyAlignment="1">
      <alignment horizontal="center" vertical="center"/>
    </xf>
    <xf numFmtId="0" fontId="17" fillId="0" borderId="14" xfId="0" applyNumberFormat="1" applyFont="1" applyFill="1" applyBorder="1" applyAlignment="1">
      <alignment horizontal="center" vertical="center"/>
    </xf>
    <xf numFmtId="0" fontId="17" fillId="0" borderId="46" xfId="0" applyNumberFormat="1" applyFont="1" applyFill="1" applyBorder="1" applyAlignment="1">
      <alignment horizontal="center" vertical="center" wrapText="1"/>
    </xf>
    <xf numFmtId="0" fontId="17" fillId="0" borderId="69" xfId="0" applyNumberFormat="1" applyFont="1" applyFill="1" applyBorder="1" applyAlignment="1">
      <alignment horizontal="center" vertical="center" wrapText="1"/>
    </xf>
    <xf numFmtId="0" fontId="17" fillId="0" borderId="14" xfId="0" applyNumberFormat="1" applyFont="1" applyFill="1" applyBorder="1" applyAlignment="1">
      <alignment horizontal="center" vertical="center" wrapText="1"/>
    </xf>
    <xf numFmtId="38" fontId="17" fillId="0" borderId="46" xfId="3" applyFont="1" applyBorder="1" applyAlignment="1">
      <alignment vertical="center" wrapText="1"/>
    </xf>
    <xf numFmtId="38" fontId="17" fillId="0" borderId="69" xfId="3" applyFont="1" applyBorder="1" applyAlignment="1">
      <alignment vertical="center" wrapText="1"/>
    </xf>
    <xf numFmtId="38" fontId="17" fillId="0" borderId="14" xfId="3" applyFont="1" applyBorder="1" applyAlignment="1">
      <alignment vertical="center" wrapText="1"/>
    </xf>
    <xf numFmtId="0" fontId="17" fillId="0" borderId="46" xfId="0" applyNumberFormat="1" applyFont="1" applyBorder="1" applyAlignment="1">
      <alignment horizontal="right" vertical="center" wrapText="1"/>
    </xf>
    <xf numFmtId="0" fontId="17" fillId="0" borderId="69" xfId="0" applyNumberFormat="1" applyFont="1" applyBorder="1" applyAlignment="1">
      <alignment horizontal="right" vertical="center" wrapText="1"/>
    </xf>
    <xf numFmtId="0" fontId="17" fillId="0" borderId="14" xfId="0" applyNumberFormat="1" applyFont="1" applyBorder="1" applyAlignment="1">
      <alignment horizontal="right" vertical="center" wrapText="1"/>
    </xf>
    <xf numFmtId="38" fontId="17" fillId="0" borderId="46" xfId="3" applyNumberFormat="1" applyFont="1" applyBorder="1" applyAlignment="1">
      <alignment vertical="center" wrapText="1"/>
    </xf>
    <xf numFmtId="38" fontId="17" fillId="0" borderId="69" xfId="3" applyNumberFormat="1" applyFont="1" applyBorder="1" applyAlignment="1">
      <alignment vertical="center" wrapText="1"/>
    </xf>
    <xf numFmtId="38" fontId="17" fillId="0" borderId="14" xfId="3" applyNumberFormat="1" applyFont="1" applyBorder="1" applyAlignment="1">
      <alignment vertical="center" wrapText="1"/>
    </xf>
    <xf numFmtId="181" fontId="17" fillId="0" borderId="45" xfId="0" applyNumberFormat="1" applyFont="1" applyFill="1" applyBorder="1" applyAlignment="1">
      <alignment horizontal="right" vertical="center"/>
    </xf>
    <xf numFmtId="0" fontId="22" fillId="0" borderId="0" xfId="5" applyNumberFormat="1" applyFont="1" applyBorder="1" applyAlignment="1">
      <alignment horizontal="left" vertical="center" wrapText="1"/>
    </xf>
    <xf numFmtId="0" fontId="22" fillId="0" borderId="70" xfId="0" applyNumberFormat="1" applyFont="1" applyBorder="1" applyAlignment="1">
      <alignment vertical="center"/>
    </xf>
    <xf numFmtId="0" fontId="17" fillId="0" borderId="37" xfId="0" applyNumberFormat="1" applyFont="1" applyFill="1" applyBorder="1" applyAlignment="1">
      <alignment horizontal="center" vertical="center" wrapText="1"/>
    </xf>
    <xf numFmtId="0" fontId="17" fillId="0" borderId="38" xfId="0" applyNumberFormat="1" applyFont="1" applyFill="1" applyBorder="1" applyAlignment="1">
      <alignment horizontal="center" vertical="center" wrapText="1"/>
    </xf>
    <xf numFmtId="0" fontId="17" fillId="0" borderId="54" xfId="0" applyNumberFormat="1" applyFont="1" applyFill="1" applyBorder="1" applyAlignment="1">
      <alignment horizontal="center" vertical="center" wrapText="1"/>
    </xf>
    <xf numFmtId="0" fontId="17" fillId="0" borderId="50" xfId="0" applyNumberFormat="1" applyFont="1" applyFill="1" applyBorder="1" applyAlignment="1">
      <alignment horizontal="center" vertical="center" wrapText="1"/>
    </xf>
    <xf numFmtId="0" fontId="17" fillId="0" borderId="45" xfId="0" applyNumberFormat="1" applyFont="1" applyFill="1" applyBorder="1" applyAlignment="1">
      <alignment horizontal="center" vertical="center" wrapText="1"/>
    </xf>
    <xf numFmtId="0" fontId="17" fillId="0" borderId="70" xfId="0" applyNumberFormat="1" applyFont="1" applyFill="1" applyBorder="1" applyAlignment="1">
      <alignment horizontal="center" vertical="center" wrapText="1"/>
    </xf>
    <xf numFmtId="0" fontId="17" fillId="0" borderId="37" xfId="0" applyNumberFormat="1" applyFont="1" applyFill="1" applyBorder="1" applyAlignment="1">
      <alignment horizontal="center" vertical="center"/>
    </xf>
    <xf numFmtId="0" fontId="17" fillId="0" borderId="45" xfId="0" applyNumberFormat="1" applyFont="1" applyFill="1" applyBorder="1" applyAlignment="1">
      <alignment horizontal="center" vertical="center"/>
    </xf>
    <xf numFmtId="0" fontId="17" fillId="0" borderId="38" xfId="0" applyNumberFormat="1" applyFont="1" applyFill="1" applyBorder="1" applyAlignment="1">
      <alignment horizontal="center" vertical="center"/>
    </xf>
    <xf numFmtId="0" fontId="17" fillId="0" borderId="54" xfId="0" applyNumberFormat="1" applyFont="1" applyFill="1" applyBorder="1" applyAlignment="1">
      <alignment horizontal="center" vertical="center"/>
    </xf>
    <xf numFmtId="0" fontId="17" fillId="0" borderId="70" xfId="0" applyNumberFormat="1" applyFont="1" applyFill="1" applyBorder="1" applyAlignment="1">
      <alignment horizontal="center" vertical="center"/>
    </xf>
    <xf numFmtId="0" fontId="17" fillId="0" borderId="50" xfId="0" applyNumberFormat="1" applyFont="1" applyFill="1" applyBorder="1" applyAlignment="1">
      <alignment horizontal="center" vertical="center"/>
    </xf>
    <xf numFmtId="0" fontId="17" fillId="0" borderId="37" xfId="0" applyNumberFormat="1" applyFont="1" applyBorder="1" applyAlignment="1">
      <alignment horizontal="center" vertical="center" wrapText="1"/>
    </xf>
    <xf numFmtId="0" fontId="17" fillId="0" borderId="45" xfId="0" applyNumberFormat="1" applyFont="1" applyBorder="1" applyAlignment="1">
      <alignment horizontal="center" vertical="center" wrapText="1"/>
    </xf>
    <xf numFmtId="0" fontId="17" fillId="0" borderId="38" xfId="0" applyNumberFormat="1" applyFont="1" applyBorder="1" applyAlignment="1">
      <alignment horizontal="center" vertical="center" wrapText="1"/>
    </xf>
    <xf numFmtId="0" fontId="17" fillId="0" borderId="54" xfId="0" applyNumberFormat="1" applyFont="1" applyBorder="1" applyAlignment="1">
      <alignment horizontal="center" vertical="center" wrapText="1"/>
    </xf>
    <xf numFmtId="0" fontId="17" fillId="0" borderId="70" xfId="0" applyNumberFormat="1" applyFont="1" applyBorder="1" applyAlignment="1">
      <alignment horizontal="center" vertical="center" wrapText="1"/>
    </xf>
    <xf numFmtId="0" fontId="17" fillId="0" borderId="50" xfId="0" applyNumberFormat="1" applyFont="1" applyBorder="1" applyAlignment="1">
      <alignment horizontal="center" vertical="center" wrapText="1"/>
    </xf>
    <xf numFmtId="0" fontId="17" fillId="0" borderId="45" xfId="0" applyFont="1" applyFill="1" applyBorder="1" applyAlignment="1">
      <alignment vertical="center" wrapText="1"/>
    </xf>
    <xf numFmtId="0" fontId="17" fillId="0" borderId="38" xfId="0" applyFont="1" applyFill="1" applyBorder="1" applyAlignment="1">
      <alignment vertical="center" wrapText="1"/>
    </xf>
    <xf numFmtId="0" fontId="17" fillId="0" borderId="69" xfId="0" applyFont="1" applyFill="1" applyBorder="1" applyAlignment="1">
      <alignment horizontal="center" vertical="center" wrapText="1"/>
    </xf>
    <xf numFmtId="0" fontId="17" fillId="0" borderId="14" xfId="0" applyFont="1" applyFill="1" applyBorder="1" applyAlignment="1">
      <alignment horizontal="center" vertical="center" wrapText="1"/>
    </xf>
    <xf numFmtId="184" fontId="17" fillId="0" borderId="46" xfId="0" applyNumberFormat="1" applyFont="1" applyFill="1" applyBorder="1" applyAlignment="1">
      <alignment horizontal="right" vertical="center"/>
    </xf>
    <xf numFmtId="184" fontId="17" fillId="0" borderId="69" xfId="0" applyNumberFormat="1" applyFont="1" applyFill="1" applyBorder="1" applyAlignment="1">
      <alignment horizontal="right" vertical="center"/>
    </xf>
    <xf numFmtId="184" fontId="17" fillId="0" borderId="14" xfId="0" applyNumberFormat="1" applyFont="1" applyFill="1" applyBorder="1" applyAlignment="1">
      <alignment horizontal="right" vertical="center"/>
    </xf>
    <xf numFmtId="0" fontId="17" fillId="0" borderId="46" xfId="5" applyFont="1" applyFill="1" applyBorder="1" applyAlignment="1">
      <alignment horizontal="center" vertical="center" wrapText="1"/>
    </xf>
    <xf numFmtId="0" fontId="17" fillId="0" borderId="14" xfId="5" applyFont="1" applyFill="1" applyBorder="1" applyAlignment="1">
      <alignment horizontal="center" vertical="center" wrapText="1"/>
    </xf>
    <xf numFmtId="0" fontId="33" fillId="0" borderId="69" xfId="0" applyNumberFormat="1" applyFont="1" applyFill="1" applyBorder="1" applyAlignment="1">
      <alignment horizontal="center" vertical="center" wrapText="1"/>
    </xf>
    <xf numFmtId="0" fontId="33" fillId="0" borderId="14" xfId="0" applyNumberFormat="1" applyFont="1" applyFill="1" applyBorder="1" applyAlignment="1">
      <alignment horizontal="center" vertical="center" wrapText="1"/>
    </xf>
    <xf numFmtId="0" fontId="17" fillId="0" borderId="37" xfId="0" applyNumberFormat="1" applyFont="1" applyFill="1" applyBorder="1" applyAlignment="1">
      <alignment horizontal="left" vertical="center" wrapText="1"/>
    </xf>
    <xf numFmtId="0" fontId="17" fillId="0" borderId="45" xfId="0" applyNumberFormat="1" applyFont="1" applyFill="1" applyBorder="1" applyAlignment="1">
      <alignment horizontal="left" vertical="center" wrapText="1"/>
    </xf>
    <xf numFmtId="0" fontId="17" fillId="0" borderId="38" xfId="0" applyNumberFormat="1" applyFont="1" applyFill="1" applyBorder="1" applyAlignment="1">
      <alignment horizontal="left" vertical="center" wrapText="1"/>
    </xf>
    <xf numFmtId="0" fontId="17" fillId="0" borderId="54" xfId="0" applyNumberFormat="1" applyFont="1" applyFill="1" applyBorder="1" applyAlignment="1">
      <alignment horizontal="left" vertical="center" wrapText="1"/>
    </xf>
    <xf numFmtId="0" fontId="17" fillId="0" borderId="70" xfId="0" applyNumberFormat="1" applyFont="1" applyFill="1" applyBorder="1" applyAlignment="1">
      <alignment horizontal="left" vertical="center" wrapText="1"/>
    </xf>
    <xf numFmtId="0" fontId="17" fillId="0" borderId="50" xfId="0" applyNumberFormat="1" applyFont="1" applyFill="1" applyBorder="1" applyAlignment="1">
      <alignment horizontal="left" vertical="center" wrapText="1"/>
    </xf>
    <xf numFmtId="0" fontId="17" fillId="0" borderId="46" xfId="0" applyNumberFormat="1" applyFont="1" applyFill="1" applyBorder="1" applyAlignment="1">
      <alignment horizontal="left" vertical="center" wrapText="1"/>
    </xf>
    <xf numFmtId="0" fontId="17" fillId="0" borderId="69" xfId="0" applyNumberFormat="1" applyFont="1" applyFill="1" applyBorder="1" applyAlignment="1">
      <alignment horizontal="left" vertical="center" wrapText="1"/>
    </xf>
    <xf numFmtId="0" fontId="17" fillId="0" borderId="14" xfId="0" applyNumberFormat="1" applyFont="1" applyFill="1" applyBorder="1" applyAlignment="1">
      <alignment horizontal="left" vertical="center" wrapText="1"/>
    </xf>
    <xf numFmtId="185" fontId="17" fillId="10" borderId="46" xfId="5" applyNumberFormat="1" applyFont="1" applyFill="1" applyBorder="1" applyAlignment="1">
      <alignment horizontal="right" vertical="center"/>
    </xf>
    <xf numFmtId="185" fontId="17" fillId="10" borderId="69" xfId="5" applyNumberFormat="1" applyFont="1" applyFill="1" applyBorder="1" applyAlignment="1">
      <alignment horizontal="right" vertical="center"/>
    </xf>
    <xf numFmtId="185" fontId="17" fillId="10" borderId="14" xfId="5" applyNumberFormat="1" applyFont="1" applyFill="1" applyBorder="1" applyAlignment="1">
      <alignment horizontal="right" vertical="center"/>
    </xf>
    <xf numFmtId="0" fontId="17" fillId="0" borderId="37" xfId="0" applyNumberFormat="1" applyFont="1" applyFill="1" applyBorder="1" applyAlignment="1">
      <alignment vertical="center" wrapText="1"/>
    </xf>
    <xf numFmtId="0" fontId="17" fillId="0" borderId="54" xfId="0" applyFont="1" applyFill="1" applyBorder="1" applyAlignment="1">
      <alignment vertical="center" wrapText="1"/>
    </xf>
    <xf numFmtId="0" fontId="17" fillId="0" borderId="70" xfId="0" applyFont="1" applyFill="1" applyBorder="1" applyAlignment="1">
      <alignment vertical="center" wrapText="1"/>
    </xf>
    <xf numFmtId="0" fontId="17" fillId="0" borderId="50" xfId="0" applyFont="1" applyFill="1" applyBorder="1" applyAlignment="1">
      <alignment vertical="center" wrapText="1"/>
    </xf>
    <xf numFmtId="0" fontId="17" fillId="0" borderId="37" xfId="0" applyNumberFormat="1" applyFont="1" applyFill="1" applyBorder="1" applyAlignment="1">
      <alignment horizontal="center" vertical="center" textRotation="255" wrapText="1"/>
    </xf>
    <xf numFmtId="0" fontId="17" fillId="0" borderId="38" xfId="0" applyNumberFormat="1" applyFont="1" applyFill="1" applyBorder="1" applyAlignment="1">
      <alignment horizontal="center" vertical="center" textRotation="255" wrapText="1"/>
    </xf>
    <xf numFmtId="0" fontId="17" fillId="0" borderId="67" xfId="0" applyNumberFormat="1" applyFont="1" applyFill="1" applyBorder="1" applyAlignment="1">
      <alignment horizontal="center" vertical="center" textRotation="255" wrapText="1"/>
    </xf>
    <xf numFmtId="0" fontId="17" fillId="0" borderId="68" xfId="0" applyNumberFormat="1" applyFont="1" applyFill="1" applyBorder="1" applyAlignment="1">
      <alignment horizontal="center" vertical="center" textRotation="255" wrapText="1"/>
    </xf>
    <xf numFmtId="0" fontId="17" fillId="0" borderId="54" xfId="0" applyNumberFormat="1" applyFont="1" applyFill="1" applyBorder="1" applyAlignment="1">
      <alignment horizontal="center" vertical="center" textRotation="255" wrapText="1"/>
    </xf>
    <xf numFmtId="0" fontId="17" fillId="0" borderId="50" xfId="0" applyNumberFormat="1" applyFont="1" applyFill="1" applyBorder="1" applyAlignment="1">
      <alignment horizontal="center" vertical="center" textRotation="255" wrapText="1"/>
    </xf>
    <xf numFmtId="0" fontId="17" fillId="0" borderId="67" xfId="0" applyNumberFormat="1" applyFont="1" applyFill="1" applyBorder="1" applyAlignment="1">
      <alignment horizontal="center" vertical="center" wrapText="1"/>
    </xf>
    <xf numFmtId="0" fontId="17" fillId="0" borderId="68" xfId="0" applyNumberFormat="1" applyFont="1" applyFill="1" applyBorder="1" applyAlignment="1">
      <alignment horizontal="center" vertical="center" wrapText="1"/>
    </xf>
    <xf numFmtId="0" fontId="17" fillId="0" borderId="45" xfId="0" applyNumberFormat="1" applyFont="1" applyFill="1" applyBorder="1" applyAlignment="1">
      <alignment vertical="center" wrapText="1"/>
    </xf>
    <xf numFmtId="0" fontId="17" fillId="0" borderId="38" xfId="0" applyNumberFormat="1" applyFont="1" applyFill="1" applyBorder="1" applyAlignment="1">
      <alignment vertical="center" wrapText="1"/>
    </xf>
    <xf numFmtId="0" fontId="17" fillId="0" borderId="67" xfId="0" applyNumberFormat="1" applyFont="1" applyFill="1" applyBorder="1" applyAlignment="1">
      <alignment vertical="center" wrapText="1"/>
    </xf>
    <xf numFmtId="0" fontId="17" fillId="0" borderId="0" xfId="0" applyNumberFormat="1" applyFont="1" applyFill="1" applyBorder="1" applyAlignment="1">
      <alignment vertical="center" wrapText="1"/>
    </xf>
    <xf numFmtId="0" fontId="17" fillId="0" borderId="68" xfId="0" applyNumberFormat="1" applyFont="1" applyFill="1" applyBorder="1" applyAlignment="1">
      <alignment vertical="center" wrapText="1"/>
    </xf>
    <xf numFmtId="0" fontId="17" fillId="0" borderId="54" xfId="0" applyNumberFormat="1" applyFont="1" applyFill="1" applyBorder="1" applyAlignment="1">
      <alignment vertical="center" wrapText="1"/>
    </xf>
    <xf numFmtId="0" fontId="17" fillId="0" borderId="70" xfId="0" applyNumberFormat="1" applyFont="1" applyFill="1" applyBorder="1" applyAlignment="1">
      <alignment vertical="center" wrapText="1"/>
    </xf>
    <xf numFmtId="0" fontId="17" fillId="0" borderId="50" xfId="0" applyNumberFormat="1" applyFont="1" applyFill="1" applyBorder="1" applyAlignment="1">
      <alignment vertical="center" wrapText="1"/>
    </xf>
    <xf numFmtId="0" fontId="17" fillId="0" borderId="46" xfId="5" applyFont="1" applyFill="1" applyBorder="1" applyAlignment="1">
      <alignment vertical="center" wrapText="1"/>
    </xf>
    <xf numFmtId="0" fontId="17" fillId="0" borderId="69" xfId="5" applyFont="1" applyFill="1" applyBorder="1" applyAlignment="1">
      <alignment vertical="center" wrapText="1"/>
    </xf>
    <xf numFmtId="0" fontId="17" fillId="0" borderId="14" xfId="5" applyFont="1" applyFill="1" applyBorder="1" applyAlignment="1">
      <alignment vertical="center" wrapText="1"/>
    </xf>
    <xf numFmtId="0" fontId="17" fillId="0" borderId="46" xfId="5" applyNumberFormat="1" applyFont="1" applyFill="1" applyBorder="1" applyAlignment="1">
      <alignment horizontal="center" vertical="center" wrapText="1"/>
    </xf>
    <xf numFmtId="0" fontId="17" fillId="0" borderId="69" xfId="5" applyFont="1" applyFill="1" applyBorder="1" applyAlignment="1">
      <alignment horizontal="center" vertical="center" wrapText="1"/>
    </xf>
    <xf numFmtId="185" fontId="17" fillId="0" borderId="46" xfId="5" applyNumberFormat="1" applyFont="1" applyFill="1" applyBorder="1" applyAlignment="1">
      <alignment horizontal="right" vertical="center"/>
    </xf>
    <xf numFmtId="185" fontId="17" fillId="0" borderId="69" xfId="5" applyNumberFormat="1" applyFont="1" applyFill="1" applyBorder="1" applyAlignment="1">
      <alignment horizontal="right" vertical="center"/>
    </xf>
    <xf numFmtId="185" fontId="17" fillId="0" borderId="14" xfId="5" applyNumberFormat="1" applyFont="1" applyFill="1" applyBorder="1" applyAlignment="1">
      <alignment horizontal="right" vertical="center"/>
    </xf>
    <xf numFmtId="0" fontId="17" fillId="0" borderId="46" xfId="0" applyNumberFormat="1" applyFont="1" applyFill="1" applyBorder="1" applyAlignment="1">
      <alignment vertical="center"/>
    </xf>
    <xf numFmtId="0" fontId="17" fillId="0" borderId="69" xfId="0" applyNumberFormat="1" applyFont="1" applyFill="1" applyBorder="1" applyAlignment="1">
      <alignment vertical="center"/>
    </xf>
    <xf numFmtId="0" fontId="17" fillId="0" borderId="14" xfId="0" applyNumberFormat="1" applyFont="1" applyFill="1" applyBorder="1" applyAlignment="1">
      <alignment vertical="center"/>
    </xf>
    <xf numFmtId="185" fontId="17" fillId="0" borderId="46" xfId="0" applyNumberFormat="1" applyFont="1" applyFill="1" applyBorder="1" applyAlignment="1">
      <alignment horizontal="right" vertical="center"/>
    </xf>
    <xf numFmtId="185" fontId="17" fillId="0" borderId="69" xfId="0" applyNumberFormat="1" applyFont="1" applyFill="1" applyBorder="1" applyAlignment="1">
      <alignment horizontal="right" vertical="center"/>
    </xf>
    <xf numFmtId="185" fontId="17" fillId="0" borderId="14" xfId="0" applyNumberFormat="1" applyFont="1" applyFill="1" applyBorder="1" applyAlignment="1">
      <alignment horizontal="right" vertical="center"/>
    </xf>
    <xf numFmtId="0" fontId="26" fillId="0" borderId="46" xfId="0" applyNumberFormat="1" applyFont="1" applyFill="1" applyBorder="1" applyAlignment="1">
      <alignment vertical="center" wrapText="1"/>
    </xf>
    <xf numFmtId="0" fontId="26" fillId="0" borderId="69" xfId="0" applyFont="1" applyFill="1" applyBorder="1" applyAlignment="1">
      <alignment vertical="center" wrapText="1"/>
    </xf>
    <xf numFmtId="0" fontId="26" fillId="0" borderId="14" xfId="0" applyFont="1" applyFill="1" applyBorder="1" applyAlignment="1">
      <alignment vertical="center" wrapText="1"/>
    </xf>
    <xf numFmtId="184" fontId="17" fillId="10" borderId="46" xfId="0" applyNumberFormat="1" applyFont="1" applyFill="1" applyBorder="1" applyAlignment="1">
      <alignment horizontal="right" vertical="center"/>
    </xf>
    <xf numFmtId="184" fontId="17" fillId="10" borderId="69" xfId="0" applyNumberFormat="1" applyFont="1" applyFill="1" applyBorder="1" applyAlignment="1">
      <alignment horizontal="right" vertical="center"/>
    </xf>
    <xf numFmtId="184" fontId="17" fillId="10" borderId="14" xfId="0" applyNumberFormat="1" applyFont="1" applyFill="1" applyBorder="1" applyAlignment="1">
      <alignment horizontal="right" vertical="center"/>
    </xf>
    <xf numFmtId="0" fontId="33" fillId="0" borderId="46" xfId="0" applyNumberFormat="1" applyFont="1" applyFill="1" applyBorder="1" applyAlignment="1">
      <alignment horizontal="left" vertical="center" wrapText="1"/>
    </xf>
    <xf numFmtId="0" fontId="33" fillId="0" borderId="69" xfId="0" applyNumberFormat="1" applyFont="1" applyFill="1" applyBorder="1" applyAlignment="1">
      <alignment horizontal="left" vertical="center" wrapText="1"/>
    </xf>
    <xf numFmtId="0" fontId="33" fillId="0" borderId="14" xfId="0" applyNumberFormat="1" applyFont="1" applyFill="1" applyBorder="1" applyAlignment="1">
      <alignment horizontal="left" vertical="center" wrapText="1"/>
    </xf>
    <xf numFmtId="0" fontId="33" fillId="0" borderId="46" xfId="0" applyNumberFormat="1" applyFont="1" applyFill="1" applyBorder="1" applyAlignment="1">
      <alignment horizontal="center" vertical="center" wrapText="1"/>
    </xf>
    <xf numFmtId="184" fontId="33" fillId="0" borderId="46" xfId="0" applyNumberFormat="1" applyFont="1" applyFill="1" applyBorder="1" applyAlignment="1">
      <alignment horizontal="right" vertical="center"/>
    </xf>
    <xf numFmtId="184" fontId="33" fillId="0" borderId="69" xfId="0" applyNumberFormat="1" applyFont="1" applyFill="1" applyBorder="1" applyAlignment="1">
      <alignment horizontal="right" vertical="center"/>
    </xf>
    <xf numFmtId="184" fontId="33" fillId="0" borderId="14" xfId="0" applyNumberFormat="1" applyFont="1" applyFill="1" applyBorder="1" applyAlignment="1">
      <alignment horizontal="right" vertical="center"/>
    </xf>
    <xf numFmtId="189" fontId="33" fillId="10" borderId="10" xfId="0" applyNumberFormat="1" applyFont="1" applyFill="1" applyBorder="1" applyAlignment="1">
      <alignment horizontal="center" vertical="center" wrapText="1"/>
    </xf>
    <xf numFmtId="0" fontId="33" fillId="0" borderId="10" xfId="0" applyFont="1" applyFill="1" applyBorder="1" applyAlignment="1">
      <alignment horizontal="left" vertical="center" wrapText="1"/>
    </xf>
    <xf numFmtId="0" fontId="33" fillId="0" borderId="69"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3" fillId="0" borderId="46" xfId="5" applyFont="1" applyFill="1" applyBorder="1" applyAlignment="1">
      <alignment horizontal="center" vertical="center" wrapText="1"/>
    </xf>
    <xf numFmtId="0" fontId="33" fillId="0" borderId="14" xfId="5" applyFont="1" applyFill="1" applyBorder="1" applyAlignment="1">
      <alignment horizontal="center" vertical="center" wrapText="1"/>
    </xf>
    <xf numFmtId="0" fontId="49" fillId="0" borderId="10" xfId="0" applyNumberFormat="1" applyFont="1" applyFill="1" applyBorder="1" applyAlignment="1">
      <alignment horizontal="center" vertical="center" wrapText="1"/>
    </xf>
    <xf numFmtId="0" fontId="17" fillId="0" borderId="69" xfId="0" applyNumberFormat="1" applyFont="1" applyFill="1" applyBorder="1" applyAlignment="1">
      <alignment vertical="center" wrapText="1"/>
    </xf>
    <xf numFmtId="0" fontId="17" fillId="0" borderId="14" xfId="0" applyNumberFormat="1" applyFont="1" applyFill="1" applyBorder="1" applyAlignment="1">
      <alignment vertical="center" wrapText="1"/>
    </xf>
    <xf numFmtId="0" fontId="17" fillId="0" borderId="67" xfId="0" applyFont="1" applyFill="1" applyBorder="1" applyAlignment="1">
      <alignment vertical="center" wrapText="1"/>
    </xf>
    <xf numFmtId="0" fontId="17" fillId="0" borderId="0" xfId="0" applyFont="1" applyFill="1" applyBorder="1" applyAlignment="1">
      <alignment vertical="center" wrapText="1"/>
    </xf>
    <xf numFmtId="0" fontId="17" fillId="0" borderId="68" xfId="0" applyFont="1" applyFill="1" applyBorder="1" applyAlignment="1">
      <alignment vertical="center" wrapText="1"/>
    </xf>
    <xf numFmtId="0" fontId="22" fillId="0" borderId="46" xfId="0" applyNumberFormat="1" applyFont="1" applyFill="1" applyBorder="1" applyAlignment="1">
      <alignment vertical="center" wrapText="1"/>
    </xf>
    <xf numFmtId="0" fontId="22" fillId="0" borderId="69" xfId="0" applyFont="1" applyFill="1" applyBorder="1" applyAlignment="1">
      <alignment vertical="center" wrapText="1"/>
    </xf>
    <xf numFmtId="0" fontId="22" fillId="0" borderId="14" xfId="0" applyFont="1" applyFill="1" applyBorder="1" applyAlignment="1">
      <alignment vertical="center" wrapText="1"/>
    </xf>
    <xf numFmtId="0" fontId="33" fillId="0" borderId="46" xfId="0" applyNumberFormat="1" applyFont="1" applyFill="1" applyBorder="1" applyAlignment="1">
      <alignment vertical="center" wrapText="1"/>
    </xf>
    <xf numFmtId="0" fontId="33" fillId="0" borderId="69" xfId="0" applyFont="1" applyFill="1" applyBorder="1" applyAlignment="1">
      <alignment vertical="center" wrapText="1"/>
    </xf>
    <xf numFmtId="0" fontId="33" fillId="0" borderId="14" xfId="0" applyFont="1" applyFill="1" applyBorder="1" applyAlignment="1">
      <alignment vertical="center" wrapText="1"/>
    </xf>
    <xf numFmtId="0" fontId="33" fillId="0" borderId="37" xfId="0" applyNumberFormat="1" applyFont="1" applyFill="1" applyBorder="1" applyAlignment="1">
      <alignment horizontal="center" vertical="center" wrapText="1"/>
    </xf>
    <xf numFmtId="0" fontId="33" fillId="0" borderId="45" xfId="0" applyNumberFormat="1" applyFont="1" applyFill="1" applyBorder="1" applyAlignment="1">
      <alignment horizontal="center" vertical="center" wrapText="1"/>
    </xf>
    <xf numFmtId="0" fontId="33" fillId="0" borderId="67" xfId="0" applyNumberFormat="1" applyFont="1" applyFill="1" applyBorder="1" applyAlignment="1">
      <alignment horizontal="center" vertical="center" wrapText="1"/>
    </xf>
    <xf numFmtId="0" fontId="33" fillId="0" borderId="0" xfId="0" applyNumberFormat="1" applyFont="1" applyFill="1" applyBorder="1" applyAlignment="1">
      <alignment horizontal="center" vertical="center" wrapText="1"/>
    </xf>
    <xf numFmtId="0" fontId="33" fillId="0" borderId="54" xfId="0" applyNumberFormat="1" applyFont="1" applyFill="1" applyBorder="1" applyAlignment="1">
      <alignment horizontal="center" vertical="center" wrapText="1"/>
    </xf>
    <xf numFmtId="0" fontId="33" fillId="0" borderId="70" xfId="0" applyNumberFormat="1" applyFont="1" applyFill="1" applyBorder="1" applyAlignment="1">
      <alignment horizontal="center" vertical="center" wrapText="1"/>
    </xf>
    <xf numFmtId="0" fontId="48" fillId="0" borderId="10" xfId="0" applyNumberFormat="1" applyFont="1" applyFill="1" applyBorder="1" applyAlignment="1">
      <alignment horizontal="center" vertical="center" wrapText="1"/>
    </xf>
    <xf numFmtId="0" fontId="17" fillId="0" borderId="46" xfId="5" applyNumberFormat="1" applyFont="1" applyFill="1" applyBorder="1" applyAlignment="1">
      <alignment vertical="center" wrapText="1"/>
    </xf>
    <xf numFmtId="0" fontId="17" fillId="0" borderId="69" xfId="5" applyNumberFormat="1" applyFont="1" applyFill="1" applyBorder="1" applyAlignment="1">
      <alignment vertical="center" wrapText="1"/>
    </xf>
    <xf numFmtId="0" fontId="17" fillId="0" borderId="14" xfId="5" applyNumberFormat="1" applyFont="1" applyFill="1" applyBorder="1" applyAlignment="1">
      <alignment vertical="center" wrapText="1"/>
    </xf>
    <xf numFmtId="184" fontId="17" fillId="10" borderId="46" xfId="5" applyNumberFormat="1" applyFont="1" applyFill="1" applyBorder="1" applyAlignment="1">
      <alignment horizontal="right" vertical="center"/>
    </xf>
    <xf numFmtId="184" fontId="17" fillId="10" borderId="69" xfId="5" applyNumberFormat="1" applyFont="1" applyFill="1" applyBorder="1" applyAlignment="1">
      <alignment horizontal="right" vertical="center"/>
    </xf>
    <xf numFmtId="184" fontId="17" fillId="10" borderId="14" xfId="5" applyNumberFormat="1" applyFont="1" applyFill="1" applyBorder="1" applyAlignment="1">
      <alignment horizontal="right" vertical="center"/>
    </xf>
    <xf numFmtId="2" fontId="17" fillId="0" borderId="46" xfId="0" applyNumberFormat="1" applyFont="1" applyBorder="1" applyAlignment="1">
      <alignment vertical="center" wrapText="1"/>
    </xf>
    <xf numFmtId="2" fontId="17" fillId="0" borderId="69" xfId="0" applyNumberFormat="1" applyFont="1" applyBorder="1" applyAlignment="1">
      <alignment vertical="center" wrapText="1"/>
    </xf>
    <xf numFmtId="2" fontId="17" fillId="0" borderId="14" xfId="0" applyNumberFormat="1" applyFont="1" applyBorder="1" applyAlignment="1">
      <alignment vertical="center" wrapText="1"/>
    </xf>
    <xf numFmtId="0" fontId="18" fillId="0" borderId="0" xfId="0" applyFont="1" applyBorder="1" applyAlignment="1">
      <alignment horizontal="center" vertical="center"/>
    </xf>
    <xf numFmtId="177" fontId="17" fillId="0" borderId="0" xfId="2" applyNumberFormat="1" applyFont="1" applyFill="1" applyBorder="1" applyAlignment="1">
      <alignment horizontal="left" vertical="top" wrapText="1"/>
    </xf>
    <xf numFmtId="0" fontId="17" fillId="0" borderId="80" xfId="0" applyFont="1" applyBorder="1" applyAlignment="1">
      <alignment horizontal="center" vertical="center"/>
    </xf>
    <xf numFmtId="0" fontId="17" fillId="0" borderId="56" xfId="0" applyFont="1" applyBorder="1" applyAlignment="1">
      <alignment horizontal="center" vertical="center" wrapText="1"/>
    </xf>
    <xf numFmtId="0" fontId="17" fillId="0" borderId="50" xfId="0" applyFont="1" applyBorder="1" applyAlignment="1">
      <alignment horizontal="center" vertical="center"/>
    </xf>
    <xf numFmtId="0" fontId="17" fillId="0" borderId="8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20" xfId="0" applyFont="1" applyBorder="1" applyAlignment="1">
      <alignment horizontal="center" vertical="center"/>
    </xf>
    <xf numFmtId="0" fontId="17" fillId="0" borderId="75" xfId="0" applyFont="1" applyBorder="1" applyAlignment="1">
      <alignment horizontal="center" vertical="center"/>
    </xf>
    <xf numFmtId="0" fontId="17" fillId="0" borderId="53" xfId="0" applyFont="1" applyBorder="1" applyAlignment="1">
      <alignment horizontal="center" vertical="center"/>
    </xf>
    <xf numFmtId="0" fontId="17" fillId="9" borderId="38" xfId="0" applyFont="1" applyFill="1" applyBorder="1" applyAlignment="1">
      <alignment horizontal="center" vertical="center" shrinkToFit="1"/>
    </xf>
    <xf numFmtId="0" fontId="17" fillId="9" borderId="68" xfId="0" applyFont="1" applyFill="1" applyBorder="1" applyAlignment="1">
      <alignment horizontal="center" vertical="center" shrinkToFit="1"/>
    </xf>
    <xf numFmtId="0" fontId="17" fillId="9" borderId="40" xfId="0" applyFont="1" applyFill="1" applyBorder="1" applyAlignment="1">
      <alignment horizontal="center" vertical="center" shrinkToFit="1"/>
    </xf>
    <xf numFmtId="177" fontId="17" fillId="0" borderId="21" xfId="2" applyNumberFormat="1" applyFont="1" applyFill="1" applyBorder="1" applyAlignment="1">
      <alignment horizontal="right" vertical="center" shrinkToFit="1"/>
    </xf>
    <xf numFmtId="177" fontId="17" fillId="0" borderId="79" xfId="2" applyNumberFormat="1" applyFont="1" applyFill="1" applyBorder="1" applyAlignment="1">
      <alignment horizontal="right" vertical="center" shrinkToFit="1"/>
    </xf>
    <xf numFmtId="0" fontId="17" fillId="0" borderId="21" xfId="0" applyFont="1" applyFill="1" applyBorder="1" applyAlignment="1">
      <alignment horizontal="center" vertical="center" shrinkToFit="1"/>
    </xf>
    <xf numFmtId="0" fontId="17" fillId="0" borderId="79" xfId="0" applyFont="1" applyFill="1" applyBorder="1" applyAlignment="1">
      <alignment horizontal="center" vertical="center" shrinkToFit="1"/>
    </xf>
    <xf numFmtId="0" fontId="17" fillId="0" borderId="41"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26" xfId="0" applyFont="1" applyFill="1" applyBorder="1" applyAlignment="1">
      <alignment horizontal="center" vertical="center" shrinkToFit="1"/>
    </xf>
    <xf numFmtId="177" fontId="17" fillId="0" borderId="10" xfId="2" applyNumberFormat="1" applyFont="1" applyBorder="1" applyAlignment="1">
      <alignment horizontal="center" vertical="center" shrinkToFit="1"/>
    </xf>
    <xf numFmtId="177" fontId="17" fillId="0" borderId="20" xfId="2" applyNumberFormat="1" applyFont="1" applyBorder="1" applyAlignment="1">
      <alignment horizontal="center" vertical="center" shrinkToFit="1"/>
    </xf>
    <xf numFmtId="177" fontId="17" fillId="0" borderId="26" xfId="2" applyNumberFormat="1" applyFont="1" applyBorder="1" applyAlignment="1">
      <alignment horizontal="center" vertical="center" shrinkToFit="1"/>
    </xf>
    <xf numFmtId="177" fontId="17" fillId="0" borderId="58" xfId="2" applyNumberFormat="1" applyFont="1" applyBorder="1" applyAlignment="1">
      <alignment horizontal="center" vertical="center" shrinkToFit="1"/>
    </xf>
    <xf numFmtId="0" fontId="17" fillId="0" borderId="32" xfId="0" applyFont="1" applyBorder="1" applyAlignment="1">
      <alignment horizontal="center" vertical="center" shrinkToFit="1"/>
    </xf>
    <xf numFmtId="177" fontId="17" fillId="0" borderId="32" xfId="2" applyNumberFormat="1" applyFont="1" applyFill="1" applyBorder="1" applyAlignment="1">
      <alignment horizontal="center" vertical="center" shrinkToFit="1"/>
    </xf>
    <xf numFmtId="177" fontId="17" fillId="0" borderId="61" xfId="2" applyNumberFormat="1" applyFont="1" applyFill="1" applyBorder="1" applyAlignment="1">
      <alignment horizontal="center" vertical="center" shrinkToFit="1"/>
    </xf>
    <xf numFmtId="0" fontId="18" fillId="0" borderId="2" xfId="0" applyFont="1" applyBorder="1" applyAlignment="1">
      <alignment horizontal="center" vertical="center"/>
    </xf>
    <xf numFmtId="0" fontId="17" fillId="0" borderId="81"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36" xfId="0" applyFont="1" applyBorder="1" applyAlignment="1">
      <alignment horizontal="center" vertical="center"/>
    </xf>
    <xf numFmtId="0" fontId="17" fillId="0" borderId="48"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14" xfId="0" applyFont="1" applyBorder="1" applyAlignment="1">
      <alignment horizontal="center" vertical="center" wrapText="1"/>
    </xf>
    <xf numFmtId="0" fontId="17" fillId="9" borderId="21" xfId="0" applyFont="1" applyFill="1" applyBorder="1" applyAlignment="1">
      <alignment horizontal="center" vertical="center" shrinkToFit="1"/>
    </xf>
    <xf numFmtId="0" fontId="17" fillId="9" borderId="79" xfId="0" applyFont="1" applyFill="1" applyBorder="1" applyAlignment="1">
      <alignment horizontal="center" vertical="center" shrinkToFit="1"/>
    </xf>
    <xf numFmtId="0" fontId="17" fillId="9" borderId="41" xfId="0" applyFont="1" applyFill="1" applyBorder="1" applyAlignment="1">
      <alignment horizontal="center" vertical="center" shrinkToFit="1"/>
    </xf>
    <xf numFmtId="0" fontId="17" fillId="0" borderId="37" xfId="0" applyFont="1" applyFill="1" applyBorder="1" applyAlignment="1">
      <alignment horizontal="center" vertical="center" shrinkToFit="1"/>
    </xf>
    <xf numFmtId="0" fontId="17" fillId="0" borderId="38" xfId="0" applyFont="1" applyFill="1" applyBorder="1" applyAlignment="1">
      <alignment horizontal="center" vertical="center" shrinkToFit="1"/>
    </xf>
    <xf numFmtId="0" fontId="17" fillId="0" borderId="67" xfId="0" applyFont="1" applyFill="1" applyBorder="1" applyAlignment="1">
      <alignment horizontal="center" vertical="center" shrinkToFit="1"/>
    </xf>
    <xf numFmtId="0" fontId="17" fillId="0" borderId="68"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0" fontId="17" fillId="0" borderId="40" xfId="0" applyFont="1" applyFill="1" applyBorder="1" applyAlignment="1">
      <alignment horizontal="center" vertical="center" shrinkToFit="1"/>
    </xf>
    <xf numFmtId="177" fontId="17" fillId="0" borderId="36" xfId="2" applyNumberFormat="1" applyFont="1" applyBorder="1" applyAlignment="1">
      <alignment horizontal="center" vertical="center" shrinkToFit="1"/>
    </xf>
    <xf numFmtId="177" fontId="17" fillId="0" borderId="51" xfId="2" applyNumberFormat="1" applyFont="1" applyBorder="1" applyAlignment="1">
      <alignment horizontal="center" vertical="center" shrinkToFit="1"/>
    </xf>
    <xf numFmtId="0" fontId="17" fillId="3" borderId="16" xfId="0" applyFont="1" applyFill="1" applyBorder="1" applyAlignment="1">
      <alignment horizontal="center" vertical="center" shrinkToFit="1"/>
    </xf>
    <xf numFmtId="0" fontId="17" fillId="3" borderId="34" xfId="0" applyFont="1" applyFill="1" applyBorder="1" applyAlignment="1">
      <alignment horizontal="center" vertical="center" shrinkToFit="1"/>
    </xf>
    <xf numFmtId="0" fontId="17" fillId="3" borderId="34" xfId="0" applyFont="1" applyFill="1" applyBorder="1" applyAlignment="1">
      <alignment vertical="center"/>
    </xf>
    <xf numFmtId="0" fontId="17" fillId="3" borderId="35" xfId="0" quotePrefix="1" applyFont="1" applyFill="1" applyBorder="1" applyAlignment="1">
      <alignment vertical="center"/>
    </xf>
    <xf numFmtId="177" fontId="23" fillId="3" borderId="72" xfId="2" applyNumberFormat="1" applyFont="1" applyFill="1" applyBorder="1" applyAlignment="1">
      <alignment horizontal="center" vertical="center"/>
    </xf>
    <xf numFmtId="177" fontId="23" fillId="3" borderId="73" xfId="2" applyNumberFormat="1" applyFont="1" applyFill="1" applyBorder="1" applyAlignment="1">
      <alignment horizontal="center" vertical="center"/>
    </xf>
    <xf numFmtId="0" fontId="17" fillId="3" borderId="72" xfId="0" applyFont="1" applyFill="1" applyBorder="1" applyAlignment="1">
      <alignment horizontal="center" vertical="center"/>
    </xf>
    <xf numFmtId="0" fontId="17" fillId="3" borderId="73" xfId="0" applyFont="1" applyFill="1" applyBorder="1" applyAlignment="1">
      <alignment horizontal="center" vertical="center"/>
    </xf>
    <xf numFmtId="0" fontId="17" fillId="9" borderId="16" xfId="0" applyFont="1" applyFill="1" applyBorder="1" applyAlignment="1">
      <alignment horizontal="center" vertical="center" shrinkToFit="1"/>
    </xf>
    <xf numFmtId="0" fontId="17" fillId="9" borderId="34" xfId="0" applyFont="1" applyFill="1" applyBorder="1" applyAlignment="1">
      <alignment horizontal="center" vertical="center" shrinkToFit="1"/>
    </xf>
    <xf numFmtId="0" fontId="17" fillId="0" borderId="60" xfId="0" applyFont="1" applyBorder="1" applyAlignment="1">
      <alignment horizontal="center" vertical="center" shrinkToFit="1"/>
    </xf>
    <xf numFmtId="0" fontId="17" fillId="0" borderId="59" xfId="0" applyFont="1" applyBorder="1" applyAlignment="1">
      <alignment horizontal="center" vertical="center" shrinkToFit="1"/>
    </xf>
    <xf numFmtId="178" fontId="18" fillId="0" borderId="16" xfId="2" applyNumberFormat="1" applyFont="1" applyFill="1" applyBorder="1" applyAlignment="1">
      <alignment horizontal="center" vertical="center"/>
    </xf>
    <xf numFmtId="0" fontId="17" fillId="3" borderId="82" xfId="0" applyFont="1" applyFill="1" applyBorder="1" applyAlignment="1">
      <alignment horizontal="center" vertical="center" shrinkToFit="1"/>
    </xf>
    <xf numFmtId="0" fontId="17" fillId="3" borderId="13" xfId="0" applyFont="1" applyFill="1" applyBorder="1" applyAlignment="1">
      <alignment horizontal="center" vertical="center" shrinkToFit="1"/>
    </xf>
    <xf numFmtId="189" fontId="17" fillId="3" borderId="82" xfId="2" applyNumberFormat="1" applyFont="1" applyFill="1" applyBorder="1" applyAlignment="1">
      <alignment horizontal="center" vertical="center" shrinkToFit="1"/>
    </xf>
    <xf numFmtId="189" fontId="17" fillId="3" borderId="18" xfId="2" applyNumberFormat="1" applyFont="1" applyFill="1" applyBorder="1" applyAlignment="1">
      <alignment horizontal="center" vertical="center" shrinkToFit="1"/>
    </xf>
    <xf numFmtId="0" fontId="18" fillId="0" borderId="16" xfId="0" applyFont="1" applyBorder="1" applyAlignment="1">
      <alignment horizontal="center" vertical="center"/>
    </xf>
    <xf numFmtId="0" fontId="18" fillId="0" borderId="24" xfId="0" applyFont="1" applyBorder="1" applyAlignment="1">
      <alignment horizontal="center" vertical="center"/>
    </xf>
    <xf numFmtId="0" fontId="17" fillId="0" borderId="34" xfId="0" applyFont="1" applyBorder="1" applyAlignment="1">
      <alignment vertical="center"/>
    </xf>
    <xf numFmtId="0" fontId="17" fillId="0" borderId="35" xfId="0" applyFont="1" applyBorder="1" applyAlignment="1">
      <alignment vertical="center"/>
    </xf>
    <xf numFmtId="177" fontId="23" fillId="0" borderId="72" xfId="2" applyNumberFormat="1" applyFont="1" applyFill="1" applyBorder="1" applyAlignment="1">
      <alignment horizontal="center" vertical="center"/>
    </xf>
    <xf numFmtId="177" fontId="23" fillId="0" borderId="73" xfId="2" applyNumberFormat="1" applyFont="1" applyFill="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177" fontId="18" fillId="0" borderId="82" xfId="2" applyNumberFormat="1" applyFont="1" applyFill="1" applyBorder="1" applyAlignment="1">
      <alignment horizontal="center" vertical="center"/>
    </xf>
    <xf numFmtId="177" fontId="18" fillId="0" borderId="18" xfId="2" applyNumberFormat="1" applyFont="1" applyFill="1" applyBorder="1" applyAlignment="1">
      <alignment horizontal="center" vertical="center"/>
    </xf>
    <xf numFmtId="0" fontId="18" fillId="0" borderId="82" xfId="0" applyFont="1" applyBorder="1" applyAlignment="1">
      <alignment horizontal="center" vertical="center"/>
    </xf>
    <xf numFmtId="0" fontId="18" fillId="0" borderId="13" xfId="0" applyFont="1" applyBorder="1" applyAlignment="1">
      <alignment horizontal="center" vertical="center"/>
    </xf>
    <xf numFmtId="0" fontId="18" fillId="0" borderId="16" xfId="0" applyFont="1" applyBorder="1" applyAlignment="1">
      <alignment vertical="center"/>
    </xf>
    <xf numFmtId="0" fontId="18" fillId="0" borderId="24" xfId="0" applyFont="1" applyBorder="1" applyAlignment="1">
      <alignment vertical="center"/>
    </xf>
    <xf numFmtId="0" fontId="18" fillId="0" borderId="34" xfId="0" applyFont="1" applyBorder="1" applyAlignment="1">
      <alignment vertical="center"/>
    </xf>
    <xf numFmtId="0" fontId="18" fillId="0" borderId="35" xfId="0" quotePrefix="1" applyFont="1" applyBorder="1" applyAlignment="1">
      <alignment vertical="center"/>
    </xf>
    <xf numFmtId="0" fontId="18" fillId="0" borderId="16" xfId="0" applyFont="1" applyFill="1" applyBorder="1" applyAlignment="1">
      <alignment horizontal="center" vertical="center"/>
    </xf>
    <xf numFmtId="0" fontId="18" fillId="0" borderId="24" xfId="0" applyFont="1" applyFill="1" applyBorder="1" applyAlignment="1">
      <alignment horizontal="center" vertical="center"/>
    </xf>
    <xf numFmtId="0" fontId="17" fillId="0" borderId="35" xfId="0" quotePrefix="1" applyFont="1" applyBorder="1" applyAlignment="1">
      <alignment vertical="center"/>
    </xf>
    <xf numFmtId="9" fontId="23" fillId="0" borderId="34" xfId="0" applyNumberFormat="1" applyFont="1" applyFill="1" applyBorder="1" applyAlignment="1">
      <alignment horizontal="center" vertical="center"/>
    </xf>
    <xf numFmtId="9" fontId="23" fillId="0" borderId="35" xfId="0" applyNumberFormat="1" applyFont="1" applyFill="1" applyBorder="1" applyAlignment="1">
      <alignment horizontal="center" vertical="center"/>
    </xf>
    <xf numFmtId="0" fontId="17" fillId="0" borderId="16"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34" xfId="0" applyFont="1" applyFill="1" applyBorder="1" applyAlignment="1">
      <alignment vertical="center"/>
    </xf>
    <xf numFmtId="0" fontId="17" fillId="0" borderId="35" xfId="0" applyFont="1" applyFill="1" applyBorder="1" applyAlignment="1">
      <alignment vertical="center"/>
    </xf>
    <xf numFmtId="0" fontId="18" fillId="3" borderId="16" xfId="0" applyFont="1" applyFill="1" applyBorder="1" applyAlignment="1">
      <alignment horizontal="center" vertical="center"/>
    </xf>
    <xf numFmtId="0" fontId="18" fillId="3" borderId="24"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24"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25" xfId="0" applyFont="1" applyFill="1" applyBorder="1" applyAlignment="1">
      <alignment horizontal="center" vertical="center"/>
    </xf>
    <xf numFmtId="38" fontId="18" fillId="3" borderId="16" xfId="2" applyFont="1" applyFill="1" applyBorder="1" applyAlignment="1">
      <alignment vertical="center"/>
    </xf>
    <xf numFmtId="38" fontId="18" fillId="3" borderId="24" xfId="2" applyFont="1" applyFill="1" applyBorder="1" applyAlignment="1">
      <alignment vertical="center"/>
    </xf>
    <xf numFmtId="0" fontId="23" fillId="0" borderId="10" xfId="0" applyFont="1" applyBorder="1" applyAlignment="1">
      <alignment horizontal="center" vertical="center"/>
    </xf>
    <xf numFmtId="38" fontId="23" fillId="10" borderId="37" xfId="2" applyFont="1" applyFill="1" applyBorder="1" applyAlignment="1">
      <alignment horizontal="center" vertical="center" shrinkToFit="1"/>
    </xf>
    <xf numFmtId="38" fontId="23" fillId="10" borderId="45" xfId="2" applyFont="1" applyFill="1" applyBorder="1" applyAlignment="1">
      <alignment horizontal="center" vertical="center" shrinkToFit="1"/>
    </xf>
    <xf numFmtId="38" fontId="23" fillId="10" borderId="38" xfId="2" applyFont="1" applyFill="1" applyBorder="1" applyAlignment="1">
      <alignment horizontal="center" vertical="center" shrinkToFit="1"/>
    </xf>
    <xf numFmtId="38" fontId="23" fillId="10" borderId="54" xfId="2" applyFont="1" applyFill="1" applyBorder="1" applyAlignment="1">
      <alignment horizontal="center" vertical="center" shrinkToFit="1"/>
    </xf>
    <xf numFmtId="38" fontId="23" fillId="10" borderId="70" xfId="2" applyFont="1" applyFill="1" applyBorder="1" applyAlignment="1">
      <alignment horizontal="center" vertical="center" shrinkToFit="1"/>
    </xf>
    <xf numFmtId="38" fontId="23" fillId="10" borderId="50" xfId="2" applyFont="1" applyFill="1" applyBorder="1" applyAlignment="1">
      <alignment horizontal="center" vertical="center" shrinkToFit="1"/>
    </xf>
    <xf numFmtId="38" fontId="23" fillId="0" borderId="37" xfId="2" applyFont="1" applyFill="1" applyBorder="1" applyAlignment="1">
      <alignment horizontal="center" vertical="center" shrinkToFit="1"/>
    </xf>
    <xf numFmtId="38" fontId="23" fillId="0" borderId="45" xfId="2" applyFont="1" applyFill="1" applyBorder="1" applyAlignment="1">
      <alignment horizontal="center" vertical="center" shrinkToFit="1"/>
    </xf>
    <xf numFmtId="38" fontId="23" fillId="0" borderId="38" xfId="2" applyFont="1" applyFill="1" applyBorder="1" applyAlignment="1">
      <alignment horizontal="center" vertical="center" shrinkToFit="1"/>
    </xf>
    <xf numFmtId="38" fontId="23" fillId="0" borderId="54" xfId="2" applyFont="1" applyFill="1" applyBorder="1" applyAlignment="1">
      <alignment horizontal="center" vertical="center" shrinkToFit="1"/>
    </xf>
    <xf numFmtId="38" fontId="23" fillId="0" borderId="70" xfId="2" applyFont="1" applyFill="1" applyBorder="1" applyAlignment="1">
      <alignment horizontal="center" vertical="center" shrinkToFit="1"/>
    </xf>
    <xf numFmtId="38" fontId="23" fillId="0" borderId="50" xfId="2" applyFont="1" applyFill="1" applyBorder="1" applyAlignment="1">
      <alignment horizontal="center" vertical="center" shrinkToFit="1"/>
    </xf>
    <xf numFmtId="0" fontId="17" fillId="0" borderId="17" xfId="0" applyFont="1" applyBorder="1" applyAlignment="1">
      <alignment vertical="center"/>
    </xf>
    <xf numFmtId="0" fontId="17" fillId="0" borderId="25" xfId="0" applyFont="1" applyBorder="1" applyAlignment="1">
      <alignment vertical="center"/>
    </xf>
    <xf numFmtId="0" fontId="56" fillId="0" borderId="0" xfId="12" applyFont="1" applyAlignment="1">
      <alignment horizontal="center" vertical="center"/>
    </xf>
    <xf numFmtId="0" fontId="56" fillId="0" borderId="0" xfId="12" applyFont="1" applyBorder="1" applyAlignment="1">
      <alignment horizontal="center" vertical="center"/>
    </xf>
    <xf numFmtId="0" fontId="58" fillId="13" borderId="67" xfId="12" applyFont="1" applyFill="1" applyBorder="1" applyAlignment="1">
      <alignment horizontal="center" vertical="center"/>
    </xf>
    <xf numFmtId="0" fontId="58" fillId="13" borderId="0" xfId="12" applyFont="1" applyFill="1" applyBorder="1" applyAlignment="1">
      <alignment horizontal="center" vertical="center"/>
    </xf>
    <xf numFmtId="177" fontId="56" fillId="13" borderId="0" xfId="2" applyNumberFormat="1" applyFont="1" applyFill="1" applyBorder="1" applyAlignment="1">
      <alignment horizontal="center" vertical="center"/>
    </xf>
    <xf numFmtId="0" fontId="56" fillId="13" borderId="0" xfId="12" applyFont="1" applyFill="1" applyBorder="1" applyAlignment="1">
      <alignment horizontal="center" vertical="center"/>
    </xf>
    <xf numFmtId="0" fontId="41" fillId="13" borderId="0" xfId="12" applyFont="1" applyFill="1" applyBorder="1" applyAlignment="1">
      <alignment horizontal="center" vertical="center"/>
    </xf>
    <xf numFmtId="0" fontId="41" fillId="13" borderId="70" xfId="12" applyFont="1" applyFill="1" applyBorder="1" applyAlignment="1">
      <alignment horizontal="center" vertical="center"/>
    </xf>
    <xf numFmtId="49" fontId="41" fillId="13" borderId="0" xfId="12" applyNumberFormat="1" applyFont="1" applyFill="1" applyBorder="1" applyAlignment="1">
      <alignment horizontal="center" vertical="center"/>
    </xf>
    <xf numFmtId="49" fontId="41" fillId="13" borderId="70" xfId="12" applyNumberFormat="1" applyFont="1" applyFill="1" applyBorder="1" applyAlignment="1">
      <alignment horizontal="center" vertical="center"/>
    </xf>
    <xf numFmtId="0" fontId="56" fillId="0" borderId="0" xfId="12" applyFont="1" applyFill="1" applyBorder="1" applyAlignment="1">
      <alignment horizontal="center" vertical="center"/>
    </xf>
    <xf numFmtId="38" fontId="56" fillId="13" borderId="0" xfId="2" applyFont="1" applyFill="1" applyBorder="1" applyAlignment="1">
      <alignment horizontal="center" vertical="center"/>
    </xf>
    <xf numFmtId="0" fontId="54" fillId="0" borderId="0" xfId="12" applyFont="1" applyAlignment="1">
      <alignment horizontal="left" vertical="center"/>
    </xf>
    <xf numFmtId="189" fontId="56" fillId="13" borderId="0" xfId="12" applyNumberFormat="1" applyFont="1" applyFill="1" applyBorder="1" applyAlignment="1">
      <alignment horizontal="center" vertical="center"/>
    </xf>
    <xf numFmtId="189" fontId="56" fillId="0" borderId="0" xfId="10" applyNumberFormat="1" applyFont="1" applyAlignment="1">
      <alignment horizontal="center" vertical="center"/>
    </xf>
    <xf numFmtId="0" fontId="56" fillId="0" borderId="0" xfId="10" applyFont="1" applyBorder="1" applyAlignment="1">
      <alignment horizontal="center" vertical="center"/>
    </xf>
    <xf numFmtId="0" fontId="41" fillId="13" borderId="67" xfId="10" applyFont="1" applyFill="1" applyBorder="1" applyAlignment="1">
      <alignment horizontal="left" vertical="center"/>
    </xf>
    <xf numFmtId="0" fontId="41" fillId="13" borderId="0" xfId="10" applyFont="1" applyFill="1" applyBorder="1" applyAlignment="1">
      <alignment horizontal="left" vertical="center"/>
    </xf>
    <xf numFmtId="0" fontId="41" fillId="13" borderId="68" xfId="10" applyFont="1" applyFill="1" applyBorder="1" applyAlignment="1">
      <alignment horizontal="left" vertical="center"/>
    </xf>
    <xf numFmtId="0" fontId="41" fillId="13" borderId="54" xfId="10" applyFont="1" applyFill="1" applyBorder="1" applyAlignment="1">
      <alignment horizontal="left" vertical="center"/>
    </xf>
    <xf numFmtId="0" fontId="41" fillId="13" borderId="70" xfId="10" applyFont="1" applyFill="1" applyBorder="1" applyAlignment="1">
      <alignment horizontal="left" vertical="center"/>
    </xf>
    <xf numFmtId="0" fontId="41" fillId="13" borderId="50" xfId="10" applyFont="1" applyFill="1" applyBorder="1" applyAlignment="1">
      <alignment horizontal="left" vertical="center"/>
    </xf>
    <xf numFmtId="40" fontId="56" fillId="13" borderId="0" xfId="2" applyNumberFormat="1" applyFont="1" applyFill="1" applyBorder="1" applyAlignment="1">
      <alignment horizontal="center" vertical="center"/>
    </xf>
    <xf numFmtId="0" fontId="56" fillId="0" borderId="0" xfId="10" applyFont="1" applyFill="1" applyBorder="1" applyAlignment="1">
      <alignment horizontal="center" vertical="center"/>
    </xf>
    <xf numFmtId="0" fontId="58" fillId="13" borderId="67" xfId="10" applyFont="1" applyFill="1" applyBorder="1" applyAlignment="1">
      <alignment horizontal="center" vertical="center"/>
    </xf>
    <xf numFmtId="0" fontId="58" fillId="13" borderId="0" xfId="10" applyFont="1" applyFill="1" applyBorder="1" applyAlignment="1">
      <alignment horizontal="center" vertical="center"/>
    </xf>
    <xf numFmtId="0" fontId="56" fillId="13" borderId="0" xfId="10" applyFont="1" applyFill="1" applyBorder="1" applyAlignment="1">
      <alignment horizontal="center" vertical="center"/>
    </xf>
    <xf numFmtId="0" fontId="41" fillId="13" borderId="37" xfId="10" applyFont="1" applyFill="1" applyBorder="1" applyAlignment="1">
      <alignment horizontal="left" vertical="center"/>
    </xf>
    <xf numFmtId="0" fontId="41" fillId="13" borderId="45" xfId="10" applyFont="1" applyFill="1" applyBorder="1" applyAlignment="1">
      <alignment horizontal="left" vertical="center"/>
    </xf>
    <xf numFmtId="0" fontId="41" fillId="13" borderId="38" xfId="10" applyFont="1" applyFill="1" applyBorder="1" applyAlignment="1">
      <alignment horizontal="left" vertical="center"/>
    </xf>
    <xf numFmtId="0" fontId="58" fillId="0" borderId="67" xfId="10" applyFont="1" applyFill="1" applyBorder="1" applyAlignment="1">
      <alignment horizontal="center" vertical="center"/>
    </xf>
    <xf numFmtId="0" fontId="58" fillId="0" borderId="0" xfId="10" applyFont="1" applyFill="1" applyBorder="1" applyAlignment="1">
      <alignment horizontal="center" vertical="center"/>
    </xf>
    <xf numFmtId="38" fontId="56" fillId="13" borderId="0" xfId="2" applyNumberFormat="1" applyFont="1" applyFill="1" applyBorder="1" applyAlignment="1">
      <alignment horizontal="center" vertical="center"/>
    </xf>
    <xf numFmtId="49" fontId="41" fillId="13" borderId="0" xfId="10" applyNumberFormat="1" applyFont="1" applyFill="1" applyBorder="1" applyAlignment="1">
      <alignment horizontal="center" vertical="center"/>
    </xf>
    <xf numFmtId="49" fontId="41" fillId="13" borderId="70" xfId="10" applyNumberFormat="1" applyFont="1" applyFill="1" applyBorder="1" applyAlignment="1">
      <alignment horizontal="center" vertical="center"/>
    </xf>
    <xf numFmtId="0" fontId="54" fillId="0" borderId="0" xfId="10" applyFont="1" applyAlignment="1">
      <alignment horizontal="left" vertical="center"/>
    </xf>
    <xf numFmtId="189" fontId="56" fillId="13" borderId="0" xfId="10" applyNumberFormat="1" applyFont="1" applyFill="1" applyBorder="1" applyAlignment="1">
      <alignment horizontal="center" vertical="center"/>
    </xf>
    <xf numFmtId="189" fontId="56" fillId="0" borderId="0" xfId="4" applyNumberFormat="1" applyFont="1" applyAlignment="1">
      <alignment horizontal="center" vertical="center"/>
    </xf>
    <xf numFmtId="0" fontId="56" fillId="0" borderId="0" xfId="4" applyFont="1" applyBorder="1" applyAlignment="1">
      <alignment horizontal="center" vertical="center"/>
    </xf>
    <xf numFmtId="0" fontId="58" fillId="13" borderId="67" xfId="4" applyFont="1" applyFill="1" applyBorder="1" applyAlignment="1">
      <alignment horizontal="center" vertical="center"/>
    </xf>
    <xf numFmtId="0" fontId="58" fillId="13" borderId="0" xfId="4" applyFont="1" applyFill="1" applyBorder="1" applyAlignment="1">
      <alignment horizontal="center" vertical="center"/>
    </xf>
    <xf numFmtId="0" fontId="56" fillId="13" borderId="0" xfId="4" applyFont="1" applyFill="1" applyBorder="1" applyAlignment="1">
      <alignment horizontal="center" vertical="center"/>
    </xf>
    <xf numFmtId="0" fontId="41" fillId="13" borderId="0" xfId="4" applyFont="1" applyFill="1" applyBorder="1" applyAlignment="1">
      <alignment horizontal="center" vertical="center"/>
    </xf>
    <xf numFmtId="0" fontId="41" fillId="13" borderId="70" xfId="4" applyFont="1" applyFill="1" applyBorder="1" applyAlignment="1">
      <alignment horizontal="center" vertical="center"/>
    </xf>
    <xf numFmtId="49" fontId="41" fillId="13" borderId="0" xfId="4" applyNumberFormat="1" applyFont="1" applyFill="1" applyBorder="1" applyAlignment="1">
      <alignment horizontal="center" vertical="center"/>
    </xf>
    <xf numFmtId="49" fontId="41" fillId="13" borderId="70" xfId="4" applyNumberFormat="1" applyFont="1" applyFill="1" applyBorder="1" applyAlignment="1">
      <alignment horizontal="center" vertical="center"/>
    </xf>
    <xf numFmtId="0" fontId="56" fillId="0" borderId="0" xfId="4" applyFont="1" applyFill="1" applyBorder="1" applyAlignment="1">
      <alignment horizontal="center" vertical="center"/>
    </xf>
    <xf numFmtId="0" fontId="54" fillId="0" borderId="0" xfId="4" applyFont="1" applyAlignment="1">
      <alignment horizontal="left" vertical="center"/>
    </xf>
    <xf numFmtId="189" fontId="56" fillId="13" borderId="0" xfId="4" applyNumberFormat="1" applyFont="1" applyFill="1" applyBorder="1" applyAlignment="1">
      <alignment horizontal="center" vertical="center"/>
    </xf>
    <xf numFmtId="0" fontId="56" fillId="0" borderId="0" xfId="4" applyFont="1" applyAlignment="1">
      <alignment horizontal="center" vertical="center"/>
    </xf>
    <xf numFmtId="0" fontId="64" fillId="0" borderId="54" xfId="13" applyFont="1" applyBorder="1" applyAlignment="1">
      <alignment horizontal="center" vertical="center"/>
    </xf>
    <xf numFmtId="0" fontId="64" fillId="0" borderId="70" xfId="13" applyFont="1" applyBorder="1" applyAlignment="1">
      <alignment horizontal="center" vertical="center"/>
    </xf>
    <xf numFmtId="0" fontId="3" fillId="6" borderId="91" xfId="7" applyFill="1" applyBorder="1" applyAlignment="1" applyProtection="1">
      <alignment horizontal="center" vertical="center"/>
    </xf>
    <xf numFmtId="0" fontId="3" fillId="6" borderId="73" xfId="7" applyFill="1" applyBorder="1" applyAlignment="1" applyProtection="1">
      <alignment horizontal="center" vertical="center"/>
    </xf>
    <xf numFmtId="0" fontId="6" fillId="3" borderId="90" xfId="7" applyFont="1" applyFill="1" applyBorder="1" applyAlignment="1" applyProtection="1">
      <alignment horizontal="center" vertical="center" wrapText="1"/>
    </xf>
    <xf numFmtId="0" fontId="6" fillId="3" borderId="27" xfId="7" applyFont="1" applyFill="1" applyBorder="1" applyAlignment="1" applyProtection="1">
      <alignment horizontal="center" vertical="center" wrapText="1"/>
    </xf>
    <xf numFmtId="0" fontId="3" fillId="3" borderId="89" xfId="7" applyFont="1" applyFill="1" applyBorder="1" applyAlignment="1" applyProtection="1">
      <alignment horizontal="center" vertical="center" wrapText="1"/>
    </xf>
    <xf numFmtId="0" fontId="3" fillId="3" borderId="32" xfId="7" applyFont="1" applyFill="1" applyBorder="1" applyAlignment="1" applyProtection="1">
      <alignment horizontal="center" vertical="center" wrapText="1"/>
    </xf>
    <xf numFmtId="0" fontId="3" fillId="4" borderId="75" xfId="7" applyFill="1" applyBorder="1" applyAlignment="1" applyProtection="1">
      <alignment horizontal="center" vertical="center"/>
    </xf>
    <xf numFmtId="0" fontId="3" fillId="4" borderId="76" xfId="7" applyFill="1" applyBorder="1" applyAlignment="1" applyProtection="1">
      <alignment horizontal="center" vertical="center"/>
    </xf>
    <xf numFmtId="0" fontId="3" fillId="4" borderId="27" xfId="7" applyFill="1" applyBorder="1" applyAlignment="1" applyProtection="1">
      <alignment horizontal="center" vertical="center"/>
    </xf>
    <xf numFmtId="0" fontId="5" fillId="4" borderId="29" xfId="7" applyFont="1" applyFill="1" applyBorder="1" applyAlignment="1" applyProtection="1">
      <alignment horizontal="center" vertical="center" wrapText="1"/>
    </xf>
    <xf numFmtId="0" fontId="5" fillId="4" borderId="79" xfId="7" applyFont="1" applyFill="1" applyBorder="1" applyAlignment="1" applyProtection="1">
      <alignment horizontal="center" vertical="center" wrapText="1"/>
    </xf>
    <xf numFmtId="0" fontId="5" fillId="4" borderId="36" xfId="7" applyFont="1" applyFill="1" applyBorder="1" applyAlignment="1" applyProtection="1">
      <alignment horizontal="center" vertical="center" wrapText="1"/>
    </xf>
    <xf numFmtId="0" fontId="3" fillId="4" borderId="29" xfId="7" applyFill="1" applyBorder="1" applyAlignment="1" applyProtection="1">
      <alignment horizontal="center" vertical="center"/>
    </xf>
    <xf numFmtId="0" fontId="3" fillId="4" borderId="79" xfId="7" applyFill="1" applyBorder="1" applyAlignment="1" applyProtection="1">
      <alignment horizontal="center" vertical="center"/>
    </xf>
    <xf numFmtId="0" fontId="3" fillId="4" borderId="36" xfId="7" applyFill="1" applyBorder="1" applyAlignment="1" applyProtection="1">
      <alignment horizontal="center" vertical="center"/>
    </xf>
    <xf numFmtId="0" fontId="3" fillId="4" borderId="77" xfId="7" applyFill="1" applyBorder="1" applyAlignment="1" applyProtection="1">
      <alignment horizontal="center" vertical="center" wrapText="1"/>
    </xf>
    <xf numFmtId="0" fontId="3" fillId="4" borderId="78" xfId="7" applyFill="1" applyBorder="1" applyAlignment="1" applyProtection="1">
      <alignment horizontal="center" vertical="center" wrapText="1"/>
    </xf>
    <xf numFmtId="0" fontId="3" fillId="4" borderId="51" xfId="7" applyFill="1" applyBorder="1" applyAlignment="1" applyProtection="1">
      <alignment horizontal="center" vertical="center" wrapText="1"/>
    </xf>
    <xf numFmtId="0" fontId="3" fillId="6" borderId="85" xfId="7" applyFill="1" applyBorder="1" applyAlignment="1" applyProtection="1">
      <alignment horizontal="center" vertical="center"/>
    </xf>
    <xf numFmtId="0" fontId="3" fillId="6" borderId="86" xfId="7" applyFill="1" applyBorder="1" applyAlignment="1" applyProtection="1">
      <alignment horizontal="center" vertical="center"/>
    </xf>
    <xf numFmtId="0" fontId="3" fillId="6" borderId="87" xfId="7" applyFill="1" applyBorder="1" applyAlignment="1" applyProtection="1">
      <alignment horizontal="center" vertical="center"/>
    </xf>
    <xf numFmtId="0" fontId="5" fillId="4" borderId="21" xfId="7" applyFont="1" applyFill="1" applyBorder="1" applyAlignment="1" applyProtection="1">
      <alignment horizontal="center" vertical="center" wrapText="1"/>
    </xf>
    <xf numFmtId="0" fontId="5" fillId="4" borderId="32" xfId="7" applyFont="1" applyFill="1" applyBorder="1" applyAlignment="1" applyProtection="1">
      <alignment horizontal="center" vertical="center" wrapText="1"/>
    </xf>
    <xf numFmtId="0" fontId="3" fillId="4" borderId="21" xfId="7" applyFill="1" applyBorder="1" applyAlignment="1" applyProtection="1">
      <alignment horizontal="center" vertical="center"/>
    </xf>
    <xf numFmtId="0" fontId="3" fillId="4" borderId="32" xfId="7" applyFill="1" applyBorder="1" applyAlignment="1" applyProtection="1">
      <alignment horizontal="center" vertical="center"/>
    </xf>
    <xf numFmtId="0" fontId="3" fillId="4" borderId="22" xfId="7" applyFill="1" applyBorder="1" applyAlignment="1" applyProtection="1">
      <alignment horizontal="center" vertical="center" wrapText="1"/>
    </xf>
    <xf numFmtId="0" fontId="3" fillId="4" borderId="61" xfId="7" applyFill="1" applyBorder="1" applyAlignment="1" applyProtection="1">
      <alignment horizontal="center" vertical="center" wrapText="1"/>
    </xf>
    <xf numFmtId="0" fontId="3" fillId="5" borderId="21" xfId="7" applyFill="1" applyBorder="1" applyAlignment="1" applyProtection="1">
      <alignment horizontal="center" vertical="center"/>
    </xf>
    <xf numFmtId="0" fontId="3" fillId="5" borderId="79" xfId="7" applyFill="1" applyBorder="1" applyAlignment="1" applyProtection="1">
      <alignment horizontal="center" vertical="center"/>
    </xf>
    <xf numFmtId="0" fontId="3" fillId="5" borderId="32" xfId="7" applyFill="1" applyBorder="1" applyAlignment="1" applyProtection="1">
      <alignment horizontal="center" vertical="center"/>
    </xf>
    <xf numFmtId="0" fontId="3" fillId="5" borderId="22" xfId="7" applyFill="1" applyBorder="1" applyAlignment="1" applyProtection="1">
      <alignment horizontal="center" vertical="center"/>
    </xf>
    <xf numFmtId="0" fontId="3" fillId="5" borderId="78" xfId="7" applyFill="1" applyBorder="1" applyAlignment="1" applyProtection="1">
      <alignment horizontal="center" vertical="center"/>
    </xf>
    <xf numFmtId="0" fontId="3" fillId="5" borderId="61" xfId="7" applyFill="1" applyBorder="1" applyAlignment="1" applyProtection="1">
      <alignment horizontal="center" vertical="center"/>
    </xf>
    <xf numFmtId="0" fontId="3" fillId="5" borderId="36" xfId="7" applyFill="1" applyBorder="1" applyAlignment="1" applyProtection="1">
      <alignment horizontal="center" vertical="center"/>
    </xf>
    <xf numFmtId="0" fontId="3" fillId="5" borderId="51" xfId="7" applyFill="1" applyBorder="1" applyAlignment="1" applyProtection="1">
      <alignment horizontal="center" vertical="center"/>
    </xf>
    <xf numFmtId="0" fontId="5" fillId="5" borderId="21" xfId="7" applyFont="1" applyFill="1" applyBorder="1" applyAlignment="1" applyProtection="1">
      <alignment horizontal="center" vertical="center" wrapText="1"/>
    </xf>
    <xf numFmtId="0" fontId="5" fillId="5" borderId="79" xfId="7" applyFont="1" applyFill="1" applyBorder="1" applyAlignment="1" applyProtection="1">
      <alignment horizontal="center" vertical="center" wrapText="1"/>
    </xf>
    <xf numFmtId="0" fontId="5" fillId="5" borderId="36" xfId="7" applyFont="1" applyFill="1" applyBorder="1" applyAlignment="1" applyProtection="1">
      <alignment horizontal="center" vertical="center" wrapText="1"/>
    </xf>
    <xf numFmtId="0" fontId="3" fillId="5" borderId="75" xfId="7" applyFill="1" applyBorder="1" applyAlignment="1" applyProtection="1">
      <alignment horizontal="center" vertical="center"/>
    </xf>
    <xf numFmtId="0" fontId="3" fillId="5" borderId="76" xfId="7" applyFill="1" applyBorder="1" applyAlignment="1" applyProtection="1">
      <alignment horizontal="center" vertical="center"/>
    </xf>
    <xf numFmtId="0" fontId="3" fillId="5" borderId="27" xfId="7" applyFill="1" applyBorder="1" applyAlignment="1" applyProtection="1">
      <alignment horizontal="center" vertical="center"/>
    </xf>
    <xf numFmtId="0" fontId="3" fillId="5" borderId="29" xfId="7" applyFill="1" applyBorder="1" applyAlignment="1" applyProtection="1">
      <alignment horizontal="center" vertical="center"/>
    </xf>
    <xf numFmtId="0" fontId="5" fillId="5" borderId="29" xfId="7" applyFont="1" applyFill="1" applyBorder="1" applyAlignment="1" applyProtection="1">
      <alignment horizontal="center" vertical="center" wrapText="1"/>
    </xf>
    <xf numFmtId="0" fontId="3" fillId="5" borderId="77" xfId="7" applyFill="1" applyBorder="1" applyAlignment="1" applyProtection="1">
      <alignment horizontal="center" vertical="center"/>
    </xf>
    <xf numFmtId="0" fontId="5" fillId="5" borderId="21" xfId="7" applyFont="1" applyFill="1" applyBorder="1" applyAlignment="1" applyProtection="1">
      <alignment horizontal="center" vertical="center"/>
    </xf>
    <xf numFmtId="0" fontId="5" fillId="5" borderId="79" xfId="7" applyFont="1" applyFill="1" applyBorder="1" applyAlignment="1" applyProtection="1">
      <alignment horizontal="center" vertical="center"/>
    </xf>
    <xf numFmtId="0" fontId="5" fillId="5" borderId="36" xfId="7" applyFont="1" applyFill="1" applyBorder="1" applyAlignment="1" applyProtection="1">
      <alignment horizontal="center" vertical="center"/>
    </xf>
    <xf numFmtId="0" fontId="46" fillId="0" borderId="0" xfId="4" applyFont="1" applyAlignment="1">
      <alignment horizontal="left" vertical="center"/>
    </xf>
    <xf numFmtId="0" fontId="43" fillId="0" borderId="0" xfId="4" applyFont="1" applyAlignment="1">
      <alignment horizontal="center" vertical="center"/>
    </xf>
    <xf numFmtId="0" fontId="44" fillId="0" borderId="24" xfId="4" applyFont="1" applyBorder="1" applyAlignment="1">
      <alignment horizontal="left" vertical="center"/>
    </xf>
    <xf numFmtId="0" fontId="46" fillId="0" borderId="72" xfId="4" applyFont="1" applyBorder="1" applyAlignment="1">
      <alignment horizontal="center" vertical="center" wrapText="1"/>
    </xf>
    <xf numFmtId="0" fontId="46" fillId="0" borderId="73" xfId="4" applyFont="1" applyBorder="1" applyAlignment="1">
      <alignment horizontal="center" vertical="center" wrapText="1"/>
    </xf>
    <xf numFmtId="0" fontId="46" fillId="0" borderId="0" xfId="4" applyFont="1" applyAlignment="1">
      <alignment horizontal="left" vertical="center" wrapText="1"/>
    </xf>
    <xf numFmtId="0" fontId="13" fillId="0" borderId="37" xfId="9" applyNumberFormat="1" applyFont="1" applyFill="1" applyBorder="1" applyAlignment="1" applyProtection="1">
      <alignment horizontal="distributed" vertical="center"/>
      <protection locked="0"/>
    </xf>
    <xf numFmtId="0" fontId="13" fillId="0" borderId="45" xfId="9" applyNumberFormat="1" applyFont="1" applyFill="1" applyBorder="1" applyAlignment="1" applyProtection="1">
      <alignment horizontal="distributed" vertical="center"/>
      <protection locked="0"/>
    </xf>
    <xf numFmtId="0" fontId="13" fillId="0" borderId="54" xfId="9" applyNumberFormat="1" applyFont="1" applyFill="1" applyBorder="1" applyAlignment="1" applyProtection="1">
      <alignment horizontal="distributed" vertical="center"/>
      <protection locked="0"/>
    </xf>
    <xf numFmtId="0" fontId="13" fillId="0" borderId="70" xfId="9" applyNumberFormat="1" applyFont="1" applyFill="1" applyBorder="1" applyAlignment="1" applyProtection="1">
      <alignment horizontal="distributed" vertical="center"/>
      <protection locked="0"/>
    </xf>
    <xf numFmtId="0" fontId="15" fillId="0" borderId="37" xfId="9" applyNumberFormat="1" applyFont="1" applyFill="1" applyBorder="1" applyAlignment="1" applyProtection="1">
      <alignment vertical="top"/>
      <protection locked="0"/>
    </xf>
    <xf numFmtId="0" fontId="0" fillId="0" borderId="45" xfId="9" applyNumberFormat="1" applyFont="1" applyFill="1" applyBorder="1" applyAlignment="1" applyProtection="1">
      <alignment vertical="top"/>
      <protection locked="0"/>
    </xf>
    <xf numFmtId="0" fontId="0" fillId="0" borderId="54" xfId="9" applyNumberFormat="1" applyFont="1" applyFill="1" applyBorder="1" applyAlignment="1" applyProtection="1">
      <alignment vertical="top"/>
      <protection locked="0"/>
    </xf>
    <xf numFmtId="0" fontId="0" fillId="0" borderId="70" xfId="9" applyNumberFormat="1" applyFont="1" applyFill="1" applyBorder="1" applyAlignment="1" applyProtection="1">
      <alignment vertical="top"/>
      <protection locked="0"/>
    </xf>
    <xf numFmtId="0" fontId="12" fillId="0" borderId="45" xfId="9" applyNumberFormat="1" applyFont="1" applyFill="1" applyBorder="1" applyAlignment="1" applyProtection="1">
      <alignment horizontal="center" vertical="center"/>
      <protection locked="0"/>
    </xf>
    <xf numFmtId="0" fontId="12" fillId="0" borderId="70" xfId="9" applyNumberFormat="1" applyFont="1" applyFill="1" applyBorder="1" applyAlignment="1" applyProtection="1">
      <alignment horizontal="center" vertical="center"/>
      <protection locked="0"/>
    </xf>
    <xf numFmtId="0" fontId="12" fillId="0" borderId="38" xfId="9" applyNumberFormat="1" applyFont="1" applyFill="1" applyBorder="1" applyAlignment="1" applyProtection="1">
      <alignment horizontal="center" vertical="center"/>
      <protection locked="0"/>
    </xf>
    <xf numFmtId="0" fontId="12" fillId="0" borderId="50" xfId="9" applyNumberFormat="1" applyFont="1" applyFill="1" applyBorder="1" applyAlignment="1" applyProtection="1">
      <alignment horizontal="center" vertical="center"/>
      <protection locked="0"/>
    </xf>
    <xf numFmtId="0" fontId="13" fillId="0" borderId="37" xfId="9" applyNumberFormat="1" applyFont="1" applyFill="1" applyBorder="1" applyAlignment="1" applyProtection="1">
      <alignment horizontal="center" vertical="center"/>
      <protection locked="0"/>
    </xf>
    <xf numFmtId="0" fontId="13" fillId="0" borderId="45" xfId="9" applyNumberFormat="1" applyFont="1" applyFill="1" applyBorder="1" applyAlignment="1" applyProtection="1">
      <alignment horizontal="center" vertical="center"/>
      <protection locked="0"/>
    </xf>
    <xf numFmtId="0" fontId="13" fillId="0" borderId="54" xfId="9" applyNumberFormat="1" applyFont="1" applyFill="1" applyBorder="1" applyAlignment="1" applyProtection="1">
      <alignment horizontal="center" vertical="center"/>
      <protection locked="0"/>
    </xf>
    <xf numFmtId="0" fontId="13" fillId="0" borderId="70" xfId="9" applyNumberFormat="1" applyFont="1" applyFill="1" applyBorder="1" applyAlignment="1" applyProtection="1">
      <alignment horizontal="center" vertical="center"/>
      <protection locked="0"/>
    </xf>
    <xf numFmtId="0" fontId="13" fillId="0" borderId="37" xfId="9" applyNumberFormat="1" applyFont="1" applyFill="1" applyBorder="1" applyAlignment="1" applyProtection="1">
      <alignment vertical="center" wrapText="1"/>
      <protection locked="0"/>
    </xf>
    <xf numFmtId="0" fontId="0" fillId="0" borderId="45" xfId="9" applyNumberFormat="1" applyFont="1" applyFill="1" applyBorder="1" applyAlignment="1" applyProtection="1">
      <alignment vertical="center"/>
      <protection locked="0"/>
    </xf>
    <xf numFmtId="0" fontId="0" fillId="0" borderId="38" xfId="9" applyNumberFormat="1" applyFont="1" applyFill="1" applyBorder="1" applyAlignment="1" applyProtection="1">
      <alignment vertical="center"/>
      <protection locked="0"/>
    </xf>
    <xf numFmtId="0" fontId="0" fillId="0" borderId="67" xfId="9" applyNumberFormat="1" applyFont="1" applyFill="1" applyBorder="1" applyAlignment="1" applyProtection="1">
      <alignment vertical="center"/>
      <protection locked="0"/>
    </xf>
    <xf numFmtId="0" fontId="0" fillId="0" borderId="0" xfId="9" applyNumberFormat="1" applyFont="1" applyFill="1" applyBorder="1" applyAlignment="1" applyProtection="1">
      <alignment vertical="center"/>
      <protection locked="0"/>
    </xf>
    <xf numFmtId="0" fontId="0" fillId="0" borderId="68" xfId="9" applyNumberFormat="1" applyFont="1" applyFill="1" applyBorder="1" applyAlignment="1" applyProtection="1">
      <alignment vertical="center"/>
      <protection locked="0"/>
    </xf>
    <xf numFmtId="0" fontId="13" fillId="0" borderId="37" xfId="9" applyNumberFormat="1" applyFont="1" applyFill="1" applyBorder="1" applyAlignment="1" applyProtection="1">
      <alignment horizontal="left" vertical="center"/>
      <protection locked="0"/>
    </xf>
    <xf numFmtId="0" fontId="13" fillId="0" borderId="45" xfId="9" applyNumberFormat="1" applyFont="1" applyFill="1" applyBorder="1" applyAlignment="1" applyProtection="1">
      <alignment horizontal="left" vertical="center"/>
      <protection locked="0"/>
    </xf>
    <xf numFmtId="0" fontId="13" fillId="0" borderId="38" xfId="9" applyNumberFormat="1" applyFont="1" applyFill="1" applyBorder="1" applyAlignment="1" applyProtection="1">
      <alignment horizontal="left" vertical="center"/>
      <protection locked="0"/>
    </xf>
    <xf numFmtId="0" fontId="13" fillId="0" borderId="67" xfId="9" applyNumberFormat="1" applyFont="1" applyFill="1" applyBorder="1" applyAlignment="1" applyProtection="1">
      <alignment horizontal="left" vertical="center"/>
      <protection locked="0"/>
    </xf>
    <xf numFmtId="0" fontId="13" fillId="0" borderId="0" xfId="9" applyNumberFormat="1" applyFont="1" applyFill="1" applyBorder="1" applyAlignment="1" applyProtection="1">
      <alignment horizontal="left" vertical="center"/>
      <protection locked="0"/>
    </xf>
    <xf numFmtId="0" fontId="13" fillId="0" borderId="68" xfId="9" applyNumberFormat="1" applyFont="1" applyFill="1" applyBorder="1" applyAlignment="1" applyProtection="1">
      <alignment horizontal="left" vertical="center"/>
      <protection locked="0"/>
    </xf>
    <xf numFmtId="0" fontId="13" fillId="0" borderId="54" xfId="9" applyNumberFormat="1" applyFont="1" applyFill="1" applyBorder="1" applyAlignment="1" applyProtection="1">
      <alignment horizontal="left" vertical="center"/>
      <protection locked="0"/>
    </xf>
    <xf numFmtId="0" fontId="13" fillId="0" borderId="70" xfId="9" applyNumberFormat="1" applyFont="1" applyFill="1" applyBorder="1" applyAlignment="1" applyProtection="1">
      <alignment horizontal="left" vertical="center"/>
      <protection locked="0"/>
    </xf>
    <xf numFmtId="0" fontId="13" fillId="0" borderId="50" xfId="9" applyNumberFormat="1" applyFont="1" applyFill="1" applyBorder="1" applyAlignment="1" applyProtection="1">
      <alignment horizontal="left" vertical="center"/>
      <protection locked="0"/>
    </xf>
    <xf numFmtId="0" fontId="0" fillId="0" borderId="0" xfId="9" applyNumberFormat="1" applyFont="1" applyFill="1" applyAlignment="1" applyProtection="1">
      <alignment vertical="center"/>
      <protection locked="0"/>
    </xf>
    <xf numFmtId="0" fontId="0" fillId="0" borderId="54" xfId="9" applyNumberFormat="1" applyFont="1" applyFill="1" applyBorder="1" applyAlignment="1" applyProtection="1">
      <alignment vertical="center"/>
      <protection locked="0"/>
    </xf>
    <xf numFmtId="0" fontId="0" fillId="0" borderId="70" xfId="9" applyNumberFormat="1" applyFont="1" applyFill="1" applyBorder="1" applyAlignment="1" applyProtection="1">
      <alignment vertical="center"/>
      <protection locked="0"/>
    </xf>
    <xf numFmtId="0" fontId="0" fillId="0" borderId="50" xfId="9" applyNumberFormat="1" applyFont="1" applyFill="1" applyBorder="1" applyAlignment="1" applyProtection="1">
      <alignment vertical="center"/>
      <protection locked="0"/>
    </xf>
    <xf numFmtId="0" fontId="13" fillId="0" borderId="38" xfId="9" applyNumberFormat="1" applyFont="1" applyFill="1" applyBorder="1" applyAlignment="1" applyProtection="1">
      <alignment horizontal="distributed" vertical="center"/>
      <protection locked="0"/>
    </xf>
    <xf numFmtId="0" fontId="13" fillId="0" borderId="50" xfId="9" applyNumberFormat="1" applyFont="1" applyFill="1" applyBorder="1" applyAlignment="1" applyProtection="1">
      <alignment horizontal="distributed" vertical="center"/>
      <protection locked="0"/>
    </xf>
    <xf numFmtId="180" fontId="12" fillId="0" borderId="45" xfId="9" applyNumberFormat="1" applyFont="1" applyFill="1" applyBorder="1" applyAlignment="1" applyProtection="1">
      <alignment horizontal="center" vertical="center"/>
      <protection locked="0"/>
    </xf>
    <xf numFmtId="180" fontId="12" fillId="0" borderId="70" xfId="9" applyNumberFormat="1" applyFont="1" applyFill="1" applyBorder="1" applyAlignment="1" applyProtection="1">
      <alignment horizontal="center" vertical="center"/>
      <protection locked="0"/>
    </xf>
    <xf numFmtId="0" fontId="0" fillId="0" borderId="0" xfId="9" applyNumberFormat="1" applyFont="1" applyFill="1" applyAlignment="1" applyProtection="1">
      <protection locked="0"/>
    </xf>
    <xf numFmtId="0" fontId="0" fillId="0" borderId="68" xfId="9" applyNumberFormat="1" applyFont="1" applyFill="1" applyBorder="1" applyAlignment="1" applyProtection="1">
      <protection locked="0"/>
    </xf>
    <xf numFmtId="0" fontId="0" fillId="0" borderId="70" xfId="9" applyNumberFormat="1" applyFont="1" applyFill="1" applyBorder="1" applyAlignment="1" applyProtection="1">
      <protection locked="0"/>
    </xf>
    <xf numFmtId="0" fontId="0" fillId="0" borderId="50" xfId="9" applyNumberFormat="1" applyFont="1" applyFill="1" applyBorder="1" applyAlignment="1" applyProtection="1">
      <protection locked="0"/>
    </xf>
    <xf numFmtId="2" fontId="41" fillId="0" borderId="37" xfId="9" applyNumberFormat="1" applyFont="1" applyFill="1" applyBorder="1" applyAlignment="1" applyProtection="1">
      <alignment horizontal="center" vertical="center"/>
      <protection locked="0"/>
    </xf>
    <xf numFmtId="2" fontId="10" fillId="0" borderId="45" xfId="9" applyNumberFormat="1" applyFont="1" applyFill="1" applyBorder="1" applyAlignment="1" applyProtection="1">
      <alignment horizontal="center" vertical="center"/>
      <protection locked="0"/>
    </xf>
    <xf numFmtId="2" fontId="10" fillId="0" borderId="38" xfId="9" applyNumberFormat="1" applyFont="1" applyFill="1" applyBorder="1" applyAlignment="1" applyProtection="1">
      <alignment horizontal="center" vertical="center"/>
      <protection locked="0"/>
    </xf>
    <xf numFmtId="2" fontId="10" fillId="0" borderId="54" xfId="9" applyNumberFormat="1" applyFont="1" applyFill="1" applyBorder="1" applyAlignment="1" applyProtection="1">
      <alignment horizontal="center" vertical="center"/>
      <protection locked="0"/>
    </xf>
    <xf numFmtId="2" fontId="10" fillId="0" borderId="70" xfId="9" applyNumberFormat="1" applyFont="1" applyFill="1" applyBorder="1" applyAlignment="1" applyProtection="1">
      <alignment horizontal="center" vertical="center"/>
      <protection locked="0"/>
    </xf>
    <xf numFmtId="2" fontId="10" fillId="0" borderId="50" xfId="9" applyNumberFormat="1" applyFont="1" applyFill="1" applyBorder="1" applyAlignment="1" applyProtection="1">
      <alignment horizontal="center" vertical="center"/>
      <protection locked="0"/>
    </xf>
    <xf numFmtId="0" fontId="13" fillId="0" borderId="37" xfId="9" applyNumberFormat="1" applyFont="1" applyFill="1" applyBorder="1" applyAlignment="1" applyProtection="1">
      <alignment vertical="top" wrapText="1"/>
      <protection locked="0"/>
    </xf>
    <xf numFmtId="0" fontId="0" fillId="0" borderId="38" xfId="9" applyNumberFormat="1" applyFont="1" applyFill="1" applyBorder="1" applyAlignment="1" applyProtection="1">
      <alignment vertical="top"/>
      <protection locked="0"/>
    </xf>
    <xf numFmtId="0" fontId="0" fillId="0" borderId="50" xfId="9" applyNumberFormat="1" applyFont="1" applyFill="1" applyBorder="1" applyAlignment="1" applyProtection="1">
      <alignment vertical="top"/>
      <protection locked="0"/>
    </xf>
    <xf numFmtId="0" fontId="0" fillId="0" borderId="45" xfId="9" applyNumberFormat="1" applyFont="1" applyFill="1" applyBorder="1" applyAlignment="1" applyProtection="1">
      <alignment horizontal="center" vertical="center"/>
      <protection locked="0"/>
    </xf>
    <xf numFmtId="0" fontId="0" fillId="0" borderId="38" xfId="9" applyNumberFormat="1" applyFont="1" applyFill="1" applyBorder="1" applyAlignment="1" applyProtection="1">
      <alignment horizontal="center" vertical="center"/>
      <protection locked="0"/>
    </xf>
    <xf numFmtId="0" fontId="0" fillId="0" borderId="70" xfId="9" applyNumberFormat="1" applyFont="1" applyFill="1" applyBorder="1" applyAlignment="1" applyProtection="1">
      <alignment horizontal="center" vertical="center"/>
      <protection locked="0"/>
    </xf>
    <xf numFmtId="0" fontId="0" fillId="0" borderId="50" xfId="9" applyNumberFormat="1" applyFont="1" applyFill="1" applyBorder="1" applyAlignment="1" applyProtection="1">
      <alignment horizontal="center" vertical="center"/>
      <protection locked="0"/>
    </xf>
    <xf numFmtId="0" fontId="0" fillId="0" borderId="0" xfId="9" applyNumberFormat="1" applyFont="1" applyFill="1" applyAlignment="1" applyProtection="1">
      <alignment horizontal="left" vertical="center"/>
      <protection locked="0"/>
    </xf>
    <xf numFmtId="0" fontId="0" fillId="0" borderId="54" xfId="9" applyNumberFormat="1" applyFont="1" applyFill="1" applyBorder="1" applyAlignment="1" applyProtection="1">
      <alignment horizontal="left" vertical="center"/>
      <protection locked="0"/>
    </xf>
    <xf numFmtId="0" fontId="0" fillId="0" borderId="70" xfId="9" applyNumberFormat="1" applyFont="1" applyFill="1" applyBorder="1" applyAlignment="1" applyProtection="1">
      <alignment horizontal="left" vertical="center"/>
      <protection locked="0"/>
    </xf>
    <xf numFmtId="0" fontId="13" fillId="0" borderId="0" xfId="9" applyNumberFormat="1" applyFont="1" applyFill="1" applyBorder="1" applyAlignment="1" applyProtection="1">
      <alignment vertical="center"/>
      <protection locked="0"/>
    </xf>
    <xf numFmtId="0" fontId="0" fillId="0" borderId="0" xfId="9" applyNumberFormat="1" applyFont="1" applyFill="1" applyBorder="1" applyAlignment="1" applyProtection="1">
      <alignment horizontal="left" vertical="center"/>
      <protection locked="0"/>
    </xf>
    <xf numFmtId="2" fontId="13" fillId="0" borderId="0" xfId="9" applyNumberFormat="1" applyFont="1" applyFill="1" applyBorder="1" applyAlignment="1" applyProtection="1">
      <alignment horizontal="center" vertical="center"/>
      <protection locked="0"/>
    </xf>
    <xf numFmtId="0" fontId="0" fillId="0" borderId="67" xfId="9" applyNumberFormat="1" applyFont="1" applyFill="1" applyBorder="1" applyAlignment="1" applyProtection="1">
      <alignment horizontal="left" vertical="center"/>
      <protection locked="0"/>
    </xf>
    <xf numFmtId="0" fontId="0" fillId="0" borderId="45" xfId="9" applyNumberFormat="1" applyFont="1" applyFill="1" applyBorder="1" applyAlignment="1" applyProtection="1">
      <alignment horizontal="left" vertical="center"/>
      <protection locked="0"/>
    </xf>
    <xf numFmtId="2" fontId="13" fillId="0" borderId="45" xfId="9" applyNumberFormat="1" applyFont="1" applyFill="1" applyBorder="1" applyAlignment="1" applyProtection="1">
      <alignment horizontal="center" vertical="center"/>
      <protection locked="0"/>
    </xf>
    <xf numFmtId="2" fontId="0" fillId="0" borderId="45" xfId="9" applyNumberFormat="1" applyFont="1" applyFill="1" applyBorder="1" applyAlignment="1" applyProtection="1">
      <alignment horizontal="center" vertical="center"/>
      <protection locked="0"/>
    </xf>
    <xf numFmtId="2" fontId="0" fillId="0" borderId="0" xfId="9" applyNumberFormat="1" applyFont="1" applyFill="1" applyBorder="1" applyAlignment="1" applyProtection="1">
      <alignment horizontal="center" vertical="center"/>
      <protection locked="0"/>
    </xf>
    <xf numFmtId="2" fontId="0" fillId="0" borderId="0" xfId="9" applyNumberFormat="1" applyFont="1" applyFill="1" applyAlignment="1" applyProtection="1">
      <alignment horizontal="center" vertical="center"/>
      <protection locked="0"/>
    </xf>
    <xf numFmtId="189" fontId="41" fillId="0" borderId="45" xfId="9" applyNumberFormat="1" applyFont="1" applyFill="1" applyBorder="1" applyAlignment="1" applyProtection="1">
      <alignment horizontal="center" vertical="center"/>
      <protection locked="0"/>
    </xf>
    <xf numFmtId="189" fontId="10" fillId="0" borderId="45" xfId="9" applyNumberFormat="1" applyFont="1" applyFill="1" applyBorder="1" applyAlignment="1" applyProtection="1">
      <alignment horizontal="center"/>
      <protection locked="0"/>
    </xf>
    <xf numFmtId="189" fontId="10" fillId="0" borderId="70" xfId="9" applyNumberFormat="1" applyFont="1" applyFill="1" applyBorder="1" applyAlignment="1" applyProtection="1">
      <alignment horizontal="center"/>
      <protection locked="0"/>
    </xf>
    <xf numFmtId="0" fontId="13" fillId="0" borderId="0" xfId="9" applyNumberFormat="1" applyFont="1" applyFill="1" applyBorder="1" applyAlignment="1" applyProtection="1">
      <alignment horizontal="center" vertical="center"/>
      <protection locked="0"/>
    </xf>
    <xf numFmtId="0" fontId="5" fillId="0" borderId="0" xfId="9" applyNumberFormat="1" applyFont="1" applyFill="1" applyBorder="1" applyAlignment="1" applyProtection="1">
      <alignment horizontal="center" vertical="center"/>
      <protection locked="0"/>
    </xf>
    <xf numFmtId="189" fontId="41" fillId="0" borderId="0" xfId="9" applyNumberFormat="1" applyFont="1" applyFill="1" applyBorder="1" applyAlignment="1" applyProtection="1">
      <alignment horizontal="center" vertical="center"/>
      <protection locked="0"/>
    </xf>
    <xf numFmtId="189" fontId="41" fillId="0" borderId="70" xfId="9" applyNumberFormat="1" applyFont="1" applyFill="1" applyBorder="1" applyAlignment="1" applyProtection="1">
      <alignment horizontal="center" vertical="center"/>
      <protection locked="0"/>
    </xf>
    <xf numFmtId="0" fontId="5" fillId="0" borderId="70" xfId="9" applyNumberFormat="1" applyFont="1" applyFill="1" applyBorder="1" applyAlignment="1" applyProtection="1">
      <alignment horizontal="center" vertical="center"/>
      <protection locked="0"/>
    </xf>
    <xf numFmtId="0" fontId="0" fillId="0" borderId="45" xfId="9" applyNumberFormat="1" applyFont="1" applyFill="1" applyBorder="1" applyAlignment="1" applyProtection="1">
      <protection locked="0"/>
    </xf>
    <xf numFmtId="0" fontId="0" fillId="0" borderId="68" xfId="9" applyNumberFormat="1" applyFont="1" applyFill="1" applyBorder="1" applyAlignment="1" applyProtection="1">
      <alignment horizontal="left" vertical="center"/>
      <protection locked="0"/>
    </xf>
    <xf numFmtId="0" fontId="0" fillId="0" borderId="67" xfId="9" applyNumberFormat="1" applyFont="1" applyFill="1" applyBorder="1" applyAlignment="1" applyProtection="1">
      <protection locked="0"/>
    </xf>
    <xf numFmtId="189" fontId="10" fillId="0" borderId="0" xfId="9" applyNumberFormat="1" applyFont="1" applyFill="1" applyAlignment="1" applyProtection="1">
      <alignment horizontal="center" vertical="center"/>
      <protection locked="0"/>
    </xf>
    <xf numFmtId="0" fontId="0" fillId="0" borderId="0" xfId="9" applyNumberFormat="1" applyFont="1" applyFill="1" applyBorder="1" applyAlignment="1" applyProtection="1">
      <protection locked="0"/>
    </xf>
    <xf numFmtId="189" fontId="10" fillId="0" borderId="0" xfId="9" applyNumberFormat="1" applyFont="1" applyFill="1" applyBorder="1" applyAlignment="1" applyProtection="1">
      <alignment horizontal="center" vertical="center"/>
      <protection locked="0"/>
    </xf>
    <xf numFmtId="0" fontId="0" fillId="0" borderId="54" xfId="9" applyNumberFormat="1" applyFont="1" applyFill="1" applyBorder="1" applyAlignment="1" applyProtection="1">
      <protection locked="0"/>
    </xf>
    <xf numFmtId="189" fontId="10" fillId="0" borderId="70" xfId="9" applyNumberFormat="1" applyFont="1" applyFill="1" applyBorder="1" applyAlignment="1" applyProtection="1">
      <alignment horizontal="center" vertical="center"/>
      <protection locked="0"/>
    </xf>
    <xf numFmtId="0" fontId="0" fillId="0" borderId="50" xfId="9" applyNumberFormat="1" applyFont="1" applyFill="1" applyBorder="1" applyAlignment="1" applyProtection="1">
      <alignment horizontal="left" vertical="center"/>
      <protection locked="0"/>
    </xf>
    <xf numFmtId="0" fontId="13" fillId="0" borderId="38" xfId="9" applyNumberFormat="1" applyFont="1" applyFill="1" applyBorder="1" applyAlignment="1" applyProtection="1">
      <alignment horizontal="center" vertical="center"/>
      <protection locked="0"/>
    </xf>
    <xf numFmtId="0" fontId="13" fillId="0" borderId="50" xfId="9" applyNumberFormat="1" applyFont="1" applyFill="1" applyBorder="1" applyAlignment="1" applyProtection="1">
      <alignment horizontal="center" vertical="center"/>
      <protection locked="0"/>
    </xf>
  </cellXfs>
  <cellStyles count="14">
    <cellStyle name="パーセント" xfId="1" builtinId="5"/>
    <cellStyle name="桁区切り" xfId="2" builtinId="6"/>
    <cellStyle name="桁区切り 2" xfId="3"/>
    <cellStyle name="標準" xfId="0" builtinId="0"/>
    <cellStyle name="標準 10" xfId="13"/>
    <cellStyle name="標準 2" xfId="4"/>
    <cellStyle name="標準 2 2 2" xfId="11"/>
    <cellStyle name="標準 3" xfId="5"/>
    <cellStyle name="標準 4" xfId="6"/>
    <cellStyle name="標準 5" xfId="7"/>
    <cellStyle name="標準 6" xfId="8"/>
    <cellStyle name="標準 7" xfId="9"/>
    <cellStyle name="標準 8" xfId="10"/>
    <cellStyle name="標準 9" xfId="12"/>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238125</xdr:colOff>
      <xdr:row>25</xdr:row>
      <xdr:rowOff>9525</xdr:rowOff>
    </xdr:from>
    <xdr:to>
      <xdr:col>5</xdr:col>
      <xdr:colOff>790575</xdr:colOff>
      <xdr:row>25</xdr:row>
      <xdr:rowOff>9525</xdr:rowOff>
    </xdr:to>
    <xdr:sp macro="" textlink="">
      <xdr:nvSpPr>
        <xdr:cNvPr id="46445" name="Line 1"/>
        <xdr:cNvSpPr>
          <a:spLocks noChangeShapeType="1"/>
        </xdr:cNvSpPr>
      </xdr:nvSpPr>
      <xdr:spPr bwMode="auto">
        <a:xfrm>
          <a:off x="4276725" y="567690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3</xdr:col>
      <xdr:colOff>238125</xdr:colOff>
      <xdr:row>43</xdr:row>
      <xdr:rowOff>9525</xdr:rowOff>
    </xdr:from>
    <xdr:to>
      <xdr:col>5</xdr:col>
      <xdr:colOff>790575</xdr:colOff>
      <xdr:row>43</xdr:row>
      <xdr:rowOff>9525</xdr:rowOff>
    </xdr:to>
    <xdr:sp macro="" textlink="">
      <xdr:nvSpPr>
        <xdr:cNvPr id="46446" name="Line 8"/>
        <xdr:cNvSpPr>
          <a:spLocks noChangeShapeType="1"/>
        </xdr:cNvSpPr>
      </xdr:nvSpPr>
      <xdr:spPr bwMode="auto">
        <a:xfrm>
          <a:off x="4276725" y="95916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3</xdr:col>
      <xdr:colOff>238125</xdr:colOff>
      <xdr:row>43</xdr:row>
      <xdr:rowOff>9525</xdr:rowOff>
    </xdr:from>
    <xdr:to>
      <xdr:col>5</xdr:col>
      <xdr:colOff>790575</xdr:colOff>
      <xdr:row>43</xdr:row>
      <xdr:rowOff>9525</xdr:rowOff>
    </xdr:to>
    <xdr:sp macro="" textlink="">
      <xdr:nvSpPr>
        <xdr:cNvPr id="46447" name="Line 20"/>
        <xdr:cNvSpPr>
          <a:spLocks noChangeShapeType="1"/>
        </xdr:cNvSpPr>
      </xdr:nvSpPr>
      <xdr:spPr bwMode="auto">
        <a:xfrm>
          <a:off x="4276725" y="95916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3</xdr:col>
      <xdr:colOff>238125</xdr:colOff>
      <xdr:row>43</xdr:row>
      <xdr:rowOff>9525</xdr:rowOff>
    </xdr:from>
    <xdr:to>
      <xdr:col>5</xdr:col>
      <xdr:colOff>790575</xdr:colOff>
      <xdr:row>43</xdr:row>
      <xdr:rowOff>9525</xdr:rowOff>
    </xdr:to>
    <xdr:sp macro="" textlink="">
      <xdr:nvSpPr>
        <xdr:cNvPr id="46448" name="Line 22"/>
        <xdr:cNvSpPr>
          <a:spLocks noChangeShapeType="1"/>
        </xdr:cNvSpPr>
      </xdr:nvSpPr>
      <xdr:spPr bwMode="auto">
        <a:xfrm>
          <a:off x="4276725" y="95916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3</xdr:col>
      <xdr:colOff>238125</xdr:colOff>
      <xdr:row>43</xdr:row>
      <xdr:rowOff>9525</xdr:rowOff>
    </xdr:from>
    <xdr:to>
      <xdr:col>5</xdr:col>
      <xdr:colOff>790575</xdr:colOff>
      <xdr:row>43</xdr:row>
      <xdr:rowOff>9525</xdr:rowOff>
    </xdr:to>
    <xdr:sp macro="" textlink="">
      <xdr:nvSpPr>
        <xdr:cNvPr id="46449" name="Line 37"/>
        <xdr:cNvSpPr>
          <a:spLocks noChangeShapeType="1"/>
        </xdr:cNvSpPr>
      </xdr:nvSpPr>
      <xdr:spPr bwMode="auto">
        <a:xfrm>
          <a:off x="4276725" y="95916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3</xdr:col>
      <xdr:colOff>238125</xdr:colOff>
      <xdr:row>43</xdr:row>
      <xdr:rowOff>9525</xdr:rowOff>
    </xdr:from>
    <xdr:to>
      <xdr:col>5</xdr:col>
      <xdr:colOff>790575</xdr:colOff>
      <xdr:row>43</xdr:row>
      <xdr:rowOff>9525</xdr:rowOff>
    </xdr:to>
    <xdr:sp macro="" textlink="">
      <xdr:nvSpPr>
        <xdr:cNvPr id="46450" name="Line 38"/>
        <xdr:cNvSpPr>
          <a:spLocks noChangeShapeType="1"/>
        </xdr:cNvSpPr>
      </xdr:nvSpPr>
      <xdr:spPr bwMode="auto">
        <a:xfrm>
          <a:off x="4276725" y="95916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3</xdr:col>
      <xdr:colOff>238125</xdr:colOff>
      <xdr:row>43</xdr:row>
      <xdr:rowOff>9525</xdr:rowOff>
    </xdr:from>
    <xdr:to>
      <xdr:col>5</xdr:col>
      <xdr:colOff>790575</xdr:colOff>
      <xdr:row>43</xdr:row>
      <xdr:rowOff>9525</xdr:rowOff>
    </xdr:to>
    <xdr:sp macro="" textlink="">
      <xdr:nvSpPr>
        <xdr:cNvPr id="46451" name="Line 39"/>
        <xdr:cNvSpPr>
          <a:spLocks noChangeShapeType="1"/>
        </xdr:cNvSpPr>
      </xdr:nvSpPr>
      <xdr:spPr bwMode="auto">
        <a:xfrm>
          <a:off x="4276725" y="9591675"/>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4</xdr:col>
      <xdr:colOff>66675</xdr:colOff>
      <xdr:row>11</xdr:row>
      <xdr:rowOff>125185</xdr:rowOff>
    </xdr:from>
    <xdr:to>
      <xdr:col>5</xdr:col>
      <xdr:colOff>9525</xdr:colOff>
      <xdr:row>13</xdr:row>
      <xdr:rowOff>10885</xdr:rowOff>
    </xdr:to>
    <xdr:sp macro="" textlink="">
      <xdr:nvSpPr>
        <xdr:cNvPr id="46452" name="Oval 92"/>
        <xdr:cNvSpPr>
          <a:spLocks noChangeArrowheads="1"/>
        </xdr:cNvSpPr>
      </xdr:nvSpPr>
      <xdr:spPr bwMode="auto">
        <a:xfrm rot="10800000" flipV="1">
          <a:off x="4611461" y="2615292"/>
          <a:ext cx="772885" cy="334736"/>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97972</xdr:colOff>
      <xdr:row>30</xdr:row>
      <xdr:rowOff>121103</xdr:rowOff>
    </xdr:from>
    <xdr:to>
      <xdr:col>5</xdr:col>
      <xdr:colOff>40822</xdr:colOff>
      <xdr:row>32</xdr:row>
      <xdr:rowOff>6803</xdr:rowOff>
    </xdr:to>
    <xdr:sp macro="" textlink="">
      <xdr:nvSpPr>
        <xdr:cNvPr id="46453" name="Oval 92"/>
        <xdr:cNvSpPr>
          <a:spLocks noChangeArrowheads="1"/>
        </xdr:cNvSpPr>
      </xdr:nvSpPr>
      <xdr:spPr bwMode="auto">
        <a:xfrm rot="10800000" flipV="1">
          <a:off x="4642758" y="6761389"/>
          <a:ext cx="772885" cy="33473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152400</xdr:colOff>
      <xdr:row>48</xdr:row>
      <xdr:rowOff>152400</xdr:rowOff>
    </xdr:from>
    <xdr:to>
      <xdr:col>5</xdr:col>
      <xdr:colOff>95250</xdr:colOff>
      <xdr:row>50</xdr:row>
      <xdr:rowOff>0</xdr:rowOff>
    </xdr:to>
    <xdr:sp macro="" textlink="">
      <xdr:nvSpPr>
        <xdr:cNvPr id="46454" name="Oval 92"/>
        <xdr:cNvSpPr>
          <a:spLocks noChangeArrowheads="1"/>
        </xdr:cNvSpPr>
      </xdr:nvSpPr>
      <xdr:spPr bwMode="auto">
        <a:xfrm rot="10800000" flipV="1">
          <a:off x="5095875" y="10687050"/>
          <a:ext cx="847725"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219075</xdr:colOff>
      <xdr:row>66</xdr:row>
      <xdr:rowOff>161925</xdr:rowOff>
    </xdr:from>
    <xdr:to>
      <xdr:col>5</xdr:col>
      <xdr:colOff>771525</xdr:colOff>
      <xdr:row>66</xdr:row>
      <xdr:rowOff>161925</xdr:rowOff>
    </xdr:to>
    <xdr:sp macro="" textlink="">
      <xdr:nvSpPr>
        <xdr:cNvPr id="46455" name="Line 1"/>
        <xdr:cNvSpPr>
          <a:spLocks noChangeShapeType="1"/>
        </xdr:cNvSpPr>
      </xdr:nvSpPr>
      <xdr:spPr bwMode="auto">
        <a:xfrm>
          <a:off x="4257675" y="14268450"/>
          <a:ext cx="2362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1</xdr:col>
      <xdr:colOff>1687286</xdr:colOff>
      <xdr:row>5</xdr:row>
      <xdr:rowOff>27215</xdr:rowOff>
    </xdr:from>
    <xdr:to>
      <xdr:col>5</xdr:col>
      <xdr:colOff>442685</xdr:colOff>
      <xdr:row>8</xdr:row>
      <xdr:rowOff>119290</xdr:rowOff>
    </xdr:to>
    <xdr:sp macro="" textlink="">
      <xdr:nvSpPr>
        <xdr:cNvPr id="70" name="AutoShape 93"/>
        <xdr:cNvSpPr>
          <a:spLocks noChangeArrowheads="1"/>
        </xdr:cNvSpPr>
      </xdr:nvSpPr>
      <xdr:spPr bwMode="auto">
        <a:xfrm>
          <a:off x="2422072" y="1211036"/>
          <a:ext cx="3395434" cy="786040"/>
        </a:xfrm>
        <a:prstGeom prst="wedgeRoundRectCallout">
          <a:avLst>
            <a:gd name="adj1" fmla="val 29294"/>
            <a:gd name="adj2" fmla="val 132018"/>
            <a:gd name="adj3" fmla="val 16667"/>
          </a:avLst>
        </a:prstGeom>
        <a:solidFill>
          <a:srgbClr val="FFFFFF"/>
        </a:solidFill>
        <a:ln w="9525">
          <a:solidFill>
            <a:srgbClr val="FF0000"/>
          </a:solidFill>
          <a:miter lim="800000"/>
          <a:headEnd/>
          <a:tailEnd/>
        </a:ln>
      </xdr:spPr>
      <xdr:txBody>
        <a:bodyPr vertOverflow="clip" wrap="square" lIns="36576" tIns="22860" rIns="0" bIns="22860" anchor="ctr" upright="1"/>
        <a:lstStyle/>
        <a:p>
          <a:pPr algn="ctr" rtl="0">
            <a:defRPr sz="1000"/>
          </a:pPr>
          <a:r>
            <a:rPr lang="ja-JP" altLang="en-US" sz="1400" b="0" i="0" u="none" strike="noStrike" baseline="0">
              <a:solidFill>
                <a:srgbClr val="FF0000"/>
              </a:solidFill>
              <a:latin typeface="ＭＳ Ｐゴシック"/>
              <a:ea typeface="ＭＳ Ｐゴシック"/>
            </a:rPr>
            <a:t>「定格」</a:t>
          </a:r>
          <a:r>
            <a:rPr lang="en-US" altLang="ja-JP" sz="1400" b="0" i="0" u="none" strike="noStrike" baseline="0">
              <a:solidFill>
                <a:srgbClr val="FF0000"/>
              </a:solidFill>
              <a:latin typeface="ＭＳ Ｐゴシック"/>
              <a:ea typeface="ＭＳ Ｐゴシック"/>
            </a:rPr>
            <a:t>or</a:t>
          </a:r>
          <a:r>
            <a:rPr lang="ja-JP" altLang="en-US" sz="1400" b="0" i="0" u="none" strike="noStrike" baseline="0">
              <a:solidFill>
                <a:srgbClr val="FF0000"/>
              </a:solidFill>
              <a:latin typeface="ＭＳ Ｐゴシック"/>
              <a:ea typeface="ＭＳ Ｐゴシック"/>
            </a:rPr>
            <a:t>「部分負荷」を明示する。</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0</xdr:col>
      <xdr:colOff>27214</xdr:colOff>
      <xdr:row>26</xdr:row>
      <xdr:rowOff>27215</xdr:rowOff>
    </xdr:from>
    <xdr:to>
      <xdr:col>4</xdr:col>
      <xdr:colOff>54428</xdr:colOff>
      <xdr:row>31</xdr:row>
      <xdr:rowOff>40821</xdr:rowOff>
    </xdr:to>
    <xdr:sp macro="" textlink="">
      <xdr:nvSpPr>
        <xdr:cNvPr id="77" name="AutoShape 101"/>
        <xdr:cNvSpPr>
          <a:spLocks noChangeArrowheads="1"/>
        </xdr:cNvSpPr>
      </xdr:nvSpPr>
      <xdr:spPr bwMode="auto">
        <a:xfrm>
          <a:off x="27214" y="5905501"/>
          <a:ext cx="4572000" cy="966106"/>
        </a:xfrm>
        <a:prstGeom prst="wedgeRoundRectCallout">
          <a:avLst>
            <a:gd name="adj1" fmla="val 21451"/>
            <a:gd name="adj2" fmla="val -139329"/>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ctr" rtl="0">
            <a:lnSpc>
              <a:spcPts val="1500"/>
            </a:lnSpc>
            <a:defRPr sz="1000"/>
          </a:pPr>
          <a:r>
            <a:rPr lang="ja-JP" altLang="en-US" sz="1400" b="0" i="0" u="none" strike="noStrike" baseline="0">
              <a:solidFill>
                <a:srgbClr val="FF0000"/>
              </a:solidFill>
              <a:latin typeface="ＭＳ Ｐゴシック"/>
              <a:ea typeface="ＭＳ Ｐゴシック"/>
            </a:rPr>
            <a:t>燃料種で「その他」を選択した場合は、</a:t>
          </a:r>
          <a:r>
            <a:rPr lang="ja-JP" altLang="en-US" sz="1400" b="0" i="0" u="none" strike="noStrike" baseline="0">
              <a:solidFill>
                <a:srgbClr val="FF0000"/>
              </a:solidFill>
              <a:latin typeface="ＭＳ Ｐゴシック"/>
              <a:ea typeface="+mn-ea"/>
            </a:rPr>
            <a:t>別シートの「</a:t>
          </a:r>
          <a:r>
            <a:rPr lang="ja-JP" altLang="en-US" sz="1400" b="0" i="0" u="sng" strike="noStrike" baseline="0">
              <a:solidFill>
                <a:srgbClr val="FF0000"/>
              </a:solidFill>
              <a:latin typeface="ＭＳ Ｐゴシック"/>
              <a:ea typeface="+mn-ea"/>
            </a:rPr>
            <a:t>従来方式と補助事業方式の使用燃料について」</a:t>
          </a:r>
          <a:r>
            <a:rPr lang="ja-JP" altLang="en-US" sz="1400" b="0" i="0" u="none" strike="noStrike" baseline="0">
              <a:solidFill>
                <a:srgbClr val="FF0000"/>
              </a:solidFill>
              <a:latin typeface="ＭＳ Ｐゴシック"/>
              <a:ea typeface="+mn-ea"/>
            </a:rPr>
            <a:t>に記入すること。</a:t>
          </a:r>
          <a:endParaRPr lang="en-US" altLang="ja-JP" sz="1400" b="0" i="0" u="none" strike="noStrike" baseline="0">
            <a:solidFill>
              <a:srgbClr val="FF0000"/>
            </a:solidFill>
            <a:latin typeface="ＭＳ Ｐゴシック"/>
            <a:ea typeface="+mn-ea"/>
          </a:endParaRPr>
        </a:p>
        <a:p>
          <a:pPr algn="ctr" rtl="0">
            <a:lnSpc>
              <a:spcPts val="1500"/>
            </a:lnSpc>
            <a:defRPr sz="1000"/>
          </a:pPr>
          <a:r>
            <a:rPr lang="ja-JP" altLang="en-US" sz="1400" b="0" i="0" u="none" strike="noStrike" baseline="0">
              <a:solidFill>
                <a:srgbClr val="FF0000"/>
              </a:solidFill>
              <a:latin typeface="ＭＳ Ｐゴシック"/>
              <a:ea typeface="+mn-ea"/>
            </a:rPr>
            <a:t>（証明書が別途必要）</a:t>
          </a:r>
          <a:endParaRPr lang="en-US" altLang="ja-JP" sz="1400" b="0" i="0" u="none" strike="noStrike" baseline="0">
            <a:solidFill>
              <a:srgbClr val="FF0000"/>
            </a:solidFill>
            <a:latin typeface="ＭＳ Ｐゴシック"/>
            <a:ea typeface="+mn-ea"/>
          </a:endParaRPr>
        </a:p>
        <a:p>
          <a:pPr algn="ctr" rtl="0">
            <a:lnSpc>
              <a:spcPts val="1500"/>
            </a:lnSpc>
            <a:defRPr sz="1000"/>
          </a:pP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8</xdr:col>
      <xdr:colOff>477608</xdr:colOff>
      <xdr:row>28</xdr:row>
      <xdr:rowOff>126549</xdr:rowOff>
    </xdr:from>
    <xdr:to>
      <xdr:col>11</xdr:col>
      <xdr:colOff>204107</xdr:colOff>
      <xdr:row>32</xdr:row>
      <xdr:rowOff>209552</xdr:rowOff>
    </xdr:to>
    <xdr:sp macro="" textlink="">
      <xdr:nvSpPr>
        <xdr:cNvPr id="81" name="AutoShape 107"/>
        <xdr:cNvSpPr>
          <a:spLocks noChangeArrowheads="1"/>
        </xdr:cNvSpPr>
      </xdr:nvSpPr>
      <xdr:spPr bwMode="auto">
        <a:xfrm>
          <a:off x="8342537" y="6385835"/>
          <a:ext cx="2271034" cy="913038"/>
        </a:xfrm>
        <a:prstGeom prst="wedgeRoundRectCallout">
          <a:avLst>
            <a:gd name="adj1" fmla="val -39218"/>
            <a:gd name="adj2" fmla="val 141572"/>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ctr" rtl="0">
            <a:lnSpc>
              <a:spcPts val="1500"/>
            </a:lnSpc>
            <a:defRPr sz="1000"/>
          </a:pPr>
          <a:r>
            <a:rPr lang="ja-JP" altLang="en-US" sz="1400" b="0" i="0" u="none" strike="noStrike" baseline="0">
              <a:solidFill>
                <a:srgbClr val="FF0000"/>
              </a:solidFill>
              <a:latin typeface="ＭＳ Ｐゴシック"/>
              <a:ea typeface="ＭＳ Ｐゴシック"/>
            </a:rPr>
            <a:t>単位が異なる場合は適する単位に変更する。</a:t>
          </a:r>
        </a:p>
      </xdr:txBody>
    </xdr:sp>
    <xdr:clientData fPrintsWithSheet="0"/>
  </xdr:twoCellAnchor>
  <xdr:twoCellAnchor>
    <xdr:from>
      <xdr:col>14</xdr:col>
      <xdr:colOff>27665</xdr:colOff>
      <xdr:row>64</xdr:row>
      <xdr:rowOff>85729</xdr:rowOff>
    </xdr:from>
    <xdr:to>
      <xdr:col>23</xdr:col>
      <xdr:colOff>761997</xdr:colOff>
      <xdr:row>67</xdr:row>
      <xdr:rowOff>95251</xdr:rowOff>
    </xdr:to>
    <xdr:sp macro="" textlink="" fLocksText="0">
      <xdr:nvSpPr>
        <xdr:cNvPr id="83" name="角丸四角形吹き出し 82"/>
        <xdr:cNvSpPr/>
      </xdr:nvSpPr>
      <xdr:spPr bwMode="auto">
        <a:xfrm>
          <a:off x="14165486" y="14223550"/>
          <a:ext cx="9089118" cy="581022"/>
        </a:xfrm>
        <a:prstGeom prst="wedgeRoundRectCallout">
          <a:avLst>
            <a:gd name="adj1" fmla="val -33663"/>
            <a:gd name="adj2" fmla="val -153968"/>
            <a:gd name="adj3" fmla="val 16667"/>
          </a:avLst>
        </a:prstGeom>
        <a:solidFill>
          <a:srgbClr val="FFFFFF"/>
        </a:solidFill>
        <a:ln w="9525" cap="flat" cmpd="sng" algn="ctr">
          <a:solidFill>
            <a:srgbClr val="FF0000"/>
          </a:solidFill>
          <a:prstDash val="solid"/>
          <a:round/>
          <a:headEnd type="none" w="med" len="med"/>
          <a:tailEnd type="none" w="med" len="med"/>
        </a:ln>
        <a:effectLst/>
        <a:extLst/>
      </xdr:spPr>
      <xdr:txBody>
        <a:bodyPr vertOverflow="clip" horzOverflow="clip" wrap="square" lIns="18288" tIns="36000" rIns="0" bIns="0" spcCol="36000" rtlCol="0" anchor="ctr" anchorCtr="0" upright="1"/>
        <a:lstStyle/>
        <a:p>
          <a:pPr algn="ctr">
            <a:lnSpc>
              <a:spcPts val="1600"/>
            </a:lnSpc>
          </a:pPr>
          <a:r>
            <a:rPr kumimoji="1" lang="en-US" altLang="ja-JP" sz="1400">
              <a:solidFill>
                <a:srgbClr val="FF0000"/>
              </a:solidFill>
              <a:effectLst/>
              <a:latin typeface="ＭＳ Ｐゴシック" pitchFamily="50" charset="-128"/>
              <a:ea typeface="ＭＳ Ｐゴシック" pitchFamily="50" charset="-128"/>
              <a:cs typeface="+mn-cs"/>
            </a:rPr>
            <a:t>GHP</a:t>
          </a:r>
          <a:r>
            <a:rPr kumimoji="1" lang="ja-JP" altLang="en-US" sz="1400">
              <a:solidFill>
                <a:srgbClr val="FF0000"/>
              </a:solidFill>
              <a:effectLst/>
              <a:latin typeface="ＭＳ Ｐゴシック" pitchFamily="50" charset="-128"/>
              <a:ea typeface="ＭＳ Ｐゴシック" pitchFamily="50" charset="-128"/>
              <a:cs typeface="+mn-cs"/>
            </a:rPr>
            <a:t>の燃料消費量は、小数第</a:t>
          </a:r>
          <a:r>
            <a:rPr kumimoji="1" lang="en-US" altLang="ja-JP" sz="1400">
              <a:solidFill>
                <a:srgbClr val="FF0000"/>
              </a:solidFill>
              <a:effectLst/>
              <a:latin typeface="ＭＳ Ｐゴシック" pitchFamily="50" charset="-128"/>
              <a:ea typeface="ＭＳ Ｐゴシック" pitchFamily="50" charset="-128"/>
              <a:cs typeface="+mn-cs"/>
            </a:rPr>
            <a:t>3</a:t>
          </a:r>
          <a:r>
            <a:rPr kumimoji="1" lang="ja-JP" altLang="en-US" sz="1400">
              <a:solidFill>
                <a:srgbClr val="FF0000"/>
              </a:solidFill>
              <a:effectLst/>
              <a:latin typeface="ＭＳ Ｐゴシック" pitchFamily="50" charset="-128"/>
              <a:ea typeface="ＭＳ Ｐゴシック" pitchFamily="50" charset="-128"/>
              <a:cs typeface="+mn-cs"/>
            </a:rPr>
            <a:t>位を四捨五入し</a:t>
          </a:r>
          <a:r>
            <a:rPr kumimoji="1" lang="en-US" altLang="ja-JP" sz="1400">
              <a:solidFill>
                <a:srgbClr val="FF0000"/>
              </a:solidFill>
              <a:effectLst/>
              <a:latin typeface="ＭＳ Ｐゴシック" pitchFamily="50" charset="-128"/>
              <a:ea typeface="ＭＳ Ｐゴシック" pitchFamily="50" charset="-128"/>
              <a:cs typeface="+mn-cs"/>
            </a:rPr>
            <a:t>,</a:t>
          </a:r>
          <a:r>
            <a:rPr kumimoji="1" lang="ja-JP" altLang="en-US" sz="1400">
              <a:solidFill>
                <a:srgbClr val="FF0000"/>
              </a:solidFill>
              <a:effectLst/>
              <a:latin typeface="ＭＳ Ｐゴシック" pitchFamily="50" charset="-128"/>
              <a:ea typeface="ＭＳ Ｐゴシック" pitchFamily="50" charset="-128"/>
              <a:cs typeface="+mn-cs"/>
            </a:rPr>
            <a:t>小数第</a:t>
          </a:r>
          <a:r>
            <a:rPr kumimoji="1" lang="en-US" altLang="ja-JP" sz="1400">
              <a:solidFill>
                <a:srgbClr val="FF0000"/>
              </a:solidFill>
              <a:effectLst/>
              <a:latin typeface="ＭＳ Ｐゴシック" pitchFamily="50" charset="-128"/>
              <a:ea typeface="ＭＳ Ｐゴシック" pitchFamily="50" charset="-128"/>
              <a:cs typeface="+mn-cs"/>
            </a:rPr>
            <a:t>2</a:t>
          </a:r>
          <a:r>
            <a:rPr kumimoji="1" lang="ja-JP" altLang="en-US" sz="1400">
              <a:solidFill>
                <a:srgbClr val="FF0000"/>
              </a:solidFill>
              <a:effectLst/>
              <a:latin typeface="ＭＳ Ｐゴシック" pitchFamily="50" charset="-128"/>
              <a:ea typeface="ＭＳ Ｐゴシック" pitchFamily="50" charset="-128"/>
              <a:cs typeface="+mn-cs"/>
            </a:rPr>
            <a:t>位まで記入する。    </a:t>
          </a:r>
          <a:endParaRPr kumimoji="1" lang="en-US" altLang="ja-JP" sz="1400">
            <a:solidFill>
              <a:srgbClr val="FF0000"/>
            </a:solidFill>
            <a:effectLst/>
            <a:latin typeface="ＭＳ Ｐゴシック" pitchFamily="50" charset="-128"/>
            <a:ea typeface="ＭＳ Ｐゴシック" pitchFamily="50" charset="-128"/>
            <a:cs typeface="+mn-cs"/>
          </a:endParaRPr>
        </a:p>
        <a:p>
          <a:pPr algn="ctr">
            <a:lnSpc>
              <a:spcPts val="1600"/>
            </a:lnSpc>
          </a:pPr>
          <a:r>
            <a:rPr kumimoji="1" lang="ja-JP" altLang="ja-JP" sz="1400">
              <a:solidFill>
                <a:srgbClr val="FF0000"/>
              </a:solidFill>
              <a:effectLst/>
              <a:latin typeface="ＭＳ Ｐゴシック" pitchFamily="50" charset="-128"/>
              <a:ea typeface="ＭＳ Ｐゴシック" pitchFamily="50" charset="-128"/>
              <a:cs typeface="+mn-cs"/>
            </a:rPr>
            <a:t>中間</a:t>
          </a:r>
          <a:r>
            <a:rPr kumimoji="1" lang="ja-JP" altLang="en-US" sz="1400">
              <a:solidFill>
                <a:srgbClr val="FF0000"/>
              </a:solidFill>
              <a:effectLst/>
              <a:latin typeface="ＭＳ Ｐゴシック" pitchFamily="50" charset="-128"/>
              <a:ea typeface="ＭＳ Ｐゴシック" pitchFamily="50" charset="-128"/>
              <a:cs typeface="+mn-cs"/>
            </a:rPr>
            <a:t>冷房標準を用いて「見なし」で計算する場合には「</a:t>
          </a:r>
          <a:r>
            <a:rPr kumimoji="1" lang="en-US" altLang="ja-JP" sz="1400">
              <a:solidFill>
                <a:srgbClr val="FF0000"/>
              </a:solidFill>
              <a:effectLst/>
              <a:latin typeface="ＭＳ Ｐゴシック" pitchFamily="50" charset="-128"/>
              <a:ea typeface="ＭＳ Ｐゴシック" pitchFamily="50" charset="-128"/>
              <a:cs typeface="+mn-cs"/>
            </a:rPr>
            <a:t>GHP</a:t>
          </a:r>
          <a:r>
            <a:rPr kumimoji="1" lang="ja-JP" altLang="en-US" sz="1400">
              <a:solidFill>
                <a:srgbClr val="FF0000"/>
              </a:solidFill>
              <a:effectLst/>
              <a:latin typeface="ＭＳ Ｐゴシック" pitchFamily="50" charset="-128"/>
              <a:ea typeface="ＭＳ Ｐゴシック" pitchFamily="50" charset="-128"/>
              <a:cs typeface="+mn-cs"/>
            </a:rPr>
            <a:t>見なし燃料消費量」のシートを参照。</a:t>
          </a:r>
          <a:endParaRPr lang="ja-JP" altLang="ja-JP" sz="1400">
            <a:solidFill>
              <a:srgbClr val="FF0000"/>
            </a:solidFill>
            <a:effectLst/>
          </a:endParaRPr>
        </a:p>
      </xdr:txBody>
    </xdr:sp>
    <xdr:clientData fLocksWithSheet="0" fPrintsWithSheet="0"/>
  </xdr:twoCellAnchor>
  <xdr:twoCellAnchor>
    <xdr:from>
      <xdr:col>17</xdr:col>
      <xdr:colOff>877657</xdr:colOff>
      <xdr:row>43</xdr:row>
      <xdr:rowOff>155123</xdr:rowOff>
    </xdr:from>
    <xdr:to>
      <xdr:col>22</xdr:col>
      <xdr:colOff>231321</xdr:colOff>
      <xdr:row>48</xdr:row>
      <xdr:rowOff>140155</xdr:rowOff>
    </xdr:to>
    <xdr:sp macro="" textlink="">
      <xdr:nvSpPr>
        <xdr:cNvPr id="84" name="AutoShape 108"/>
        <xdr:cNvSpPr>
          <a:spLocks noChangeArrowheads="1"/>
        </xdr:cNvSpPr>
      </xdr:nvSpPr>
      <xdr:spPr bwMode="auto">
        <a:xfrm>
          <a:off x="16267336" y="9761766"/>
          <a:ext cx="3612699" cy="937532"/>
        </a:xfrm>
        <a:prstGeom prst="wedgeRoundRectCallout">
          <a:avLst>
            <a:gd name="adj1" fmla="val -21481"/>
            <a:gd name="adj2" fmla="val 146745"/>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ctr" rtl="0">
            <a:lnSpc>
              <a:spcPts val="1700"/>
            </a:lnSpc>
            <a:defRPr sz="1000"/>
          </a:pPr>
          <a:r>
            <a:rPr lang="ja-JP" altLang="en-US" sz="1400" b="0" i="0" u="none" strike="noStrike" baseline="0">
              <a:solidFill>
                <a:srgbClr val="FF0000"/>
              </a:solidFill>
              <a:latin typeface="ＭＳ Ｐゴシック"/>
              <a:ea typeface="ＭＳ Ｐゴシック"/>
            </a:rPr>
            <a:t>冷房出力</a:t>
          </a:r>
          <a:r>
            <a:rPr lang="en-US" altLang="ja-JP" sz="1400" b="0" i="0" u="none" strike="noStrike" baseline="0">
              <a:solidFill>
                <a:srgbClr val="FF0000"/>
              </a:solidFill>
              <a:latin typeface="ＭＳ Ｐゴシック"/>
              <a:ea typeface="ＭＳ Ｐゴシック"/>
            </a:rPr>
            <a:t>(kW)</a:t>
          </a:r>
          <a:r>
            <a:rPr lang="ja-JP" altLang="en-US" sz="1400" b="0" i="0" u="none" strike="noStrike" baseline="0">
              <a:solidFill>
                <a:srgbClr val="FF0000"/>
              </a:solidFill>
              <a:latin typeface="ＭＳ Ｐゴシック"/>
              <a:ea typeface="ＭＳ Ｐゴシック"/>
            </a:rPr>
            <a:t>は、見なし燃料消費量の場合も</a:t>
          </a:r>
        </a:p>
        <a:p>
          <a:pPr algn="ctr" rtl="0">
            <a:lnSpc>
              <a:spcPts val="1600"/>
            </a:lnSpc>
            <a:defRPr sz="1000"/>
          </a:pPr>
          <a:r>
            <a:rPr lang="ja-JP" altLang="en-US" sz="1400" b="0" i="0" u="none" strike="noStrike" baseline="0">
              <a:solidFill>
                <a:srgbClr val="FF0000"/>
              </a:solidFill>
              <a:latin typeface="ＭＳ Ｐゴシック"/>
              <a:ea typeface="ＭＳ Ｐゴシック"/>
            </a:rPr>
            <a:t>　「定格の値」を記入する。</a:t>
          </a:r>
        </a:p>
      </xdr:txBody>
    </xdr:sp>
    <xdr:clientData fPrintsWithSheet="0"/>
  </xdr:twoCellAnchor>
  <xdr:twoCellAnchor>
    <xdr:from>
      <xdr:col>4</xdr:col>
      <xdr:colOff>292551</xdr:colOff>
      <xdr:row>26</xdr:row>
      <xdr:rowOff>72120</xdr:rowOff>
    </xdr:from>
    <xdr:to>
      <xdr:col>8</xdr:col>
      <xdr:colOff>122464</xdr:colOff>
      <xdr:row>29</xdr:row>
      <xdr:rowOff>38102</xdr:rowOff>
    </xdr:to>
    <xdr:sp macro="" textlink="">
      <xdr:nvSpPr>
        <xdr:cNvPr id="87" name="AutoShape 93"/>
        <xdr:cNvSpPr>
          <a:spLocks noChangeArrowheads="1"/>
        </xdr:cNvSpPr>
      </xdr:nvSpPr>
      <xdr:spPr bwMode="auto">
        <a:xfrm>
          <a:off x="4837337" y="5950406"/>
          <a:ext cx="3150056" cy="537482"/>
        </a:xfrm>
        <a:prstGeom prst="wedgeRoundRectCallout">
          <a:avLst>
            <a:gd name="adj1" fmla="val -35396"/>
            <a:gd name="adj2" fmla="val 111217"/>
            <a:gd name="adj3" fmla="val 16667"/>
          </a:avLst>
        </a:prstGeom>
        <a:solidFill>
          <a:srgbClr val="FFFFFF"/>
        </a:solidFill>
        <a:ln w="9525">
          <a:solidFill>
            <a:srgbClr val="FF0000"/>
          </a:solidFill>
          <a:miter lim="800000"/>
          <a:headEnd/>
          <a:tailEnd/>
        </a:ln>
      </xdr:spPr>
      <xdr:txBody>
        <a:bodyPr vertOverflow="clip" wrap="square" lIns="36576" tIns="22860" rIns="0" bIns="22860" anchor="ctr" upright="1"/>
        <a:lstStyle/>
        <a:p>
          <a:pPr algn="ctr" rtl="0">
            <a:defRPr sz="1000"/>
          </a:pPr>
          <a:r>
            <a:rPr lang="ja-JP" altLang="en-US" sz="1400" b="0" i="0" u="none" strike="noStrike" baseline="0">
              <a:solidFill>
                <a:srgbClr val="FF0000"/>
              </a:solidFill>
              <a:latin typeface="ＭＳ Ｐゴシック"/>
              <a:ea typeface="ＭＳ Ｐゴシック"/>
            </a:rPr>
            <a:t>「定格」</a:t>
          </a:r>
          <a:r>
            <a:rPr lang="en-US" altLang="ja-JP" sz="1400" b="0" i="0" u="none" strike="noStrike" baseline="0">
              <a:solidFill>
                <a:srgbClr val="FF0000"/>
              </a:solidFill>
              <a:latin typeface="ＭＳ Ｐゴシック"/>
              <a:ea typeface="ＭＳ Ｐゴシック"/>
            </a:rPr>
            <a:t>or</a:t>
          </a:r>
          <a:r>
            <a:rPr lang="ja-JP" altLang="en-US" sz="1400" b="0" i="0" u="none" strike="noStrike" baseline="0">
              <a:solidFill>
                <a:srgbClr val="FF0000"/>
              </a:solidFill>
              <a:latin typeface="ＭＳ Ｐゴシック"/>
              <a:ea typeface="ＭＳ Ｐゴシック"/>
            </a:rPr>
            <a:t>「部分負荷」を明示する。</a:t>
          </a:r>
        </a:p>
      </xdr:txBody>
    </xdr:sp>
    <xdr:clientData fPrintsWithSheet="0"/>
  </xdr:twoCellAnchor>
  <xdr:twoCellAnchor>
    <xdr:from>
      <xdr:col>0</xdr:col>
      <xdr:colOff>666750</xdr:colOff>
      <xdr:row>45</xdr:row>
      <xdr:rowOff>72118</xdr:rowOff>
    </xdr:from>
    <xdr:to>
      <xdr:col>3</xdr:col>
      <xdr:colOff>220433</xdr:colOff>
      <xdr:row>48</xdr:row>
      <xdr:rowOff>17691</xdr:rowOff>
    </xdr:to>
    <xdr:sp macro="" textlink="">
      <xdr:nvSpPr>
        <xdr:cNvPr id="88" name="AutoShape 93"/>
        <xdr:cNvSpPr>
          <a:spLocks noChangeArrowheads="1"/>
        </xdr:cNvSpPr>
      </xdr:nvSpPr>
      <xdr:spPr bwMode="auto">
        <a:xfrm>
          <a:off x="666750" y="10059761"/>
          <a:ext cx="3268433" cy="517073"/>
        </a:xfrm>
        <a:prstGeom prst="wedgeRoundRectCallout">
          <a:avLst>
            <a:gd name="adj1" fmla="val 74388"/>
            <a:gd name="adj2" fmla="val 80837"/>
            <a:gd name="adj3" fmla="val 16667"/>
          </a:avLst>
        </a:prstGeom>
        <a:solidFill>
          <a:srgbClr val="FFFFFF"/>
        </a:solidFill>
        <a:ln w="9525">
          <a:solidFill>
            <a:srgbClr val="FF0000"/>
          </a:solidFill>
          <a:miter lim="800000"/>
          <a:headEnd/>
          <a:tailEnd/>
        </a:ln>
      </xdr:spPr>
      <xdr:txBody>
        <a:bodyPr vertOverflow="clip" wrap="square" lIns="36576" tIns="22860" rIns="0" bIns="22860" anchor="ctr" upright="1"/>
        <a:lstStyle/>
        <a:p>
          <a:pPr algn="ctr" rtl="0">
            <a:defRPr sz="1000"/>
          </a:pPr>
          <a:r>
            <a:rPr lang="ja-JP" altLang="en-US" sz="1400" b="0" i="0" u="none" strike="noStrike" baseline="0">
              <a:solidFill>
                <a:srgbClr val="FF0000"/>
              </a:solidFill>
              <a:latin typeface="ＭＳ Ｐゴシック"/>
              <a:ea typeface="ＭＳ Ｐゴシック"/>
            </a:rPr>
            <a:t>「定格」</a:t>
          </a:r>
          <a:r>
            <a:rPr lang="en-US" altLang="ja-JP" sz="1400" b="0" i="0" u="none" strike="noStrike" baseline="0">
              <a:solidFill>
                <a:srgbClr val="FF0000"/>
              </a:solidFill>
              <a:latin typeface="ＭＳ Ｐゴシック"/>
              <a:ea typeface="ＭＳ Ｐゴシック"/>
            </a:rPr>
            <a:t>or</a:t>
          </a:r>
          <a:r>
            <a:rPr lang="ja-JP" altLang="en-US" sz="1400" b="0" i="0" u="none" strike="noStrike" baseline="0">
              <a:solidFill>
                <a:srgbClr val="FF0000"/>
              </a:solidFill>
              <a:latin typeface="ＭＳ Ｐゴシック"/>
              <a:ea typeface="ＭＳ Ｐゴシック"/>
            </a:rPr>
            <a:t>「部分負荷」を明示する。</a:t>
          </a:r>
        </a:p>
      </xdr:txBody>
    </xdr:sp>
    <xdr:clientData fPrintsWithSheet="0"/>
  </xdr:twoCellAnchor>
  <xdr:twoCellAnchor>
    <xdr:from>
      <xdr:col>14</xdr:col>
      <xdr:colOff>193222</xdr:colOff>
      <xdr:row>25</xdr:row>
      <xdr:rowOff>16330</xdr:rowOff>
    </xdr:from>
    <xdr:to>
      <xdr:col>19</xdr:col>
      <xdr:colOff>517072</xdr:colOff>
      <xdr:row>30</xdr:row>
      <xdr:rowOff>152400</xdr:rowOff>
    </xdr:to>
    <xdr:sp macro="" textlink="">
      <xdr:nvSpPr>
        <xdr:cNvPr id="90" name="AutoShape 101"/>
        <xdr:cNvSpPr>
          <a:spLocks noChangeArrowheads="1"/>
        </xdr:cNvSpPr>
      </xdr:nvSpPr>
      <xdr:spPr bwMode="auto">
        <a:xfrm>
          <a:off x="13092793" y="5704116"/>
          <a:ext cx="4582886" cy="1088570"/>
        </a:xfrm>
        <a:prstGeom prst="wedgeRoundRectCallout">
          <a:avLst>
            <a:gd name="adj1" fmla="val -42578"/>
            <a:gd name="adj2" fmla="val -108079"/>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ctr" rtl="0">
            <a:lnSpc>
              <a:spcPts val="1500"/>
            </a:lnSpc>
            <a:defRPr sz="1000"/>
          </a:pPr>
          <a:r>
            <a:rPr lang="ja-JP" altLang="en-US" sz="1400" b="0" i="0" u="none" strike="noStrike" baseline="0">
              <a:solidFill>
                <a:srgbClr val="FF0000"/>
              </a:solidFill>
              <a:latin typeface="ＭＳ Ｐゴシック"/>
              <a:ea typeface="ＭＳ Ｐゴシック"/>
            </a:rPr>
            <a:t>燃料種で「その他」を選択した場合は、</a:t>
          </a:r>
          <a:r>
            <a:rPr lang="ja-JP" altLang="en-US" sz="1400" b="0" i="0" u="none" strike="noStrike" baseline="0">
              <a:solidFill>
                <a:srgbClr val="FF0000"/>
              </a:solidFill>
              <a:latin typeface="ＭＳ Ｐゴシック"/>
              <a:ea typeface="+mn-ea"/>
            </a:rPr>
            <a:t>別シートの「</a:t>
          </a:r>
          <a:r>
            <a:rPr lang="ja-JP" altLang="en-US" sz="1400" b="0" i="0" u="sng" strike="noStrike" baseline="0">
              <a:solidFill>
                <a:srgbClr val="FF0000"/>
              </a:solidFill>
              <a:latin typeface="ＭＳ Ｐゴシック"/>
              <a:ea typeface="+mn-ea"/>
            </a:rPr>
            <a:t>従来方式と補助事業方式の使用燃料について」</a:t>
          </a:r>
          <a:r>
            <a:rPr lang="ja-JP" altLang="en-US" sz="1400" b="0" i="0" u="none" strike="noStrike" baseline="0">
              <a:solidFill>
                <a:srgbClr val="FF0000"/>
              </a:solidFill>
              <a:latin typeface="ＭＳ Ｐゴシック"/>
              <a:ea typeface="+mn-ea"/>
            </a:rPr>
            <a:t>に記入すること。</a:t>
          </a:r>
          <a:endParaRPr lang="en-US" altLang="ja-JP" sz="1400" b="0" i="0" u="none" strike="noStrike" baseline="0">
            <a:solidFill>
              <a:srgbClr val="FF0000"/>
            </a:solidFill>
            <a:latin typeface="ＭＳ Ｐゴシック"/>
            <a:ea typeface="+mn-ea"/>
          </a:endParaRPr>
        </a:p>
        <a:p>
          <a:pPr algn="ctr" rtl="0">
            <a:lnSpc>
              <a:spcPts val="1500"/>
            </a:lnSpc>
            <a:defRPr sz="1000"/>
          </a:pPr>
          <a:r>
            <a:rPr lang="ja-JP" altLang="en-US" sz="1400" b="0" i="0" u="none" strike="noStrike" baseline="0">
              <a:solidFill>
                <a:srgbClr val="FF0000"/>
              </a:solidFill>
              <a:latin typeface="ＭＳ Ｐゴシック"/>
              <a:ea typeface="+mn-ea"/>
            </a:rPr>
            <a:t>（証明書が別途必要）</a:t>
          </a:r>
          <a:endParaRPr lang="en-US" altLang="ja-JP" sz="1400" b="0" i="0" u="none" strike="noStrike" baseline="0">
            <a:solidFill>
              <a:srgbClr val="FF0000"/>
            </a:solidFill>
            <a:latin typeface="ＭＳ Ｐゴシック"/>
            <a:ea typeface="+mn-ea"/>
          </a:endParaRPr>
        </a:p>
        <a:p>
          <a:pPr algn="ctr" rtl="0">
            <a:lnSpc>
              <a:spcPts val="1500"/>
            </a:lnSpc>
            <a:defRPr sz="1000"/>
          </a:pP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2</xdr:col>
      <xdr:colOff>354235</xdr:colOff>
      <xdr:row>63</xdr:row>
      <xdr:rowOff>31300</xdr:rowOff>
    </xdr:from>
    <xdr:to>
      <xdr:col>9</xdr:col>
      <xdr:colOff>680356</xdr:colOff>
      <xdr:row>65</xdr:row>
      <xdr:rowOff>108857</xdr:rowOff>
    </xdr:to>
    <xdr:sp macro="" textlink="" fLocksText="0">
      <xdr:nvSpPr>
        <xdr:cNvPr id="21" name="角丸四角形吹き出し 20"/>
        <xdr:cNvSpPr/>
      </xdr:nvSpPr>
      <xdr:spPr bwMode="auto">
        <a:xfrm>
          <a:off x="3238949" y="13978621"/>
          <a:ext cx="6136371" cy="458557"/>
        </a:xfrm>
        <a:prstGeom prst="wedgeRoundRectCallout">
          <a:avLst>
            <a:gd name="adj1" fmla="val -33663"/>
            <a:gd name="adj2" fmla="val -153968"/>
            <a:gd name="adj3" fmla="val 16667"/>
          </a:avLst>
        </a:prstGeom>
        <a:solidFill>
          <a:srgbClr val="FFFFFF"/>
        </a:solidFill>
        <a:ln w="9525" cap="flat" cmpd="sng" algn="ctr">
          <a:solidFill>
            <a:srgbClr val="FF0000"/>
          </a:solidFill>
          <a:prstDash val="solid"/>
          <a:round/>
          <a:headEnd type="none" w="med" len="med"/>
          <a:tailEnd type="none" w="med" len="med"/>
        </a:ln>
        <a:effectLst/>
        <a:extLst/>
      </xdr:spPr>
      <xdr:txBody>
        <a:bodyPr vertOverflow="clip" horzOverflow="clip" wrap="square" lIns="18288" tIns="36000" rIns="0" bIns="0" spcCol="36000" rtlCol="0" anchor="ctr" anchorCtr="0" upright="1"/>
        <a:lstStyle/>
        <a:p>
          <a:pPr algn="ctr">
            <a:lnSpc>
              <a:spcPts val="1600"/>
            </a:lnSpc>
          </a:pPr>
          <a:r>
            <a:rPr kumimoji="1" lang="en-US" altLang="ja-JP" sz="1400">
              <a:solidFill>
                <a:srgbClr val="FF0000"/>
              </a:solidFill>
              <a:effectLst/>
              <a:latin typeface="ＭＳ Ｐゴシック" pitchFamily="50" charset="-128"/>
              <a:ea typeface="ＭＳ Ｐゴシック" pitchFamily="50" charset="-128"/>
              <a:cs typeface="+mn-cs"/>
            </a:rPr>
            <a:t>GHP</a:t>
          </a:r>
          <a:r>
            <a:rPr kumimoji="1" lang="ja-JP" altLang="en-US" sz="1400">
              <a:solidFill>
                <a:srgbClr val="FF0000"/>
              </a:solidFill>
              <a:effectLst/>
              <a:latin typeface="ＭＳ Ｐゴシック" pitchFamily="50" charset="-128"/>
              <a:ea typeface="ＭＳ Ｐゴシック" pitchFamily="50" charset="-128"/>
              <a:cs typeface="+mn-cs"/>
            </a:rPr>
            <a:t>の燃料消費量は、小数第</a:t>
          </a:r>
          <a:r>
            <a:rPr kumimoji="1" lang="en-US" altLang="ja-JP" sz="1400">
              <a:solidFill>
                <a:srgbClr val="FF0000"/>
              </a:solidFill>
              <a:effectLst/>
              <a:latin typeface="ＭＳ Ｐゴシック" pitchFamily="50" charset="-128"/>
              <a:ea typeface="ＭＳ Ｐゴシック" pitchFamily="50" charset="-128"/>
              <a:cs typeface="+mn-cs"/>
            </a:rPr>
            <a:t>3</a:t>
          </a:r>
          <a:r>
            <a:rPr kumimoji="1" lang="ja-JP" altLang="en-US" sz="1400">
              <a:solidFill>
                <a:srgbClr val="FF0000"/>
              </a:solidFill>
              <a:effectLst/>
              <a:latin typeface="ＭＳ Ｐゴシック" pitchFamily="50" charset="-128"/>
              <a:ea typeface="ＭＳ Ｐゴシック" pitchFamily="50" charset="-128"/>
              <a:cs typeface="+mn-cs"/>
            </a:rPr>
            <a:t>位を四捨五入し</a:t>
          </a:r>
          <a:r>
            <a:rPr kumimoji="1" lang="en-US" altLang="ja-JP" sz="1400">
              <a:solidFill>
                <a:srgbClr val="FF0000"/>
              </a:solidFill>
              <a:effectLst/>
              <a:latin typeface="ＭＳ Ｐゴシック" pitchFamily="50" charset="-128"/>
              <a:ea typeface="ＭＳ Ｐゴシック" pitchFamily="50" charset="-128"/>
              <a:cs typeface="+mn-cs"/>
            </a:rPr>
            <a:t>,</a:t>
          </a:r>
          <a:r>
            <a:rPr kumimoji="1" lang="ja-JP" altLang="en-US" sz="1400">
              <a:solidFill>
                <a:srgbClr val="FF0000"/>
              </a:solidFill>
              <a:effectLst/>
              <a:latin typeface="ＭＳ Ｐゴシック" pitchFamily="50" charset="-128"/>
              <a:ea typeface="ＭＳ Ｐゴシック" pitchFamily="50" charset="-128"/>
              <a:cs typeface="+mn-cs"/>
            </a:rPr>
            <a:t>小数第</a:t>
          </a:r>
          <a:r>
            <a:rPr kumimoji="1" lang="en-US" altLang="ja-JP" sz="1400">
              <a:solidFill>
                <a:srgbClr val="FF0000"/>
              </a:solidFill>
              <a:effectLst/>
              <a:latin typeface="ＭＳ Ｐゴシック" pitchFamily="50" charset="-128"/>
              <a:ea typeface="ＭＳ Ｐゴシック" pitchFamily="50" charset="-128"/>
              <a:cs typeface="+mn-cs"/>
            </a:rPr>
            <a:t>2</a:t>
          </a:r>
          <a:r>
            <a:rPr kumimoji="1" lang="ja-JP" altLang="en-US" sz="1400">
              <a:solidFill>
                <a:srgbClr val="FF0000"/>
              </a:solidFill>
              <a:effectLst/>
              <a:latin typeface="ＭＳ Ｐゴシック" pitchFamily="50" charset="-128"/>
              <a:ea typeface="ＭＳ Ｐゴシック" pitchFamily="50" charset="-128"/>
              <a:cs typeface="+mn-cs"/>
            </a:rPr>
            <a:t>位まで記入する。</a:t>
          </a:r>
          <a:endParaRPr lang="ja-JP" altLang="ja-JP" sz="1400">
            <a:solidFill>
              <a:srgbClr val="FF0000"/>
            </a:solidFill>
            <a:effectLst/>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xdr:from>
      <xdr:col>19</xdr:col>
      <xdr:colOff>9525</xdr:colOff>
      <xdr:row>1</xdr:row>
      <xdr:rowOff>0</xdr:rowOff>
    </xdr:from>
    <xdr:to>
      <xdr:col>19</xdr:col>
      <xdr:colOff>142875</xdr:colOff>
      <xdr:row>1</xdr:row>
      <xdr:rowOff>0</xdr:rowOff>
    </xdr:to>
    <xdr:sp macro="" textlink="">
      <xdr:nvSpPr>
        <xdr:cNvPr id="2" name="Text Box 1"/>
        <xdr:cNvSpPr txBox="1">
          <a:spLocks noChangeArrowheads="1"/>
        </xdr:cNvSpPr>
      </xdr:nvSpPr>
      <xdr:spPr bwMode="auto">
        <a:xfrm>
          <a:off x="2724150" y="200025"/>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PrintsWithSheet="0"/>
  </xdr:twoCellAnchor>
  <xdr:twoCellAnchor>
    <xdr:from>
      <xdr:col>26</xdr:col>
      <xdr:colOff>34290</xdr:colOff>
      <xdr:row>1</xdr:row>
      <xdr:rowOff>0</xdr:rowOff>
    </xdr:from>
    <xdr:to>
      <xdr:col>27</xdr:col>
      <xdr:colOff>552</xdr:colOff>
      <xdr:row>1</xdr:row>
      <xdr:rowOff>0</xdr:rowOff>
    </xdr:to>
    <xdr:sp macro="" textlink="">
      <xdr:nvSpPr>
        <xdr:cNvPr id="3" name="Text Box 2"/>
        <xdr:cNvSpPr txBox="1">
          <a:spLocks noChangeArrowheads="1"/>
        </xdr:cNvSpPr>
      </xdr:nvSpPr>
      <xdr:spPr bwMode="auto">
        <a:xfrm>
          <a:off x="3749040" y="200025"/>
          <a:ext cx="10913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FF0000"/>
              </a:solidFill>
              <a:latin typeface="ＭＳ 明朝"/>
              <a:ea typeface="ＭＳ 明朝"/>
            </a:rPr>
            <a:t>月</a:t>
          </a:r>
        </a:p>
      </xdr:txBody>
    </xdr:sp>
    <xdr:clientData fPrintsWithSheet="0"/>
  </xdr:twoCellAnchor>
  <xdr:twoCellAnchor>
    <xdr:from>
      <xdr:col>30</xdr:col>
      <xdr:colOff>0</xdr:colOff>
      <xdr:row>1</xdr:row>
      <xdr:rowOff>0</xdr:rowOff>
    </xdr:from>
    <xdr:to>
      <xdr:col>30</xdr:col>
      <xdr:colOff>0</xdr:colOff>
      <xdr:row>1</xdr:row>
      <xdr:rowOff>0</xdr:rowOff>
    </xdr:to>
    <xdr:sp macro="" textlink="">
      <xdr:nvSpPr>
        <xdr:cNvPr id="4" name="Text Box 3"/>
        <xdr:cNvSpPr txBox="1">
          <a:spLocks noChangeArrowheads="1"/>
        </xdr:cNvSpPr>
      </xdr:nvSpPr>
      <xdr:spPr bwMode="auto">
        <a:xfrm>
          <a:off x="4286250" y="2000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FF0000"/>
              </a:solidFill>
              <a:latin typeface="ＭＳ 明朝"/>
              <a:ea typeface="ＭＳ 明朝"/>
            </a:rPr>
            <a:t>日</a:t>
          </a:r>
        </a:p>
      </xdr:txBody>
    </xdr:sp>
    <xdr:clientData fPrintsWithSheet="0"/>
  </xdr:twoCellAnchor>
  <xdr:twoCellAnchor>
    <xdr:from>
      <xdr:col>43</xdr:col>
      <xdr:colOff>0</xdr:colOff>
      <xdr:row>1</xdr:row>
      <xdr:rowOff>0</xdr:rowOff>
    </xdr:from>
    <xdr:to>
      <xdr:col>43</xdr:col>
      <xdr:colOff>552</xdr:colOff>
      <xdr:row>1</xdr:row>
      <xdr:rowOff>0</xdr:rowOff>
    </xdr:to>
    <xdr:sp macro="" textlink="">
      <xdr:nvSpPr>
        <xdr:cNvPr id="5" name="Text Box 6"/>
        <xdr:cNvSpPr txBox="1">
          <a:spLocks noChangeArrowheads="1"/>
        </xdr:cNvSpPr>
      </xdr:nvSpPr>
      <xdr:spPr bwMode="auto">
        <a:xfrm>
          <a:off x="6191250" y="200025"/>
          <a:ext cx="55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FF0000"/>
              </a:solidFill>
              <a:latin typeface="ＭＳ 明朝"/>
              <a:ea typeface="ＭＳ 明朝"/>
            </a:rPr>
            <a:t>日</a:t>
          </a:r>
        </a:p>
      </xdr:txBody>
    </xdr:sp>
    <xdr:clientData fPrintsWithSheet="0"/>
  </xdr:twoCellAnchor>
  <xdr:twoCellAnchor editAs="oneCell">
    <xdr:from>
      <xdr:col>31</xdr:col>
      <xdr:colOff>19050</xdr:colOff>
      <xdr:row>1</xdr:row>
      <xdr:rowOff>0</xdr:rowOff>
    </xdr:from>
    <xdr:to>
      <xdr:col>32</xdr:col>
      <xdr:colOff>0</xdr:colOff>
      <xdr:row>2</xdr:row>
      <xdr:rowOff>95250</xdr:rowOff>
    </xdr:to>
    <xdr:sp macro="" textlink="">
      <xdr:nvSpPr>
        <xdr:cNvPr id="6" name="Text Box 8"/>
        <xdr:cNvSpPr txBox="1">
          <a:spLocks noChangeArrowheads="1"/>
        </xdr:cNvSpPr>
      </xdr:nvSpPr>
      <xdr:spPr bwMode="auto">
        <a:xfrm>
          <a:off x="4448175" y="200025"/>
          <a:ext cx="123825"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PrintsWithSheet="0"/>
  </xdr:twoCellAnchor>
  <xdr:twoCellAnchor editAs="oneCell">
    <xdr:from>
      <xdr:col>30</xdr:col>
      <xdr:colOff>142875</xdr:colOff>
      <xdr:row>1</xdr:row>
      <xdr:rowOff>0</xdr:rowOff>
    </xdr:from>
    <xdr:to>
      <xdr:col>31</xdr:col>
      <xdr:colOff>28575</xdr:colOff>
      <xdr:row>2</xdr:row>
      <xdr:rowOff>76200</xdr:rowOff>
    </xdr:to>
    <xdr:sp macro="" textlink="">
      <xdr:nvSpPr>
        <xdr:cNvPr id="7" name="Text Box 8"/>
        <xdr:cNvSpPr txBox="1">
          <a:spLocks noChangeArrowheads="1"/>
        </xdr:cNvSpPr>
      </xdr:nvSpPr>
      <xdr:spPr bwMode="auto">
        <a:xfrm>
          <a:off x="4429125" y="200025"/>
          <a:ext cx="285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PrintsWithSheet="0"/>
  </xdr:twoCellAnchor>
  <xdr:twoCellAnchor>
    <xdr:from>
      <xdr:col>43</xdr:col>
      <xdr:colOff>0</xdr:colOff>
      <xdr:row>0</xdr:row>
      <xdr:rowOff>171450</xdr:rowOff>
    </xdr:from>
    <xdr:to>
      <xdr:col>44</xdr:col>
      <xdr:colOff>731543</xdr:colOff>
      <xdr:row>5</xdr:row>
      <xdr:rowOff>66675</xdr:rowOff>
    </xdr:to>
    <xdr:sp macro="" textlink="">
      <xdr:nvSpPr>
        <xdr:cNvPr id="8" name="四角形吹き出し 7"/>
        <xdr:cNvSpPr/>
      </xdr:nvSpPr>
      <xdr:spPr>
        <a:xfrm>
          <a:off x="6610350" y="171450"/>
          <a:ext cx="1417343" cy="1066800"/>
        </a:xfrm>
        <a:prstGeom prst="wedgeRectCallout">
          <a:avLst>
            <a:gd name="adj1" fmla="val -49370"/>
            <a:gd name="adj2" fmla="val 2734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800" kern="100">
              <a:solidFill>
                <a:srgbClr val="FF0000"/>
              </a:solidFill>
              <a:effectLst/>
              <a:latin typeface="+mj-ea"/>
              <a:ea typeface="+mj-ea"/>
              <a:cs typeface="Meiryo UI" panose="020B0604030504040204" pitchFamily="50" charset="-128"/>
            </a:rPr>
            <a:t>②：補機動力の根拠を計算根拠シートで明確にすること。</a:t>
          </a:r>
          <a:endParaRPr lang="en-US" altLang="ja-JP" sz="800" kern="100">
            <a:solidFill>
              <a:srgbClr val="FF0000"/>
            </a:solidFill>
            <a:effectLst/>
            <a:latin typeface="+mj-ea"/>
            <a:ea typeface="+mj-ea"/>
            <a:cs typeface="Meiryo UI" panose="020B0604030504040204" pitchFamily="50" charset="-128"/>
          </a:endParaRPr>
        </a:p>
        <a:p>
          <a:pPr algn="ctr">
            <a:spcAft>
              <a:spcPts val="0"/>
            </a:spcAft>
            <a:tabLst>
              <a:tab pos="2700020" algn="ctr"/>
              <a:tab pos="5400040" algn="r"/>
            </a:tabLst>
          </a:pPr>
          <a:r>
            <a:rPr lang="ja-JP" altLang="en-US" sz="800" kern="100">
              <a:solidFill>
                <a:srgbClr val="FF0000"/>
              </a:solidFill>
              <a:effectLst/>
              <a:latin typeface="+mj-ea"/>
              <a:ea typeface="+mj-ea"/>
              <a:cs typeface="Meiryo UI" panose="020B0604030504040204" pitchFamily="50" charset="-128"/>
            </a:rPr>
            <a:t>例：計測値</a:t>
          </a:r>
          <a:r>
            <a:rPr lang="en-US" altLang="ja-JP" sz="800" kern="100">
              <a:solidFill>
                <a:srgbClr val="FF0000"/>
              </a:solidFill>
              <a:effectLst/>
              <a:latin typeface="+mj-ea"/>
              <a:ea typeface="+mj-ea"/>
              <a:cs typeface="Meiryo UI" panose="020B0604030504040204" pitchFamily="50" charset="-128"/>
            </a:rPr>
            <a:t>or</a:t>
          </a:r>
          <a:r>
            <a:rPr lang="ja-JP" altLang="en-US" sz="800" kern="100">
              <a:solidFill>
                <a:srgbClr val="FF0000"/>
              </a:solidFill>
              <a:effectLst/>
              <a:latin typeface="+mj-ea"/>
              <a:ea typeface="+mj-ea"/>
              <a:cs typeface="Meiryo UI" panose="020B0604030504040204" pitchFamily="50" charset="-128"/>
            </a:rPr>
            <a:t>仕様値</a:t>
          </a:r>
          <a:r>
            <a:rPr lang="en-US" altLang="ja-JP" sz="800" kern="100">
              <a:solidFill>
                <a:srgbClr val="FF0000"/>
              </a:solidFill>
              <a:effectLst/>
              <a:latin typeface="+mj-ea"/>
              <a:ea typeface="+mj-ea"/>
              <a:cs typeface="Meiryo UI" panose="020B0604030504040204" pitchFamily="50" charset="-128"/>
            </a:rPr>
            <a:t>or</a:t>
          </a:r>
          <a:r>
            <a:rPr lang="ja-JP" altLang="en-US" sz="800" kern="100">
              <a:solidFill>
                <a:srgbClr val="FF0000"/>
              </a:solidFill>
              <a:effectLst/>
              <a:latin typeface="+mj-ea"/>
              <a:ea typeface="+mj-ea"/>
              <a:cs typeface="Meiryo UI" panose="020B0604030504040204" pitchFamily="50" charset="-128"/>
            </a:rPr>
            <a:t>発電量</a:t>
          </a:r>
          <a:r>
            <a:rPr lang="en-US" altLang="ja-JP" sz="800" kern="100">
              <a:solidFill>
                <a:srgbClr val="FF0000"/>
              </a:solidFill>
              <a:effectLst/>
              <a:latin typeface="+mj-ea"/>
              <a:ea typeface="+mj-ea"/>
              <a:cs typeface="Meiryo UI" panose="020B0604030504040204" pitchFamily="50" charset="-128"/>
            </a:rPr>
            <a:t>×</a:t>
          </a:r>
          <a:r>
            <a:rPr lang="ja-JP" altLang="en-US" sz="800" kern="100">
              <a:solidFill>
                <a:srgbClr val="FF0000"/>
              </a:solidFill>
              <a:effectLst/>
              <a:latin typeface="+mj-ea"/>
              <a:ea typeface="+mj-ea"/>
              <a:cs typeface="Meiryo UI" panose="020B0604030504040204" pitchFamily="50" charset="-128"/>
            </a:rPr>
            <a:t>●％　他</a:t>
          </a:r>
          <a:endParaRPr lang="en-US" altLang="ja-JP" sz="800" kern="100">
            <a:solidFill>
              <a:srgbClr val="FF0000"/>
            </a:solidFill>
            <a:effectLst/>
            <a:latin typeface="+mj-ea"/>
            <a:ea typeface="+mj-ea"/>
            <a:cs typeface="Meiryo UI" panose="020B0604030504040204" pitchFamily="50" charset="-128"/>
          </a:endParaRPr>
        </a:p>
      </xdr:txBody>
    </xdr:sp>
    <xdr:clientData fPrintsWithSheet="0"/>
  </xdr:twoCellAnchor>
  <xdr:twoCellAnchor>
    <xdr:from>
      <xdr:col>43</xdr:col>
      <xdr:colOff>9525</xdr:colOff>
      <xdr:row>25</xdr:row>
      <xdr:rowOff>0</xdr:rowOff>
    </xdr:from>
    <xdr:to>
      <xdr:col>44</xdr:col>
      <xdr:colOff>741068</xdr:colOff>
      <xdr:row>29</xdr:row>
      <xdr:rowOff>66675</xdr:rowOff>
    </xdr:to>
    <xdr:sp macro="" textlink="">
      <xdr:nvSpPr>
        <xdr:cNvPr id="9" name="四角形吹き出し 8"/>
        <xdr:cNvSpPr/>
      </xdr:nvSpPr>
      <xdr:spPr>
        <a:xfrm>
          <a:off x="6619875" y="5743575"/>
          <a:ext cx="1417343" cy="981075"/>
        </a:xfrm>
        <a:prstGeom prst="wedgeRectCallout">
          <a:avLst>
            <a:gd name="adj1" fmla="val -38214"/>
            <a:gd name="adj2" fmla="val -745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800" kern="100">
              <a:solidFill>
                <a:srgbClr val="FF0000"/>
              </a:solidFill>
              <a:effectLst/>
              <a:latin typeface="+mj-ea"/>
              <a:ea typeface="+mj-ea"/>
              <a:cs typeface="Meiryo UI" panose="020B0604030504040204" pitchFamily="50" charset="-128"/>
            </a:rPr>
            <a:t>㉓～㉕：時間帯に応じた計量が困難な場合、電力の換算係数はすべて</a:t>
          </a:r>
          <a:r>
            <a:rPr lang="en-US" altLang="ja-JP" sz="800" kern="100">
              <a:solidFill>
                <a:srgbClr val="FF0000"/>
              </a:solidFill>
              <a:effectLst/>
              <a:latin typeface="+mj-ea"/>
              <a:ea typeface="+mj-ea"/>
              <a:cs typeface="Meiryo UI" panose="020B0604030504040204" pitchFamily="50" charset="-128"/>
            </a:rPr>
            <a:t>9.76</a:t>
          </a:r>
          <a:r>
            <a:rPr lang="ja-JP" altLang="en-US" sz="800" kern="100">
              <a:solidFill>
                <a:srgbClr val="FF0000"/>
              </a:solidFill>
              <a:effectLst/>
              <a:latin typeface="+mj-ea"/>
              <a:ea typeface="+mj-ea"/>
              <a:cs typeface="Meiryo UI" panose="020B0604030504040204" pitchFamily="50" charset="-128"/>
            </a:rPr>
            <a:t>とすること。</a:t>
          </a:r>
          <a:endParaRPr lang="en-US" altLang="ja-JP" sz="800" kern="100">
            <a:solidFill>
              <a:srgbClr val="FF0000"/>
            </a:solidFill>
            <a:effectLst/>
            <a:latin typeface="+mj-ea"/>
            <a:ea typeface="+mj-ea"/>
            <a:cs typeface="Meiryo UI" panose="020B0604030504040204" pitchFamily="50" charset="-128"/>
          </a:endParaRPr>
        </a:p>
      </xdr:txBody>
    </xdr:sp>
    <xdr:clientData fPrintsWithSheet="0"/>
  </xdr:twoCellAnchor>
  <xdr:twoCellAnchor>
    <xdr:from>
      <xdr:col>43</xdr:col>
      <xdr:colOff>9526</xdr:colOff>
      <xdr:row>12</xdr:row>
      <xdr:rowOff>171450</xdr:rowOff>
    </xdr:from>
    <xdr:to>
      <xdr:col>44</xdr:col>
      <xdr:colOff>733426</xdr:colOff>
      <xdr:row>14</xdr:row>
      <xdr:rowOff>180975</xdr:rowOff>
    </xdr:to>
    <xdr:sp macro="" textlink="">
      <xdr:nvSpPr>
        <xdr:cNvPr id="10" name="四角形吹き出し 9"/>
        <xdr:cNvSpPr/>
      </xdr:nvSpPr>
      <xdr:spPr>
        <a:xfrm>
          <a:off x="6200776" y="2943225"/>
          <a:ext cx="1352550" cy="466725"/>
        </a:xfrm>
        <a:prstGeom prst="wedgeRectCallout">
          <a:avLst>
            <a:gd name="adj1" fmla="val -52255"/>
            <a:gd name="adj2" fmla="val 9754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800" kern="100">
              <a:solidFill>
                <a:srgbClr val="FF0000"/>
              </a:solidFill>
              <a:effectLst/>
              <a:latin typeface="+mj-ea"/>
              <a:ea typeface="+mj-ea"/>
              <a:cs typeface="Meiryo UI" panose="020B0604030504040204" pitchFamily="50" charset="-128"/>
            </a:rPr>
            <a:t>⑬：逆潮流電力がある場合のみ記入すること。</a:t>
          </a:r>
          <a:endParaRPr lang="en-US" altLang="ja-JP" sz="800" kern="100">
            <a:solidFill>
              <a:srgbClr val="FF0000"/>
            </a:solidFill>
            <a:effectLst/>
            <a:latin typeface="+mj-ea"/>
            <a:ea typeface="+mj-ea"/>
            <a:cs typeface="Meiryo UI" panose="020B0604030504040204" pitchFamily="50" charset="-128"/>
          </a:endParaRPr>
        </a:p>
      </xdr:txBody>
    </xdr:sp>
    <xdr:clientData fPrintsWithSheet="0"/>
  </xdr:twoCellAnchor>
  <xdr:twoCellAnchor>
    <xdr:from>
      <xdr:col>27</xdr:col>
      <xdr:colOff>133350</xdr:colOff>
      <xdr:row>0</xdr:row>
      <xdr:rowOff>123824</xdr:rowOff>
    </xdr:from>
    <xdr:to>
      <xdr:col>38</xdr:col>
      <xdr:colOff>0</xdr:colOff>
      <xdr:row>2</xdr:row>
      <xdr:rowOff>123825</xdr:rowOff>
    </xdr:to>
    <xdr:sp macro="" textlink="">
      <xdr:nvSpPr>
        <xdr:cNvPr id="12" name="四角形吹き出し 11"/>
        <xdr:cNvSpPr/>
      </xdr:nvSpPr>
      <xdr:spPr>
        <a:xfrm>
          <a:off x="3990975" y="123824"/>
          <a:ext cx="1438275" cy="447676"/>
        </a:xfrm>
        <a:prstGeom prst="wedgeRectCallout">
          <a:avLst>
            <a:gd name="adj1" fmla="val -49370"/>
            <a:gd name="adj2" fmla="val 2734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800" kern="100">
              <a:solidFill>
                <a:srgbClr val="FF0000"/>
              </a:solidFill>
              <a:effectLst/>
              <a:latin typeface="+mj-ea"/>
              <a:ea typeface="+mj-ea"/>
              <a:cs typeface="Meiryo UI" panose="020B0604030504040204" pitchFamily="50" charset="-128"/>
            </a:rPr>
            <a:t>注意点については、印刷時には表示されません。</a:t>
          </a:r>
          <a:endParaRPr lang="en-US" altLang="ja-JP" sz="800" kern="100">
            <a:solidFill>
              <a:srgbClr val="FF0000"/>
            </a:solidFill>
            <a:effectLst/>
            <a:latin typeface="+mj-ea"/>
            <a:ea typeface="+mj-ea"/>
            <a:cs typeface="Meiryo UI" panose="020B0604030504040204" pitchFamily="50" charset="-128"/>
          </a:endParaRPr>
        </a:p>
      </xdr:txBody>
    </xdr:sp>
    <xdr:clientData fPrintsWithSheet="0"/>
  </xdr:twoCellAnchor>
  <xdr:twoCellAnchor>
    <xdr:from>
      <xdr:col>9</xdr:col>
      <xdr:colOff>139849</xdr:colOff>
      <xdr:row>7</xdr:row>
      <xdr:rowOff>49308</xdr:rowOff>
    </xdr:from>
    <xdr:to>
      <xdr:col>11</xdr:col>
      <xdr:colOff>82958</xdr:colOff>
      <xdr:row>8</xdr:row>
      <xdr:rowOff>129990</xdr:rowOff>
    </xdr:to>
    <xdr:cxnSp macro="">
      <xdr:nvCxnSpPr>
        <xdr:cNvPr id="13" name="直線矢印コネクタ 12"/>
        <xdr:cNvCxnSpPr/>
      </xdr:nvCxnSpPr>
      <xdr:spPr>
        <a:xfrm>
          <a:off x="1425724" y="1678083"/>
          <a:ext cx="228859" cy="30928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6</xdr:col>
      <xdr:colOff>119677</xdr:colOff>
      <xdr:row>6</xdr:row>
      <xdr:rowOff>73401</xdr:rowOff>
    </xdr:from>
    <xdr:to>
      <xdr:col>20</xdr:col>
      <xdr:colOff>135712</xdr:colOff>
      <xdr:row>7</xdr:row>
      <xdr:rowOff>56928</xdr:rowOff>
    </xdr:to>
    <xdr:sp macro="" textlink="">
      <xdr:nvSpPr>
        <xdr:cNvPr id="14" name="四角形吹き出し 13"/>
        <xdr:cNvSpPr/>
      </xdr:nvSpPr>
      <xdr:spPr>
        <a:xfrm>
          <a:off x="976927" y="1473576"/>
          <a:ext cx="2016285" cy="212127"/>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mj-ea"/>
              <a:ea typeface="+mj-ea"/>
              <a:cs typeface="Times New Roman"/>
            </a:rPr>
            <a:t>4</a:t>
          </a:r>
          <a:r>
            <a:rPr lang="ja-JP" altLang="en-US" sz="900" kern="100">
              <a:solidFill>
                <a:srgbClr val="FF0000"/>
              </a:solidFill>
              <a:effectLst/>
              <a:latin typeface="+mj-ea"/>
              <a:ea typeface="+mj-ea"/>
              <a:cs typeface="Times New Roman"/>
            </a:rPr>
            <a:t>～</a:t>
          </a:r>
          <a:r>
            <a:rPr lang="en-US" altLang="ja-JP" sz="900" kern="100">
              <a:solidFill>
                <a:srgbClr val="FF0000"/>
              </a:solidFill>
              <a:effectLst/>
              <a:latin typeface="+mj-ea"/>
              <a:ea typeface="+mj-ea"/>
              <a:cs typeface="Times New Roman"/>
            </a:rPr>
            <a:t>6</a:t>
          </a:r>
          <a:r>
            <a:rPr lang="ja-JP" altLang="en-US" sz="900" kern="100">
              <a:solidFill>
                <a:srgbClr val="FF0000"/>
              </a:solidFill>
              <a:effectLst/>
              <a:latin typeface="+mj-ea"/>
              <a:ea typeface="+mj-ea"/>
              <a:cs typeface="Times New Roman"/>
            </a:rPr>
            <a:t>月、</a:t>
          </a:r>
          <a:r>
            <a:rPr lang="en-US" altLang="ja-JP" sz="900" kern="100">
              <a:solidFill>
                <a:srgbClr val="FF0000"/>
              </a:solidFill>
              <a:effectLst/>
              <a:latin typeface="+mj-ea"/>
              <a:ea typeface="+mj-ea"/>
              <a:cs typeface="Times New Roman"/>
            </a:rPr>
            <a:t>10</a:t>
          </a:r>
          <a:r>
            <a:rPr lang="ja-JP" altLang="en-US" sz="900" kern="100">
              <a:solidFill>
                <a:srgbClr val="FF0000"/>
              </a:solidFill>
              <a:effectLst/>
              <a:latin typeface="+mj-ea"/>
              <a:ea typeface="+mj-ea"/>
              <a:cs typeface="Times New Roman"/>
            </a:rPr>
            <a:t>～</a:t>
          </a:r>
          <a:r>
            <a:rPr lang="en-US" altLang="ja-JP" sz="900" kern="100">
              <a:solidFill>
                <a:srgbClr val="FF0000"/>
              </a:solidFill>
              <a:effectLst/>
              <a:latin typeface="+mj-ea"/>
              <a:ea typeface="+mj-ea"/>
              <a:cs typeface="Times New Roman"/>
            </a:rPr>
            <a:t>11</a:t>
          </a:r>
          <a:r>
            <a:rPr lang="ja-JP" altLang="en-US" sz="900" kern="100">
              <a:solidFill>
                <a:srgbClr val="FF0000"/>
              </a:solidFill>
              <a:effectLst/>
              <a:latin typeface="+mj-ea"/>
              <a:ea typeface="+mj-ea"/>
              <a:cs typeface="Times New Roman"/>
            </a:rPr>
            <a:t>月の</a:t>
          </a:r>
          <a:r>
            <a:rPr lang="en-US" altLang="ja-JP" sz="900" kern="100">
              <a:solidFill>
                <a:srgbClr val="FF0000"/>
              </a:solidFill>
              <a:effectLst/>
              <a:latin typeface="+mj-ea"/>
              <a:ea typeface="+mj-ea"/>
              <a:cs typeface="Times New Roman"/>
            </a:rPr>
            <a:t>8:00</a:t>
          </a:r>
          <a:r>
            <a:rPr lang="ja-JP" altLang="en-US" sz="900" kern="100">
              <a:solidFill>
                <a:srgbClr val="FF0000"/>
              </a:solidFill>
              <a:effectLst/>
              <a:latin typeface="+mj-ea"/>
              <a:ea typeface="+mj-ea"/>
              <a:cs typeface="Times New Roman"/>
            </a:rPr>
            <a:t>～</a:t>
          </a:r>
          <a:r>
            <a:rPr lang="en-US" altLang="ja-JP" sz="900" kern="100">
              <a:solidFill>
                <a:srgbClr val="FF0000"/>
              </a:solidFill>
              <a:effectLst/>
              <a:latin typeface="+mj-ea"/>
              <a:ea typeface="+mj-ea"/>
              <a:cs typeface="Times New Roman"/>
            </a:rPr>
            <a:t>22:00</a:t>
          </a:r>
        </a:p>
      </xdr:txBody>
    </xdr:sp>
    <xdr:clientData fPrintsWithSheet="0"/>
  </xdr:twoCellAnchor>
  <xdr:twoCellAnchor>
    <xdr:from>
      <xdr:col>16</xdr:col>
      <xdr:colOff>57372</xdr:colOff>
      <xdr:row>22</xdr:row>
      <xdr:rowOff>68918</xdr:rowOff>
    </xdr:from>
    <xdr:to>
      <xdr:col>26</xdr:col>
      <xdr:colOff>76983</xdr:colOff>
      <xdr:row>24</xdr:row>
      <xdr:rowOff>211233</xdr:rowOff>
    </xdr:to>
    <xdr:sp macro="" textlink="">
      <xdr:nvSpPr>
        <xdr:cNvPr id="15" name="四角形吹き出し 14"/>
        <xdr:cNvSpPr/>
      </xdr:nvSpPr>
      <xdr:spPr>
        <a:xfrm>
          <a:off x="2343372" y="5126693"/>
          <a:ext cx="1448361" cy="599515"/>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lnSpc>
              <a:spcPts val="900"/>
            </a:lnSpc>
            <a:spcAft>
              <a:spcPts val="0"/>
            </a:spcAft>
            <a:tabLst>
              <a:tab pos="2700020" algn="ctr"/>
              <a:tab pos="5400040" algn="r"/>
            </a:tabLst>
          </a:pPr>
          <a:r>
            <a:rPr lang="ja-JP" altLang="en-US" sz="900" kern="100">
              <a:solidFill>
                <a:srgbClr val="FF0000"/>
              </a:solidFill>
              <a:effectLst/>
              <a:latin typeface="+mj-ea"/>
              <a:ea typeface="+mj-ea"/>
              <a:cs typeface="Times New Roman"/>
            </a:rPr>
            <a:t>将来の事業状況の変化や生産量変動、制御方法等を加味して余裕を持った設定とすること。</a:t>
          </a:r>
          <a:endParaRPr lang="en-US" altLang="ja-JP" sz="900" kern="100">
            <a:solidFill>
              <a:srgbClr val="FF0000"/>
            </a:solidFill>
            <a:effectLst/>
            <a:latin typeface="+mj-ea"/>
            <a:ea typeface="+mj-ea"/>
            <a:cs typeface="Times New Roman"/>
          </a:endParaRPr>
        </a:p>
      </xdr:txBody>
    </xdr:sp>
    <xdr:clientData fPrintsWithSheet="0"/>
  </xdr:twoCellAnchor>
  <xdr:twoCellAnchor>
    <xdr:from>
      <xdr:col>12</xdr:col>
      <xdr:colOff>102869</xdr:colOff>
      <xdr:row>4</xdr:row>
      <xdr:rowOff>7286</xdr:rowOff>
    </xdr:from>
    <xdr:to>
      <xdr:col>26</xdr:col>
      <xdr:colOff>18567</xdr:colOff>
      <xdr:row>6</xdr:row>
      <xdr:rowOff>43766</xdr:rowOff>
    </xdr:to>
    <xdr:sp macro="" textlink="">
      <xdr:nvSpPr>
        <xdr:cNvPr id="18" name="四角形吹き出し 17"/>
        <xdr:cNvSpPr/>
      </xdr:nvSpPr>
      <xdr:spPr>
        <a:xfrm>
          <a:off x="1817369" y="950261"/>
          <a:ext cx="1915948" cy="493680"/>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lnSpc>
              <a:spcPts val="900"/>
            </a:lnSpc>
            <a:spcAft>
              <a:spcPts val="0"/>
            </a:spcAft>
            <a:tabLst>
              <a:tab pos="2700020" algn="ctr"/>
              <a:tab pos="5400040" algn="r"/>
            </a:tabLst>
          </a:pPr>
          <a:r>
            <a:rPr lang="ja-JP" altLang="en-US" sz="900" kern="100">
              <a:solidFill>
                <a:srgbClr val="FF0000"/>
              </a:solidFill>
              <a:effectLst/>
              <a:latin typeface="+mj-ea"/>
              <a:ea typeface="+mj-ea"/>
              <a:cs typeface="Times New Roman"/>
            </a:rPr>
            <a:t>燃料消費量は高位発熱量を記載すること。燃料裕度や出力裕度を考慮した数値とすること。</a:t>
          </a:r>
          <a:endParaRPr lang="en-US" altLang="ja-JP" sz="900" kern="100">
            <a:solidFill>
              <a:srgbClr val="FF0000"/>
            </a:solidFill>
            <a:effectLst/>
            <a:latin typeface="+mj-ea"/>
            <a:ea typeface="+mj-ea"/>
            <a:cs typeface="Times New Roman"/>
          </a:endParaRPr>
        </a:p>
      </xdr:txBody>
    </xdr:sp>
    <xdr:clientData fPrintsWithSheet="0"/>
  </xdr:twoCellAnchor>
  <xdr:twoCellAnchor>
    <xdr:from>
      <xdr:col>33</xdr:col>
      <xdr:colOff>71044</xdr:colOff>
      <xdr:row>40</xdr:row>
      <xdr:rowOff>38099</xdr:rowOff>
    </xdr:from>
    <xdr:to>
      <xdr:col>42</xdr:col>
      <xdr:colOff>104775</xdr:colOff>
      <xdr:row>41</xdr:row>
      <xdr:rowOff>67796</xdr:rowOff>
    </xdr:to>
    <xdr:sp macro="" textlink="">
      <xdr:nvSpPr>
        <xdr:cNvPr id="19" name="四角形吹き出し 18"/>
        <xdr:cNvSpPr/>
      </xdr:nvSpPr>
      <xdr:spPr>
        <a:xfrm>
          <a:off x="5100244" y="9210674"/>
          <a:ext cx="1462481" cy="258297"/>
        </a:xfrm>
        <a:prstGeom prst="wedgeRectCallout">
          <a:avLst>
            <a:gd name="adj1" fmla="val -42333"/>
            <a:gd name="adj2" fmla="val 206206"/>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仕様書通りに記入。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fPrintsWithSheet="0"/>
  </xdr:twoCellAnchor>
  <xdr:twoCellAnchor>
    <xdr:from>
      <xdr:col>6</xdr:col>
      <xdr:colOff>119677</xdr:colOff>
      <xdr:row>11</xdr:row>
      <xdr:rowOff>562</xdr:rowOff>
    </xdr:from>
    <xdr:to>
      <xdr:col>20</xdr:col>
      <xdr:colOff>135712</xdr:colOff>
      <xdr:row>11</xdr:row>
      <xdr:rowOff>208207</xdr:rowOff>
    </xdr:to>
    <xdr:sp macro="" textlink="">
      <xdr:nvSpPr>
        <xdr:cNvPr id="23" name="四角形吹き出し 22"/>
        <xdr:cNvSpPr/>
      </xdr:nvSpPr>
      <xdr:spPr>
        <a:xfrm>
          <a:off x="976927" y="2543737"/>
          <a:ext cx="2016285" cy="207645"/>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en-US" altLang="ja-JP" sz="900" kern="100">
              <a:solidFill>
                <a:srgbClr val="FF0000"/>
              </a:solidFill>
              <a:effectLst/>
              <a:latin typeface="+mj-ea"/>
              <a:ea typeface="+mj-ea"/>
              <a:cs typeface="Times New Roman"/>
            </a:rPr>
            <a:t>7</a:t>
          </a:r>
          <a:r>
            <a:rPr lang="ja-JP" altLang="en-US" sz="900" kern="100">
              <a:solidFill>
                <a:srgbClr val="FF0000"/>
              </a:solidFill>
              <a:effectLst/>
              <a:latin typeface="+mj-ea"/>
              <a:ea typeface="+mj-ea"/>
              <a:cs typeface="Times New Roman"/>
            </a:rPr>
            <a:t>～</a:t>
          </a:r>
          <a:r>
            <a:rPr lang="en-US" altLang="ja-JP" sz="900" kern="100">
              <a:solidFill>
                <a:srgbClr val="FF0000"/>
              </a:solidFill>
              <a:effectLst/>
              <a:latin typeface="+mj-ea"/>
              <a:ea typeface="+mj-ea"/>
              <a:cs typeface="Times New Roman"/>
            </a:rPr>
            <a:t>9</a:t>
          </a:r>
          <a:r>
            <a:rPr lang="ja-JP" altLang="en-US" sz="900" kern="100">
              <a:solidFill>
                <a:srgbClr val="FF0000"/>
              </a:solidFill>
              <a:effectLst/>
              <a:latin typeface="+mj-ea"/>
              <a:ea typeface="+mj-ea"/>
              <a:cs typeface="Times New Roman"/>
            </a:rPr>
            <a:t>月、</a:t>
          </a:r>
          <a:r>
            <a:rPr lang="en-US" altLang="ja-JP" sz="900" kern="100">
              <a:solidFill>
                <a:srgbClr val="FF0000"/>
              </a:solidFill>
              <a:effectLst/>
              <a:latin typeface="+mj-ea"/>
              <a:ea typeface="+mj-ea"/>
              <a:cs typeface="Times New Roman"/>
            </a:rPr>
            <a:t>12</a:t>
          </a:r>
          <a:r>
            <a:rPr lang="ja-JP" altLang="en-US" sz="900" kern="100">
              <a:solidFill>
                <a:srgbClr val="FF0000"/>
              </a:solidFill>
              <a:effectLst/>
              <a:latin typeface="+mj-ea"/>
              <a:ea typeface="+mj-ea"/>
              <a:cs typeface="Times New Roman"/>
            </a:rPr>
            <a:t>～</a:t>
          </a:r>
          <a:r>
            <a:rPr lang="en-US" altLang="ja-JP" sz="900" kern="100">
              <a:solidFill>
                <a:srgbClr val="FF0000"/>
              </a:solidFill>
              <a:effectLst/>
              <a:latin typeface="+mj-ea"/>
              <a:ea typeface="+mj-ea"/>
              <a:cs typeface="Times New Roman"/>
            </a:rPr>
            <a:t>3</a:t>
          </a:r>
          <a:r>
            <a:rPr lang="ja-JP" altLang="en-US" sz="900" kern="100">
              <a:solidFill>
                <a:srgbClr val="FF0000"/>
              </a:solidFill>
              <a:effectLst/>
              <a:latin typeface="+mj-ea"/>
              <a:ea typeface="+mj-ea"/>
              <a:cs typeface="Times New Roman"/>
            </a:rPr>
            <a:t>月の</a:t>
          </a:r>
          <a:r>
            <a:rPr lang="en-US" altLang="ja-JP" sz="900" kern="100">
              <a:solidFill>
                <a:srgbClr val="FF0000"/>
              </a:solidFill>
              <a:effectLst/>
              <a:latin typeface="+mj-ea"/>
              <a:ea typeface="+mj-ea"/>
              <a:cs typeface="Times New Roman"/>
            </a:rPr>
            <a:t>8:00</a:t>
          </a:r>
          <a:r>
            <a:rPr lang="ja-JP" altLang="en-US" sz="900" kern="100">
              <a:solidFill>
                <a:srgbClr val="FF0000"/>
              </a:solidFill>
              <a:effectLst/>
              <a:latin typeface="+mj-ea"/>
              <a:ea typeface="+mj-ea"/>
              <a:cs typeface="Times New Roman"/>
            </a:rPr>
            <a:t>～</a:t>
          </a:r>
          <a:r>
            <a:rPr lang="en-US" altLang="ja-JP" sz="900" kern="100">
              <a:solidFill>
                <a:srgbClr val="FF0000"/>
              </a:solidFill>
              <a:effectLst/>
              <a:latin typeface="+mj-ea"/>
              <a:ea typeface="+mj-ea"/>
              <a:cs typeface="Times New Roman"/>
            </a:rPr>
            <a:t>22:00</a:t>
          </a:r>
        </a:p>
      </xdr:txBody>
    </xdr:sp>
    <xdr:clientData fPrintsWithSheet="0"/>
  </xdr:twoCellAnchor>
  <xdr:twoCellAnchor>
    <xdr:from>
      <xdr:col>9</xdr:col>
      <xdr:colOff>92224</xdr:colOff>
      <xdr:row>9</xdr:row>
      <xdr:rowOff>77323</xdr:rowOff>
    </xdr:from>
    <xdr:to>
      <xdr:col>11</xdr:col>
      <xdr:colOff>77096</xdr:colOff>
      <xdr:row>10</xdr:row>
      <xdr:rowOff>215156</xdr:rowOff>
    </xdr:to>
    <xdr:cxnSp macro="">
      <xdr:nvCxnSpPr>
        <xdr:cNvPr id="24" name="直線矢印コネクタ 23"/>
        <xdr:cNvCxnSpPr/>
      </xdr:nvCxnSpPr>
      <xdr:spPr>
        <a:xfrm flipV="1">
          <a:off x="1378099" y="2163298"/>
          <a:ext cx="270622" cy="36643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18</xdr:col>
      <xdr:colOff>44824</xdr:colOff>
      <xdr:row>15</xdr:row>
      <xdr:rowOff>0</xdr:rowOff>
    </xdr:from>
    <xdr:to>
      <xdr:col>26</xdr:col>
      <xdr:colOff>134471</xdr:colOff>
      <xdr:row>17</xdr:row>
      <xdr:rowOff>67235</xdr:rowOff>
    </xdr:to>
    <xdr:sp macro="" textlink="">
      <xdr:nvSpPr>
        <xdr:cNvPr id="25" name="四角形吹き出し 24"/>
        <xdr:cNvSpPr/>
      </xdr:nvSpPr>
      <xdr:spPr>
        <a:xfrm>
          <a:off x="2616574" y="3457575"/>
          <a:ext cx="1232647" cy="524435"/>
        </a:xfrm>
        <a:prstGeom prst="wedgeRectCallout">
          <a:avLst>
            <a:gd name="adj1" fmla="val -128021"/>
            <a:gd name="adj2" fmla="val 123095"/>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燃料の高位発熱量</a:t>
          </a:r>
          <a:r>
            <a:rPr lang="en-US" altLang="ja-JP" sz="900" kern="100">
              <a:solidFill>
                <a:srgbClr val="FF0000"/>
              </a:solidFill>
              <a:effectLst/>
              <a:latin typeface="+mj-ea"/>
              <a:ea typeface="+mj-ea"/>
              <a:cs typeface="Meiryo UI" panose="020B0604030504040204" pitchFamily="50" charset="-128"/>
            </a:rPr>
            <a:t>(GJ/</a:t>
          </a:r>
          <a:r>
            <a:rPr lang="ja-JP" altLang="en-US" sz="900" kern="100">
              <a:solidFill>
                <a:srgbClr val="FF0000"/>
              </a:solidFill>
              <a:effectLst/>
              <a:latin typeface="+mj-ea"/>
              <a:ea typeface="+mj-ea"/>
              <a:cs typeface="Meiryo UI" panose="020B0604030504040204" pitchFamily="50" charset="-128"/>
            </a:rPr>
            <a:t>千</a:t>
          </a:r>
          <a:r>
            <a:rPr lang="en-US" altLang="ja-JP" sz="900" kern="100">
              <a:solidFill>
                <a:srgbClr val="FF0000"/>
              </a:solidFill>
              <a:effectLst/>
              <a:latin typeface="+mj-ea"/>
              <a:ea typeface="+mj-ea"/>
              <a:cs typeface="Meiryo UI" panose="020B0604030504040204" pitchFamily="50" charset="-128"/>
            </a:rPr>
            <a:t>Nm3)</a:t>
          </a:r>
          <a:r>
            <a:rPr lang="ja-JP" altLang="en-US" sz="900" kern="100">
              <a:solidFill>
                <a:srgbClr val="FF0000"/>
              </a:solidFill>
              <a:effectLst/>
              <a:latin typeface="+mj-ea"/>
              <a:ea typeface="+mj-ea"/>
              <a:cs typeface="Meiryo UI" panose="020B0604030504040204" pitchFamily="50" charset="-128"/>
            </a:rPr>
            <a:t>を入力すること。</a:t>
          </a:r>
          <a:endParaRPr lang="en-US" altLang="ja-JP" sz="900" kern="100">
            <a:solidFill>
              <a:srgbClr val="FF0000"/>
            </a:solidFill>
            <a:effectLst/>
            <a:latin typeface="+mj-ea"/>
            <a:ea typeface="+mj-ea"/>
            <a:cs typeface="Meiryo UI" panose="020B0604030504040204" pitchFamily="50" charset="-128"/>
          </a:endParaRPr>
        </a:p>
      </xdr:txBody>
    </xdr:sp>
    <xdr:clientData fPrintsWithSheet="0"/>
  </xdr:twoCellAnchor>
  <xdr:oneCellAnchor>
    <xdr:from>
      <xdr:col>3</xdr:col>
      <xdr:colOff>51883</xdr:colOff>
      <xdr:row>49</xdr:row>
      <xdr:rowOff>20957</xdr:rowOff>
    </xdr:from>
    <xdr:ext cx="5920339" cy="242374"/>
    <xdr:sp macro="" textlink="">
      <xdr:nvSpPr>
        <xdr:cNvPr id="26" name="テキスト ボックス 25"/>
        <xdr:cNvSpPr txBox="1"/>
      </xdr:nvSpPr>
      <xdr:spPr>
        <a:xfrm>
          <a:off x="509083" y="11117582"/>
          <a:ext cx="5920339" cy="242374"/>
        </a:xfrm>
        <a:prstGeom prst="rect">
          <a:avLst/>
        </a:prstGeom>
        <a:solidFill>
          <a:sysClr val="window" lastClr="FFFFFF"/>
        </a:solidFill>
        <a:ln>
          <a:solidFill>
            <a:srgbClr val="FF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latin typeface="ＭＳ Ｐゴシック" panose="020B0600070205080204" pitchFamily="50" charset="-128"/>
              <a:ea typeface="ＭＳ Ｐゴシック" panose="020B0600070205080204" pitchFamily="50" charset="-128"/>
            </a:rPr>
            <a:t>コージェネレーションで複数のエネルギーを出力する場合は、（電気、蒸気、温水等）、複数行に分けて記入すること。</a:t>
          </a:r>
          <a:endParaRPr kumimoji="1" lang="en-US" altLang="ja-JP" sz="900">
            <a:solidFill>
              <a:srgbClr val="FF0000"/>
            </a:solidFill>
            <a:latin typeface="ＭＳ Ｐゴシック" panose="020B0600070205080204" pitchFamily="50" charset="-128"/>
            <a:ea typeface="ＭＳ Ｐゴシック" panose="020B0600070205080204" pitchFamily="50" charset="-128"/>
          </a:endParaRPr>
        </a:p>
      </xdr:txBody>
    </xdr:sp>
    <xdr:clientData fPrintsWithSheet="0"/>
  </xdr:oneCellAnchor>
  <xdr:twoCellAnchor>
    <xdr:from>
      <xdr:col>4</xdr:col>
      <xdr:colOff>47625</xdr:colOff>
      <xdr:row>28</xdr:row>
      <xdr:rowOff>219076</xdr:rowOff>
    </xdr:from>
    <xdr:to>
      <xdr:col>28</xdr:col>
      <xdr:colOff>19050</xdr:colOff>
      <xdr:row>32</xdr:row>
      <xdr:rowOff>133350</xdr:rowOff>
    </xdr:to>
    <xdr:sp macro="" textlink="">
      <xdr:nvSpPr>
        <xdr:cNvPr id="27" name="四角形吹き出し 26"/>
        <xdr:cNvSpPr/>
      </xdr:nvSpPr>
      <xdr:spPr>
        <a:xfrm>
          <a:off x="657225" y="6648451"/>
          <a:ext cx="3629025" cy="828674"/>
        </a:xfrm>
        <a:prstGeom prst="wedgeRectCallout">
          <a:avLst>
            <a:gd name="adj1" fmla="val -18267"/>
            <a:gd name="adj2" fmla="val 3083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j-ea"/>
              <a:ea typeface="+mj-ea"/>
              <a:cs typeface="+mn-cs"/>
            </a:rPr>
            <a:t>別紙</a:t>
          </a:r>
          <a:r>
            <a:rPr lang="ja-JP" altLang="en-US" sz="900">
              <a:solidFill>
                <a:srgbClr val="FF0000"/>
              </a:solidFill>
              <a:effectLst/>
              <a:latin typeface="+mj-ea"/>
              <a:ea typeface="+mj-ea"/>
              <a:cs typeface="+mn-cs"/>
            </a:rPr>
            <a:t>⑩</a:t>
          </a:r>
          <a:r>
            <a:rPr lang="en-US" altLang="ja-JP" sz="900">
              <a:solidFill>
                <a:srgbClr val="FF0000"/>
              </a:solidFill>
              <a:effectLst/>
              <a:latin typeface="+mj-ea"/>
              <a:ea typeface="+mj-ea"/>
              <a:cs typeface="+mn-cs"/>
            </a:rPr>
            <a:t>1.</a:t>
          </a:r>
          <a:r>
            <a:rPr lang="ja-JP" altLang="ja-JP" sz="900">
              <a:solidFill>
                <a:srgbClr val="FF0000"/>
              </a:solidFill>
              <a:effectLst/>
              <a:latin typeface="+mj-ea"/>
              <a:ea typeface="+mj-ea"/>
              <a:cs typeface="+mn-cs"/>
            </a:rPr>
            <a:t>（</a:t>
          </a:r>
          <a:r>
            <a:rPr lang="en-US" altLang="ja-JP" sz="900">
              <a:solidFill>
                <a:srgbClr val="FF0000"/>
              </a:solidFill>
              <a:effectLst/>
              <a:latin typeface="+mj-ea"/>
              <a:ea typeface="+mj-ea"/>
              <a:cs typeface="+mn-cs"/>
            </a:rPr>
            <a:t>4</a:t>
          </a:r>
          <a:r>
            <a:rPr lang="ja-JP" altLang="ja-JP" sz="900">
              <a:solidFill>
                <a:srgbClr val="FF0000"/>
              </a:solidFill>
              <a:effectLst/>
              <a:latin typeface="+mj-ea"/>
              <a:ea typeface="+mj-ea"/>
              <a:cs typeface="+mn-cs"/>
            </a:rPr>
            <a:t>）に記載</a:t>
          </a:r>
          <a:r>
            <a:rPr lang="ja-JP" altLang="en-US" sz="900">
              <a:solidFill>
                <a:srgbClr val="FF0000"/>
              </a:solidFill>
              <a:effectLst/>
              <a:latin typeface="+mj-ea"/>
              <a:ea typeface="+mj-ea"/>
              <a:cs typeface="+mn-cs"/>
            </a:rPr>
            <a:t>の通り、以下の</a:t>
          </a:r>
          <a:r>
            <a:rPr lang="ja-JP" altLang="ja-JP" sz="900">
              <a:solidFill>
                <a:srgbClr val="FF0000"/>
              </a:solidFill>
              <a:effectLst/>
              <a:latin typeface="+mj-ea"/>
              <a:ea typeface="+mj-ea"/>
              <a:cs typeface="+mn-cs"/>
            </a:rPr>
            <a:t>換算係数を使用</a:t>
          </a:r>
          <a:r>
            <a:rPr lang="ja-JP" altLang="en-US" sz="900">
              <a:solidFill>
                <a:srgbClr val="FF0000"/>
              </a:solidFill>
              <a:effectLst/>
              <a:latin typeface="+mj-ea"/>
              <a:ea typeface="+mj-ea"/>
              <a:cs typeface="+mn-cs"/>
            </a:rPr>
            <a:t>しても可</a:t>
          </a:r>
          <a:r>
            <a:rPr lang="ja-JP" altLang="ja-JP" sz="900">
              <a:solidFill>
                <a:srgbClr val="FF0000"/>
              </a:solidFill>
              <a:effectLst/>
              <a:latin typeface="+mj-ea"/>
              <a:ea typeface="+mj-ea"/>
              <a:cs typeface="+mn-cs"/>
            </a:rPr>
            <a:t>。</a:t>
          </a:r>
          <a:endParaRPr lang="en-US" altLang="ja-JP" sz="900">
            <a:solidFill>
              <a:srgbClr val="FF0000"/>
            </a:solidFill>
            <a:effectLst/>
            <a:latin typeface="+mj-ea"/>
            <a:ea typeface="+mj-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j-ea"/>
              <a:ea typeface="+mj-ea"/>
              <a:cs typeface="+mn-cs"/>
            </a:rPr>
            <a:t>温水、冷水、産業用以外の蒸気の換算係数　</a:t>
          </a:r>
          <a:r>
            <a:rPr lang="en-US" altLang="ja-JP" sz="900">
              <a:solidFill>
                <a:srgbClr val="FF0000"/>
              </a:solidFill>
              <a:effectLst/>
              <a:latin typeface="+mj-ea"/>
              <a:ea typeface="+mj-ea"/>
              <a:cs typeface="+mn-cs"/>
            </a:rPr>
            <a:t>1.36GJ/GJ</a:t>
          </a:r>
        </a:p>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900">
              <a:solidFill>
                <a:srgbClr val="FF0000"/>
              </a:solidFill>
              <a:effectLst/>
              <a:latin typeface="+mj-ea"/>
              <a:ea typeface="+mj-ea"/>
              <a:cs typeface="+mn-cs"/>
            </a:rPr>
            <a:t>産業用蒸気の換算係数　                           </a:t>
          </a:r>
          <a:r>
            <a:rPr lang="en-US" altLang="ja-JP" sz="900">
              <a:solidFill>
                <a:srgbClr val="FF0000"/>
              </a:solidFill>
              <a:effectLst/>
              <a:latin typeface="+mj-ea"/>
              <a:ea typeface="+mj-ea"/>
              <a:cs typeface="+mn-cs"/>
            </a:rPr>
            <a:t>1.02GJ/GJ</a:t>
          </a:r>
        </a:p>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j-ea"/>
              <a:ea typeface="+mj-ea"/>
              <a:cs typeface="+mn-cs"/>
            </a:rPr>
            <a:t>使用しない場合、下表に根拠となる設備の仕様値を記載のこと。</a:t>
          </a:r>
          <a:endParaRPr lang="ja-JP" altLang="ja-JP" sz="900">
            <a:solidFill>
              <a:srgbClr val="FF0000"/>
            </a:solidFill>
            <a:effectLst/>
            <a:latin typeface="+mj-ea"/>
            <a:ea typeface="+mj-ea"/>
          </a:endParaRPr>
        </a:p>
      </xdr:txBody>
    </xdr:sp>
    <xdr:clientData fPrintsWithSheet="0"/>
  </xdr:twoCellAnchor>
  <xdr:twoCellAnchor>
    <xdr:from>
      <xdr:col>2</xdr:col>
      <xdr:colOff>0</xdr:colOff>
      <xdr:row>25</xdr:row>
      <xdr:rowOff>0</xdr:rowOff>
    </xdr:from>
    <xdr:to>
      <xdr:col>15</xdr:col>
      <xdr:colOff>95028</xdr:colOff>
      <xdr:row>25</xdr:row>
      <xdr:rowOff>178731</xdr:rowOff>
    </xdr:to>
    <xdr:sp macro="" textlink="">
      <xdr:nvSpPr>
        <xdr:cNvPr id="22" name="四角形吹き出し 21"/>
        <xdr:cNvSpPr/>
      </xdr:nvSpPr>
      <xdr:spPr>
        <a:xfrm>
          <a:off x="304800" y="5743575"/>
          <a:ext cx="2076228" cy="178731"/>
        </a:xfrm>
        <a:prstGeom prst="wedgeRectCallout">
          <a:avLst>
            <a:gd name="adj1" fmla="val -32489"/>
            <a:gd name="adj2" fmla="val -7042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ctr">
            <a:lnSpc>
              <a:spcPts val="900"/>
            </a:lnSpc>
            <a:spcAft>
              <a:spcPts val="0"/>
            </a:spcAft>
            <a:tabLst>
              <a:tab pos="2700020" algn="ctr"/>
              <a:tab pos="5400040" algn="r"/>
            </a:tabLst>
          </a:pPr>
          <a:r>
            <a:rPr lang="ja-JP" altLang="en-US" sz="900" kern="100">
              <a:solidFill>
                <a:srgbClr val="FF0000"/>
              </a:solidFill>
              <a:effectLst/>
              <a:latin typeface="+mj-ea"/>
              <a:ea typeface="+mj-ea"/>
              <a:cs typeface="Times New Roman"/>
            </a:rPr>
            <a:t>冷房利用する際は計算例①を参照</a:t>
          </a:r>
          <a:endParaRPr lang="en-US" altLang="ja-JP" sz="900" kern="100">
            <a:solidFill>
              <a:srgbClr val="FF0000"/>
            </a:solidFill>
            <a:effectLst/>
            <a:latin typeface="+mj-ea"/>
            <a:ea typeface="+mj-ea"/>
            <a:cs typeface="Times New Roman"/>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457200</xdr:colOff>
      <xdr:row>58</xdr:row>
      <xdr:rowOff>0</xdr:rowOff>
    </xdr:from>
    <xdr:to>
      <xdr:col>9</xdr:col>
      <xdr:colOff>962025</xdr:colOff>
      <xdr:row>58</xdr:row>
      <xdr:rowOff>0</xdr:rowOff>
    </xdr:to>
    <xdr:sp macro="" textlink="">
      <xdr:nvSpPr>
        <xdr:cNvPr id="39013" name="Line 2"/>
        <xdr:cNvSpPr>
          <a:spLocks noChangeShapeType="1"/>
        </xdr:cNvSpPr>
      </xdr:nvSpPr>
      <xdr:spPr bwMode="auto">
        <a:xfrm>
          <a:off x="5943600" y="14249400"/>
          <a:ext cx="3257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4</xdr:col>
      <xdr:colOff>130628</xdr:colOff>
      <xdr:row>9</xdr:row>
      <xdr:rowOff>68038</xdr:rowOff>
    </xdr:from>
    <xdr:to>
      <xdr:col>7</xdr:col>
      <xdr:colOff>406853</xdr:colOff>
      <xdr:row>11</xdr:row>
      <xdr:rowOff>234952</xdr:rowOff>
    </xdr:to>
    <xdr:sp macro="" textlink="">
      <xdr:nvSpPr>
        <xdr:cNvPr id="4" name="AutoShape 4"/>
        <xdr:cNvSpPr>
          <a:spLocks noChangeArrowheads="1"/>
        </xdr:cNvSpPr>
      </xdr:nvSpPr>
      <xdr:spPr bwMode="auto">
        <a:xfrm>
          <a:off x="5042807" y="1986645"/>
          <a:ext cx="1990725" cy="615950"/>
        </a:xfrm>
        <a:prstGeom prst="wedgeRoundRectCallout">
          <a:avLst>
            <a:gd name="adj1" fmla="val -51188"/>
            <a:gd name="adj2" fmla="val 90419"/>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ctr" rtl="0">
            <a:lnSpc>
              <a:spcPts val="1500"/>
            </a:lnSpc>
            <a:defRPr sz="1000"/>
          </a:pPr>
          <a:r>
            <a:rPr lang="ja-JP" altLang="en-US" sz="1400" b="0" i="0" u="none" strike="noStrike" baseline="0">
              <a:solidFill>
                <a:srgbClr val="FF0000"/>
              </a:solidFill>
              <a:latin typeface="ＭＳ Ｐゴシック"/>
              <a:ea typeface="ＭＳ Ｐゴシック"/>
            </a:rPr>
            <a:t>各設備群の年間燃料消費量を記入する。</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1</xdr:col>
      <xdr:colOff>62594</xdr:colOff>
      <xdr:row>4</xdr:row>
      <xdr:rowOff>3</xdr:rowOff>
    </xdr:from>
    <xdr:to>
      <xdr:col>2</xdr:col>
      <xdr:colOff>299357</xdr:colOff>
      <xdr:row>6</xdr:row>
      <xdr:rowOff>194131</xdr:rowOff>
    </xdr:to>
    <xdr:sp macro="" textlink="">
      <xdr:nvSpPr>
        <xdr:cNvPr id="7" name="AutoShape 4"/>
        <xdr:cNvSpPr>
          <a:spLocks noChangeArrowheads="1"/>
        </xdr:cNvSpPr>
      </xdr:nvSpPr>
      <xdr:spPr bwMode="auto">
        <a:xfrm>
          <a:off x="1096737" y="884467"/>
          <a:ext cx="2631620" cy="615950"/>
        </a:xfrm>
        <a:prstGeom prst="wedgeRoundRectCallout">
          <a:avLst>
            <a:gd name="adj1" fmla="val -57560"/>
            <a:gd name="adj2" fmla="val 198666"/>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ctr" rtl="0">
            <a:lnSpc>
              <a:spcPts val="1500"/>
            </a:lnSpc>
            <a:defRPr sz="1000"/>
          </a:pPr>
          <a:r>
            <a:rPr lang="ja-JP" altLang="en-US" sz="1400" b="0" i="0" u="none" strike="noStrike" baseline="0">
              <a:solidFill>
                <a:srgbClr val="FF0000"/>
              </a:solidFill>
              <a:latin typeface="ＭＳ Ｐゴシック"/>
              <a:ea typeface="ＭＳ Ｐゴシック"/>
            </a:rPr>
            <a:t>各設備群の名称を記入する。</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0</xdr:col>
      <xdr:colOff>402772</xdr:colOff>
      <xdr:row>38</xdr:row>
      <xdr:rowOff>13609</xdr:rowOff>
    </xdr:from>
    <xdr:to>
      <xdr:col>2</xdr:col>
      <xdr:colOff>462643</xdr:colOff>
      <xdr:row>40</xdr:row>
      <xdr:rowOff>81643</xdr:rowOff>
    </xdr:to>
    <xdr:sp macro="" textlink="">
      <xdr:nvSpPr>
        <xdr:cNvPr id="8" name="AutoShape 4"/>
        <xdr:cNvSpPr>
          <a:spLocks noChangeArrowheads="1"/>
        </xdr:cNvSpPr>
      </xdr:nvSpPr>
      <xdr:spPr bwMode="auto">
        <a:xfrm>
          <a:off x="402772" y="10559145"/>
          <a:ext cx="3488871" cy="476248"/>
        </a:xfrm>
        <a:prstGeom prst="wedgeRoundRectCallout">
          <a:avLst>
            <a:gd name="adj1" fmla="val -38885"/>
            <a:gd name="adj2" fmla="val -11282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ctr" rtl="0">
            <a:lnSpc>
              <a:spcPts val="1500"/>
            </a:lnSpc>
            <a:defRPr sz="1000"/>
          </a:pPr>
          <a:r>
            <a:rPr lang="ja-JP" altLang="en-US" sz="1400" b="0" i="0" u="none" strike="noStrike" baseline="0">
              <a:solidFill>
                <a:srgbClr val="FF0000"/>
              </a:solidFill>
              <a:latin typeface="ＭＳ Ｐゴシック"/>
              <a:ea typeface="ＭＳ Ｐゴシック"/>
            </a:rPr>
            <a:t>すべての設備の値が合計される。</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1</xdr:col>
      <xdr:colOff>1015094</xdr:colOff>
      <xdr:row>55</xdr:row>
      <xdr:rowOff>27216</xdr:rowOff>
    </xdr:from>
    <xdr:to>
      <xdr:col>4</xdr:col>
      <xdr:colOff>258536</xdr:colOff>
      <xdr:row>57</xdr:row>
      <xdr:rowOff>0</xdr:rowOff>
    </xdr:to>
    <xdr:sp macro="" textlink="">
      <xdr:nvSpPr>
        <xdr:cNvPr id="9" name="AutoShape 4"/>
        <xdr:cNvSpPr>
          <a:spLocks noChangeArrowheads="1"/>
        </xdr:cNvSpPr>
      </xdr:nvSpPr>
      <xdr:spPr bwMode="auto">
        <a:xfrm>
          <a:off x="2049237" y="14654895"/>
          <a:ext cx="3121478" cy="380998"/>
        </a:xfrm>
        <a:prstGeom prst="wedgeRoundRectCallout">
          <a:avLst>
            <a:gd name="adj1" fmla="val 115225"/>
            <a:gd name="adj2" fmla="val 51465"/>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ctr" rtl="0">
            <a:lnSpc>
              <a:spcPts val="1500"/>
            </a:lnSpc>
            <a:defRPr sz="1000"/>
          </a:pPr>
          <a:r>
            <a:rPr lang="ja-JP" altLang="en-US" sz="1400" b="0" i="0" u="none" strike="noStrike" baseline="0">
              <a:solidFill>
                <a:srgbClr val="FF0000"/>
              </a:solidFill>
              <a:latin typeface="ＭＳ Ｐゴシック"/>
              <a:ea typeface="ＭＳ Ｐゴシック"/>
            </a:rPr>
            <a:t>左下の表から自動転記される。</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7</xdr:col>
      <xdr:colOff>538843</xdr:colOff>
      <xdr:row>62</xdr:row>
      <xdr:rowOff>68036</xdr:rowOff>
    </xdr:from>
    <xdr:to>
      <xdr:col>11</xdr:col>
      <xdr:colOff>1156607</xdr:colOff>
      <xdr:row>65</xdr:row>
      <xdr:rowOff>122465</xdr:rowOff>
    </xdr:to>
    <xdr:sp macro="" textlink="">
      <xdr:nvSpPr>
        <xdr:cNvPr id="10" name="AutoShape 4"/>
        <xdr:cNvSpPr>
          <a:spLocks noChangeArrowheads="1"/>
        </xdr:cNvSpPr>
      </xdr:nvSpPr>
      <xdr:spPr bwMode="auto">
        <a:xfrm>
          <a:off x="7165522" y="16124465"/>
          <a:ext cx="4373335" cy="666750"/>
        </a:xfrm>
        <a:prstGeom prst="wedgeRoundRectCallout">
          <a:avLst>
            <a:gd name="adj1" fmla="val -79237"/>
            <a:gd name="adj2" fmla="val -2057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ctr" rtl="0">
            <a:lnSpc>
              <a:spcPts val="1500"/>
            </a:lnSpc>
            <a:defRPr sz="1000"/>
          </a:pPr>
          <a:r>
            <a:rPr lang="ja-JP" altLang="en-US" sz="1400" b="0" i="0" u="none" strike="noStrike" baseline="0">
              <a:solidFill>
                <a:srgbClr val="FF0000"/>
              </a:solidFill>
              <a:latin typeface="ＭＳ Ｐゴシック"/>
              <a:ea typeface="ＭＳ Ｐゴシック"/>
            </a:rPr>
            <a:t>災害対策費がない場合には０を記入する。</a:t>
          </a:r>
          <a:endParaRPr lang="en-US" altLang="ja-JP" sz="1400" b="0" i="0" u="none" strike="noStrike" baseline="0">
            <a:solidFill>
              <a:srgbClr val="FF0000"/>
            </a:solidFill>
            <a:latin typeface="ＭＳ Ｐゴシック"/>
            <a:ea typeface="ＭＳ Ｐゴシック"/>
          </a:endParaRPr>
        </a:p>
        <a:p>
          <a:pPr algn="ctr" rtl="0">
            <a:lnSpc>
              <a:spcPts val="1500"/>
            </a:lnSpc>
            <a:defRPr sz="1000"/>
          </a:pPr>
          <a:r>
            <a:rPr lang="ja-JP" altLang="en-US" sz="1400" b="0" i="0" u="none" strike="noStrike" baseline="0">
              <a:solidFill>
                <a:srgbClr val="FF0000"/>
              </a:solidFill>
              <a:latin typeface="ＭＳ Ｐゴシック"/>
              <a:ea typeface="ＭＳ Ｐゴシック"/>
            </a:rPr>
            <a:t>注）災害対策費が補助対象外の場合は含まない。</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13</xdr:col>
      <xdr:colOff>579664</xdr:colOff>
      <xdr:row>8</xdr:row>
      <xdr:rowOff>136073</xdr:rowOff>
    </xdr:from>
    <xdr:to>
      <xdr:col>15</xdr:col>
      <xdr:colOff>379639</xdr:colOff>
      <xdr:row>11</xdr:row>
      <xdr:rowOff>98880</xdr:rowOff>
    </xdr:to>
    <xdr:sp macro="" textlink="">
      <xdr:nvSpPr>
        <xdr:cNvPr id="11" name="AutoShape 4"/>
        <xdr:cNvSpPr>
          <a:spLocks noChangeArrowheads="1"/>
        </xdr:cNvSpPr>
      </xdr:nvSpPr>
      <xdr:spPr bwMode="auto">
        <a:xfrm>
          <a:off x="13220700" y="1850573"/>
          <a:ext cx="1990725" cy="615950"/>
        </a:xfrm>
        <a:prstGeom prst="wedgeRoundRectCallout">
          <a:avLst>
            <a:gd name="adj1" fmla="val -51188"/>
            <a:gd name="adj2" fmla="val 90419"/>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ctr" rtl="0">
            <a:lnSpc>
              <a:spcPts val="1500"/>
            </a:lnSpc>
            <a:defRPr sz="1000"/>
          </a:pPr>
          <a:r>
            <a:rPr lang="ja-JP" altLang="en-US" sz="1400" b="0" i="0" u="none" strike="noStrike" baseline="0">
              <a:solidFill>
                <a:srgbClr val="FF0000"/>
              </a:solidFill>
              <a:latin typeface="ＭＳ Ｐゴシック"/>
              <a:ea typeface="ＭＳ Ｐゴシック"/>
            </a:rPr>
            <a:t>計算シート①の省エネルギー質を使用する。</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2</xdr:col>
      <xdr:colOff>239487</xdr:colOff>
      <xdr:row>31</xdr:row>
      <xdr:rowOff>136073</xdr:rowOff>
    </xdr:from>
    <xdr:to>
      <xdr:col>7</xdr:col>
      <xdr:colOff>530679</xdr:colOff>
      <xdr:row>34</xdr:row>
      <xdr:rowOff>0</xdr:rowOff>
    </xdr:to>
    <xdr:sp macro="" textlink="">
      <xdr:nvSpPr>
        <xdr:cNvPr id="12" name="AutoShape 4"/>
        <xdr:cNvSpPr>
          <a:spLocks noChangeArrowheads="1"/>
        </xdr:cNvSpPr>
      </xdr:nvSpPr>
      <xdr:spPr bwMode="auto">
        <a:xfrm>
          <a:off x="3668487" y="9633859"/>
          <a:ext cx="3488871" cy="476248"/>
        </a:xfrm>
        <a:prstGeom prst="wedgeRoundRectCallout">
          <a:avLst>
            <a:gd name="adj1" fmla="val -59166"/>
            <a:gd name="adj2" fmla="val 6718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ctr" rtl="0">
            <a:lnSpc>
              <a:spcPts val="1500"/>
            </a:lnSpc>
            <a:defRPr sz="1000"/>
          </a:pPr>
          <a:r>
            <a:rPr lang="ja-JP" altLang="en-US" sz="1400" b="0" i="0" u="none" strike="noStrike" baseline="0">
              <a:solidFill>
                <a:srgbClr val="FF0000"/>
              </a:solidFill>
              <a:latin typeface="ＭＳ Ｐゴシック"/>
              <a:ea typeface="ＭＳ Ｐゴシック"/>
            </a:rPr>
            <a:t>計算シート②から自動転記される。</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twoCellAnchor>
    <xdr:from>
      <xdr:col>7</xdr:col>
      <xdr:colOff>511629</xdr:colOff>
      <xdr:row>59</xdr:row>
      <xdr:rowOff>122466</xdr:rowOff>
    </xdr:from>
    <xdr:to>
      <xdr:col>11</xdr:col>
      <xdr:colOff>1170214</xdr:colOff>
      <xdr:row>61</xdr:row>
      <xdr:rowOff>190500</xdr:rowOff>
    </xdr:to>
    <xdr:sp macro="" textlink="">
      <xdr:nvSpPr>
        <xdr:cNvPr id="13" name="AutoShape 4"/>
        <xdr:cNvSpPr>
          <a:spLocks noChangeArrowheads="1"/>
        </xdr:cNvSpPr>
      </xdr:nvSpPr>
      <xdr:spPr bwMode="auto">
        <a:xfrm>
          <a:off x="7138308" y="15566573"/>
          <a:ext cx="4414156" cy="476248"/>
        </a:xfrm>
        <a:prstGeom prst="wedgeRoundRectCallout">
          <a:avLst>
            <a:gd name="adj1" fmla="val -78578"/>
            <a:gd name="adj2" fmla="val 27178"/>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ctr" rtl="0">
            <a:lnSpc>
              <a:spcPts val="1500"/>
            </a:lnSpc>
            <a:defRPr sz="1000"/>
          </a:pPr>
          <a:r>
            <a:rPr lang="ja-JP" altLang="en-US" sz="1400" b="0" i="0" u="none" strike="noStrike" baseline="0">
              <a:solidFill>
                <a:srgbClr val="FF0000"/>
              </a:solidFill>
              <a:latin typeface="ＭＳ Ｐゴシック"/>
              <a:ea typeface="ＭＳ Ｐゴシック"/>
            </a:rPr>
            <a:t>複数年申請の場合は、</a:t>
          </a:r>
          <a:r>
            <a:rPr lang="en-US" altLang="ja-JP" sz="1400" b="0" i="0" u="none" strike="noStrike" baseline="0">
              <a:solidFill>
                <a:srgbClr val="FF0000"/>
              </a:solidFill>
              <a:latin typeface="ＭＳ Ｐゴシック"/>
              <a:ea typeface="ＭＳ Ｐゴシック"/>
            </a:rPr>
            <a:t>2</a:t>
          </a:r>
          <a:r>
            <a:rPr lang="ja-JP" altLang="en-US" sz="1400" b="0" i="0" u="none" strike="noStrike" baseline="0">
              <a:solidFill>
                <a:srgbClr val="FF0000"/>
              </a:solidFill>
              <a:latin typeface="ＭＳ Ｐゴシック"/>
              <a:ea typeface="ＭＳ Ｐゴシック"/>
            </a:rPr>
            <a:t>年合計の申請額を記入する。</a:t>
          </a:r>
          <a:endParaRPr lang="en-US" altLang="ja-JP" sz="1400" b="0" i="0" u="none" strike="noStrike" baseline="0">
            <a:solidFill>
              <a:srgbClr val="FF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26</xdr:col>
      <xdr:colOff>66675</xdr:colOff>
      <xdr:row>45</xdr:row>
      <xdr:rowOff>66675</xdr:rowOff>
    </xdr:from>
    <xdr:to>
      <xdr:col>44</xdr:col>
      <xdr:colOff>47625</xdr:colOff>
      <xdr:row>46</xdr:row>
      <xdr:rowOff>123825</xdr:rowOff>
    </xdr:to>
    <xdr:sp macro="" textlink="">
      <xdr:nvSpPr>
        <xdr:cNvPr id="2" name="AutoShape 5"/>
        <xdr:cNvSpPr>
          <a:spLocks noChangeArrowheads="1"/>
        </xdr:cNvSpPr>
      </xdr:nvSpPr>
      <xdr:spPr bwMode="auto">
        <a:xfrm>
          <a:off x="4524375" y="8305800"/>
          <a:ext cx="3067050" cy="238125"/>
        </a:xfrm>
        <a:prstGeom prst="wedgeRoundRectCallout">
          <a:avLst>
            <a:gd name="adj1" fmla="val -37830"/>
            <a:gd name="adj2" fmla="val 94814"/>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ＭＳ Ｐゴシック"/>
              <a:ea typeface="ＭＳ Ｐゴシック"/>
            </a:rPr>
            <a:t>発電機能付の場合は、非発電時の能力とする。</a:t>
          </a:r>
          <a:endParaRPr lang="en-US" altLang="ja-JP" sz="1100" b="0" i="0" u="none" strike="noStrike" baseline="0">
            <a:solidFill>
              <a:srgbClr val="FF0000"/>
            </a:solidFill>
            <a:latin typeface="ＭＳ Ｐゴシック"/>
            <a:ea typeface="ＭＳ Ｐゴシック"/>
          </a:endParaRPr>
        </a:p>
      </xdr:txBody>
    </xdr:sp>
    <xdr:clientData fPrintsWithSheet="0"/>
  </xdr:twoCellAnchor>
  <xdr:twoCellAnchor>
    <xdr:from>
      <xdr:col>12</xdr:col>
      <xdr:colOff>19050</xdr:colOff>
      <xdr:row>55</xdr:row>
      <xdr:rowOff>114300</xdr:rowOff>
    </xdr:from>
    <xdr:to>
      <xdr:col>28</xdr:col>
      <xdr:colOff>19049</xdr:colOff>
      <xdr:row>56</xdr:row>
      <xdr:rowOff>171450</xdr:rowOff>
    </xdr:to>
    <xdr:sp macro="" textlink="">
      <xdr:nvSpPr>
        <xdr:cNvPr id="3" name="AutoShape 5"/>
        <xdr:cNvSpPr>
          <a:spLocks noChangeArrowheads="1"/>
        </xdr:cNvSpPr>
      </xdr:nvSpPr>
      <xdr:spPr bwMode="auto">
        <a:xfrm>
          <a:off x="2076450" y="10163175"/>
          <a:ext cx="2743199" cy="238125"/>
        </a:xfrm>
        <a:prstGeom prst="wedgeRoundRectCallout">
          <a:avLst>
            <a:gd name="adj1" fmla="val -35967"/>
            <a:gd name="adj2" fmla="val -121186"/>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ＭＳ Ｐゴシック"/>
              <a:ea typeface="ＭＳ Ｐゴシック"/>
            </a:rPr>
            <a:t>様式</a:t>
          </a:r>
          <a:r>
            <a:rPr lang="en-US" altLang="ja-JP" sz="1100" b="0" i="0" u="none" strike="noStrike" baseline="0">
              <a:solidFill>
                <a:srgbClr val="FF0000"/>
              </a:solidFill>
              <a:latin typeface="ＭＳ Ｐゴシック"/>
              <a:ea typeface="ＭＳ Ｐゴシック"/>
            </a:rPr>
            <a:t>1</a:t>
          </a:r>
          <a:r>
            <a:rPr lang="ja-JP" altLang="en-US" sz="1100" b="0" i="0" u="none" strike="noStrike" baseline="0">
              <a:solidFill>
                <a:srgbClr val="FF0000"/>
              </a:solidFill>
              <a:latin typeface="ＭＳ Ｐゴシック"/>
              <a:ea typeface="ＭＳ Ｐゴシック"/>
            </a:rPr>
            <a:t>記載内容の計算根拠を記載する。</a:t>
          </a:r>
          <a:endParaRPr lang="en-US" altLang="ja-JP" sz="1100" b="0" i="0" u="none" strike="noStrike" baseline="0">
            <a:solidFill>
              <a:srgbClr val="FF0000"/>
            </a:solidFill>
            <a:latin typeface="ＭＳ Ｐゴシック"/>
            <a:ea typeface="ＭＳ Ｐゴシック"/>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6</xdr:col>
      <xdr:colOff>416717</xdr:colOff>
      <xdr:row>7</xdr:row>
      <xdr:rowOff>85725</xdr:rowOff>
    </xdr:from>
    <xdr:to>
      <xdr:col>7</xdr:col>
      <xdr:colOff>1726405</xdr:colOff>
      <xdr:row>11</xdr:row>
      <xdr:rowOff>142875</xdr:rowOff>
    </xdr:to>
    <xdr:sp macro="" textlink="">
      <xdr:nvSpPr>
        <xdr:cNvPr id="2" name="四角形吹き出し 1"/>
        <xdr:cNvSpPr/>
      </xdr:nvSpPr>
      <xdr:spPr>
        <a:xfrm>
          <a:off x="6045992" y="2400300"/>
          <a:ext cx="2728913" cy="1581150"/>
        </a:xfrm>
        <a:prstGeom prst="wedgeRectCallout">
          <a:avLst>
            <a:gd name="adj1" fmla="val -129997"/>
            <a:gd name="adj2" fmla="val -62602"/>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rgbClr val="FF0000"/>
              </a:solidFill>
              <a:latin typeface="ＭＳ Ｐゴシック" panose="020B0600070205080204" pitchFamily="50" charset="-128"/>
              <a:ea typeface="ＭＳ Ｐゴシック" panose="020B0600070205080204" pitchFamily="50" charset="-128"/>
            </a:rPr>
            <a:t>２種類以上の燃料または、２群以上の申請の時は、ここに列を必要分コピーし使用すること。</a:t>
          </a:r>
        </a:p>
      </xdr:txBody>
    </xdr:sp>
    <xdr:clientData fPrintsWithSheet="0"/>
  </xdr:twoCellAnchor>
  <xdr:twoCellAnchor>
    <xdr:from>
      <xdr:col>4</xdr:col>
      <xdr:colOff>1189037</xdr:colOff>
      <xdr:row>13</xdr:row>
      <xdr:rowOff>106361</xdr:rowOff>
    </xdr:from>
    <xdr:to>
      <xdr:col>7</xdr:col>
      <xdr:colOff>1198563</xdr:colOff>
      <xdr:row>17</xdr:row>
      <xdr:rowOff>220662</xdr:rowOff>
    </xdr:to>
    <xdr:sp macro="" textlink="">
      <xdr:nvSpPr>
        <xdr:cNvPr id="3" name="四角形吹き出し 2"/>
        <xdr:cNvSpPr/>
      </xdr:nvSpPr>
      <xdr:spPr>
        <a:xfrm>
          <a:off x="4579937" y="4706936"/>
          <a:ext cx="3667126" cy="1638301"/>
        </a:xfrm>
        <a:prstGeom prst="wedgeRectCallout">
          <a:avLst>
            <a:gd name="adj1" fmla="val -57619"/>
            <a:gd name="adj2" fmla="val 15323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rgbClr val="FF0000"/>
              </a:solidFill>
              <a:latin typeface="ＭＳ Ｐゴシック" panose="020B0600070205080204" pitchFamily="50" charset="-128"/>
              <a:ea typeface="ＭＳ Ｐゴシック" panose="020B0600070205080204" pitchFamily="50" charset="-128"/>
            </a:rPr>
            <a:t>やむを得ず、直近１ヵ年の燃料購入量を燃料消費用として申請する場合には、その旨を記入すること。</a:t>
          </a: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1">
              <a:solidFill>
                <a:srgbClr val="FF0000"/>
              </a:solidFill>
              <a:latin typeface="ＭＳ Ｐゴシック" panose="020B0600070205080204" pitchFamily="50" charset="-128"/>
              <a:ea typeface="ＭＳ Ｐゴシック" panose="020B0600070205080204" pitchFamily="50" charset="-128"/>
            </a:rPr>
            <a:t>（例）燃料消費量＝燃料購入量とする。</a:t>
          </a:r>
        </a:p>
      </xdr:txBody>
    </xdr:sp>
    <xdr:clientData fPrintsWithSheet="0"/>
  </xdr:twoCellAnchor>
  <xdr:twoCellAnchor>
    <xdr:from>
      <xdr:col>6</xdr:col>
      <xdr:colOff>815974</xdr:colOff>
      <xdr:row>33</xdr:row>
      <xdr:rowOff>15875</xdr:rowOff>
    </xdr:from>
    <xdr:to>
      <xdr:col>7</xdr:col>
      <xdr:colOff>1187450</xdr:colOff>
      <xdr:row>34</xdr:row>
      <xdr:rowOff>225426</xdr:rowOff>
    </xdr:to>
    <xdr:sp macro="" textlink="">
      <xdr:nvSpPr>
        <xdr:cNvPr id="4" name="四角形吹き出し 3"/>
        <xdr:cNvSpPr/>
      </xdr:nvSpPr>
      <xdr:spPr>
        <a:xfrm>
          <a:off x="6445249" y="12236450"/>
          <a:ext cx="1790701" cy="590551"/>
        </a:xfrm>
        <a:prstGeom prst="wedgeRectCallout">
          <a:avLst>
            <a:gd name="adj1" fmla="val -10120"/>
            <a:gd name="adj2" fmla="val 106042"/>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rgbClr val="FF0000"/>
              </a:solidFill>
              <a:latin typeface="ＭＳ ゴシック" pitchFamily="49" charset="-128"/>
              <a:ea typeface="ＭＳ ゴシック" pitchFamily="49" charset="-128"/>
            </a:rPr>
            <a:t>担当窓口印</a:t>
          </a:r>
        </a:p>
      </xdr:txBody>
    </xdr:sp>
    <xdr:clientData fPrintsWithSheet="0"/>
  </xdr:twoCellAnchor>
  <xdr:twoCellAnchor>
    <xdr:from>
      <xdr:col>4</xdr:col>
      <xdr:colOff>469107</xdr:colOff>
      <xdr:row>9</xdr:row>
      <xdr:rowOff>328613</xdr:rowOff>
    </xdr:from>
    <xdr:to>
      <xdr:col>6</xdr:col>
      <xdr:colOff>226218</xdr:colOff>
      <xdr:row>12</xdr:row>
      <xdr:rowOff>242888</xdr:rowOff>
    </xdr:to>
    <xdr:sp macro="" textlink="">
      <xdr:nvSpPr>
        <xdr:cNvPr id="5" name="四角形吹き出し 4"/>
        <xdr:cNvSpPr/>
      </xdr:nvSpPr>
      <xdr:spPr>
        <a:xfrm>
          <a:off x="3860007" y="3405188"/>
          <a:ext cx="1995486" cy="1057275"/>
        </a:xfrm>
        <a:prstGeom prst="wedgeRectCallout">
          <a:avLst>
            <a:gd name="adj1" fmla="val -58152"/>
            <a:gd name="adj2" fmla="val -66919"/>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solidFill>
                <a:srgbClr val="FF0000"/>
              </a:solidFill>
              <a:latin typeface="ＭＳ Ｐゴシック" panose="020B0600070205080204" pitchFamily="50" charset="-128"/>
              <a:ea typeface="ＭＳ Ｐゴシック" panose="020B0600070205080204" pitchFamily="50" charset="-128"/>
            </a:rPr>
            <a:t>小数第</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2</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位を四捨五入し、小数第</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1</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位まで記入すること。</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38100</xdr:colOff>
      <xdr:row>19</xdr:row>
      <xdr:rowOff>66675</xdr:rowOff>
    </xdr:from>
    <xdr:to>
      <xdr:col>1</xdr:col>
      <xdr:colOff>323850</xdr:colOff>
      <xdr:row>20</xdr:row>
      <xdr:rowOff>9525</xdr:rowOff>
    </xdr:to>
    <xdr:sp macro="" textlink="">
      <xdr:nvSpPr>
        <xdr:cNvPr id="2" name="正方形/長方形 1"/>
        <xdr:cNvSpPr/>
      </xdr:nvSpPr>
      <xdr:spPr>
        <a:xfrm>
          <a:off x="466725" y="3343275"/>
          <a:ext cx="285750" cy="247650"/>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38100</xdr:colOff>
      <xdr:row>22</xdr:row>
      <xdr:rowOff>142875</xdr:rowOff>
    </xdr:from>
    <xdr:to>
      <xdr:col>1</xdr:col>
      <xdr:colOff>323850</xdr:colOff>
      <xdr:row>24</xdr:row>
      <xdr:rowOff>9525</xdr:rowOff>
    </xdr:to>
    <xdr:sp macro="" textlink="">
      <xdr:nvSpPr>
        <xdr:cNvPr id="3" name="正方形/長方形 2"/>
        <xdr:cNvSpPr/>
      </xdr:nvSpPr>
      <xdr:spPr>
        <a:xfrm>
          <a:off x="466725" y="4076700"/>
          <a:ext cx="285750" cy="238125"/>
        </a:xfrm>
        <a:prstGeom prst="rect">
          <a:avLst/>
        </a:prstGeom>
        <a:solidFill>
          <a:srgbClr val="92D05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2</xdr:row>
      <xdr:rowOff>111124</xdr:rowOff>
    </xdr:from>
    <xdr:to>
      <xdr:col>16</xdr:col>
      <xdr:colOff>495300</xdr:colOff>
      <xdr:row>33</xdr:row>
      <xdr:rowOff>171449</xdr:rowOff>
    </xdr:to>
    <xdr:sp macro="" textlink="">
      <xdr:nvSpPr>
        <xdr:cNvPr id="4" name="正方形/長方形 3"/>
        <xdr:cNvSpPr/>
      </xdr:nvSpPr>
      <xdr:spPr>
        <a:xfrm>
          <a:off x="0" y="473074"/>
          <a:ext cx="10629900" cy="5756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438150</xdr:colOff>
      <xdr:row>7</xdr:row>
      <xdr:rowOff>104775</xdr:rowOff>
    </xdr:from>
    <xdr:ext cx="184731" cy="264560"/>
    <xdr:sp macro="" textlink="">
      <xdr:nvSpPr>
        <xdr:cNvPr id="5" name="テキスト ボックス 4"/>
        <xdr:cNvSpPr txBox="1"/>
      </xdr:nvSpPr>
      <xdr:spPr>
        <a:xfrm>
          <a:off x="8515350" y="1323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533400</xdr:colOff>
      <xdr:row>13</xdr:row>
      <xdr:rowOff>133350</xdr:rowOff>
    </xdr:from>
    <xdr:ext cx="184731" cy="264560"/>
    <xdr:sp macro="" textlink="">
      <xdr:nvSpPr>
        <xdr:cNvPr id="6" name="テキスト ボックス 5"/>
        <xdr:cNvSpPr txBox="1"/>
      </xdr:nvSpPr>
      <xdr:spPr>
        <a:xfrm>
          <a:off x="11353800" y="2381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xdr:col>
      <xdr:colOff>9525</xdr:colOff>
      <xdr:row>6</xdr:row>
      <xdr:rowOff>161925</xdr:rowOff>
    </xdr:from>
    <xdr:to>
      <xdr:col>15</xdr:col>
      <xdr:colOff>47625</xdr:colOff>
      <xdr:row>15</xdr:row>
      <xdr:rowOff>133350</xdr:rowOff>
    </xdr:to>
    <xdr:grpSp>
      <xdr:nvGrpSpPr>
        <xdr:cNvPr id="7" name="グループ化 23"/>
        <xdr:cNvGrpSpPr>
          <a:grpSpLocks/>
        </xdr:cNvGrpSpPr>
      </xdr:nvGrpSpPr>
      <xdr:grpSpPr bwMode="auto">
        <a:xfrm>
          <a:off x="438150" y="1209675"/>
          <a:ext cx="9058275" cy="1514475"/>
          <a:chOff x="4781550" y="676275"/>
          <a:chExt cx="9058275" cy="1515550"/>
        </a:xfrm>
      </xdr:grpSpPr>
      <xdr:cxnSp macro="">
        <xdr:nvCxnSpPr>
          <xdr:cNvPr id="8" name="直線コネクタ 7"/>
          <xdr:cNvCxnSpPr/>
        </xdr:nvCxnSpPr>
        <xdr:spPr>
          <a:xfrm>
            <a:off x="7553325" y="1028950"/>
            <a:ext cx="2838450" cy="0"/>
          </a:xfrm>
          <a:prstGeom prst="line">
            <a:avLst/>
          </a:prstGeom>
          <a:solidFill>
            <a:srgbClr val="FFC000">
              <a:alpha val="50000"/>
            </a:srgbClr>
          </a:solidFill>
        </xdr:spPr>
        <xdr:style>
          <a:lnRef idx="1">
            <a:schemeClr val="accent1"/>
          </a:lnRef>
          <a:fillRef idx="0">
            <a:schemeClr val="accent1"/>
          </a:fillRef>
          <a:effectRef idx="0">
            <a:schemeClr val="accent1"/>
          </a:effectRef>
          <a:fontRef idx="minor">
            <a:schemeClr val="tx1"/>
          </a:fontRef>
        </xdr:style>
      </xdr:cxnSp>
      <xdr:grpSp>
        <xdr:nvGrpSpPr>
          <xdr:cNvPr id="9" name="グループ化 22"/>
          <xdr:cNvGrpSpPr>
            <a:grpSpLocks/>
          </xdr:cNvGrpSpPr>
        </xdr:nvGrpSpPr>
        <xdr:grpSpPr bwMode="auto">
          <a:xfrm>
            <a:off x="4781550" y="676275"/>
            <a:ext cx="9058275" cy="1515550"/>
            <a:chOff x="390525" y="1314450"/>
            <a:chExt cx="9058275" cy="1515549"/>
          </a:xfrm>
        </xdr:grpSpPr>
        <xdr:sp macro="" textlink="">
          <xdr:nvSpPr>
            <xdr:cNvPr id="10" name="テキスト ボックス 9"/>
            <xdr:cNvSpPr txBox="1"/>
          </xdr:nvSpPr>
          <xdr:spPr>
            <a:xfrm>
              <a:off x="390525" y="1314450"/>
              <a:ext cx="9058275" cy="1515549"/>
            </a:xfrm>
            <a:prstGeom prst="rect">
              <a:avLst/>
            </a:prstGeom>
            <a:noFill/>
            <a:ln>
              <a:solidFill>
                <a:schemeClr val="accent6">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a:solidFill>
                  <a:schemeClr val="tx1"/>
                </a:solidFill>
                <a:effectLst/>
                <a:latin typeface="+mn-lt"/>
                <a:ea typeface="+mn-ea"/>
                <a:cs typeface="+mn-cs"/>
              </a:endParaRPr>
            </a:p>
            <a:p>
              <a:endParaRPr lang="ja-JP" altLang="ja-JP">
                <a:effectLst/>
              </a:endParaRPr>
            </a:p>
            <a:p>
              <a:r>
                <a:rPr kumimoji="1" lang="ja-JP" altLang="ja-JP" sz="1100">
                  <a:solidFill>
                    <a:schemeClr val="tx1"/>
                  </a:solidFill>
                  <a:effectLst/>
                  <a:latin typeface="+mn-lt"/>
                  <a:ea typeface="+mn-ea"/>
                  <a:cs typeface="+mn-cs"/>
                </a:rPr>
                <a:t>　　</a:t>
              </a:r>
              <a:endParaRPr kumimoji="1" lang="en-US" altLang="ja-JP" sz="1100">
                <a:solidFill>
                  <a:schemeClr val="tx1"/>
                </a:solidFill>
                <a:effectLst/>
                <a:latin typeface="+mn-lt"/>
                <a:ea typeface="+mn-ea"/>
                <a:cs typeface="+mn-cs"/>
              </a:endParaRPr>
            </a:p>
            <a:p>
              <a:endParaRPr kumimoji="1" lang="en-US" altLang="ja-JP" sz="1100">
                <a:solidFill>
                  <a:schemeClr val="tx1"/>
                </a:solidFill>
                <a:effectLst/>
                <a:latin typeface="+mn-lt"/>
                <a:ea typeface="+mn-ea"/>
                <a:cs typeface="+mn-cs"/>
              </a:endParaRPr>
            </a:p>
            <a:p>
              <a:endParaRPr kumimoji="1" lang="en-US" altLang="ja-JP" sz="1100">
                <a:solidFill>
                  <a:schemeClr val="tx1"/>
                </a:solidFill>
                <a:effectLst/>
                <a:latin typeface="+mn-lt"/>
                <a:ea typeface="+mn-ea"/>
                <a:cs typeface="+mn-cs"/>
              </a:endParaRPr>
            </a:p>
            <a:p>
              <a:endParaRPr lang="ja-JP" altLang="ja-JP">
                <a:effectLst/>
              </a:endParaRPr>
            </a:p>
            <a:p>
              <a:pPr>
                <a:lnSpc>
                  <a:spcPts val="1300"/>
                </a:lnSpc>
              </a:pP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　</a:t>
              </a:r>
              <a:endParaRPr lang="ja-JP" altLang="ja-JP">
                <a:effectLst/>
              </a:endParaRPr>
            </a:p>
            <a:p>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　　</a:t>
              </a:r>
              <a:endParaRPr lang="ja-JP" altLang="ja-JP">
                <a:effectLst/>
              </a:endParaRPr>
            </a:p>
            <a:p>
              <a:pPr>
                <a:lnSpc>
                  <a:spcPts val="1200"/>
                </a:lnSpc>
              </a:pPr>
              <a:endParaRPr kumimoji="1" lang="en-US" altLang="ja-JP" sz="1100">
                <a:solidFill>
                  <a:schemeClr val="tx1"/>
                </a:solidFill>
                <a:effectLst/>
                <a:latin typeface="+mn-lt"/>
                <a:ea typeface="+mn-ea"/>
                <a:cs typeface="+mn-cs"/>
              </a:endParaRPr>
            </a:p>
          </xdr:txBody>
        </xdr:sp>
        <xdr:grpSp>
          <xdr:nvGrpSpPr>
            <xdr:cNvPr id="11" name="グループ化 9"/>
            <xdr:cNvGrpSpPr>
              <a:grpSpLocks/>
            </xdr:cNvGrpSpPr>
          </xdr:nvGrpSpPr>
          <xdr:grpSpPr bwMode="auto">
            <a:xfrm>
              <a:off x="1352550" y="1457324"/>
              <a:ext cx="5124449" cy="619126"/>
              <a:chOff x="1352550" y="761999"/>
              <a:chExt cx="5124449" cy="619126"/>
            </a:xfrm>
          </xdr:grpSpPr>
          <xdr:sp macro="" textlink="">
            <xdr:nvSpPr>
              <xdr:cNvPr id="22" name="テキスト ボックス 21"/>
              <xdr:cNvSpPr txBox="1"/>
            </xdr:nvSpPr>
            <xdr:spPr>
              <a:xfrm>
                <a:off x="1352550" y="857419"/>
                <a:ext cx="1762125" cy="381270"/>
              </a:xfrm>
              <a:prstGeom prst="rect">
                <a:avLst/>
              </a:prstGeom>
              <a:solidFill>
                <a:srgbClr val="FFC0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solidFill>
                    <a:effectLst/>
                    <a:latin typeface="+mn-lt"/>
                    <a:ea typeface="+mn-ea"/>
                    <a:cs typeface="+mn-cs"/>
                  </a:rPr>
                  <a:t>〈</a:t>
                </a:r>
                <a:r>
                  <a:rPr kumimoji="1" lang="ja-JP" altLang="en-US" sz="1100" b="1">
                    <a:solidFill>
                      <a:srgbClr val="FF0000"/>
                    </a:solidFill>
                    <a:effectLst/>
                    <a:latin typeface="+mn-lt"/>
                    <a:ea typeface="+mn-ea"/>
                    <a:cs typeface="+mn-cs"/>
                  </a:rPr>
                  <a:t>み</a:t>
                </a:r>
                <a:r>
                  <a:rPr kumimoji="1" lang="ja-JP" altLang="ja-JP" sz="1100" b="1">
                    <a:solidFill>
                      <a:srgbClr val="FF0000"/>
                    </a:solidFill>
                    <a:effectLst/>
                    <a:latin typeface="+mn-lt"/>
                    <a:ea typeface="+mn-ea"/>
                    <a:cs typeface="+mn-cs"/>
                  </a:rPr>
                  <a:t>なし燃料消費量</a:t>
                </a:r>
                <a:r>
                  <a:rPr kumimoji="1" lang="en-US" altLang="ja-JP" sz="1100" b="1">
                    <a:solidFill>
                      <a:srgbClr val="FF0000"/>
                    </a:solidFill>
                    <a:effectLst/>
                    <a:latin typeface="+mn-lt"/>
                    <a:ea typeface="+mn-ea"/>
                    <a:cs typeface="+mn-cs"/>
                  </a:rPr>
                  <a:t>kW</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a:t>
                </a:r>
                <a:endParaRPr kumimoji="1" lang="ja-JP" altLang="en-US" sz="1100"/>
              </a:p>
            </xdr:txBody>
          </xdr:sp>
          <xdr:sp macro="" textlink="">
            <xdr:nvSpPr>
              <xdr:cNvPr id="23" name="テキスト ボックス 22"/>
              <xdr:cNvSpPr txBox="1"/>
            </xdr:nvSpPr>
            <xdr:spPr>
              <a:xfrm>
                <a:off x="3114675" y="762101"/>
                <a:ext cx="3362325" cy="619564"/>
              </a:xfrm>
              <a:prstGeom prst="rect">
                <a:avLst/>
              </a:prstGeom>
              <a:solidFill>
                <a:srgbClr val="FFC0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定格能力</a:t>
                </a:r>
                <a:r>
                  <a:rPr kumimoji="1" lang="en-US" altLang="ja-JP" sz="1100">
                    <a:solidFill>
                      <a:schemeClr val="tx1"/>
                    </a:solidFill>
                    <a:effectLst/>
                    <a:latin typeface="+mn-lt"/>
                    <a:ea typeface="+mn-ea"/>
                    <a:cs typeface="+mn-cs"/>
                  </a:rPr>
                  <a:t>kW〉</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a:t>
                </a:r>
                <a:r>
                  <a:rPr kumimoji="1" lang="ja-JP" altLang="ja-JP" sz="1100" b="1">
                    <a:solidFill>
                      <a:srgbClr val="00B050"/>
                    </a:solidFill>
                    <a:effectLst/>
                    <a:latin typeface="+mn-lt"/>
                    <a:ea typeface="+mn-ea"/>
                    <a:cs typeface="+mn-cs"/>
                  </a:rPr>
                  <a:t>定格燃料</a:t>
                </a:r>
                <a:r>
                  <a:rPr kumimoji="1" lang="en-US" altLang="ja-JP" sz="1100" b="1">
                    <a:solidFill>
                      <a:srgbClr val="00B050"/>
                    </a:solidFill>
                    <a:effectLst/>
                    <a:latin typeface="+mn-lt"/>
                    <a:ea typeface="+mn-ea"/>
                    <a:cs typeface="+mn-cs"/>
                  </a:rPr>
                  <a:t>COP</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a:t>
                </a:r>
                <a:r>
                  <a:rPr kumimoji="1" lang="ja-JP" altLang="ja-JP" sz="1100" b="1">
                    <a:solidFill>
                      <a:srgbClr val="00B0F0"/>
                    </a:solidFill>
                    <a:effectLst/>
                    <a:latin typeface="+mn-lt"/>
                    <a:ea typeface="+mn-ea"/>
                    <a:cs typeface="+mn-cs"/>
                  </a:rPr>
                  <a:t>定格中間燃料</a:t>
                </a:r>
                <a:r>
                  <a:rPr kumimoji="1" lang="en-US" altLang="ja-JP" sz="1100" b="1">
                    <a:solidFill>
                      <a:srgbClr val="00B0F0"/>
                    </a:solidFill>
                    <a:effectLst/>
                    <a:latin typeface="+mn-lt"/>
                    <a:ea typeface="+mn-ea"/>
                    <a:cs typeface="+mn-cs"/>
                  </a:rPr>
                  <a:t>COP</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２</a:t>
                </a:r>
                <a:endParaRPr lang="ja-JP" altLang="ja-JP">
                  <a:effectLst/>
                </a:endParaRPr>
              </a:p>
            </xdr:txBody>
          </xdr:sp>
        </xdr:grpSp>
        <xdr:grpSp>
          <xdr:nvGrpSpPr>
            <xdr:cNvPr id="12" name="グループ化 10"/>
            <xdr:cNvGrpSpPr>
              <a:grpSpLocks/>
            </xdr:cNvGrpSpPr>
          </xdr:nvGrpSpPr>
          <xdr:grpSpPr bwMode="auto">
            <a:xfrm>
              <a:off x="1762125" y="2152650"/>
              <a:ext cx="3124200" cy="590550"/>
              <a:chOff x="1762125" y="1457325"/>
              <a:chExt cx="3124200" cy="590550"/>
            </a:xfrm>
          </xdr:grpSpPr>
          <xdr:sp macro="" textlink="">
            <xdr:nvSpPr>
              <xdr:cNvPr id="18" name="テキスト ボックス 17"/>
              <xdr:cNvSpPr txBox="1"/>
            </xdr:nvSpPr>
            <xdr:spPr>
              <a:xfrm>
                <a:off x="1762125" y="1543705"/>
                <a:ext cx="1171575" cy="352675"/>
              </a:xfrm>
              <a:prstGeom prst="rect">
                <a:avLst/>
              </a:prstGeom>
              <a:solidFill>
                <a:srgbClr val="FF0000">
                  <a:alpha val="2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solidFill>
                    <a:effectLst/>
                    <a:latin typeface="+mn-lt"/>
                    <a:ea typeface="+mn-ea"/>
                    <a:cs typeface="+mn-cs"/>
                  </a:rPr>
                  <a:t>〈</a:t>
                </a:r>
                <a:r>
                  <a:rPr kumimoji="1" lang="ja-JP" altLang="ja-JP" sz="1100" b="1" baseline="0">
                    <a:solidFill>
                      <a:srgbClr val="00B050"/>
                    </a:solidFill>
                    <a:effectLst/>
                    <a:latin typeface="+mn-lt"/>
                    <a:ea typeface="+mn-ea"/>
                    <a:cs typeface="+mn-cs"/>
                  </a:rPr>
                  <a:t>定格燃料</a:t>
                </a:r>
                <a:r>
                  <a:rPr kumimoji="1" lang="en-US" altLang="ja-JP" sz="1100" b="1" baseline="0">
                    <a:solidFill>
                      <a:srgbClr val="00B050"/>
                    </a:solidFill>
                    <a:effectLst/>
                    <a:latin typeface="+mn-lt"/>
                    <a:ea typeface="+mn-ea"/>
                    <a:cs typeface="+mn-cs"/>
                  </a:rPr>
                  <a:t>COP</a:t>
                </a:r>
                <a:r>
                  <a:rPr kumimoji="1" lang="en-US" altLang="ja-JP" sz="1100" baseline="0">
                    <a:solidFill>
                      <a:srgbClr val="00B050"/>
                    </a:solidFill>
                    <a:effectLst/>
                    <a:latin typeface="+mn-lt"/>
                    <a:ea typeface="+mn-ea"/>
                    <a:cs typeface="+mn-cs"/>
                  </a:rPr>
                  <a:t>〉</a:t>
                </a:r>
                <a:r>
                  <a:rPr kumimoji="1" lang="ja-JP" altLang="ja-JP" sz="1100">
                    <a:solidFill>
                      <a:schemeClr val="tx1"/>
                    </a:solidFill>
                    <a:effectLst/>
                    <a:latin typeface="+mn-lt"/>
                    <a:ea typeface="+mn-ea"/>
                    <a:cs typeface="+mn-cs"/>
                  </a:rPr>
                  <a:t>＝</a:t>
                </a:r>
                <a:endParaRPr kumimoji="1" lang="ja-JP" altLang="en-US" sz="1100"/>
              </a:p>
            </xdr:txBody>
          </xdr:sp>
          <xdr:grpSp>
            <xdr:nvGrpSpPr>
              <xdr:cNvPr id="19" name="グループ化 17"/>
              <xdr:cNvGrpSpPr>
                <a:grpSpLocks/>
              </xdr:cNvGrpSpPr>
            </xdr:nvGrpSpPr>
            <xdr:grpSpPr bwMode="auto">
              <a:xfrm>
                <a:off x="2937842" y="1457325"/>
                <a:ext cx="1948483" cy="590550"/>
                <a:chOff x="2937842" y="1419225"/>
                <a:chExt cx="1948483" cy="590550"/>
              </a:xfrm>
            </xdr:grpSpPr>
            <xdr:sp macro="" textlink="">
              <xdr:nvSpPr>
                <xdr:cNvPr id="20" name="テキスト ボックス 19"/>
                <xdr:cNvSpPr txBox="1"/>
              </xdr:nvSpPr>
              <xdr:spPr>
                <a:xfrm>
                  <a:off x="2933700" y="1419819"/>
                  <a:ext cx="1952625" cy="590968"/>
                </a:xfrm>
                <a:prstGeom prst="rect">
                  <a:avLst/>
                </a:prstGeom>
                <a:solidFill>
                  <a:srgbClr val="FF0000">
                    <a:alpha val="2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定格能力</a:t>
                  </a:r>
                  <a:r>
                    <a:rPr kumimoji="1" lang="en-US" altLang="ja-JP" sz="1100">
                      <a:solidFill>
                        <a:schemeClr val="tx1"/>
                      </a:solidFill>
                      <a:effectLst/>
                      <a:latin typeface="+mn-lt"/>
                      <a:ea typeface="+mn-ea"/>
                      <a:cs typeface="+mn-cs"/>
                    </a:rPr>
                    <a:t>kW〉</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定格燃料消費量</a:t>
                  </a:r>
                  <a:r>
                    <a:rPr kumimoji="1" lang="en-US" altLang="ja-JP" sz="1100">
                      <a:solidFill>
                        <a:schemeClr val="tx1"/>
                      </a:solidFill>
                      <a:effectLst/>
                      <a:latin typeface="+mn-lt"/>
                      <a:ea typeface="+mn-ea"/>
                      <a:cs typeface="+mn-cs"/>
                    </a:rPr>
                    <a:t>kW〉</a:t>
                  </a:r>
                  <a:endParaRPr lang="ja-JP" altLang="ja-JP">
                    <a:effectLst/>
                  </a:endParaRPr>
                </a:p>
              </xdr:txBody>
            </xdr:sp>
            <xdr:cxnSp macro="">
              <xdr:nvCxnSpPr>
                <xdr:cNvPr id="21" name="直線コネクタ 20"/>
                <xdr:cNvCxnSpPr/>
              </xdr:nvCxnSpPr>
              <xdr:spPr>
                <a:xfrm>
                  <a:off x="2990850" y="1648581"/>
                  <a:ext cx="1647825" cy="0"/>
                </a:xfrm>
                <a:prstGeom prst="line">
                  <a:avLst/>
                </a:prstGeom>
                <a:solidFill>
                  <a:srgbClr val="FF0000">
                    <a:alpha val="20000"/>
                  </a:srgbClr>
                </a:solidFill>
              </xdr:spPr>
              <xdr:style>
                <a:lnRef idx="1">
                  <a:schemeClr val="accent1"/>
                </a:lnRef>
                <a:fillRef idx="0">
                  <a:schemeClr val="accent1"/>
                </a:fillRef>
                <a:effectRef idx="0">
                  <a:schemeClr val="accent1"/>
                </a:effectRef>
                <a:fontRef idx="minor">
                  <a:schemeClr val="tx1"/>
                </a:fontRef>
              </xdr:style>
            </xdr:cxnSp>
          </xdr:grpSp>
        </xdr:grpSp>
        <xdr:grpSp>
          <xdr:nvGrpSpPr>
            <xdr:cNvPr id="13" name="グループ化 11"/>
            <xdr:cNvGrpSpPr>
              <a:grpSpLocks/>
            </xdr:cNvGrpSpPr>
          </xdr:nvGrpSpPr>
          <xdr:grpSpPr bwMode="auto">
            <a:xfrm>
              <a:off x="5105400" y="2124075"/>
              <a:ext cx="3876675" cy="571500"/>
              <a:chOff x="5105400" y="1428750"/>
              <a:chExt cx="3876675" cy="571500"/>
            </a:xfrm>
          </xdr:grpSpPr>
          <xdr:sp macro="" textlink="">
            <xdr:nvSpPr>
              <xdr:cNvPr id="14" name="テキスト ボックス 13"/>
              <xdr:cNvSpPr txBox="1"/>
            </xdr:nvSpPr>
            <xdr:spPr>
              <a:xfrm>
                <a:off x="5105400" y="1524642"/>
                <a:ext cx="1457325" cy="343143"/>
              </a:xfrm>
              <a:prstGeom prst="rect">
                <a:avLst/>
              </a:prstGeom>
              <a:solidFill>
                <a:srgbClr val="FF0000">
                  <a:alpha val="2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solidFill>
                    <a:effectLst/>
                    <a:latin typeface="+mn-lt"/>
                    <a:ea typeface="+mn-ea"/>
                    <a:cs typeface="+mn-cs"/>
                  </a:rPr>
                  <a:t>〈</a:t>
                </a:r>
                <a:r>
                  <a:rPr kumimoji="1" lang="ja-JP" altLang="ja-JP" sz="1100" b="1">
                    <a:solidFill>
                      <a:srgbClr val="00B0F0"/>
                    </a:solidFill>
                    <a:effectLst/>
                    <a:latin typeface="+mn-lt"/>
                    <a:ea typeface="+mn-ea"/>
                    <a:cs typeface="+mn-cs"/>
                  </a:rPr>
                  <a:t>定格</a:t>
                </a:r>
                <a:r>
                  <a:rPr kumimoji="1" lang="ja-JP" altLang="en-US" sz="1100" b="1">
                    <a:solidFill>
                      <a:srgbClr val="00B0F0"/>
                    </a:solidFill>
                    <a:effectLst/>
                    <a:latin typeface="+mn-lt"/>
                    <a:ea typeface="+mn-ea"/>
                    <a:cs typeface="+mn-cs"/>
                  </a:rPr>
                  <a:t>中間</a:t>
                </a:r>
                <a:r>
                  <a:rPr kumimoji="1" lang="ja-JP" altLang="ja-JP" sz="1100" b="1">
                    <a:solidFill>
                      <a:srgbClr val="00B0F0"/>
                    </a:solidFill>
                    <a:effectLst/>
                    <a:latin typeface="+mn-lt"/>
                    <a:ea typeface="+mn-ea"/>
                    <a:cs typeface="+mn-cs"/>
                  </a:rPr>
                  <a:t>燃料</a:t>
                </a:r>
                <a:r>
                  <a:rPr kumimoji="1" lang="en-US" altLang="ja-JP" sz="1100" b="1">
                    <a:solidFill>
                      <a:srgbClr val="00B0F0"/>
                    </a:solidFill>
                    <a:effectLst/>
                    <a:latin typeface="+mn-lt"/>
                    <a:ea typeface="+mn-ea"/>
                    <a:cs typeface="+mn-cs"/>
                  </a:rPr>
                  <a:t>COP</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a:t>
                </a:r>
                <a:endParaRPr kumimoji="1" lang="ja-JP" altLang="en-US" sz="1100"/>
              </a:p>
            </xdr:txBody>
          </xdr:sp>
          <xdr:grpSp>
            <xdr:nvGrpSpPr>
              <xdr:cNvPr id="15" name="グループ化 13"/>
              <xdr:cNvGrpSpPr>
                <a:grpSpLocks/>
              </xdr:cNvGrpSpPr>
            </xdr:nvGrpSpPr>
            <xdr:grpSpPr bwMode="auto">
              <a:xfrm>
                <a:off x="6562858" y="1428750"/>
                <a:ext cx="2419217" cy="571500"/>
                <a:chOff x="6562858" y="1409700"/>
                <a:chExt cx="2419217" cy="571500"/>
              </a:xfrm>
            </xdr:grpSpPr>
            <xdr:sp macro="" textlink="">
              <xdr:nvSpPr>
                <xdr:cNvPr id="16" name="テキスト ボックス 15"/>
                <xdr:cNvSpPr txBox="1"/>
              </xdr:nvSpPr>
              <xdr:spPr>
                <a:xfrm>
                  <a:off x="6562725" y="1410274"/>
                  <a:ext cx="2419350" cy="571905"/>
                </a:xfrm>
                <a:prstGeom prst="rect">
                  <a:avLst/>
                </a:prstGeom>
                <a:solidFill>
                  <a:srgbClr val="FF0000">
                    <a:alpha val="2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定格</a:t>
                  </a:r>
                  <a:r>
                    <a:rPr kumimoji="1" lang="ja-JP" altLang="en-US" sz="1100">
                      <a:solidFill>
                        <a:schemeClr val="tx1"/>
                      </a:solidFill>
                      <a:effectLst/>
                      <a:latin typeface="+mn-lt"/>
                      <a:ea typeface="+mn-ea"/>
                      <a:cs typeface="+mn-cs"/>
                    </a:rPr>
                    <a:t>中間</a:t>
                  </a:r>
                  <a:r>
                    <a:rPr kumimoji="1" lang="ja-JP" altLang="ja-JP" sz="1100">
                      <a:solidFill>
                        <a:schemeClr val="tx1"/>
                      </a:solidFill>
                      <a:effectLst/>
                      <a:latin typeface="+mn-lt"/>
                      <a:ea typeface="+mn-ea"/>
                      <a:cs typeface="+mn-cs"/>
                    </a:rPr>
                    <a:t>能力</a:t>
                  </a:r>
                  <a:r>
                    <a:rPr kumimoji="1" lang="en-US" altLang="ja-JP" sz="1100">
                      <a:solidFill>
                        <a:schemeClr val="tx1"/>
                      </a:solidFill>
                      <a:effectLst/>
                      <a:latin typeface="+mn-lt"/>
                      <a:ea typeface="+mn-ea"/>
                      <a:cs typeface="+mn-cs"/>
                    </a:rPr>
                    <a:t>kW〉</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定格</a:t>
                  </a:r>
                  <a:r>
                    <a:rPr kumimoji="1" lang="ja-JP" altLang="en-US" sz="1100">
                      <a:solidFill>
                        <a:schemeClr val="tx1"/>
                      </a:solidFill>
                      <a:effectLst/>
                      <a:latin typeface="+mn-lt"/>
                      <a:ea typeface="+mn-ea"/>
                      <a:cs typeface="+mn-cs"/>
                    </a:rPr>
                    <a:t>中間</a:t>
                  </a:r>
                  <a:r>
                    <a:rPr kumimoji="1" lang="ja-JP" altLang="ja-JP" sz="1100">
                      <a:solidFill>
                        <a:schemeClr val="tx1"/>
                      </a:solidFill>
                      <a:effectLst/>
                      <a:latin typeface="+mn-lt"/>
                      <a:ea typeface="+mn-ea"/>
                      <a:cs typeface="+mn-cs"/>
                    </a:rPr>
                    <a:t>燃料消費量</a:t>
                  </a:r>
                  <a:r>
                    <a:rPr kumimoji="1" lang="en-US" altLang="ja-JP" sz="1100">
                      <a:solidFill>
                        <a:schemeClr val="tx1"/>
                      </a:solidFill>
                      <a:effectLst/>
                      <a:latin typeface="+mn-lt"/>
                      <a:ea typeface="+mn-ea"/>
                      <a:cs typeface="+mn-cs"/>
                    </a:rPr>
                    <a:t>kW〉</a:t>
                  </a:r>
                  <a:endParaRPr lang="ja-JP" altLang="ja-JP">
                    <a:effectLst/>
                  </a:endParaRPr>
                </a:p>
              </xdr:txBody>
            </xdr:sp>
            <xdr:cxnSp macro="">
              <xdr:nvCxnSpPr>
                <xdr:cNvPr id="17" name="直線コネクタ 16"/>
                <xdr:cNvCxnSpPr/>
              </xdr:nvCxnSpPr>
              <xdr:spPr>
                <a:xfrm>
                  <a:off x="6638925" y="1639037"/>
                  <a:ext cx="2038350" cy="0"/>
                </a:xfrm>
                <a:prstGeom prst="line">
                  <a:avLst/>
                </a:prstGeom>
                <a:solidFill>
                  <a:srgbClr val="FF0000">
                    <a:alpha val="20000"/>
                  </a:srgbClr>
                </a:solidFill>
              </xdr:spPr>
              <xdr:style>
                <a:lnRef idx="1">
                  <a:schemeClr val="accent1"/>
                </a:lnRef>
                <a:fillRef idx="0">
                  <a:schemeClr val="accent1"/>
                </a:fillRef>
                <a:effectRef idx="0">
                  <a:schemeClr val="accent1"/>
                </a:effectRef>
                <a:fontRef idx="minor">
                  <a:schemeClr val="tx1"/>
                </a:fontRef>
              </xdr:style>
            </xdr:cxnSp>
          </xdr:grpSp>
        </xdr:grp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38100</xdr:colOff>
      <xdr:row>19</xdr:row>
      <xdr:rowOff>66675</xdr:rowOff>
    </xdr:from>
    <xdr:to>
      <xdr:col>1</xdr:col>
      <xdr:colOff>323850</xdr:colOff>
      <xdr:row>20</xdr:row>
      <xdr:rowOff>9525</xdr:rowOff>
    </xdr:to>
    <xdr:sp macro="" textlink="">
      <xdr:nvSpPr>
        <xdr:cNvPr id="2" name="正方形/長方形 1"/>
        <xdr:cNvSpPr/>
      </xdr:nvSpPr>
      <xdr:spPr>
        <a:xfrm>
          <a:off x="466725" y="3371850"/>
          <a:ext cx="285750" cy="247650"/>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38100</xdr:colOff>
      <xdr:row>22</xdr:row>
      <xdr:rowOff>142875</xdr:rowOff>
    </xdr:from>
    <xdr:to>
      <xdr:col>1</xdr:col>
      <xdr:colOff>323850</xdr:colOff>
      <xdr:row>24</xdr:row>
      <xdr:rowOff>9525</xdr:rowOff>
    </xdr:to>
    <xdr:sp macro="" textlink="">
      <xdr:nvSpPr>
        <xdr:cNvPr id="3" name="正方形/長方形 2"/>
        <xdr:cNvSpPr/>
      </xdr:nvSpPr>
      <xdr:spPr>
        <a:xfrm>
          <a:off x="466725" y="4105275"/>
          <a:ext cx="285750" cy="238125"/>
        </a:xfrm>
        <a:prstGeom prst="rect">
          <a:avLst/>
        </a:prstGeom>
        <a:solidFill>
          <a:srgbClr val="92D05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2</xdr:row>
      <xdr:rowOff>111124</xdr:rowOff>
    </xdr:from>
    <xdr:to>
      <xdr:col>16</xdr:col>
      <xdr:colOff>495300</xdr:colOff>
      <xdr:row>33</xdr:row>
      <xdr:rowOff>171449</xdr:rowOff>
    </xdr:to>
    <xdr:sp macro="" textlink="">
      <xdr:nvSpPr>
        <xdr:cNvPr id="4" name="正方形/長方形 3"/>
        <xdr:cNvSpPr/>
      </xdr:nvSpPr>
      <xdr:spPr>
        <a:xfrm>
          <a:off x="0" y="501649"/>
          <a:ext cx="10629900" cy="5756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438150</xdr:colOff>
      <xdr:row>7</xdr:row>
      <xdr:rowOff>104775</xdr:rowOff>
    </xdr:from>
    <xdr:ext cx="184731" cy="264560"/>
    <xdr:sp macro="" textlink="">
      <xdr:nvSpPr>
        <xdr:cNvPr id="5" name="テキスト ボックス 4"/>
        <xdr:cNvSpPr txBox="1"/>
      </xdr:nvSpPr>
      <xdr:spPr>
        <a:xfrm>
          <a:off x="8515350" y="135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17</xdr:col>
      <xdr:colOff>533400</xdr:colOff>
      <xdr:row>13</xdr:row>
      <xdr:rowOff>133350</xdr:rowOff>
    </xdr:from>
    <xdr:ext cx="184731" cy="264560"/>
    <xdr:sp macro="" textlink="">
      <xdr:nvSpPr>
        <xdr:cNvPr id="6" name="テキスト ボックス 5"/>
        <xdr:cNvSpPr txBox="1"/>
      </xdr:nvSpPr>
      <xdr:spPr>
        <a:xfrm>
          <a:off x="11353800" y="240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xdr:col>
      <xdr:colOff>9525</xdr:colOff>
      <xdr:row>6</xdr:row>
      <xdr:rowOff>161925</xdr:rowOff>
    </xdr:from>
    <xdr:to>
      <xdr:col>15</xdr:col>
      <xdr:colOff>47625</xdr:colOff>
      <xdr:row>15</xdr:row>
      <xdr:rowOff>133350</xdr:rowOff>
    </xdr:to>
    <xdr:grpSp>
      <xdr:nvGrpSpPr>
        <xdr:cNvPr id="7" name="グループ化 23"/>
        <xdr:cNvGrpSpPr>
          <a:grpSpLocks/>
        </xdr:cNvGrpSpPr>
      </xdr:nvGrpSpPr>
      <xdr:grpSpPr bwMode="auto">
        <a:xfrm>
          <a:off x="438150" y="1238250"/>
          <a:ext cx="9058275" cy="1514475"/>
          <a:chOff x="4781550" y="676275"/>
          <a:chExt cx="9058275" cy="1515550"/>
        </a:xfrm>
      </xdr:grpSpPr>
      <xdr:cxnSp macro="">
        <xdr:nvCxnSpPr>
          <xdr:cNvPr id="8" name="直線コネクタ 7"/>
          <xdr:cNvCxnSpPr/>
        </xdr:nvCxnSpPr>
        <xdr:spPr>
          <a:xfrm>
            <a:off x="7553325" y="1028950"/>
            <a:ext cx="2838450" cy="0"/>
          </a:xfrm>
          <a:prstGeom prst="line">
            <a:avLst/>
          </a:prstGeom>
          <a:solidFill>
            <a:srgbClr val="FFC000">
              <a:alpha val="50000"/>
            </a:srgbClr>
          </a:solidFill>
        </xdr:spPr>
        <xdr:style>
          <a:lnRef idx="1">
            <a:schemeClr val="accent1"/>
          </a:lnRef>
          <a:fillRef idx="0">
            <a:schemeClr val="accent1"/>
          </a:fillRef>
          <a:effectRef idx="0">
            <a:schemeClr val="accent1"/>
          </a:effectRef>
          <a:fontRef idx="minor">
            <a:schemeClr val="tx1"/>
          </a:fontRef>
        </xdr:style>
      </xdr:cxnSp>
      <xdr:grpSp>
        <xdr:nvGrpSpPr>
          <xdr:cNvPr id="9" name="グループ化 22"/>
          <xdr:cNvGrpSpPr>
            <a:grpSpLocks/>
          </xdr:cNvGrpSpPr>
        </xdr:nvGrpSpPr>
        <xdr:grpSpPr bwMode="auto">
          <a:xfrm>
            <a:off x="4781550" y="676275"/>
            <a:ext cx="9058275" cy="1515550"/>
            <a:chOff x="390525" y="1314450"/>
            <a:chExt cx="9058275" cy="1515549"/>
          </a:xfrm>
        </xdr:grpSpPr>
        <xdr:sp macro="" textlink="">
          <xdr:nvSpPr>
            <xdr:cNvPr id="10" name="テキスト ボックス 9"/>
            <xdr:cNvSpPr txBox="1"/>
          </xdr:nvSpPr>
          <xdr:spPr>
            <a:xfrm>
              <a:off x="390525" y="1314450"/>
              <a:ext cx="9058275" cy="1515549"/>
            </a:xfrm>
            <a:prstGeom prst="rect">
              <a:avLst/>
            </a:prstGeom>
            <a:noFill/>
            <a:ln>
              <a:solidFill>
                <a:schemeClr val="accent6">
                  <a:lumMod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1100">
                <a:solidFill>
                  <a:schemeClr val="tx1"/>
                </a:solidFill>
                <a:effectLst/>
                <a:latin typeface="+mn-lt"/>
                <a:ea typeface="+mn-ea"/>
                <a:cs typeface="+mn-cs"/>
              </a:endParaRPr>
            </a:p>
            <a:p>
              <a:endParaRPr lang="ja-JP" altLang="ja-JP">
                <a:effectLst/>
              </a:endParaRPr>
            </a:p>
            <a:p>
              <a:r>
                <a:rPr kumimoji="1" lang="ja-JP" altLang="ja-JP" sz="1100">
                  <a:solidFill>
                    <a:schemeClr val="tx1"/>
                  </a:solidFill>
                  <a:effectLst/>
                  <a:latin typeface="+mn-lt"/>
                  <a:ea typeface="+mn-ea"/>
                  <a:cs typeface="+mn-cs"/>
                </a:rPr>
                <a:t>　　</a:t>
              </a:r>
              <a:endParaRPr kumimoji="1" lang="en-US" altLang="ja-JP" sz="1100">
                <a:solidFill>
                  <a:schemeClr val="tx1"/>
                </a:solidFill>
                <a:effectLst/>
                <a:latin typeface="+mn-lt"/>
                <a:ea typeface="+mn-ea"/>
                <a:cs typeface="+mn-cs"/>
              </a:endParaRPr>
            </a:p>
            <a:p>
              <a:endParaRPr kumimoji="1" lang="en-US" altLang="ja-JP" sz="1100">
                <a:solidFill>
                  <a:schemeClr val="tx1"/>
                </a:solidFill>
                <a:effectLst/>
                <a:latin typeface="+mn-lt"/>
                <a:ea typeface="+mn-ea"/>
                <a:cs typeface="+mn-cs"/>
              </a:endParaRPr>
            </a:p>
            <a:p>
              <a:endParaRPr kumimoji="1" lang="en-US" altLang="ja-JP" sz="1100">
                <a:solidFill>
                  <a:schemeClr val="tx1"/>
                </a:solidFill>
                <a:effectLst/>
                <a:latin typeface="+mn-lt"/>
                <a:ea typeface="+mn-ea"/>
                <a:cs typeface="+mn-cs"/>
              </a:endParaRPr>
            </a:p>
            <a:p>
              <a:endParaRPr lang="ja-JP" altLang="ja-JP">
                <a:effectLst/>
              </a:endParaRPr>
            </a:p>
            <a:p>
              <a:pPr>
                <a:lnSpc>
                  <a:spcPts val="1300"/>
                </a:lnSpc>
              </a:pPr>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　</a:t>
              </a:r>
              <a:endParaRPr lang="ja-JP" altLang="ja-JP">
                <a:effectLst/>
              </a:endParaRPr>
            </a:p>
            <a:p>
              <a:r>
                <a:rPr kumimoji="1" lang="ja-JP" altLang="ja-JP" sz="1100">
                  <a:solidFill>
                    <a:schemeClr val="tx1"/>
                  </a:solidFill>
                  <a:effectLst/>
                  <a:latin typeface="+mn-lt"/>
                  <a:ea typeface="+mn-ea"/>
                  <a:cs typeface="+mn-cs"/>
                </a:rPr>
                <a:t>　　</a:t>
              </a:r>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　　</a:t>
              </a:r>
              <a:endParaRPr lang="ja-JP" altLang="ja-JP">
                <a:effectLst/>
              </a:endParaRPr>
            </a:p>
            <a:p>
              <a:pPr>
                <a:lnSpc>
                  <a:spcPts val="1200"/>
                </a:lnSpc>
              </a:pPr>
              <a:endParaRPr kumimoji="1" lang="en-US" altLang="ja-JP" sz="1100">
                <a:solidFill>
                  <a:schemeClr val="tx1"/>
                </a:solidFill>
                <a:effectLst/>
                <a:latin typeface="+mn-lt"/>
                <a:ea typeface="+mn-ea"/>
                <a:cs typeface="+mn-cs"/>
              </a:endParaRPr>
            </a:p>
          </xdr:txBody>
        </xdr:sp>
        <xdr:grpSp>
          <xdr:nvGrpSpPr>
            <xdr:cNvPr id="11" name="グループ化 9"/>
            <xdr:cNvGrpSpPr>
              <a:grpSpLocks/>
            </xdr:cNvGrpSpPr>
          </xdr:nvGrpSpPr>
          <xdr:grpSpPr bwMode="auto">
            <a:xfrm>
              <a:off x="1352550" y="1457324"/>
              <a:ext cx="5124449" cy="619126"/>
              <a:chOff x="1352550" y="761999"/>
              <a:chExt cx="5124449" cy="619126"/>
            </a:xfrm>
          </xdr:grpSpPr>
          <xdr:sp macro="" textlink="">
            <xdr:nvSpPr>
              <xdr:cNvPr id="22" name="テキスト ボックス 21"/>
              <xdr:cNvSpPr txBox="1"/>
            </xdr:nvSpPr>
            <xdr:spPr>
              <a:xfrm>
                <a:off x="1352550" y="857419"/>
                <a:ext cx="1762125" cy="381270"/>
              </a:xfrm>
              <a:prstGeom prst="rect">
                <a:avLst/>
              </a:prstGeom>
              <a:solidFill>
                <a:srgbClr val="FFC0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solidFill>
                    <a:effectLst/>
                    <a:latin typeface="+mn-lt"/>
                    <a:ea typeface="+mn-ea"/>
                    <a:cs typeface="+mn-cs"/>
                  </a:rPr>
                  <a:t>〈</a:t>
                </a:r>
                <a:r>
                  <a:rPr kumimoji="1" lang="ja-JP" altLang="en-US" sz="1100" b="1">
                    <a:solidFill>
                      <a:srgbClr val="FF0000"/>
                    </a:solidFill>
                    <a:effectLst/>
                    <a:latin typeface="+mn-lt"/>
                    <a:ea typeface="+mn-ea"/>
                    <a:cs typeface="+mn-cs"/>
                  </a:rPr>
                  <a:t>み</a:t>
                </a:r>
                <a:r>
                  <a:rPr kumimoji="1" lang="ja-JP" altLang="ja-JP" sz="1100" b="1">
                    <a:solidFill>
                      <a:srgbClr val="FF0000"/>
                    </a:solidFill>
                    <a:effectLst/>
                    <a:latin typeface="+mn-lt"/>
                    <a:ea typeface="+mn-ea"/>
                    <a:cs typeface="+mn-cs"/>
                  </a:rPr>
                  <a:t>なし燃料消費量</a:t>
                </a:r>
                <a:r>
                  <a:rPr kumimoji="1" lang="en-US" altLang="ja-JP" sz="1100" b="1">
                    <a:solidFill>
                      <a:srgbClr val="FF0000"/>
                    </a:solidFill>
                    <a:effectLst/>
                    <a:latin typeface="+mn-lt"/>
                    <a:ea typeface="+mn-ea"/>
                    <a:cs typeface="+mn-cs"/>
                  </a:rPr>
                  <a:t>kW</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a:t>
                </a:r>
                <a:endParaRPr kumimoji="1" lang="ja-JP" altLang="en-US" sz="1100"/>
              </a:p>
            </xdr:txBody>
          </xdr:sp>
          <xdr:sp macro="" textlink="">
            <xdr:nvSpPr>
              <xdr:cNvPr id="23" name="テキスト ボックス 22"/>
              <xdr:cNvSpPr txBox="1"/>
            </xdr:nvSpPr>
            <xdr:spPr>
              <a:xfrm>
                <a:off x="3114675" y="762101"/>
                <a:ext cx="3362325" cy="619564"/>
              </a:xfrm>
              <a:prstGeom prst="rect">
                <a:avLst/>
              </a:prstGeom>
              <a:solidFill>
                <a:srgbClr val="FFC000">
                  <a:alpha val="5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定格能力</a:t>
                </a:r>
                <a:r>
                  <a:rPr kumimoji="1" lang="en-US" altLang="ja-JP" sz="1100">
                    <a:solidFill>
                      <a:schemeClr val="tx1"/>
                    </a:solidFill>
                    <a:effectLst/>
                    <a:latin typeface="+mn-lt"/>
                    <a:ea typeface="+mn-ea"/>
                    <a:cs typeface="+mn-cs"/>
                  </a:rPr>
                  <a:t>kW〉</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a:t>
                </a:r>
                <a:r>
                  <a:rPr kumimoji="1" lang="ja-JP" altLang="ja-JP" sz="1100" b="1">
                    <a:solidFill>
                      <a:srgbClr val="00B050"/>
                    </a:solidFill>
                    <a:effectLst/>
                    <a:latin typeface="+mn-lt"/>
                    <a:ea typeface="+mn-ea"/>
                    <a:cs typeface="+mn-cs"/>
                  </a:rPr>
                  <a:t>定格燃料</a:t>
                </a:r>
                <a:r>
                  <a:rPr kumimoji="1" lang="en-US" altLang="ja-JP" sz="1100" b="1">
                    <a:solidFill>
                      <a:srgbClr val="00B050"/>
                    </a:solidFill>
                    <a:effectLst/>
                    <a:latin typeface="+mn-lt"/>
                    <a:ea typeface="+mn-ea"/>
                    <a:cs typeface="+mn-cs"/>
                  </a:rPr>
                  <a:t>COP</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a:t>
                </a:r>
                <a:r>
                  <a:rPr kumimoji="1" lang="ja-JP" altLang="ja-JP" sz="1100" b="1">
                    <a:solidFill>
                      <a:srgbClr val="00B0F0"/>
                    </a:solidFill>
                    <a:effectLst/>
                    <a:latin typeface="+mn-lt"/>
                    <a:ea typeface="+mn-ea"/>
                    <a:cs typeface="+mn-cs"/>
                  </a:rPr>
                  <a:t>定格中間燃料</a:t>
                </a:r>
                <a:r>
                  <a:rPr kumimoji="1" lang="en-US" altLang="ja-JP" sz="1100" b="1">
                    <a:solidFill>
                      <a:srgbClr val="00B0F0"/>
                    </a:solidFill>
                    <a:effectLst/>
                    <a:latin typeface="+mn-lt"/>
                    <a:ea typeface="+mn-ea"/>
                    <a:cs typeface="+mn-cs"/>
                  </a:rPr>
                  <a:t>COP</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２</a:t>
                </a:r>
                <a:endParaRPr lang="ja-JP" altLang="ja-JP">
                  <a:effectLst/>
                </a:endParaRPr>
              </a:p>
            </xdr:txBody>
          </xdr:sp>
        </xdr:grpSp>
        <xdr:grpSp>
          <xdr:nvGrpSpPr>
            <xdr:cNvPr id="12" name="グループ化 10"/>
            <xdr:cNvGrpSpPr>
              <a:grpSpLocks/>
            </xdr:cNvGrpSpPr>
          </xdr:nvGrpSpPr>
          <xdr:grpSpPr bwMode="auto">
            <a:xfrm>
              <a:off x="1762125" y="2152650"/>
              <a:ext cx="3124200" cy="590550"/>
              <a:chOff x="1762125" y="1457325"/>
              <a:chExt cx="3124200" cy="590550"/>
            </a:xfrm>
          </xdr:grpSpPr>
          <xdr:sp macro="" textlink="">
            <xdr:nvSpPr>
              <xdr:cNvPr id="18" name="テキスト ボックス 17"/>
              <xdr:cNvSpPr txBox="1"/>
            </xdr:nvSpPr>
            <xdr:spPr>
              <a:xfrm>
                <a:off x="1762125" y="1543705"/>
                <a:ext cx="1171575" cy="352675"/>
              </a:xfrm>
              <a:prstGeom prst="rect">
                <a:avLst/>
              </a:prstGeom>
              <a:solidFill>
                <a:srgbClr val="FF0000">
                  <a:alpha val="2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solidFill>
                    <a:effectLst/>
                    <a:latin typeface="+mn-lt"/>
                    <a:ea typeface="+mn-ea"/>
                    <a:cs typeface="+mn-cs"/>
                  </a:rPr>
                  <a:t>〈</a:t>
                </a:r>
                <a:r>
                  <a:rPr kumimoji="1" lang="ja-JP" altLang="ja-JP" sz="1100" b="1" baseline="0">
                    <a:solidFill>
                      <a:srgbClr val="00B050"/>
                    </a:solidFill>
                    <a:effectLst/>
                    <a:latin typeface="+mn-lt"/>
                    <a:ea typeface="+mn-ea"/>
                    <a:cs typeface="+mn-cs"/>
                  </a:rPr>
                  <a:t>定格燃料</a:t>
                </a:r>
                <a:r>
                  <a:rPr kumimoji="1" lang="en-US" altLang="ja-JP" sz="1100" b="1" baseline="0">
                    <a:solidFill>
                      <a:srgbClr val="00B050"/>
                    </a:solidFill>
                    <a:effectLst/>
                    <a:latin typeface="+mn-lt"/>
                    <a:ea typeface="+mn-ea"/>
                    <a:cs typeface="+mn-cs"/>
                  </a:rPr>
                  <a:t>COP</a:t>
                </a:r>
                <a:r>
                  <a:rPr kumimoji="1" lang="en-US" altLang="ja-JP" sz="1100" baseline="0">
                    <a:solidFill>
                      <a:srgbClr val="00B050"/>
                    </a:solidFill>
                    <a:effectLst/>
                    <a:latin typeface="+mn-lt"/>
                    <a:ea typeface="+mn-ea"/>
                    <a:cs typeface="+mn-cs"/>
                  </a:rPr>
                  <a:t>〉</a:t>
                </a:r>
                <a:r>
                  <a:rPr kumimoji="1" lang="ja-JP" altLang="ja-JP" sz="1100">
                    <a:solidFill>
                      <a:schemeClr val="tx1"/>
                    </a:solidFill>
                    <a:effectLst/>
                    <a:latin typeface="+mn-lt"/>
                    <a:ea typeface="+mn-ea"/>
                    <a:cs typeface="+mn-cs"/>
                  </a:rPr>
                  <a:t>＝</a:t>
                </a:r>
                <a:endParaRPr kumimoji="1" lang="ja-JP" altLang="en-US" sz="1100"/>
              </a:p>
            </xdr:txBody>
          </xdr:sp>
          <xdr:grpSp>
            <xdr:nvGrpSpPr>
              <xdr:cNvPr id="19" name="グループ化 17"/>
              <xdr:cNvGrpSpPr>
                <a:grpSpLocks/>
              </xdr:cNvGrpSpPr>
            </xdr:nvGrpSpPr>
            <xdr:grpSpPr bwMode="auto">
              <a:xfrm>
                <a:off x="2937842" y="1457325"/>
                <a:ext cx="1948483" cy="590550"/>
                <a:chOff x="2937842" y="1419225"/>
                <a:chExt cx="1948483" cy="590550"/>
              </a:xfrm>
            </xdr:grpSpPr>
            <xdr:sp macro="" textlink="">
              <xdr:nvSpPr>
                <xdr:cNvPr id="20" name="テキスト ボックス 19"/>
                <xdr:cNvSpPr txBox="1"/>
              </xdr:nvSpPr>
              <xdr:spPr>
                <a:xfrm>
                  <a:off x="2933700" y="1419819"/>
                  <a:ext cx="1952625" cy="590968"/>
                </a:xfrm>
                <a:prstGeom prst="rect">
                  <a:avLst/>
                </a:prstGeom>
                <a:solidFill>
                  <a:srgbClr val="FF0000">
                    <a:alpha val="2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定格能力</a:t>
                  </a:r>
                  <a:r>
                    <a:rPr kumimoji="1" lang="en-US" altLang="ja-JP" sz="1100">
                      <a:solidFill>
                        <a:schemeClr val="tx1"/>
                      </a:solidFill>
                      <a:effectLst/>
                      <a:latin typeface="+mn-lt"/>
                      <a:ea typeface="+mn-ea"/>
                      <a:cs typeface="+mn-cs"/>
                    </a:rPr>
                    <a:t>kW〉</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定格燃料消費量</a:t>
                  </a:r>
                  <a:r>
                    <a:rPr kumimoji="1" lang="en-US" altLang="ja-JP" sz="1100">
                      <a:solidFill>
                        <a:schemeClr val="tx1"/>
                      </a:solidFill>
                      <a:effectLst/>
                      <a:latin typeface="+mn-lt"/>
                      <a:ea typeface="+mn-ea"/>
                      <a:cs typeface="+mn-cs"/>
                    </a:rPr>
                    <a:t>kW〉</a:t>
                  </a:r>
                  <a:endParaRPr lang="ja-JP" altLang="ja-JP">
                    <a:effectLst/>
                  </a:endParaRPr>
                </a:p>
              </xdr:txBody>
            </xdr:sp>
            <xdr:cxnSp macro="">
              <xdr:nvCxnSpPr>
                <xdr:cNvPr id="21" name="直線コネクタ 20"/>
                <xdr:cNvCxnSpPr/>
              </xdr:nvCxnSpPr>
              <xdr:spPr>
                <a:xfrm>
                  <a:off x="2990850" y="1648581"/>
                  <a:ext cx="1647825" cy="0"/>
                </a:xfrm>
                <a:prstGeom prst="line">
                  <a:avLst/>
                </a:prstGeom>
                <a:solidFill>
                  <a:srgbClr val="FF0000">
                    <a:alpha val="20000"/>
                  </a:srgbClr>
                </a:solidFill>
              </xdr:spPr>
              <xdr:style>
                <a:lnRef idx="1">
                  <a:schemeClr val="accent1"/>
                </a:lnRef>
                <a:fillRef idx="0">
                  <a:schemeClr val="accent1"/>
                </a:fillRef>
                <a:effectRef idx="0">
                  <a:schemeClr val="accent1"/>
                </a:effectRef>
                <a:fontRef idx="minor">
                  <a:schemeClr val="tx1"/>
                </a:fontRef>
              </xdr:style>
            </xdr:cxnSp>
          </xdr:grpSp>
        </xdr:grpSp>
        <xdr:grpSp>
          <xdr:nvGrpSpPr>
            <xdr:cNvPr id="13" name="グループ化 11"/>
            <xdr:cNvGrpSpPr>
              <a:grpSpLocks/>
            </xdr:cNvGrpSpPr>
          </xdr:nvGrpSpPr>
          <xdr:grpSpPr bwMode="auto">
            <a:xfrm>
              <a:off x="5105400" y="2124075"/>
              <a:ext cx="3876675" cy="571500"/>
              <a:chOff x="5105400" y="1428750"/>
              <a:chExt cx="3876675" cy="571500"/>
            </a:xfrm>
          </xdr:grpSpPr>
          <xdr:sp macro="" textlink="">
            <xdr:nvSpPr>
              <xdr:cNvPr id="14" name="テキスト ボックス 13"/>
              <xdr:cNvSpPr txBox="1"/>
            </xdr:nvSpPr>
            <xdr:spPr>
              <a:xfrm>
                <a:off x="5105400" y="1524642"/>
                <a:ext cx="1457325" cy="343143"/>
              </a:xfrm>
              <a:prstGeom prst="rect">
                <a:avLst/>
              </a:prstGeom>
              <a:solidFill>
                <a:srgbClr val="FF0000">
                  <a:alpha val="2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a:solidFill>
                      <a:schemeClr val="tx1"/>
                    </a:solidFill>
                    <a:effectLst/>
                    <a:latin typeface="+mn-lt"/>
                    <a:ea typeface="+mn-ea"/>
                    <a:cs typeface="+mn-cs"/>
                  </a:rPr>
                  <a:t>〈</a:t>
                </a:r>
                <a:r>
                  <a:rPr kumimoji="1" lang="ja-JP" altLang="ja-JP" sz="1100" b="1">
                    <a:solidFill>
                      <a:srgbClr val="00B0F0"/>
                    </a:solidFill>
                    <a:effectLst/>
                    <a:latin typeface="+mn-lt"/>
                    <a:ea typeface="+mn-ea"/>
                    <a:cs typeface="+mn-cs"/>
                  </a:rPr>
                  <a:t>定格</a:t>
                </a:r>
                <a:r>
                  <a:rPr kumimoji="1" lang="ja-JP" altLang="en-US" sz="1100" b="1">
                    <a:solidFill>
                      <a:srgbClr val="00B0F0"/>
                    </a:solidFill>
                    <a:effectLst/>
                    <a:latin typeface="+mn-lt"/>
                    <a:ea typeface="+mn-ea"/>
                    <a:cs typeface="+mn-cs"/>
                  </a:rPr>
                  <a:t>中間</a:t>
                </a:r>
                <a:r>
                  <a:rPr kumimoji="1" lang="ja-JP" altLang="ja-JP" sz="1100" b="1">
                    <a:solidFill>
                      <a:srgbClr val="00B0F0"/>
                    </a:solidFill>
                    <a:effectLst/>
                    <a:latin typeface="+mn-lt"/>
                    <a:ea typeface="+mn-ea"/>
                    <a:cs typeface="+mn-cs"/>
                  </a:rPr>
                  <a:t>燃料</a:t>
                </a:r>
                <a:r>
                  <a:rPr kumimoji="1" lang="en-US" altLang="ja-JP" sz="1100" b="1">
                    <a:solidFill>
                      <a:srgbClr val="00B0F0"/>
                    </a:solidFill>
                    <a:effectLst/>
                    <a:latin typeface="+mn-lt"/>
                    <a:ea typeface="+mn-ea"/>
                    <a:cs typeface="+mn-cs"/>
                  </a:rPr>
                  <a:t>COP</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a:t>
                </a:r>
                <a:endParaRPr kumimoji="1" lang="ja-JP" altLang="en-US" sz="1100"/>
              </a:p>
            </xdr:txBody>
          </xdr:sp>
          <xdr:grpSp>
            <xdr:nvGrpSpPr>
              <xdr:cNvPr id="15" name="グループ化 13"/>
              <xdr:cNvGrpSpPr>
                <a:grpSpLocks/>
              </xdr:cNvGrpSpPr>
            </xdr:nvGrpSpPr>
            <xdr:grpSpPr bwMode="auto">
              <a:xfrm>
                <a:off x="6562858" y="1428750"/>
                <a:ext cx="2419217" cy="571500"/>
                <a:chOff x="6562858" y="1409700"/>
                <a:chExt cx="2419217" cy="571500"/>
              </a:xfrm>
            </xdr:grpSpPr>
            <xdr:sp macro="" textlink="">
              <xdr:nvSpPr>
                <xdr:cNvPr id="16" name="テキスト ボックス 15"/>
                <xdr:cNvSpPr txBox="1"/>
              </xdr:nvSpPr>
              <xdr:spPr>
                <a:xfrm>
                  <a:off x="6562725" y="1410274"/>
                  <a:ext cx="2419350" cy="571905"/>
                </a:xfrm>
                <a:prstGeom prst="rect">
                  <a:avLst/>
                </a:prstGeom>
                <a:solidFill>
                  <a:srgbClr val="FF0000">
                    <a:alpha val="20000"/>
                  </a:srgb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定格</a:t>
                  </a:r>
                  <a:r>
                    <a:rPr kumimoji="1" lang="ja-JP" altLang="en-US" sz="1100">
                      <a:solidFill>
                        <a:schemeClr val="tx1"/>
                      </a:solidFill>
                      <a:effectLst/>
                      <a:latin typeface="+mn-lt"/>
                      <a:ea typeface="+mn-ea"/>
                      <a:cs typeface="+mn-cs"/>
                    </a:rPr>
                    <a:t>中間</a:t>
                  </a:r>
                  <a:r>
                    <a:rPr kumimoji="1" lang="ja-JP" altLang="ja-JP" sz="1100">
                      <a:solidFill>
                        <a:schemeClr val="tx1"/>
                      </a:solidFill>
                      <a:effectLst/>
                      <a:latin typeface="+mn-lt"/>
                      <a:ea typeface="+mn-ea"/>
                      <a:cs typeface="+mn-cs"/>
                    </a:rPr>
                    <a:t>能力</a:t>
                  </a:r>
                  <a:r>
                    <a:rPr kumimoji="1" lang="en-US" altLang="ja-JP" sz="1100">
                      <a:solidFill>
                        <a:schemeClr val="tx1"/>
                      </a:solidFill>
                      <a:effectLst/>
                      <a:latin typeface="+mn-lt"/>
                      <a:ea typeface="+mn-ea"/>
                      <a:cs typeface="+mn-cs"/>
                    </a:rPr>
                    <a:t>kW〉</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定格</a:t>
                  </a:r>
                  <a:r>
                    <a:rPr kumimoji="1" lang="ja-JP" altLang="en-US" sz="1100">
                      <a:solidFill>
                        <a:schemeClr val="tx1"/>
                      </a:solidFill>
                      <a:effectLst/>
                      <a:latin typeface="+mn-lt"/>
                      <a:ea typeface="+mn-ea"/>
                      <a:cs typeface="+mn-cs"/>
                    </a:rPr>
                    <a:t>中間</a:t>
                  </a:r>
                  <a:r>
                    <a:rPr kumimoji="1" lang="ja-JP" altLang="ja-JP" sz="1100">
                      <a:solidFill>
                        <a:schemeClr val="tx1"/>
                      </a:solidFill>
                      <a:effectLst/>
                      <a:latin typeface="+mn-lt"/>
                      <a:ea typeface="+mn-ea"/>
                      <a:cs typeface="+mn-cs"/>
                    </a:rPr>
                    <a:t>燃料消費量</a:t>
                  </a:r>
                  <a:r>
                    <a:rPr kumimoji="1" lang="en-US" altLang="ja-JP" sz="1100">
                      <a:solidFill>
                        <a:schemeClr val="tx1"/>
                      </a:solidFill>
                      <a:effectLst/>
                      <a:latin typeface="+mn-lt"/>
                      <a:ea typeface="+mn-ea"/>
                      <a:cs typeface="+mn-cs"/>
                    </a:rPr>
                    <a:t>kW〉</a:t>
                  </a:r>
                  <a:endParaRPr lang="ja-JP" altLang="ja-JP">
                    <a:effectLst/>
                  </a:endParaRPr>
                </a:p>
              </xdr:txBody>
            </xdr:sp>
            <xdr:cxnSp macro="">
              <xdr:nvCxnSpPr>
                <xdr:cNvPr id="17" name="直線コネクタ 16"/>
                <xdr:cNvCxnSpPr/>
              </xdr:nvCxnSpPr>
              <xdr:spPr>
                <a:xfrm>
                  <a:off x="6638925" y="1639037"/>
                  <a:ext cx="2038350" cy="0"/>
                </a:xfrm>
                <a:prstGeom prst="line">
                  <a:avLst/>
                </a:prstGeom>
                <a:solidFill>
                  <a:srgbClr val="FF0000">
                    <a:alpha val="20000"/>
                  </a:srgbClr>
                </a:solidFill>
              </xdr:spPr>
              <xdr:style>
                <a:lnRef idx="1">
                  <a:schemeClr val="accent1"/>
                </a:lnRef>
                <a:fillRef idx="0">
                  <a:schemeClr val="accent1"/>
                </a:fillRef>
                <a:effectRef idx="0">
                  <a:schemeClr val="accent1"/>
                </a:effectRef>
                <a:fontRef idx="minor">
                  <a:schemeClr val="tx1"/>
                </a:fontRef>
              </xdr:style>
            </xdr:cxnSp>
          </xdr:grpSp>
        </xdr:grpSp>
      </xdr:grp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22</xdr:col>
      <xdr:colOff>142875</xdr:colOff>
      <xdr:row>2</xdr:row>
      <xdr:rowOff>0</xdr:rowOff>
    </xdr:from>
    <xdr:to>
      <xdr:col>23</xdr:col>
      <xdr:colOff>66675</xdr:colOff>
      <xdr:row>3</xdr:row>
      <xdr:rowOff>38100</xdr:rowOff>
    </xdr:to>
    <xdr:sp macro="" textlink="">
      <xdr:nvSpPr>
        <xdr:cNvPr id="2" name="Text Box 3"/>
        <xdr:cNvSpPr txBox="1">
          <a:spLocks noChangeArrowheads="1"/>
        </xdr:cNvSpPr>
      </xdr:nvSpPr>
      <xdr:spPr bwMode="auto">
        <a:xfrm>
          <a:off x="34956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142875</xdr:colOff>
      <xdr:row>2</xdr:row>
      <xdr:rowOff>0</xdr:rowOff>
    </xdr:from>
    <xdr:to>
      <xdr:col>23</xdr:col>
      <xdr:colOff>66675</xdr:colOff>
      <xdr:row>3</xdr:row>
      <xdr:rowOff>38100</xdr:rowOff>
    </xdr:to>
    <xdr:sp macro="" textlink="">
      <xdr:nvSpPr>
        <xdr:cNvPr id="3" name="Text Box 1035"/>
        <xdr:cNvSpPr txBox="1">
          <a:spLocks noChangeArrowheads="1"/>
        </xdr:cNvSpPr>
      </xdr:nvSpPr>
      <xdr:spPr bwMode="auto">
        <a:xfrm>
          <a:off x="3495675" y="342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142875</xdr:colOff>
      <xdr:row>2</xdr:row>
      <xdr:rowOff>0</xdr:rowOff>
    </xdr:from>
    <xdr:to>
      <xdr:col>23</xdr:col>
      <xdr:colOff>66675</xdr:colOff>
      <xdr:row>5</xdr:row>
      <xdr:rowOff>47625</xdr:rowOff>
    </xdr:to>
    <xdr:sp macro="" textlink="">
      <xdr:nvSpPr>
        <xdr:cNvPr id="4" name="Text Box 3"/>
        <xdr:cNvSpPr txBox="1">
          <a:spLocks noChangeArrowheads="1"/>
        </xdr:cNvSpPr>
      </xdr:nvSpPr>
      <xdr:spPr bwMode="auto">
        <a:xfrm>
          <a:off x="3495675" y="342900"/>
          <a:ext cx="76200" cy="561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22</xdr:col>
      <xdr:colOff>142875</xdr:colOff>
      <xdr:row>2</xdr:row>
      <xdr:rowOff>0</xdr:rowOff>
    </xdr:from>
    <xdr:to>
      <xdr:col>23</xdr:col>
      <xdr:colOff>66675</xdr:colOff>
      <xdr:row>5</xdr:row>
      <xdr:rowOff>47625</xdr:rowOff>
    </xdr:to>
    <xdr:sp macro="" textlink="">
      <xdr:nvSpPr>
        <xdr:cNvPr id="5" name="Text Box 1035"/>
        <xdr:cNvSpPr txBox="1">
          <a:spLocks noChangeArrowheads="1"/>
        </xdr:cNvSpPr>
      </xdr:nvSpPr>
      <xdr:spPr bwMode="auto">
        <a:xfrm>
          <a:off x="3495675" y="342900"/>
          <a:ext cx="76200" cy="561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45</xdr:col>
      <xdr:colOff>209550</xdr:colOff>
      <xdr:row>3</xdr:row>
      <xdr:rowOff>133350</xdr:rowOff>
    </xdr:from>
    <xdr:to>
      <xdr:col>46</xdr:col>
      <xdr:colOff>333375</xdr:colOff>
      <xdr:row>4</xdr:row>
      <xdr:rowOff>152400</xdr:rowOff>
    </xdr:to>
    <xdr:sp macro="" textlink="">
      <xdr:nvSpPr>
        <xdr:cNvPr id="6" name="円/楕円 5"/>
        <xdr:cNvSpPr/>
      </xdr:nvSpPr>
      <xdr:spPr bwMode="auto">
        <a:xfrm>
          <a:off x="7067550" y="647700"/>
          <a:ext cx="809625" cy="190500"/>
        </a:xfrm>
        <a:prstGeom prst="ellipse">
          <a:avLst/>
        </a:prstGeom>
        <a:noFill/>
        <a:ln w="9525"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108580/AppData/Local/Microsoft/Windows/Temporary%20Internet%20Files/Content.Outlook/TPWI1S92/P.68-&#21029;&#32025;&#9321;%20&#20132;&#20184;&#30003;&#35531;&#26360;&#12539;&#35352;&#20837;&#20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ga-mdbserver\n-share\H25%20&#20844;&#21215;&#35500;&#26126;&#20250;\&#9312;&#20844;&#21215;&#35500;&#26126;&#20250;&#36039;&#26009;\H25&#26696;\H25&#9321;&#35336;&#31639;&#12471;&#12540;&#12488;&#9312;&#9313;&#274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mari/AppData/Local/Temp/B2Temp/Attach/&#21029;&#32025;&#9315;&#12288;&#35336;&#31639;&#12471;&#12540;&#12488;(&#30959;&#23822;&#20462;&#27491;1705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4;&#21029;&#32025;&#9324;&#12288;&#29123;&#26009;&#28040;&#36027;&#37327;&#12398;&#25563;&#31639;&#26041;&#27861;&#65288;&#25563;&#31639;&#12471;&#12540;&#12488;&#20363;&#65289;&#30959;&#23822;&#20462;&#27491;1803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20107;&#26989;&#37096;\&#22825;&#28982;&#12460;&#12473;&#21270;&#26222;&#21450;&#20419;&#36914;&#12464;&#12523;&#12540;&#12503;\&#9632;&#29872;&#22659;&#35519;&#21644;&#35036;&#21161;&#37329;&#9632;\H31%20&#20844;&#21215;&#35500;&#26126;&#20250;\H31&#12288;&#20844;&#21215;&#35500;&#26126;&#20250;&#36039;&#26009;&#65288;&#28797;&#23475;&#65289;\&#21029;&#32025;&#65288;&#28797;&#23475;&#65289;\&#21029;&#32025;&#9325;&#12288;&#29123;&#26009;&#28040;&#36027;&#37327;&#23455;&#32318;&#38598;&#35336;&#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GHP見なし燃料消費量"/>
      <sheetName val="【計算ｼｰﾄ①】省ｴﾈ率 "/>
      <sheetName val="【計算シート②】省CO2率等"/>
      <sheetName val="【計算ｼｰﾄ①】ﾎﾞｲﾗ用"/>
      <sheetName val="【計算ｼｰﾄ①】工業炉等用"/>
      <sheetName val="【計算ｼｰﾄ①】冷温水機等用"/>
      <sheetName val="原単位シート"/>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自家発電設備以外省エネ）"/>
      <sheetName val="【4－2】（自家発電設備省エネ・CO2）"/>
      <sheetName val="【4－3】（CGS以外CO2＆自家発の合算）"/>
      <sheetName val="GHP見なし燃料消費量"/>
      <sheetName val="原単位シート"/>
      <sheetName val="高効率機器シート"/>
      <sheetName val="Sheet1"/>
      <sheetName val="コメント集 "/>
      <sheetName val="コメント集 (2)"/>
      <sheetName val="コメント集"/>
      <sheetName val="（打合せ用）【4－2】（CGS省エネ・CO2） (2)"/>
      <sheetName val="省エネ・省CO2の考え方"/>
    </sheetNames>
    <sheetDataSet>
      <sheetData sheetId="0"/>
      <sheetData sheetId="1"/>
      <sheetData sheetId="2"/>
      <sheetData sheetId="3"/>
      <sheetData sheetId="4">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換算方法"/>
      <sheetName val="☆別紙13　換算ｼｰﾄ見本 ﾎﾞｲﾗ"/>
      <sheetName val="☆別紙13　換算ｼｰﾄ見本 GHP"/>
      <sheetName val="換算ｼｰﾄ　吸収式冷温水機用"/>
      <sheetName val="換算ｼｰﾄ　GHP用"/>
      <sheetName val="換算ｼｰﾄ　ﾎﾞｲﾗ用"/>
      <sheetName val="換算ｼｰﾄ　工業炉等用"/>
      <sheetName val="GHP見なし燃料消費量"/>
      <sheetName val="原単位シート"/>
    </sheetNames>
    <sheetDataSet>
      <sheetData sheetId="0"/>
      <sheetData sheetId="1"/>
      <sheetData sheetId="2"/>
      <sheetData sheetId="3"/>
      <sheetData sheetId="4"/>
      <sheetData sheetId="5"/>
      <sheetData sheetId="6"/>
      <sheetData sheetId="7"/>
      <sheetData sheetId="8">
        <row r="4">
          <cell r="B4" t="str">
            <v>一般炭</v>
          </cell>
          <cell r="C4" t="str">
            <v>t</v>
          </cell>
          <cell r="D4">
            <v>24.4</v>
          </cell>
          <cell r="E4">
            <v>25.7</v>
          </cell>
          <cell r="F4" t="str">
            <v>GJ/t</v>
          </cell>
          <cell r="G4" t="str">
            <v>kg/h</v>
          </cell>
          <cell r="H4">
            <v>2.47E-2</v>
          </cell>
        </row>
        <row r="5">
          <cell r="B5" t="str">
            <v>コークス</v>
          </cell>
          <cell r="C5" t="str">
            <v>t</v>
          </cell>
          <cell r="D5">
            <v>27.9</v>
          </cell>
          <cell r="E5">
            <v>29.4</v>
          </cell>
          <cell r="F5" t="str">
            <v>GJ/t</v>
          </cell>
          <cell r="G5" t="str">
            <v>kg/h</v>
          </cell>
          <cell r="H5">
            <v>2.9399999999999999E-2</v>
          </cell>
        </row>
        <row r="6">
          <cell r="B6" t="str">
            <v>灯油</v>
          </cell>
          <cell r="C6" t="str">
            <v>kL</v>
          </cell>
          <cell r="D6">
            <v>34.200000000000003</v>
          </cell>
          <cell r="E6">
            <v>36.700000000000003</v>
          </cell>
          <cell r="F6" t="str">
            <v>GJ/kL</v>
          </cell>
          <cell r="G6" t="str">
            <v>L/h</v>
          </cell>
          <cell r="H6">
            <v>1.8499999999999999E-2</v>
          </cell>
        </row>
        <row r="7">
          <cell r="B7" t="str">
            <v>軽油</v>
          </cell>
          <cell r="C7" t="str">
            <v>kL</v>
          </cell>
          <cell r="D7">
            <v>35.1</v>
          </cell>
          <cell r="E7">
            <v>37.700000000000003</v>
          </cell>
          <cell r="F7" t="str">
            <v>GJ/kL</v>
          </cell>
          <cell r="G7" t="str">
            <v>L/h</v>
          </cell>
          <cell r="H7">
            <v>1.8700000000000001E-2</v>
          </cell>
        </row>
        <row r="8">
          <cell r="B8" t="str">
            <v>Ａ重油</v>
          </cell>
          <cell r="C8" t="str">
            <v>kL</v>
          </cell>
          <cell r="D8">
            <v>36.6</v>
          </cell>
          <cell r="E8">
            <v>39.1</v>
          </cell>
          <cell r="F8" t="str">
            <v>GJ/kL</v>
          </cell>
          <cell r="G8" t="str">
            <v>L/h</v>
          </cell>
          <cell r="H8">
            <v>1.89E-2</v>
          </cell>
        </row>
        <row r="9">
          <cell r="B9" t="str">
            <v>Ｂ重油</v>
          </cell>
          <cell r="C9" t="str">
            <v>kL</v>
          </cell>
          <cell r="D9">
            <v>39.4</v>
          </cell>
          <cell r="E9">
            <v>41.9</v>
          </cell>
          <cell r="F9" t="str">
            <v>GJ/kL</v>
          </cell>
          <cell r="G9" t="str">
            <v>L/h</v>
          </cell>
          <cell r="H9">
            <v>1.95E-2</v>
          </cell>
        </row>
        <row r="10">
          <cell r="B10" t="str">
            <v>Ｃ重油</v>
          </cell>
          <cell r="C10" t="str">
            <v>kL</v>
          </cell>
          <cell r="D10">
            <v>39.4</v>
          </cell>
          <cell r="E10">
            <v>41.9</v>
          </cell>
          <cell r="F10" t="str">
            <v>GJ/kL</v>
          </cell>
          <cell r="G10" t="str">
            <v>L/h</v>
          </cell>
          <cell r="H10">
            <v>1.95E-2</v>
          </cell>
        </row>
        <row r="11">
          <cell r="B11" t="str">
            <v>ＬＰＧ</v>
          </cell>
          <cell r="C11" t="str">
            <v>t</v>
          </cell>
          <cell r="D11">
            <v>45.8</v>
          </cell>
          <cell r="E11">
            <v>50.8</v>
          </cell>
          <cell r="F11" t="str">
            <v>GJ/t</v>
          </cell>
          <cell r="G11" t="str">
            <v>kg/h</v>
          </cell>
          <cell r="H11">
            <v>1.61E-2</v>
          </cell>
        </row>
        <row r="12">
          <cell r="B12" t="str">
            <v>液化天然ガス(LNG)</v>
          </cell>
          <cell r="C12" t="str">
            <v>t</v>
          </cell>
          <cell r="D12">
            <v>49.2</v>
          </cell>
          <cell r="E12">
            <v>54.6</v>
          </cell>
          <cell r="F12" t="str">
            <v>GJ/t</v>
          </cell>
          <cell r="G12" t="str">
            <v>kg/h</v>
          </cell>
          <cell r="H12">
            <v>1.35E-2</v>
          </cell>
        </row>
        <row r="13">
          <cell r="B13" t="str">
            <v>天然ガス（LNGを除く）</v>
          </cell>
          <cell r="C13" t="str">
            <v>千Nm3</v>
          </cell>
          <cell r="D13">
            <v>39.200000000000003</v>
          </cell>
          <cell r="E13">
            <v>43.5</v>
          </cell>
          <cell r="F13" t="str">
            <v>GJ/千Nm3</v>
          </cell>
          <cell r="G13" t="str">
            <v>Nm3/h</v>
          </cell>
          <cell r="H13">
            <v>1.3899999999999999E-2</v>
          </cell>
        </row>
        <row r="14">
          <cell r="B14" t="str">
            <v>都市ガス(45MJ)</v>
          </cell>
          <cell r="C14" t="str">
            <v>千Nm3</v>
          </cell>
          <cell r="D14">
            <v>40.6</v>
          </cell>
          <cell r="E14">
            <v>45</v>
          </cell>
          <cell r="F14" t="str">
            <v>GJ/千Nm3</v>
          </cell>
          <cell r="G14" t="str">
            <v>Nm3/h</v>
          </cell>
          <cell r="H14">
            <v>1.3599999999999999E-2</v>
          </cell>
        </row>
        <row r="15">
          <cell r="B15" t="str">
            <v>都市ガス(46MJ)</v>
          </cell>
          <cell r="C15" t="str">
            <v>千Nm3</v>
          </cell>
          <cell r="D15">
            <v>41.5</v>
          </cell>
          <cell r="E15">
            <v>46</v>
          </cell>
          <cell r="F15" t="str">
            <v>GJ/千Nm3</v>
          </cell>
          <cell r="G15" t="str">
            <v>Nm3/h</v>
          </cell>
          <cell r="H15">
            <v>1.3599999999999999E-2</v>
          </cell>
        </row>
        <row r="16">
          <cell r="B16" t="str">
            <v>都市ガス(その他)</v>
          </cell>
          <cell r="C16" t="str">
            <v>千Nm3</v>
          </cell>
          <cell r="D16" t="str">
            <v>低位発熱量記入</v>
          </cell>
          <cell r="E16" t="str">
            <v>高位発熱量記入</v>
          </cell>
          <cell r="F16" t="str">
            <v>GJ/千Nm3</v>
          </cell>
          <cell r="G16" t="str">
            <v>Nm3/h</v>
          </cell>
          <cell r="H16">
            <v>1.3599999999999999E-2</v>
          </cell>
        </row>
        <row r="17">
          <cell r="B17" t="str">
            <v>その他</v>
          </cell>
          <cell r="C17" t="str">
            <v>該当単位記入</v>
          </cell>
          <cell r="D17" t="str">
            <v>低位発熱量記入</v>
          </cell>
          <cell r="E17" t="str">
            <v>高位発熱量記入</v>
          </cell>
          <cell r="F17" t="str">
            <v>該当単位記入</v>
          </cell>
          <cell r="G17" t="str">
            <v>該当単位記入</v>
          </cell>
          <cell r="H17" t="str">
            <v>該当値記入</v>
          </cell>
        </row>
        <row r="18">
          <cell r="B18"/>
          <cell r="C18"/>
          <cell r="D18">
            <v>0</v>
          </cell>
          <cell r="E18">
            <v>0</v>
          </cell>
          <cell r="F18"/>
          <cell r="G18"/>
          <cell r="H18">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67.燃料消費量集計表"/>
      <sheetName val="集計シート"/>
      <sheetName val="原単位シート"/>
    </sheetNames>
    <sheetDataSet>
      <sheetData sheetId="0"/>
      <sheetData sheetId="1"/>
      <sheetData sheetId="2">
        <row r="4">
          <cell r="B4" t="str">
            <v>一般炭</v>
          </cell>
          <cell r="C4" t="str">
            <v>t</v>
          </cell>
          <cell r="D4">
            <v>24.4</v>
          </cell>
          <cell r="E4">
            <v>25.7</v>
          </cell>
          <cell r="F4" t="str">
            <v>GJ/t</v>
          </cell>
          <cell r="G4" t="str">
            <v>kg/h</v>
          </cell>
          <cell r="H4">
            <v>2.47E-2</v>
          </cell>
          <cell r="I4" t="str">
            <v>［t/年］</v>
          </cell>
        </row>
        <row r="5">
          <cell r="B5" t="str">
            <v>コークス</v>
          </cell>
          <cell r="C5" t="str">
            <v>t</v>
          </cell>
          <cell r="D5">
            <v>27.9</v>
          </cell>
          <cell r="E5">
            <v>29.4</v>
          </cell>
          <cell r="F5" t="str">
            <v>GJ/t</v>
          </cell>
          <cell r="G5" t="str">
            <v>kg/h</v>
          </cell>
          <cell r="H5">
            <v>2.9399999999999999E-2</v>
          </cell>
          <cell r="I5" t="str">
            <v>［t/年］</v>
          </cell>
        </row>
        <row r="6">
          <cell r="B6" t="str">
            <v>灯油</v>
          </cell>
          <cell r="C6" t="str">
            <v>kl</v>
          </cell>
          <cell r="D6">
            <v>34.200000000000003</v>
          </cell>
          <cell r="E6">
            <v>36.700000000000003</v>
          </cell>
          <cell r="F6" t="str">
            <v>GJ/kl</v>
          </cell>
          <cell r="G6" t="str">
            <v>l/h</v>
          </cell>
          <cell r="H6">
            <v>1.8499999999999999E-2</v>
          </cell>
          <cell r="I6" t="str">
            <v>［kl/年］</v>
          </cell>
        </row>
        <row r="7">
          <cell r="B7" t="str">
            <v>軽油</v>
          </cell>
          <cell r="C7" t="str">
            <v>kl</v>
          </cell>
          <cell r="D7">
            <v>35.1</v>
          </cell>
          <cell r="E7">
            <v>37.700000000000003</v>
          </cell>
          <cell r="F7" t="str">
            <v>GJ/kl</v>
          </cell>
          <cell r="G7" t="str">
            <v>l/h</v>
          </cell>
          <cell r="H7">
            <v>1.8700000000000001E-2</v>
          </cell>
          <cell r="I7" t="str">
            <v>［kl/年］</v>
          </cell>
        </row>
        <row r="8">
          <cell r="B8" t="str">
            <v>Ａ重油</v>
          </cell>
          <cell r="C8" t="str">
            <v>kl</v>
          </cell>
          <cell r="D8">
            <v>36.6</v>
          </cell>
          <cell r="E8">
            <v>39.1</v>
          </cell>
          <cell r="F8" t="str">
            <v>GJ/kl</v>
          </cell>
          <cell r="G8" t="str">
            <v>l/h</v>
          </cell>
          <cell r="H8">
            <v>1.89E-2</v>
          </cell>
          <cell r="I8" t="str">
            <v>［kl/年］</v>
          </cell>
        </row>
        <row r="9">
          <cell r="B9" t="str">
            <v>Ｂ重油</v>
          </cell>
          <cell r="C9" t="str">
            <v>kl</v>
          </cell>
          <cell r="D9">
            <v>39.4</v>
          </cell>
          <cell r="E9">
            <v>41.9</v>
          </cell>
          <cell r="F9" t="str">
            <v>GJ/kl</v>
          </cell>
          <cell r="G9" t="str">
            <v>l/h</v>
          </cell>
          <cell r="H9">
            <v>1.95E-2</v>
          </cell>
          <cell r="I9" t="str">
            <v>［kl/年］</v>
          </cell>
        </row>
        <row r="10">
          <cell r="B10" t="str">
            <v>Ｃ重油</v>
          </cell>
          <cell r="C10" t="str">
            <v>kl</v>
          </cell>
          <cell r="D10">
            <v>39.4</v>
          </cell>
          <cell r="E10">
            <v>41.9</v>
          </cell>
          <cell r="F10" t="str">
            <v>GJ/kl</v>
          </cell>
          <cell r="G10" t="str">
            <v>l/h</v>
          </cell>
          <cell r="H10">
            <v>1.95E-2</v>
          </cell>
          <cell r="I10" t="str">
            <v>［kl/年］</v>
          </cell>
        </row>
        <row r="11">
          <cell r="B11" t="str">
            <v>ＬＰＧ</v>
          </cell>
          <cell r="C11" t="str">
            <v>t</v>
          </cell>
          <cell r="D11">
            <v>45.8</v>
          </cell>
          <cell r="E11">
            <v>50.8</v>
          </cell>
          <cell r="F11" t="str">
            <v>GJ/t</v>
          </cell>
          <cell r="G11" t="str">
            <v>kg/h</v>
          </cell>
          <cell r="H11">
            <v>1.61E-2</v>
          </cell>
          <cell r="I11" t="str">
            <v>［t/年］</v>
          </cell>
        </row>
        <row r="12">
          <cell r="B12" t="str">
            <v>液化天然ガス(LNG)</v>
          </cell>
          <cell r="C12" t="str">
            <v>t</v>
          </cell>
          <cell r="D12">
            <v>49.2</v>
          </cell>
          <cell r="E12">
            <v>54.6</v>
          </cell>
          <cell r="F12" t="str">
            <v>GJ/t</v>
          </cell>
          <cell r="G12" t="str">
            <v>kg/h</v>
          </cell>
          <cell r="H12">
            <v>1.35E-2</v>
          </cell>
          <cell r="I12" t="str">
            <v>［t/年］</v>
          </cell>
        </row>
        <row r="13">
          <cell r="B13" t="str">
            <v>天然ガス（LNGを除く）</v>
          </cell>
          <cell r="C13" t="str">
            <v>千Nm3</v>
          </cell>
          <cell r="D13">
            <v>39.200000000000003</v>
          </cell>
          <cell r="E13">
            <v>43.5</v>
          </cell>
          <cell r="F13" t="str">
            <v>GJ/千Nm3</v>
          </cell>
          <cell r="G13" t="str">
            <v>Nm3/h</v>
          </cell>
          <cell r="H13">
            <v>1.3899999999999999E-2</v>
          </cell>
          <cell r="I13" t="str">
            <v>［千Nm3/年］</v>
          </cell>
        </row>
        <row r="14">
          <cell r="B14" t="str">
            <v>都市ガス(45MJ)</v>
          </cell>
          <cell r="C14" t="str">
            <v>千Nm3</v>
          </cell>
          <cell r="D14">
            <v>40.6</v>
          </cell>
          <cell r="E14">
            <v>45</v>
          </cell>
          <cell r="F14" t="str">
            <v>GJ/千Nm3</v>
          </cell>
          <cell r="G14" t="str">
            <v>Nm3/h</v>
          </cell>
          <cell r="H14">
            <v>1.3599999999999999E-2</v>
          </cell>
          <cell r="I14" t="str">
            <v>［千Nm3/年］</v>
          </cell>
        </row>
        <row r="15">
          <cell r="B15" t="str">
            <v>都市ガス(46MJ)</v>
          </cell>
          <cell r="C15" t="str">
            <v>千Nm3</v>
          </cell>
          <cell r="D15">
            <v>41.5</v>
          </cell>
          <cell r="E15">
            <v>46</v>
          </cell>
          <cell r="F15" t="str">
            <v>GJ/千Nm3</v>
          </cell>
          <cell r="G15" t="str">
            <v>Nm3/h</v>
          </cell>
          <cell r="H15">
            <v>1.3599999999999999E-2</v>
          </cell>
          <cell r="I15" t="str">
            <v>［千Nm3/年］</v>
          </cell>
        </row>
        <row r="16">
          <cell r="B16" t="str">
            <v>都市ガス(その他)</v>
          </cell>
          <cell r="C16" t="str">
            <v>千Nm3</v>
          </cell>
          <cell r="D16" t="str">
            <v>低位発熱量記入</v>
          </cell>
          <cell r="E16" t="str">
            <v>高位発熱量記入</v>
          </cell>
          <cell r="F16" t="str">
            <v>GJ/千Nm3</v>
          </cell>
          <cell r="G16" t="str">
            <v>Nm3/h</v>
          </cell>
          <cell r="H16">
            <v>1.3599999999999999E-2</v>
          </cell>
          <cell r="I16" t="str">
            <v>［千Nm3/年］</v>
          </cell>
        </row>
        <row r="17">
          <cell r="B17" t="str">
            <v>その他</v>
          </cell>
          <cell r="C17" t="str">
            <v>該当単位記入</v>
          </cell>
          <cell r="D17" t="str">
            <v>低位発熱量記入</v>
          </cell>
          <cell r="E17" t="str">
            <v>高位発熱量記入</v>
          </cell>
          <cell r="F17" t="str">
            <v>該当単位記入</v>
          </cell>
          <cell r="G17" t="str">
            <v>該当単位記入</v>
          </cell>
          <cell r="H17" t="str">
            <v>該当値記入</v>
          </cell>
          <cell r="I17" t="str">
            <v>該当単位記入</v>
          </cell>
        </row>
        <row r="18">
          <cell r="B18"/>
          <cell r="C18"/>
          <cell r="D18">
            <v>0</v>
          </cell>
          <cell r="E18">
            <v>0</v>
          </cell>
          <cell r="F18"/>
          <cell r="G18"/>
          <cell r="H18">
            <v>0</v>
          </cell>
          <cell r="I18"/>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9"/>
  <sheetViews>
    <sheetView tabSelected="1" view="pageBreakPreview" zoomScale="70" zoomScaleNormal="85" zoomScaleSheetLayoutView="70" zoomScalePageLayoutView="70" workbookViewId="0">
      <selection activeCell="B7" sqref="B7"/>
    </sheetView>
  </sheetViews>
  <sheetFormatPr defaultRowHeight="15.75" x14ac:dyDescent="0.15"/>
  <cols>
    <col min="1" max="1" width="10.5" style="42" customWidth="1"/>
    <col min="2" max="2" width="30.625" style="42" customWidth="1"/>
    <col min="3" max="9" width="11.875" style="42" customWidth="1"/>
    <col min="10" max="10" width="12.625" style="42" customWidth="1"/>
    <col min="11" max="17" width="11.875" style="42" customWidth="1"/>
    <col min="18" max="18" width="13.375" style="42" customWidth="1"/>
    <col min="19" max="22" width="11.875" style="42" customWidth="1"/>
    <col min="23" max="25" width="12.5" style="42" customWidth="1"/>
    <col min="26" max="26" width="11.875" style="42" customWidth="1"/>
    <col min="27" max="27" width="0.875" style="42" customWidth="1"/>
    <col min="28" max="29" width="11.875" style="42" customWidth="1"/>
    <col min="30" max="34" width="11.625" style="42" customWidth="1"/>
    <col min="35" max="16384" width="9" style="42"/>
  </cols>
  <sheetData>
    <row r="1" spans="1:29" ht="24" x14ac:dyDescent="0.15">
      <c r="A1" s="41" t="s">
        <v>452</v>
      </c>
      <c r="Y1" s="208"/>
    </row>
    <row r="2" spans="1:29" ht="15" customHeight="1" x14ac:dyDescent="0.15"/>
    <row r="3" spans="1:29" ht="18" customHeight="1" x14ac:dyDescent="0.15">
      <c r="A3" s="43" t="s">
        <v>383</v>
      </c>
      <c r="G3" s="44" t="s">
        <v>10</v>
      </c>
    </row>
    <row r="4" spans="1:29" ht="18" customHeight="1" x14ac:dyDescent="0.15">
      <c r="A4" s="44"/>
      <c r="G4" s="44" t="s">
        <v>410</v>
      </c>
    </row>
    <row r="5" spans="1:29" ht="18" customHeight="1" x14ac:dyDescent="0.15">
      <c r="A5" s="43"/>
      <c r="G5" s="44" t="s">
        <v>104</v>
      </c>
    </row>
    <row r="6" spans="1:29" ht="18" customHeight="1" x14ac:dyDescent="0.15">
      <c r="A6" s="44"/>
      <c r="G6" s="44" t="s">
        <v>108</v>
      </c>
      <c r="O6" s="45"/>
    </row>
    <row r="7" spans="1:29" ht="18" customHeight="1" x14ac:dyDescent="0.15">
      <c r="G7" s="44" t="s">
        <v>230</v>
      </c>
      <c r="O7" s="45"/>
    </row>
    <row r="8" spans="1:29" ht="18" customHeight="1" x14ac:dyDescent="0.15">
      <c r="G8" s="44" t="s">
        <v>45</v>
      </c>
      <c r="O8" s="45"/>
    </row>
    <row r="9" spans="1:29" ht="18" customHeight="1" x14ac:dyDescent="0.15">
      <c r="G9" s="355"/>
      <c r="H9" s="42" t="s">
        <v>375</v>
      </c>
      <c r="O9" s="45"/>
    </row>
    <row r="10" spans="1:29" ht="15" customHeight="1" x14ac:dyDescent="0.15">
      <c r="G10" s="378"/>
      <c r="H10" s="42" t="s">
        <v>376</v>
      </c>
      <c r="O10" s="45"/>
    </row>
    <row r="11" spans="1:29" ht="15" customHeight="1" x14ac:dyDescent="0.15">
      <c r="G11" s="356"/>
      <c r="H11" s="42" t="s">
        <v>377</v>
      </c>
      <c r="O11" s="45"/>
    </row>
    <row r="12" spans="1:29" ht="15" customHeight="1" x14ac:dyDescent="0.15">
      <c r="O12" s="45"/>
    </row>
    <row r="13" spans="1:29" ht="20.25" thickBot="1" x14ac:dyDescent="0.2">
      <c r="A13" s="46" t="s">
        <v>46</v>
      </c>
      <c r="D13" s="47" t="s">
        <v>64</v>
      </c>
      <c r="E13" s="48"/>
      <c r="F13" s="48"/>
      <c r="G13" s="48"/>
      <c r="H13" s="48"/>
      <c r="K13" s="49"/>
      <c r="L13" s="45"/>
    </row>
    <row r="14" spans="1:29" ht="20.25" thickBot="1" x14ac:dyDescent="0.2">
      <c r="A14" s="50" t="s">
        <v>159</v>
      </c>
      <c r="B14" s="51"/>
      <c r="C14" s="51"/>
      <c r="D14" s="51"/>
      <c r="E14" s="51"/>
      <c r="F14" s="51"/>
      <c r="G14" s="51"/>
      <c r="H14" s="51"/>
      <c r="I14" s="51"/>
      <c r="J14" s="51"/>
      <c r="K14" s="51"/>
      <c r="L14" s="51"/>
      <c r="M14" s="108"/>
      <c r="N14" s="52"/>
      <c r="O14" s="50" t="s">
        <v>160</v>
      </c>
      <c r="P14" s="53"/>
      <c r="Q14" s="51"/>
      <c r="R14" s="51"/>
      <c r="S14" s="51"/>
      <c r="T14" s="51"/>
      <c r="U14" s="51"/>
      <c r="V14" s="54"/>
      <c r="W14" s="55"/>
      <c r="X14" s="45"/>
      <c r="AA14" s="45"/>
      <c r="AC14" s="45"/>
    </row>
    <row r="15" spans="1:29" ht="15" customHeight="1" x14ac:dyDescent="0.15">
      <c r="A15" s="735" t="s">
        <v>161</v>
      </c>
      <c r="B15" s="726" t="s">
        <v>4</v>
      </c>
      <c r="C15" s="56" t="s">
        <v>5</v>
      </c>
      <c r="D15" s="57"/>
      <c r="E15" s="57"/>
      <c r="F15" s="57"/>
      <c r="G15" s="57"/>
      <c r="H15" s="57"/>
      <c r="I15" s="57"/>
      <c r="J15" s="57"/>
      <c r="K15" s="57"/>
      <c r="L15" s="57"/>
      <c r="M15" s="231"/>
      <c r="N15" s="58"/>
      <c r="O15" s="56" t="s">
        <v>5</v>
      </c>
      <c r="P15" s="45"/>
      <c r="Q15" s="57"/>
      <c r="R15" s="57"/>
      <c r="S15" s="57"/>
      <c r="T15" s="57"/>
      <c r="U15" s="57"/>
      <c r="V15" s="59"/>
      <c r="W15" s="60"/>
      <c r="X15" s="61"/>
      <c r="AA15" s="61"/>
      <c r="AC15" s="61"/>
    </row>
    <row r="16" spans="1:29" s="65" customFormat="1" ht="45.75" customHeight="1" x14ac:dyDescent="0.15">
      <c r="A16" s="736"/>
      <c r="B16" s="727"/>
      <c r="C16" s="721" t="s">
        <v>1</v>
      </c>
      <c r="D16" s="175" t="s">
        <v>61</v>
      </c>
      <c r="E16" s="175" t="s">
        <v>8</v>
      </c>
      <c r="F16" s="175" t="s">
        <v>175</v>
      </c>
      <c r="G16" s="175" t="s">
        <v>8</v>
      </c>
      <c r="H16" s="175" t="s">
        <v>168</v>
      </c>
      <c r="I16" s="173" t="s">
        <v>169</v>
      </c>
      <c r="J16" s="173" t="s">
        <v>0</v>
      </c>
      <c r="K16" s="421" t="s">
        <v>170</v>
      </c>
      <c r="L16" s="173" t="s">
        <v>162</v>
      </c>
      <c r="M16" s="447"/>
      <c r="N16" s="62"/>
      <c r="O16" s="174" t="s">
        <v>1</v>
      </c>
      <c r="P16" s="141" t="s">
        <v>171</v>
      </c>
      <c r="Q16" s="419" t="s">
        <v>190</v>
      </c>
      <c r="R16" s="175" t="s">
        <v>168</v>
      </c>
      <c r="S16" s="173" t="s">
        <v>169</v>
      </c>
      <c r="T16" s="173" t="s">
        <v>0</v>
      </c>
      <c r="U16" s="173" t="s">
        <v>170</v>
      </c>
      <c r="V16" s="173" t="s">
        <v>411</v>
      </c>
      <c r="W16" s="177"/>
      <c r="X16" s="64"/>
      <c r="AA16" s="64"/>
      <c r="AC16" s="64"/>
    </row>
    <row r="17" spans="1:31" s="65" customFormat="1" ht="15" customHeight="1" thickBot="1" x14ac:dyDescent="0.2">
      <c r="A17" s="737"/>
      <c r="B17" s="728"/>
      <c r="C17" s="722"/>
      <c r="D17" s="179" t="s">
        <v>199</v>
      </c>
      <c r="E17" s="179"/>
      <c r="F17" s="179" t="s">
        <v>200</v>
      </c>
      <c r="G17" s="179"/>
      <c r="H17" s="179" t="s">
        <v>241</v>
      </c>
      <c r="I17" s="180" t="s">
        <v>202</v>
      </c>
      <c r="J17" s="180" t="s">
        <v>203</v>
      </c>
      <c r="K17" s="180" t="s">
        <v>242</v>
      </c>
      <c r="L17" s="180" t="s">
        <v>243</v>
      </c>
      <c r="M17" s="448" t="s">
        <v>244</v>
      </c>
      <c r="N17" s="62"/>
      <c r="O17" s="66"/>
      <c r="P17" s="179" t="s">
        <v>31</v>
      </c>
      <c r="Q17" s="179" t="s">
        <v>32</v>
      </c>
      <c r="R17" s="179" t="s">
        <v>33</v>
      </c>
      <c r="S17" s="180" t="s">
        <v>34</v>
      </c>
      <c r="T17" s="180" t="s">
        <v>35</v>
      </c>
      <c r="U17" s="180" t="s">
        <v>36</v>
      </c>
      <c r="V17" s="180" t="s">
        <v>164</v>
      </c>
      <c r="W17" s="182" t="s">
        <v>231</v>
      </c>
      <c r="X17" s="64"/>
      <c r="AA17" s="64"/>
      <c r="AC17" s="64"/>
    </row>
    <row r="18" spans="1:31" s="75" customFormat="1" ht="15" customHeight="1" x14ac:dyDescent="0.15">
      <c r="A18" s="343" t="s">
        <v>237</v>
      </c>
      <c r="B18" s="344"/>
      <c r="C18" s="345"/>
      <c r="D18" s="357"/>
      <c r="E18" s="67" t="str">
        <f>IF($C18="","",VLOOKUP($C18,原単位シート!$B$21:$C$34,2,FALSE))</f>
        <v/>
      </c>
      <c r="F18" s="69" t="str">
        <f>IF($C18="","",VLOOKUP($C18,原単位シート!$B$4:$G$18,3,FALSE))</f>
        <v/>
      </c>
      <c r="G18" s="68" t="str">
        <f>IF($C18="","",VLOOKUP($C18,原単位シート!$B$4:$G$18,5,FALSE))</f>
        <v/>
      </c>
      <c r="H18" s="117" t="str">
        <f t="shared" ref="H18:H19" si="0">IF(B18="","",D18*F18)</f>
        <v/>
      </c>
      <c r="I18" s="422"/>
      <c r="J18" s="423"/>
      <c r="K18" s="70" t="str">
        <f t="shared" ref="K18:K19" si="1">IF(I18="","",H18*J18)</f>
        <v/>
      </c>
      <c r="L18" s="70" t="str">
        <f>IF(I18="","",I18*J18)</f>
        <v/>
      </c>
      <c r="M18" s="73" t="str">
        <f>IF(I18="","",K18/L18)</f>
        <v/>
      </c>
      <c r="N18" s="71"/>
      <c r="O18" s="723"/>
      <c r="P18" s="360"/>
      <c r="Q18" s="712" t="str">
        <f>IF($O$18="","",VLOOKUP($O$18,原単位シート!$B$4:$G$18,3,FALSE))</f>
        <v/>
      </c>
      <c r="R18" s="72" t="str">
        <f>IF(B18="","",P18*$Q$18)</f>
        <v/>
      </c>
      <c r="S18" s="375"/>
      <c r="T18" s="361"/>
      <c r="U18" s="70" t="str">
        <f>IF(S18="","",R18*T18)</f>
        <v/>
      </c>
      <c r="V18" s="70" t="str">
        <f>IF(S18="","",S18*T18)</f>
        <v/>
      </c>
      <c r="W18" s="73" t="str">
        <f>IF(S18="","",U18/V18)</f>
        <v/>
      </c>
      <c r="X18" s="74"/>
      <c r="AA18" s="76"/>
      <c r="AC18" s="76"/>
    </row>
    <row r="19" spans="1:31" s="75" customFormat="1" ht="15" customHeight="1" x14ac:dyDescent="0.15">
      <c r="A19" s="345" t="s">
        <v>237</v>
      </c>
      <c r="B19" s="346"/>
      <c r="C19" s="345"/>
      <c r="D19" s="358"/>
      <c r="E19" s="77" t="str">
        <f>IF($C19="","",VLOOKUP($C19,原単位シート!$B$21:$C$34,2,FALSE))</f>
        <v/>
      </c>
      <c r="F19" s="69" t="str">
        <f>IF($C19="","",VLOOKUP($C19,原単位シート!$B$4:$G$18,3,FALSE))</f>
        <v/>
      </c>
      <c r="G19" s="68" t="str">
        <f>IF($C19="","",VLOOKUP($C19,原単位シート!$B$4:$G$18,5,FALSE))</f>
        <v/>
      </c>
      <c r="H19" s="69" t="str">
        <f t="shared" si="0"/>
        <v/>
      </c>
      <c r="I19" s="424"/>
      <c r="J19" s="425"/>
      <c r="K19" s="70" t="str">
        <f t="shared" si="1"/>
        <v/>
      </c>
      <c r="L19" s="78" t="str">
        <f>IF(I19="","",I19*J19)</f>
        <v/>
      </c>
      <c r="M19" s="73" t="str">
        <f>IF(I19="","",K19/L19)</f>
        <v/>
      </c>
      <c r="N19" s="71"/>
      <c r="O19" s="724"/>
      <c r="P19" s="366"/>
      <c r="Q19" s="713"/>
      <c r="R19" s="72" t="str">
        <f>IF(B19="","",P19*$Q$18)</f>
        <v/>
      </c>
      <c r="S19" s="362"/>
      <c r="T19" s="363"/>
      <c r="U19" s="78" t="str">
        <f t="shared" ref="U19:U21" si="2">IF(S19="","",R19*T19)</f>
        <v/>
      </c>
      <c r="V19" s="78" t="str">
        <f t="shared" ref="V19:V21" si="3">IF(S19="","",S19*T19)</f>
        <v/>
      </c>
      <c r="W19" s="73" t="str">
        <f t="shared" ref="W19:W21" si="4">IF(S19="","",U19/V19)</f>
        <v/>
      </c>
      <c r="X19" s="74"/>
      <c r="AA19" s="76"/>
      <c r="AC19" s="76"/>
    </row>
    <row r="20" spans="1:31" s="75" customFormat="1" ht="15" customHeight="1" x14ac:dyDescent="0.15">
      <c r="A20" s="345" t="s">
        <v>237</v>
      </c>
      <c r="B20" s="347"/>
      <c r="C20" s="345"/>
      <c r="D20" s="358"/>
      <c r="E20" s="68" t="str">
        <f>IF($C20="","",VLOOKUP($C20,原単位シート!$B$21:$C$34,2,FALSE))</f>
        <v/>
      </c>
      <c r="F20" s="69" t="str">
        <f>IF($C20="","",VLOOKUP($C20,原単位シート!$B$4:$G$18,3,FALSE))</f>
        <v/>
      </c>
      <c r="G20" s="68" t="str">
        <f>IF($C20="","",VLOOKUP($C20,原単位シート!$B$4:$G$18,5,FALSE))</f>
        <v/>
      </c>
      <c r="H20" s="69" t="str">
        <f>IF(B20="","",D20*F20)</f>
        <v/>
      </c>
      <c r="I20" s="422"/>
      <c r="J20" s="423"/>
      <c r="K20" s="78" t="str">
        <f>IF(I20="","",H20*J20)</f>
        <v/>
      </c>
      <c r="L20" s="78" t="str">
        <f>IF(I20="","",I20*J20)</f>
        <v/>
      </c>
      <c r="M20" s="73" t="str">
        <f>IF(I20="","",K20/L20)</f>
        <v/>
      </c>
      <c r="N20" s="81"/>
      <c r="O20" s="724"/>
      <c r="P20" s="366"/>
      <c r="Q20" s="713"/>
      <c r="R20" s="72" t="str">
        <f>IF(B20="","",P20*$Q$18)</f>
        <v/>
      </c>
      <c r="S20" s="375"/>
      <c r="T20" s="361"/>
      <c r="U20" s="78" t="str">
        <f t="shared" si="2"/>
        <v/>
      </c>
      <c r="V20" s="78" t="str">
        <f t="shared" si="3"/>
        <v/>
      </c>
      <c r="W20" s="73" t="str">
        <f t="shared" si="4"/>
        <v/>
      </c>
      <c r="X20" s="74"/>
      <c r="AA20" s="76"/>
      <c r="AC20" s="76"/>
    </row>
    <row r="21" spans="1:31" s="75" customFormat="1" ht="15" customHeight="1" thickBot="1" x14ac:dyDescent="0.2">
      <c r="A21" s="348" t="s">
        <v>237</v>
      </c>
      <c r="B21" s="349"/>
      <c r="C21" s="437"/>
      <c r="D21" s="359"/>
      <c r="E21" s="82" t="str">
        <f>IF($C21="","",VLOOKUP($C21,原単位シート!$B$21:$C$34,2,FALSE))</f>
        <v/>
      </c>
      <c r="F21" s="439" t="str">
        <f>IF($C21="","",VLOOKUP($C21,原単位シート!$B$4:$G$18,3,FALSE))</f>
        <v/>
      </c>
      <c r="G21" s="82" t="str">
        <f>IF($C21="","",VLOOKUP($C21,原単位シート!$B$4:$G$18,5,FALSE))</f>
        <v/>
      </c>
      <c r="H21" s="426" t="str">
        <f>IF(B21="","",D21*F21)</f>
        <v/>
      </c>
      <c r="I21" s="427"/>
      <c r="J21" s="428"/>
      <c r="K21" s="84" t="str">
        <f>IF(I21="","",H21*J21)</f>
        <v/>
      </c>
      <c r="L21" s="85" t="str">
        <f>IF(I21="","",I21*J21)</f>
        <v/>
      </c>
      <c r="M21" s="86" t="str">
        <f>IF(I21="","",K21/L21)</f>
        <v/>
      </c>
      <c r="N21" s="81"/>
      <c r="O21" s="725"/>
      <c r="P21" s="367"/>
      <c r="Q21" s="714"/>
      <c r="R21" s="87" t="str">
        <f>IF(B21="","",P21*$Q$18)</f>
        <v/>
      </c>
      <c r="S21" s="364"/>
      <c r="T21" s="365"/>
      <c r="U21" s="85" t="str">
        <f t="shared" si="2"/>
        <v/>
      </c>
      <c r="V21" s="85" t="str">
        <f t="shared" si="3"/>
        <v/>
      </c>
      <c r="W21" s="86" t="str">
        <f t="shared" si="4"/>
        <v/>
      </c>
      <c r="X21" s="74"/>
      <c r="AA21" s="76"/>
      <c r="AC21" s="76"/>
    </row>
    <row r="22" spans="1:31" s="75" customFormat="1" ht="15" customHeight="1" thickTop="1" thickBot="1" x14ac:dyDescent="0.2">
      <c r="A22" s="729" t="s">
        <v>2</v>
      </c>
      <c r="B22" s="730"/>
      <c r="C22" s="89" t="s">
        <v>39</v>
      </c>
      <c r="D22" s="444" t="s">
        <v>39</v>
      </c>
      <c r="E22" s="444" t="s">
        <v>39</v>
      </c>
      <c r="F22" s="445" t="s">
        <v>39</v>
      </c>
      <c r="G22" s="445" t="s">
        <v>39</v>
      </c>
      <c r="H22" s="92">
        <f>SUM(H18:H21)</f>
        <v>0</v>
      </c>
      <c r="I22" s="443" t="s">
        <v>39</v>
      </c>
      <c r="J22" s="94">
        <f>SUM(J18:J21)</f>
        <v>0</v>
      </c>
      <c r="K22" s="95">
        <f>SUM(K18:K21)</f>
        <v>0</v>
      </c>
      <c r="L22" s="95">
        <f>SUM(L18:L21)</f>
        <v>0</v>
      </c>
      <c r="M22" s="97" t="str">
        <f>IF(K22=0,"",K22/L22)</f>
        <v/>
      </c>
      <c r="N22" s="96"/>
      <c r="O22" s="89" t="s">
        <v>39</v>
      </c>
      <c r="P22" s="90" t="s">
        <v>39</v>
      </c>
      <c r="Q22" s="91" t="s">
        <v>39</v>
      </c>
      <c r="R22" s="92">
        <f>SUM(R18:R21)</f>
        <v>0</v>
      </c>
      <c r="S22" s="93" t="s">
        <v>39</v>
      </c>
      <c r="T22" s="94">
        <f>SUM(T18:T21)</f>
        <v>0</v>
      </c>
      <c r="U22" s="95">
        <f>SUM(U18:U21)</f>
        <v>0</v>
      </c>
      <c r="V22" s="95">
        <f>SUM(V18:V21)</f>
        <v>0</v>
      </c>
      <c r="W22" s="97" t="str">
        <f>IF(U22=0,"",U22/V22)</f>
        <v/>
      </c>
      <c r="X22" s="98"/>
      <c r="AA22" s="76"/>
      <c r="AC22" s="76"/>
    </row>
    <row r="23" spans="1:31" ht="15" customHeight="1" x14ac:dyDescent="0.15">
      <c r="A23" s="42" t="s">
        <v>63</v>
      </c>
      <c r="L23" s="99"/>
      <c r="M23" s="99" t="s">
        <v>40</v>
      </c>
      <c r="W23" s="99" t="s">
        <v>50</v>
      </c>
      <c r="Z23" s="100"/>
      <c r="AC23" s="100"/>
      <c r="AE23" s="100"/>
    </row>
    <row r="24" spans="1:31" ht="15" customHeight="1" thickBot="1" x14ac:dyDescent="0.2"/>
    <row r="25" spans="1:31" ht="15" customHeight="1" x14ac:dyDescent="0.15">
      <c r="A25" s="731" t="s">
        <v>3</v>
      </c>
      <c r="B25" s="732"/>
      <c r="C25" s="441"/>
      <c r="D25" s="103"/>
      <c r="E25" s="435" t="s">
        <v>172</v>
      </c>
      <c r="F25" s="435"/>
      <c r="G25" s="435"/>
      <c r="H25" s="715" t="s">
        <v>41</v>
      </c>
      <c r="I25" s="715" t="s">
        <v>42</v>
      </c>
      <c r="J25" s="719" t="str">
        <f>IF(M22="","",ROUND((M22-W22)/M22,3))</f>
        <v/>
      </c>
      <c r="K25" s="715" t="s">
        <v>43</v>
      </c>
      <c r="L25" s="717">
        <v>0.05</v>
      </c>
    </row>
    <row r="26" spans="1:31" ht="15" customHeight="1" thickBot="1" x14ac:dyDescent="0.2">
      <c r="A26" s="733"/>
      <c r="B26" s="734"/>
      <c r="C26" s="442"/>
      <c r="D26" s="106"/>
      <c r="E26" s="436" t="s">
        <v>44</v>
      </c>
      <c r="F26" s="436"/>
      <c r="G26" s="436"/>
      <c r="H26" s="716"/>
      <c r="I26" s="716"/>
      <c r="J26" s="720"/>
      <c r="K26" s="716"/>
      <c r="L26" s="718"/>
    </row>
    <row r="27" spans="1:31" ht="15" customHeight="1" x14ac:dyDescent="0.15"/>
    <row r="28" spans="1:31" ht="15" customHeight="1" x14ac:dyDescent="0.15"/>
    <row r="29" spans="1:31" ht="15" customHeight="1" x14ac:dyDescent="0.15"/>
    <row r="30" spans="1:31" ht="15" customHeight="1" x14ac:dyDescent="0.15"/>
    <row r="31" spans="1:31" ht="15" customHeight="1" x14ac:dyDescent="0.15"/>
    <row r="32" spans="1:31" ht="20.25" thickBot="1" x14ac:dyDescent="0.2">
      <c r="A32" s="46" t="s">
        <v>103</v>
      </c>
      <c r="D32" s="43" t="s">
        <v>64</v>
      </c>
      <c r="K32" s="49"/>
      <c r="L32" s="45"/>
      <c r="P32" s="45"/>
    </row>
    <row r="33" spans="1:29" ht="20.25" thickBot="1" x14ac:dyDescent="0.2">
      <c r="A33" s="50" t="s">
        <v>159</v>
      </c>
      <c r="B33" s="51"/>
      <c r="C33" s="51"/>
      <c r="D33" s="51"/>
      <c r="E33" s="51"/>
      <c r="F33" s="51"/>
      <c r="G33" s="51"/>
      <c r="H33" s="51"/>
      <c r="I33" s="51"/>
      <c r="J33" s="51"/>
      <c r="K33" s="51"/>
      <c r="L33" s="51"/>
      <c r="M33" s="108"/>
      <c r="N33" s="52"/>
      <c r="O33" s="50" t="s">
        <v>160</v>
      </c>
      <c r="P33" s="53"/>
      <c r="Q33" s="51"/>
      <c r="R33" s="51"/>
      <c r="S33" s="51"/>
      <c r="T33" s="51"/>
      <c r="U33" s="51"/>
      <c r="V33" s="51"/>
      <c r="W33" s="51"/>
      <c r="X33" s="109"/>
      <c r="Z33" s="110"/>
      <c r="AA33" s="110"/>
      <c r="AC33" s="110"/>
    </row>
    <row r="34" spans="1:29" ht="15" customHeight="1" x14ac:dyDescent="0.15">
      <c r="A34" s="735" t="s">
        <v>161</v>
      </c>
      <c r="B34" s="726" t="s">
        <v>4</v>
      </c>
      <c r="C34" s="56" t="s">
        <v>6</v>
      </c>
      <c r="D34" s="57"/>
      <c r="E34" s="57"/>
      <c r="F34" s="57"/>
      <c r="G34" s="57"/>
      <c r="H34" s="57"/>
      <c r="I34" s="57"/>
      <c r="J34" s="57"/>
      <c r="K34" s="57"/>
      <c r="L34" s="57"/>
      <c r="M34" s="111"/>
      <c r="N34" s="112"/>
      <c r="O34" s="56" t="s">
        <v>5</v>
      </c>
      <c r="P34" s="45"/>
      <c r="Q34" s="57"/>
      <c r="R34" s="57"/>
      <c r="S34" s="57"/>
      <c r="T34" s="57"/>
      <c r="U34" s="57"/>
      <c r="V34" s="57"/>
      <c r="W34" s="57"/>
      <c r="X34" s="114"/>
      <c r="Z34" s="113"/>
      <c r="AA34" s="113"/>
      <c r="AC34" s="113"/>
    </row>
    <row r="35" spans="1:29" s="65" customFormat="1" ht="42.75" x14ac:dyDescent="0.15">
      <c r="A35" s="736"/>
      <c r="B35" s="727"/>
      <c r="C35" s="721" t="s">
        <v>1</v>
      </c>
      <c r="D35" s="175" t="s">
        <v>61</v>
      </c>
      <c r="E35" s="175" t="s">
        <v>8</v>
      </c>
      <c r="F35" s="175" t="s">
        <v>175</v>
      </c>
      <c r="G35" s="175" t="s">
        <v>8</v>
      </c>
      <c r="H35" s="175" t="s">
        <v>168</v>
      </c>
      <c r="I35" s="173" t="s">
        <v>188</v>
      </c>
      <c r="J35" s="173" t="s">
        <v>0</v>
      </c>
      <c r="K35" s="421" t="s">
        <v>170</v>
      </c>
      <c r="L35" s="173" t="s">
        <v>189</v>
      </c>
      <c r="M35" s="181"/>
      <c r="N35" s="62"/>
      <c r="O35" s="174" t="s">
        <v>1</v>
      </c>
      <c r="P35" s="141" t="s">
        <v>171</v>
      </c>
      <c r="Q35" s="419" t="s">
        <v>190</v>
      </c>
      <c r="R35" s="175" t="s">
        <v>168</v>
      </c>
      <c r="S35" s="173" t="s">
        <v>188</v>
      </c>
      <c r="T35" s="173" t="s">
        <v>0</v>
      </c>
      <c r="U35" s="173" t="s">
        <v>170</v>
      </c>
      <c r="V35" s="173" t="s">
        <v>191</v>
      </c>
      <c r="W35" s="176"/>
      <c r="X35" s="116"/>
      <c r="Z35" s="115"/>
      <c r="AA35" s="115"/>
      <c r="AC35" s="115"/>
    </row>
    <row r="36" spans="1:29" s="65" customFormat="1" ht="15" customHeight="1" thickBot="1" x14ac:dyDescent="0.2">
      <c r="A36" s="737"/>
      <c r="B36" s="728"/>
      <c r="C36" s="722"/>
      <c r="D36" s="179" t="s">
        <v>31</v>
      </c>
      <c r="E36" s="179"/>
      <c r="F36" s="179" t="s">
        <v>32</v>
      </c>
      <c r="G36" s="179"/>
      <c r="H36" s="179" t="s">
        <v>33</v>
      </c>
      <c r="I36" s="180" t="s">
        <v>34</v>
      </c>
      <c r="J36" s="180" t="s">
        <v>35</v>
      </c>
      <c r="K36" s="180" t="s">
        <v>36</v>
      </c>
      <c r="L36" s="180" t="s">
        <v>37</v>
      </c>
      <c r="M36" s="182" t="s">
        <v>38</v>
      </c>
      <c r="N36" s="62"/>
      <c r="O36" s="178"/>
      <c r="P36" s="179" t="s">
        <v>31</v>
      </c>
      <c r="Q36" s="179" t="s">
        <v>32</v>
      </c>
      <c r="R36" s="179" t="s">
        <v>33</v>
      </c>
      <c r="S36" s="180" t="s">
        <v>34</v>
      </c>
      <c r="T36" s="180" t="s">
        <v>35</v>
      </c>
      <c r="U36" s="180" t="s">
        <v>36</v>
      </c>
      <c r="V36" s="180" t="s">
        <v>37</v>
      </c>
      <c r="W36" s="184" t="s">
        <v>38</v>
      </c>
      <c r="X36" s="116"/>
      <c r="Z36" s="115"/>
      <c r="AA36" s="115"/>
      <c r="AC36" s="115"/>
    </row>
    <row r="37" spans="1:29" s="75" customFormat="1" ht="15" customHeight="1" x14ac:dyDescent="0.15">
      <c r="A37" s="343"/>
      <c r="B37" s="368"/>
      <c r="C37" s="429"/>
      <c r="D37" s="370"/>
      <c r="E37" s="67" t="str">
        <f>IF($C37="","",VLOOKUP($C37,原単位シート!$B$21:$C$34,2,FALSE))</f>
        <v/>
      </c>
      <c r="F37" s="117" t="str">
        <f>IF($C37="","",VLOOKUP($C37,原単位シート!$B$4:$G$18,3,FALSE))</f>
        <v/>
      </c>
      <c r="G37" s="68" t="str">
        <f>IF($C37="","",VLOOKUP($C37,原単位シート!$B$4:$G$18,5,FALSE))</f>
        <v/>
      </c>
      <c r="H37" s="117" t="str">
        <f>IF(B37="","",D37*F37)</f>
        <v/>
      </c>
      <c r="I37" s="360"/>
      <c r="J37" s="361"/>
      <c r="K37" s="243" t="str">
        <f>IF(B37="","",H37*J37)</f>
        <v/>
      </c>
      <c r="L37" s="70" t="str">
        <f>IF(A37="","",I37*J37)</f>
        <v/>
      </c>
      <c r="M37" s="73" t="str">
        <f t="shared" ref="M37:M38" si="5">IF(I37="","",K37/L37)</f>
        <v/>
      </c>
      <c r="N37" s="119"/>
      <c r="O37" s="723"/>
      <c r="P37" s="371"/>
      <c r="Q37" s="738" t="str">
        <f>IF($O$37="","0",VLOOKUP($O$37,原単位シート!$B$4:$G$18,3,FALSE))</f>
        <v>0</v>
      </c>
      <c r="R37" s="377" t="str">
        <f>IF(A37="","",P37*$Q$37)</f>
        <v/>
      </c>
      <c r="S37" s="373"/>
      <c r="T37" s="374"/>
      <c r="U37" s="228" t="str">
        <f>IF(A37="","",R37*T37)</f>
        <v/>
      </c>
      <c r="V37" s="228" t="str">
        <f>IF(A37="","",S37*T37)</f>
        <v/>
      </c>
      <c r="W37" s="229" t="str">
        <f>IF(U37="","",U37/V37)</f>
        <v/>
      </c>
      <c r="X37" s="71"/>
      <c r="Z37" s="74"/>
      <c r="AA37" s="76"/>
      <c r="AC37" s="76"/>
    </row>
    <row r="38" spans="1:29" s="75" customFormat="1" ht="15" customHeight="1" thickBot="1" x14ac:dyDescent="0.2">
      <c r="A38" s="348"/>
      <c r="B38" s="369"/>
      <c r="C38" s="348"/>
      <c r="D38" s="359"/>
      <c r="E38" s="82" t="str">
        <f>IF($C38="","",VLOOKUP($C38,原単位シート!$B$21:$C$34,2,FALSE))</f>
        <v/>
      </c>
      <c r="F38" s="241" t="str">
        <f>IF($C38="","",VLOOKUP($C38,原単位シート!$B$4:$G$18,3,FALSE))</f>
        <v/>
      </c>
      <c r="G38" s="82" t="str">
        <f>IF($C38="","",VLOOKUP($C38,原単位シート!$B$4:$G$18,5,FALSE))</f>
        <v/>
      </c>
      <c r="H38" s="241" t="str">
        <f>IF(B38="","",D38*F38)</f>
        <v/>
      </c>
      <c r="I38" s="367"/>
      <c r="J38" s="365"/>
      <c r="K38" s="244" t="str">
        <f>IF(B38="","",H38*J38)</f>
        <v/>
      </c>
      <c r="L38" s="85" t="str">
        <f>IF(A38="","",I38*J38)</f>
        <v/>
      </c>
      <c r="M38" s="86" t="str">
        <f t="shared" si="5"/>
        <v/>
      </c>
      <c r="N38" s="120"/>
      <c r="O38" s="725"/>
      <c r="P38" s="359"/>
      <c r="Q38" s="739"/>
      <c r="R38" s="185" t="str">
        <f>IF(A38="","",P38*$Q$37)</f>
        <v/>
      </c>
      <c r="S38" s="367"/>
      <c r="T38" s="365"/>
      <c r="U38" s="85" t="str">
        <f>IF(A38="","",R38*T38)</f>
        <v/>
      </c>
      <c r="V38" s="85" t="str">
        <f>IF(A38="","",S38*T38)</f>
        <v/>
      </c>
      <c r="W38" s="186" t="str">
        <f>IF(U38="","",U38/V38)</f>
        <v/>
      </c>
      <c r="X38" s="71"/>
      <c r="Z38" s="74"/>
      <c r="AA38" s="76"/>
      <c r="AC38" s="76"/>
    </row>
    <row r="39" spans="1:29" s="75" customFormat="1" ht="15" customHeight="1" thickTop="1" thickBot="1" x14ac:dyDescent="0.2">
      <c r="A39" s="729" t="s">
        <v>2</v>
      </c>
      <c r="B39" s="730"/>
      <c r="C39" s="89" t="s">
        <v>39</v>
      </c>
      <c r="D39" s="444" t="s">
        <v>39</v>
      </c>
      <c r="E39" s="444" t="s">
        <v>39</v>
      </c>
      <c r="F39" s="445" t="s">
        <v>39</v>
      </c>
      <c r="G39" s="445" t="s">
        <v>39</v>
      </c>
      <c r="H39" s="92">
        <f>SUM(H37:H38)</f>
        <v>0</v>
      </c>
      <c r="I39" s="443" t="s">
        <v>39</v>
      </c>
      <c r="J39" s="94">
        <f>SUM(J37:J38)</f>
        <v>0</v>
      </c>
      <c r="K39" s="245">
        <f>SUM(K37:K38)</f>
        <v>0</v>
      </c>
      <c r="L39" s="95">
        <f>SUM(L37:L38)</f>
        <v>0</v>
      </c>
      <c r="M39" s="122" t="str">
        <f>IF(K39=0,"",K39/L39)</f>
        <v/>
      </c>
      <c r="N39" s="123"/>
      <c r="O39" s="89" t="s">
        <v>39</v>
      </c>
      <c r="P39" s="90" t="s">
        <v>39</v>
      </c>
      <c r="Q39" s="121" t="s">
        <v>39</v>
      </c>
      <c r="R39" s="92">
        <f>SUM(R37:R38)</f>
        <v>0</v>
      </c>
      <c r="S39" s="93" t="s">
        <v>39</v>
      </c>
      <c r="T39" s="94">
        <f>SUM(T37:T38)</f>
        <v>0</v>
      </c>
      <c r="U39" s="95">
        <f>SUM(U37:U38)</f>
        <v>0</v>
      </c>
      <c r="V39" s="95">
        <f>SUM(V37:V38)</f>
        <v>0</v>
      </c>
      <c r="W39" s="124" t="str">
        <f>IF(U39=0,"",U39/V39)</f>
        <v/>
      </c>
      <c r="X39" s="96"/>
      <c r="Z39" s="98"/>
      <c r="AA39" s="76"/>
      <c r="AC39" s="76"/>
    </row>
    <row r="40" spans="1:29" ht="15" customHeight="1" x14ac:dyDescent="0.15">
      <c r="A40" s="42" t="s">
        <v>63</v>
      </c>
      <c r="M40" s="42" t="s">
        <v>40</v>
      </c>
      <c r="W40" s="99" t="s">
        <v>50</v>
      </c>
    </row>
    <row r="41" spans="1:29" ht="15" customHeight="1" x14ac:dyDescent="0.15">
      <c r="A41" s="42" t="s">
        <v>51</v>
      </c>
    </row>
    <row r="42" spans="1:29" ht="15" customHeight="1" thickBot="1" x14ac:dyDescent="0.2"/>
    <row r="43" spans="1:29" ht="15" customHeight="1" x14ac:dyDescent="0.15">
      <c r="A43" s="731" t="s">
        <v>3</v>
      </c>
      <c r="B43" s="732"/>
      <c r="C43" s="441"/>
      <c r="D43" s="103"/>
      <c r="E43" s="435" t="s">
        <v>173</v>
      </c>
      <c r="F43" s="435"/>
      <c r="G43" s="435"/>
      <c r="H43" s="715" t="s">
        <v>41</v>
      </c>
      <c r="I43" s="715" t="s">
        <v>42</v>
      </c>
      <c r="J43" s="743" t="str">
        <f>IF(M39="","",ROUND((M39-W39)/M39,3))</f>
        <v/>
      </c>
      <c r="K43" s="715" t="s">
        <v>43</v>
      </c>
      <c r="L43" s="717">
        <v>0.05</v>
      </c>
    </row>
    <row r="44" spans="1:29" ht="15" customHeight="1" thickBot="1" x14ac:dyDescent="0.2">
      <c r="A44" s="733"/>
      <c r="B44" s="734"/>
      <c r="C44" s="442"/>
      <c r="D44" s="106"/>
      <c r="E44" s="436" t="s">
        <v>44</v>
      </c>
      <c r="F44" s="436"/>
      <c r="G44" s="436"/>
      <c r="H44" s="716"/>
      <c r="I44" s="716"/>
      <c r="J44" s="744"/>
      <c r="K44" s="716"/>
      <c r="L44" s="718"/>
    </row>
    <row r="45" spans="1:29" ht="15" customHeight="1" x14ac:dyDescent="0.15"/>
    <row r="46" spans="1:29" ht="15" customHeight="1" x14ac:dyDescent="0.15"/>
    <row r="47" spans="1:29" ht="15" customHeight="1" x14ac:dyDescent="0.15"/>
    <row r="48" spans="1:29" ht="15" customHeight="1" x14ac:dyDescent="0.15"/>
    <row r="49" spans="1:30" ht="15" customHeight="1" x14ac:dyDescent="0.15"/>
    <row r="50" spans="1:30" ht="20.25" thickBot="1" x14ac:dyDescent="0.2">
      <c r="A50" s="46" t="s">
        <v>110</v>
      </c>
      <c r="D50" s="43" t="s">
        <v>64</v>
      </c>
      <c r="K50" s="49"/>
      <c r="L50" s="45"/>
    </row>
    <row r="51" spans="1:30" ht="20.25" thickBot="1" x14ac:dyDescent="0.2">
      <c r="A51" s="50" t="s">
        <v>159</v>
      </c>
      <c r="B51" s="51"/>
      <c r="C51" s="51"/>
      <c r="D51" s="51"/>
      <c r="E51" s="51"/>
      <c r="F51" s="51"/>
      <c r="G51" s="51"/>
      <c r="H51" s="51"/>
      <c r="I51" s="51"/>
      <c r="J51" s="51"/>
      <c r="K51" s="51"/>
      <c r="L51" s="51"/>
      <c r="M51" s="108"/>
      <c r="N51" s="52"/>
      <c r="O51" s="50" t="s">
        <v>160</v>
      </c>
      <c r="P51" s="51"/>
      <c r="Q51" s="53"/>
      <c r="R51" s="51"/>
      <c r="S51" s="51"/>
      <c r="T51" s="51"/>
      <c r="U51" s="51"/>
      <c r="V51" s="54"/>
      <c r="W51" s="55"/>
      <c r="X51" s="45"/>
      <c r="AA51" s="45"/>
      <c r="AC51" s="45"/>
    </row>
    <row r="52" spans="1:30" ht="15" customHeight="1" x14ac:dyDescent="0.15">
      <c r="A52" s="735" t="s">
        <v>161</v>
      </c>
      <c r="B52" s="748" t="s">
        <v>4</v>
      </c>
      <c r="C52" s="56" t="s">
        <v>5</v>
      </c>
      <c r="D52" s="57"/>
      <c r="E52" s="57"/>
      <c r="F52" s="57"/>
      <c r="G52" s="57"/>
      <c r="H52" s="57"/>
      <c r="I52" s="57"/>
      <c r="J52" s="57"/>
      <c r="K52" s="420"/>
      <c r="L52" s="57"/>
      <c r="M52" s="231"/>
      <c r="N52" s="58"/>
      <c r="O52" s="56" t="s">
        <v>5</v>
      </c>
      <c r="P52" s="61"/>
      <c r="Q52" s="45"/>
      <c r="R52" s="57"/>
      <c r="S52" s="57"/>
      <c r="T52" s="57"/>
      <c r="U52" s="57"/>
      <c r="V52" s="59"/>
      <c r="W52" s="60"/>
      <c r="X52" s="61"/>
      <c r="AA52" s="61"/>
      <c r="AC52" s="61"/>
    </row>
    <row r="53" spans="1:30" s="65" customFormat="1" ht="45.75" customHeight="1" x14ac:dyDescent="0.15">
      <c r="A53" s="736"/>
      <c r="B53" s="749"/>
      <c r="C53" s="721" t="s">
        <v>1</v>
      </c>
      <c r="D53" s="141" t="s">
        <v>174</v>
      </c>
      <c r="E53" s="175" t="s">
        <v>8</v>
      </c>
      <c r="F53" s="175" t="s">
        <v>176</v>
      </c>
      <c r="G53" s="175" t="s">
        <v>8</v>
      </c>
      <c r="H53" s="141" t="s">
        <v>239</v>
      </c>
      <c r="I53" s="173" t="s">
        <v>62</v>
      </c>
      <c r="J53" s="173" t="s">
        <v>0</v>
      </c>
      <c r="K53" s="421" t="s">
        <v>170</v>
      </c>
      <c r="L53" s="173" t="s">
        <v>165</v>
      </c>
      <c r="M53" s="177"/>
      <c r="N53" s="62"/>
      <c r="O53" s="234" t="s">
        <v>1</v>
      </c>
      <c r="P53" s="141" t="s">
        <v>174</v>
      </c>
      <c r="Q53" s="418" t="s">
        <v>192</v>
      </c>
      <c r="R53" s="175" t="s">
        <v>168</v>
      </c>
      <c r="S53" s="173" t="s">
        <v>62</v>
      </c>
      <c r="T53" s="173" t="s">
        <v>0</v>
      </c>
      <c r="U53" s="173" t="s">
        <v>170</v>
      </c>
      <c r="V53" s="173" t="s">
        <v>238</v>
      </c>
      <c r="W53" s="177"/>
      <c r="X53" s="64"/>
      <c r="AA53" s="64"/>
      <c r="AC53" s="64"/>
    </row>
    <row r="54" spans="1:30" s="65" customFormat="1" ht="15" customHeight="1" thickBot="1" x14ac:dyDescent="0.2">
      <c r="A54" s="737"/>
      <c r="B54" s="750"/>
      <c r="C54" s="722"/>
      <c r="D54" s="179" t="s">
        <v>199</v>
      </c>
      <c r="E54" s="179"/>
      <c r="F54" s="179" t="s">
        <v>200</v>
      </c>
      <c r="G54" s="179"/>
      <c r="H54" s="179" t="s">
        <v>241</v>
      </c>
      <c r="I54" s="180" t="s">
        <v>202</v>
      </c>
      <c r="J54" s="180" t="s">
        <v>203</v>
      </c>
      <c r="K54" s="180" t="s">
        <v>242</v>
      </c>
      <c r="L54" s="180" t="s">
        <v>243</v>
      </c>
      <c r="M54" s="182" t="s">
        <v>244</v>
      </c>
      <c r="N54" s="62"/>
      <c r="O54" s="235"/>
      <c r="P54" s="183" t="s">
        <v>235</v>
      </c>
      <c r="Q54" s="179" t="s">
        <v>240</v>
      </c>
      <c r="R54" s="179" t="s">
        <v>33</v>
      </c>
      <c r="S54" s="180" t="s">
        <v>34</v>
      </c>
      <c r="T54" s="180" t="s">
        <v>35</v>
      </c>
      <c r="U54" s="180" t="s">
        <v>36</v>
      </c>
      <c r="V54" s="180" t="s">
        <v>37</v>
      </c>
      <c r="W54" s="182" t="s">
        <v>231</v>
      </c>
      <c r="X54" s="64"/>
      <c r="AA54" s="64"/>
      <c r="AC54" s="64"/>
    </row>
    <row r="55" spans="1:30" s="75" customFormat="1" ht="15" customHeight="1" x14ac:dyDescent="0.15">
      <c r="A55" s="351"/>
      <c r="B55" s="352"/>
      <c r="C55" s="343"/>
      <c r="D55" s="371"/>
      <c r="E55" s="226" t="str">
        <f>IF($C55="","",VLOOKUP($C55,原単位シート!$B$21:$C$34,2,FALSE))</f>
        <v/>
      </c>
      <c r="F55" s="227" t="str">
        <f>IF($C55="","",VLOOKUP($C55,原単位シート!$B$4:$G$18,4,FALSE))</f>
        <v/>
      </c>
      <c r="G55" s="226" t="str">
        <f>IF($C55="","",VLOOKUP($C55,原単位シート!$B$4:$G$18,5,FALSE))</f>
        <v/>
      </c>
      <c r="H55" s="227" t="str">
        <f t="shared" ref="H55:H62" si="6">IF(B55="","",D55*F55)</f>
        <v/>
      </c>
      <c r="I55" s="373"/>
      <c r="J55" s="374"/>
      <c r="K55" s="228" t="str">
        <f>IF(I55="","",H55*J55)</f>
        <v/>
      </c>
      <c r="L55" s="228" t="str">
        <f>IF(I55="","",I55*J55)</f>
        <v/>
      </c>
      <c r="M55" s="229" t="str">
        <f t="shared" ref="M55:M62" si="7">IF(I55="","",K55/L55)</f>
        <v/>
      </c>
      <c r="N55" s="71"/>
      <c r="O55" s="745"/>
      <c r="P55" s="431"/>
      <c r="Q55" s="740" t="str">
        <f>IF(O55="","",VLOOKUP(O55,原単位シート!B4:E15,4,FALSE))</f>
        <v/>
      </c>
      <c r="R55" s="72" t="str">
        <f>IF(B55="","",P55*Q$55)</f>
        <v/>
      </c>
      <c r="S55" s="376"/>
      <c r="T55" s="374"/>
      <c r="U55" s="228" t="str">
        <f t="shared" ref="U55:U62" si="8">IF(S55="","",R55*T55)</f>
        <v/>
      </c>
      <c r="V55" s="228" t="str">
        <f t="shared" ref="V55:V62" si="9">IF(S55="","",S55*T55)</f>
        <v/>
      </c>
      <c r="W55" s="229" t="str">
        <f t="shared" ref="W55:W58" si="10">IF(T55="","",U55/V55)</f>
        <v/>
      </c>
      <c r="X55" s="74"/>
      <c r="AA55" s="76"/>
      <c r="AC55" s="76"/>
    </row>
    <row r="56" spans="1:30" s="75" customFormat="1" ht="15" customHeight="1" x14ac:dyDescent="0.15">
      <c r="A56" s="353"/>
      <c r="B56" s="346"/>
      <c r="C56" s="345"/>
      <c r="D56" s="372"/>
      <c r="E56" s="68" t="str">
        <f>IF($C56="","",VLOOKUP($C56,原単位シート!$B$21:$C$34,2,FALSE))</f>
        <v/>
      </c>
      <c r="F56" s="69" t="str">
        <f>IF($C56="","",VLOOKUP($C56,原単位シート!$B$4:$G$18,4,FALSE))</f>
        <v/>
      </c>
      <c r="G56" s="68" t="str">
        <f>IF($C56="","",VLOOKUP($C56,原単位シート!$B$4:$G$18,5,FALSE))</f>
        <v/>
      </c>
      <c r="H56" s="69" t="str">
        <f t="shared" si="6"/>
        <v/>
      </c>
      <c r="I56" s="366"/>
      <c r="J56" s="363"/>
      <c r="K56" s="70" t="str">
        <f t="shared" ref="K56:K58" si="11">IF(I56="","",H56*J56)</f>
        <v/>
      </c>
      <c r="L56" s="78" t="str">
        <f t="shared" ref="L56:L62" si="12">IF(I56="","",I56*J56)</f>
        <v/>
      </c>
      <c r="M56" s="125" t="str">
        <f t="shared" si="7"/>
        <v/>
      </c>
      <c r="N56" s="81"/>
      <c r="O56" s="746"/>
      <c r="P56" s="432"/>
      <c r="Q56" s="741"/>
      <c r="R56" s="72" t="str">
        <f>IF(B56="","",P56*Q$55)</f>
        <v/>
      </c>
      <c r="S56" s="362"/>
      <c r="T56" s="363"/>
      <c r="U56" s="78" t="str">
        <f t="shared" si="8"/>
        <v/>
      </c>
      <c r="V56" s="78" t="str">
        <f t="shared" si="9"/>
        <v/>
      </c>
      <c r="W56" s="125" t="str">
        <f t="shared" si="10"/>
        <v/>
      </c>
      <c r="X56" s="74"/>
      <c r="AA56" s="76"/>
      <c r="AC56" s="76"/>
    </row>
    <row r="57" spans="1:30" s="75" customFormat="1" ht="15" customHeight="1" x14ac:dyDescent="0.15">
      <c r="A57" s="353"/>
      <c r="B57" s="346"/>
      <c r="C57" s="345"/>
      <c r="D57" s="372"/>
      <c r="E57" s="68" t="str">
        <f>IF($C57="","",VLOOKUP($C57,原単位シート!$B$21:$C$34,2,FALSE))</f>
        <v/>
      </c>
      <c r="F57" s="69" t="str">
        <f>IF($C57="","",VLOOKUP($C57,原単位シート!$B$4:$G$18,4,FALSE))</f>
        <v/>
      </c>
      <c r="G57" s="68" t="str">
        <f>IF($C57="","",VLOOKUP($C57,原単位シート!$B$4:$G$18,5,FALSE))</f>
        <v/>
      </c>
      <c r="H57" s="80" t="str">
        <f t="shared" si="6"/>
        <v/>
      </c>
      <c r="I57" s="366"/>
      <c r="J57" s="363"/>
      <c r="K57" s="78" t="str">
        <f t="shared" si="11"/>
        <v/>
      </c>
      <c r="L57" s="78" t="str">
        <f t="shared" si="12"/>
        <v/>
      </c>
      <c r="M57" s="126" t="str">
        <f t="shared" si="7"/>
        <v/>
      </c>
      <c r="N57" s="81"/>
      <c r="O57" s="746"/>
      <c r="P57" s="432"/>
      <c r="Q57" s="741"/>
      <c r="R57" s="72" t="str">
        <f>IF(B57="","",P57*Q$55)</f>
        <v/>
      </c>
      <c r="S57" s="362"/>
      <c r="T57" s="363"/>
      <c r="U57" s="78" t="str">
        <f t="shared" si="8"/>
        <v/>
      </c>
      <c r="V57" s="78" t="str">
        <f t="shared" si="9"/>
        <v/>
      </c>
      <c r="W57" s="125" t="str">
        <f t="shared" si="10"/>
        <v/>
      </c>
      <c r="X57" s="74"/>
      <c r="AA57" s="76"/>
      <c r="AC57" s="76"/>
    </row>
    <row r="58" spans="1:30" s="75" customFormat="1" ht="15" customHeight="1" x14ac:dyDescent="0.15">
      <c r="A58" s="353"/>
      <c r="B58" s="346"/>
      <c r="C58" s="350"/>
      <c r="D58" s="372"/>
      <c r="E58" s="68" t="str">
        <f>IF($C58="","",VLOOKUP($C58,原単位シート!$B$21:$C$34,2,FALSE))</f>
        <v/>
      </c>
      <c r="F58" s="438" t="str">
        <f>IF($C58="","",VLOOKUP($C58,原単位シート!$B$4:$G$18,4,FALSE))</f>
        <v/>
      </c>
      <c r="G58" s="68" t="str">
        <f>IF($C58="","",VLOOKUP($C58,原単位シート!$B$4:$G$18,5,FALSE))</f>
        <v/>
      </c>
      <c r="H58" s="118" t="str">
        <f t="shared" si="6"/>
        <v/>
      </c>
      <c r="I58" s="366"/>
      <c r="J58" s="363"/>
      <c r="K58" s="78" t="str">
        <f t="shared" si="11"/>
        <v/>
      </c>
      <c r="L58" s="78" t="str">
        <f t="shared" si="12"/>
        <v/>
      </c>
      <c r="M58" s="126" t="str">
        <f t="shared" si="7"/>
        <v/>
      </c>
      <c r="N58" s="81"/>
      <c r="O58" s="746"/>
      <c r="P58" s="432"/>
      <c r="Q58" s="741"/>
      <c r="R58" s="72" t="str">
        <f>IF(B58="","",P58*Q$55)</f>
        <v/>
      </c>
      <c r="S58" s="362"/>
      <c r="T58" s="363"/>
      <c r="U58" s="78" t="str">
        <f t="shared" si="8"/>
        <v/>
      </c>
      <c r="V58" s="78" t="str">
        <f t="shared" si="9"/>
        <v/>
      </c>
      <c r="W58" s="125" t="str">
        <f t="shared" si="10"/>
        <v/>
      </c>
      <c r="X58" s="74"/>
      <c r="AA58" s="76"/>
      <c r="AC58" s="76"/>
    </row>
    <row r="59" spans="1:30" s="75" customFormat="1" ht="15" customHeight="1" x14ac:dyDescent="0.15">
      <c r="A59" s="353"/>
      <c r="B59" s="346"/>
      <c r="C59" s="350"/>
      <c r="D59" s="430"/>
      <c r="E59" s="223" t="str">
        <f>IF($C59="","",VLOOKUP($C59,原単位シート!$B$21:$C$34,2,FALSE))</f>
        <v/>
      </c>
      <c r="F59" s="117" t="str">
        <f>IF($C59="","",VLOOKUP($C59,原単位シート!$B$4:$G$18,4,FALSE))</f>
        <v/>
      </c>
      <c r="G59" s="223" t="str">
        <f>IF($C59="","",VLOOKUP($C59,原単位シート!$B$4:$G$18,5,FALSE))</f>
        <v/>
      </c>
      <c r="H59" s="118" t="str">
        <f t="shared" si="6"/>
        <v/>
      </c>
      <c r="I59" s="360"/>
      <c r="J59" s="361"/>
      <c r="K59" s="70" t="str">
        <f>IF(I59="","",H59*J59)</f>
        <v/>
      </c>
      <c r="L59" s="70" t="str">
        <f t="shared" ref="L59:L60" si="13">IF(I59="","",I59*J59)</f>
        <v/>
      </c>
      <c r="M59" s="73" t="str">
        <f t="shared" ref="M59:M60" si="14">IF(I59="","",K59/L59)</f>
        <v/>
      </c>
      <c r="N59" s="81"/>
      <c r="O59" s="746"/>
      <c r="P59" s="433"/>
      <c r="Q59" s="741"/>
      <c r="R59" s="72" t="str">
        <f t="shared" ref="R59:R62" si="15">IF(B59="","",P59*Q$55)</f>
        <v/>
      </c>
      <c r="S59" s="375"/>
      <c r="T59" s="361"/>
      <c r="U59" s="70" t="str">
        <f t="shared" ref="U59:U60" si="16">IF(S59="","",R59*T59)</f>
        <v/>
      </c>
      <c r="V59" s="70" t="str">
        <f t="shared" si="9"/>
        <v/>
      </c>
      <c r="W59" s="73" t="str">
        <f>IF(T59="","",U59/V59)</f>
        <v/>
      </c>
      <c r="X59" s="74"/>
      <c r="AA59" s="76"/>
      <c r="AC59" s="76"/>
    </row>
    <row r="60" spans="1:30" s="75" customFormat="1" ht="15" customHeight="1" x14ac:dyDescent="0.15">
      <c r="A60" s="353"/>
      <c r="B60" s="346"/>
      <c r="C60" s="446"/>
      <c r="D60" s="372"/>
      <c r="E60" s="68" t="str">
        <f>IF($C60="","",VLOOKUP($C60,原単位シート!$B$21:$C$34,2,FALSE))</f>
        <v/>
      </c>
      <c r="F60" s="438" t="str">
        <f>IF($C60="","",VLOOKUP($C60,原単位シート!$B$4:$G$18,4,FALSE))</f>
        <v/>
      </c>
      <c r="G60" s="68" t="str">
        <f>IF($C60="","",VLOOKUP($C60,原単位シート!$B$4:$G$18,5,FALSE))</f>
        <v/>
      </c>
      <c r="H60" s="80" t="str">
        <f t="shared" si="6"/>
        <v/>
      </c>
      <c r="I60" s="366"/>
      <c r="J60" s="363"/>
      <c r="K60" s="78" t="str">
        <f t="shared" ref="K60:K62" si="17">IF(I60="","",H60*J60)</f>
        <v/>
      </c>
      <c r="L60" s="78" t="str">
        <f t="shared" si="13"/>
        <v/>
      </c>
      <c r="M60" s="125" t="str">
        <f t="shared" si="14"/>
        <v/>
      </c>
      <c r="N60" s="81"/>
      <c r="O60" s="746"/>
      <c r="P60" s="433"/>
      <c r="Q60" s="741"/>
      <c r="R60" s="72" t="str">
        <f>IF(B60="","",P60*Q$55)</f>
        <v/>
      </c>
      <c r="S60" s="375"/>
      <c r="T60" s="361"/>
      <c r="U60" s="78" t="str">
        <f t="shared" si="16"/>
        <v/>
      </c>
      <c r="V60" s="78" t="str">
        <f t="shared" si="9"/>
        <v/>
      </c>
      <c r="W60" s="125" t="str">
        <f>IF(T60="","",U60/V60)</f>
        <v/>
      </c>
      <c r="X60" s="74"/>
      <c r="AA60" s="76"/>
      <c r="AC60" s="76"/>
    </row>
    <row r="61" spans="1:30" s="75" customFormat="1" ht="15" customHeight="1" x14ac:dyDescent="0.15">
      <c r="A61" s="353"/>
      <c r="B61" s="346"/>
      <c r="C61" s="345"/>
      <c r="D61" s="372"/>
      <c r="E61" s="68" t="str">
        <f>IF($C61="","",VLOOKUP($C61,原単位シート!$B$21:$C$34,2,FALSE))</f>
        <v/>
      </c>
      <c r="F61" s="438" t="str">
        <f>IF($C61="","",VLOOKUP($C61,原単位シート!$B$4:$G$18,4,FALSE))</f>
        <v/>
      </c>
      <c r="G61" s="68" t="str">
        <f>IF($C61="","",VLOOKUP($C61,原単位シート!$B$4:$G$18,5,FALSE))</f>
        <v/>
      </c>
      <c r="H61" s="80" t="str">
        <f t="shared" si="6"/>
        <v/>
      </c>
      <c r="I61" s="366"/>
      <c r="J61" s="363"/>
      <c r="K61" s="78" t="str">
        <f t="shared" si="17"/>
        <v/>
      </c>
      <c r="L61" s="78" t="str">
        <f t="shared" si="12"/>
        <v/>
      </c>
      <c r="M61" s="125" t="str">
        <f t="shared" si="7"/>
        <v/>
      </c>
      <c r="N61" s="81"/>
      <c r="O61" s="746"/>
      <c r="P61" s="433"/>
      <c r="Q61" s="741"/>
      <c r="R61" s="72" t="str">
        <f>IF(B61="","",P61*Q$55)</f>
        <v/>
      </c>
      <c r="S61" s="375"/>
      <c r="T61" s="361"/>
      <c r="U61" s="78" t="str">
        <f t="shared" si="8"/>
        <v/>
      </c>
      <c r="V61" s="78" t="str">
        <f t="shared" si="9"/>
        <v/>
      </c>
      <c r="W61" s="125" t="str">
        <f>IF(T61="","",U61/V61)</f>
        <v/>
      </c>
      <c r="X61" s="74"/>
      <c r="AA61" s="76"/>
      <c r="AC61" s="76"/>
    </row>
    <row r="62" spans="1:30" s="75" customFormat="1" ht="15" customHeight="1" thickBot="1" x14ac:dyDescent="0.2">
      <c r="A62" s="354"/>
      <c r="B62" s="349"/>
      <c r="C62" s="348"/>
      <c r="D62" s="359"/>
      <c r="E62" s="82" t="str">
        <f>IF($C62="","",VLOOKUP($C62,原単位シート!$B$21:$C$34,2,FALSE))</f>
        <v/>
      </c>
      <c r="F62" s="439" t="str">
        <f>IF($C62="","",VLOOKUP($C62,原単位シート!$B$4:$G$18,4,FALSE))</f>
        <v/>
      </c>
      <c r="G62" s="82" t="str">
        <f>IF($C62="","",VLOOKUP($C62,原単位シート!$B$4:$G$18,5,FALSE))</f>
        <v/>
      </c>
      <c r="H62" s="242" t="str">
        <f t="shared" si="6"/>
        <v/>
      </c>
      <c r="I62" s="367"/>
      <c r="J62" s="365"/>
      <c r="K62" s="85" t="str">
        <f t="shared" si="17"/>
        <v/>
      </c>
      <c r="L62" s="85" t="str">
        <f t="shared" si="12"/>
        <v/>
      </c>
      <c r="M62" s="86" t="str">
        <f t="shared" si="7"/>
        <v/>
      </c>
      <c r="N62" s="81"/>
      <c r="O62" s="747"/>
      <c r="P62" s="434"/>
      <c r="Q62" s="742"/>
      <c r="R62" s="87" t="str">
        <f t="shared" si="15"/>
        <v/>
      </c>
      <c r="S62" s="364"/>
      <c r="T62" s="365"/>
      <c r="U62" s="85" t="str">
        <f t="shared" si="8"/>
        <v/>
      </c>
      <c r="V62" s="85" t="str">
        <f t="shared" si="9"/>
        <v/>
      </c>
      <c r="W62" s="86" t="str">
        <f t="shared" ref="W62" si="18">IF(T62="","",U62/V62)</f>
        <v/>
      </c>
      <c r="X62" s="74"/>
      <c r="AA62" s="76"/>
      <c r="AC62" s="76"/>
    </row>
    <row r="63" spans="1:30" s="75" customFormat="1" ht="15" customHeight="1" thickTop="1" thickBot="1" x14ac:dyDescent="0.2">
      <c r="A63" s="729" t="s">
        <v>2</v>
      </c>
      <c r="B63" s="730"/>
      <c r="C63" s="89" t="s">
        <v>236</v>
      </c>
      <c r="D63" s="444" t="s">
        <v>236</v>
      </c>
      <c r="E63" s="444" t="s">
        <v>236</v>
      </c>
      <c r="F63" s="445" t="s">
        <v>236</v>
      </c>
      <c r="G63" s="445" t="s">
        <v>236</v>
      </c>
      <c r="H63" s="92">
        <f>SUM(H55:H62)</f>
        <v>0</v>
      </c>
      <c r="I63" s="443" t="s">
        <v>39</v>
      </c>
      <c r="J63" s="94">
        <f>SUM(J55:J62)</f>
        <v>0</v>
      </c>
      <c r="K63" s="95">
        <f>SUM(K55:K62)</f>
        <v>0</v>
      </c>
      <c r="L63" s="95">
        <f>SUM(L55:L62)</f>
        <v>0</v>
      </c>
      <c r="M63" s="97" t="str">
        <f>IF(K63=0,"",K63/L63)</f>
        <v/>
      </c>
      <c r="N63" s="96"/>
      <c r="O63" s="89" t="s">
        <v>39</v>
      </c>
      <c r="P63" s="240"/>
      <c r="Q63" s="240" t="s">
        <v>39</v>
      </c>
      <c r="R63" s="92">
        <f>SUM(R55:R62)</f>
        <v>0</v>
      </c>
      <c r="S63" s="239" t="s">
        <v>39</v>
      </c>
      <c r="T63" s="94">
        <f>SUM(T55:T62)</f>
        <v>0</v>
      </c>
      <c r="U63" s="95">
        <f>SUM(U55:U62)</f>
        <v>0</v>
      </c>
      <c r="V63" s="95">
        <f>SUM(V55:V62)</f>
        <v>0</v>
      </c>
      <c r="W63" s="97" t="str">
        <f>IF(U63=0,"",U63/V63)</f>
        <v/>
      </c>
      <c r="X63" s="98"/>
      <c r="AA63" s="76"/>
      <c r="AC63" s="76"/>
    </row>
    <row r="64" spans="1:30" ht="15" customHeight="1" x14ac:dyDescent="0.15">
      <c r="A64" s="42" t="s">
        <v>63</v>
      </c>
      <c r="L64" s="99"/>
      <c r="M64" s="99" t="s">
        <v>40</v>
      </c>
      <c r="V64" s="99"/>
      <c r="W64" s="99" t="s">
        <v>50</v>
      </c>
      <c r="AB64" s="100"/>
      <c r="AD64" s="100"/>
    </row>
    <row r="65" spans="1:32" ht="15" customHeight="1" x14ac:dyDescent="0.15">
      <c r="A65" s="42" t="s">
        <v>52</v>
      </c>
    </row>
    <row r="66" spans="1:32" ht="15" customHeight="1" thickBot="1" x14ac:dyDescent="0.2"/>
    <row r="67" spans="1:32" ht="15" customHeight="1" x14ac:dyDescent="0.15">
      <c r="A67" s="731" t="s">
        <v>3</v>
      </c>
      <c r="B67" s="732"/>
      <c r="C67" s="441"/>
      <c r="D67" s="103"/>
      <c r="E67" s="435" t="s">
        <v>173</v>
      </c>
      <c r="F67" s="435"/>
      <c r="G67" s="435"/>
      <c r="H67" s="715" t="s">
        <v>41</v>
      </c>
      <c r="I67" s="715" t="s">
        <v>42</v>
      </c>
      <c r="J67" s="719" t="str">
        <f>IF(M63="","",ROUND((M63-W63)/M63,3))</f>
        <v/>
      </c>
      <c r="K67" s="715" t="s">
        <v>43</v>
      </c>
      <c r="L67" s="717">
        <v>0.05</v>
      </c>
    </row>
    <row r="68" spans="1:32" ht="15" customHeight="1" thickBot="1" x14ac:dyDescent="0.2">
      <c r="A68" s="733"/>
      <c r="B68" s="734"/>
      <c r="C68" s="442"/>
      <c r="D68" s="106"/>
      <c r="E68" s="436" t="s">
        <v>44</v>
      </c>
      <c r="F68" s="436"/>
      <c r="G68" s="436"/>
      <c r="H68" s="716"/>
      <c r="I68" s="716"/>
      <c r="J68" s="720"/>
      <c r="K68" s="716"/>
      <c r="L68" s="718"/>
    </row>
    <row r="69" spans="1:32" ht="15" customHeight="1" x14ac:dyDescent="0.15"/>
    <row r="70" spans="1:32" ht="15" customHeight="1" x14ac:dyDescent="0.15"/>
    <row r="71" spans="1:32" ht="15" customHeight="1" x14ac:dyDescent="0.15">
      <c r="AE71" s="45"/>
      <c r="AF71" s="45"/>
    </row>
    <row r="72" spans="1:32" ht="15" customHeight="1" x14ac:dyDescent="0.15">
      <c r="AE72" s="45"/>
      <c r="AF72" s="45"/>
    </row>
    <row r="73" spans="1:32" ht="15" customHeight="1" x14ac:dyDescent="0.15">
      <c r="AE73" s="45"/>
      <c r="AF73" s="45"/>
    </row>
    <row r="74" spans="1:32" ht="15" customHeight="1" x14ac:dyDescent="0.15"/>
    <row r="75" spans="1:32" ht="15" customHeight="1" x14ac:dyDescent="0.15"/>
    <row r="76" spans="1:32" ht="15" customHeight="1" x14ac:dyDescent="0.15"/>
    <row r="77" spans="1:32" ht="15" customHeight="1" x14ac:dyDescent="0.15"/>
    <row r="78" spans="1:32" ht="15" customHeight="1" x14ac:dyDescent="0.15"/>
    <row r="79" spans="1:32" ht="15" customHeight="1" x14ac:dyDescent="0.15"/>
  </sheetData>
  <mergeCells count="36">
    <mergeCell ref="B34:B36"/>
    <mergeCell ref="A34:A36"/>
    <mergeCell ref="C35:C36"/>
    <mergeCell ref="L67:L68"/>
    <mergeCell ref="A52:A54"/>
    <mergeCell ref="A39:B39"/>
    <mergeCell ref="H43:H44"/>
    <mergeCell ref="K67:K68"/>
    <mergeCell ref="C53:C54"/>
    <mergeCell ref="H67:H68"/>
    <mergeCell ref="I67:I68"/>
    <mergeCell ref="K43:K44"/>
    <mergeCell ref="A67:B68"/>
    <mergeCell ref="J67:J68"/>
    <mergeCell ref="A63:B63"/>
    <mergeCell ref="B52:B54"/>
    <mergeCell ref="L43:L44"/>
    <mergeCell ref="Q37:Q38"/>
    <mergeCell ref="Q55:Q62"/>
    <mergeCell ref="A43:B44"/>
    <mergeCell ref="I43:I44"/>
    <mergeCell ref="J43:J44"/>
    <mergeCell ref="O55:O62"/>
    <mergeCell ref="O37:O38"/>
    <mergeCell ref="B15:B17"/>
    <mergeCell ref="I25:I26"/>
    <mergeCell ref="H25:H26"/>
    <mergeCell ref="A22:B22"/>
    <mergeCell ref="A25:B26"/>
    <mergeCell ref="A15:A17"/>
    <mergeCell ref="Q18:Q21"/>
    <mergeCell ref="K25:K26"/>
    <mergeCell ref="L25:L26"/>
    <mergeCell ref="J25:J26"/>
    <mergeCell ref="C16:C17"/>
    <mergeCell ref="O18:O21"/>
  </mergeCells>
  <phoneticPr fontId="4"/>
  <dataValidations count="4">
    <dataValidation type="list" allowBlank="1" showInputMessage="1" showErrorMessage="1" sqref="C37:C38 O18:O21 O37:O38 O55:O62 C55:C62 C18:C21">
      <formula1>燃料種</formula1>
    </dataValidation>
    <dataValidation type="list" allowBlank="1" showInputMessage="1" showErrorMessage="1" sqref="B18:B21">
      <formula1>"－,蒸気ボイラ(炉筒煙管),蒸気ボイラ(水管),蒸気ボイラ(貫流2.0t/ｈ以上),蒸気ボイラ(貫流0.5t/h以上2.0t/h未満),蒸気ボイラ(貫流0.5t/h未満),温水ボイラ,熱媒ボイラ"</formula1>
    </dataValidation>
    <dataValidation type="list" allowBlank="1" showInputMessage="1" showErrorMessage="1" sqref="A55:A62 A18:A21 A37:A38">
      <formula1>"新設,更新,　,"</formula1>
    </dataValidation>
    <dataValidation type="list" allowBlank="1" showInputMessage="1" showErrorMessage="1" sqref="B55:B62">
      <formula1>"吸収式冷温水機(冷房能力352kW未満),吸収式冷温水機(冷房能力352kW以上,GHP,　,"</formula1>
    </dataValidation>
  </dataValidations>
  <pageMargins left="0.98425196850393704" right="0.39370078740157483" top="0.39370078740157483" bottom="0.19685039370078741" header="0" footer="0.39370078740157483"/>
  <pageSetup paperSize="8" scale="64" firstPageNumber="33" orientation="landscape" useFirstPageNumber="1" r:id="rId1"/>
  <headerFooter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workbookViewId="0">
      <selection activeCell="F34" sqref="F34:F35"/>
    </sheetView>
  </sheetViews>
  <sheetFormatPr defaultRowHeight="13.5" x14ac:dyDescent="0.15"/>
  <cols>
    <col min="1" max="1" width="2.625" style="27" customWidth="1"/>
    <col min="2" max="6" width="11" style="27" customWidth="1"/>
    <col min="7" max="7" width="7.625" style="27" bestFit="1" customWidth="1"/>
    <col min="8" max="8" width="7.625" style="27" customWidth="1"/>
    <col min="9" max="9" width="11.875" style="27" bestFit="1" customWidth="1"/>
    <col min="10" max="23" width="8.75" style="27" customWidth="1"/>
    <col min="24" max="24" width="13.625" style="27" customWidth="1"/>
    <col min="25" max="16384" width="9" style="27"/>
  </cols>
  <sheetData>
    <row r="1" spans="1:25" ht="17.25" x14ac:dyDescent="0.15">
      <c r="A1" s="246" t="s">
        <v>245</v>
      </c>
      <c r="C1" s="26"/>
    </row>
    <row r="2" spans="1:25" ht="3.75" customHeight="1" x14ac:dyDescent="0.15"/>
    <row r="3" spans="1:25" ht="14.25" x14ac:dyDescent="0.15">
      <c r="B3" s="247" t="s">
        <v>412</v>
      </c>
    </row>
    <row r="4" spans="1:25" ht="9.75" customHeight="1" x14ac:dyDescent="0.15"/>
    <row r="5" spans="1:25" x14ac:dyDescent="0.15">
      <c r="B5" s="27" t="s">
        <v>246</v>
      </c>
    </row>
    <row r="6" spans="1:25" ht="14.25" thickBot="1" x14ac:dyDescent="0.2">
      <c r="B6" s="27" t="s">
        <v>247</v>
      </c>
      <c r="C6" s="27" t="s">
        <v>248</v>
      </c>
      <c r="D6" s="27" t="s">
        <v>249</v>
      </c>
      <c r="E6" s="27" t="s">
        <v>250</v>
      </c>
    </row>
    <row r="7" spans="1:25" ht="16.5" customHeight="1" thickBot="1" x14ac:dyDescent="0.2">
      <c r="B7" s="1100" t="s">
        <v>251</v>
      </c>
      <c r="C7" s="1103" t="s">
        <v>252</v>
      </c>
      <c r="D7" s="1104" t="s">
        <v>459</v>
      </c>
      <c r="E7" s="1105" t="s">
        <v>254</v>
      </c>
      <c r="F7" s="1080" t="s">
        <v>255</v>
      </c>
      <c r="G7" s="1081"/>
      <c r="H7" s="1082"/>
      <c r="I7" s="248" t="s">
        <v>460</v>
      </c>
      <c r="J7" s="249">
        <v>1200</v>
      </c>
      <c r="K7" s="250">
        <v>1800</v>
      </c>
      <c r="L7" s="250">
        <v>2400</v>
      </c>
      <c r="M7" s="250">
        <v>3600</v>
      </c>
      <c r="N7" s="250">
        <v>4800</v>
      </c>
      <c r="O7" s="250">
        <v>6000</v>
      </c>
      <c r="P7" s="250">
        <v>7200</v>
      </c>
      <c r="Q7" s="250">
        <v>8400</v>
      </c>
      <c r="R7" s="250">
        <v>9600</v>
      </c>
      <c r="S7" s="250">
        <v>12000</v>
      </c>
      <c r="T7" s="250">
        <v>14400</v>
      </c>
      <c r="U7" s="250">
        <v>15000</v>
      </c>
      <c r="V7" s="250">
        <v>18000</v>
      </c>
      <c r="W7" s="251">
        <v>20000</v>
      </c>
      <c r="X7" s="34"/>
      <c r="Y7" s="34"/>
    </row>
    <row r="8" spans="1:25" ht="16.5" customHeight="1" thickTop="1" x14ac:dyDescent="0.15">
      <c r="B8" s="1101"/>
      <c r="C8" s="1090"/>
      <c r="D8" s="1098"/>
      <c r="E8" s="1093"/>
      <c r="F8" s="1062" t="s">
        <v>257</v>
      </c>
      <c r="G8" s="1064" t="s">
        <v>258</v>
      </c>
      <c r="H8" s="1066" t="s">
        <v>259</v>
      </c>
      <c r="I8" s="252" t="s">
        <v>461</v>
      </c>
      <c r="J8" s="253">
        <v>75.3</v>
      </c>
      <c r="K8" s="254">
        <v>113.1</v>
      </c>
      <c r="L8" s="254">
        <v>150.69999999999999</v>
      </c>
      <c r="M8" s="254">
        <v>226</v>
      </c>
      <c r="N8" s="254">
        <v>301.30000000000007</v>
      </c>
      <c r="O8" s="254">
        <v>376.70000000000005</v>
      </c>
      <c r="P8" s="254">
        <v>452.00000000000006</v>
      </c>
      <c r="Q8" s="254">
        <v>527.20000000000005</v>
      </c>
      <c r="R8" s="254">
        <v>602.6</v>
      </c>
      <c r="S8" s="254">
        <v>753.2</v>
      </c>
      <c r="T8" s="254">
        <v>903.90000000000009</v>
      </c>
      <c r="U8" s="254">
        <v>941.6</v>
      </c>
      <c r="V8" s="254">
        <v>1129.7999999999997</v>
      </c>
      <c r="W8" s="255">
        <v>1255.3999999999999</v>
      </c>
      <c r="X8" s="34"/>
      <c r="Y8" s="34"/>
    </row>
    <row r="9" spans="1:25" ht="16.5" customHeight="1" thickBot="1" x14ac:dyDescent="0.2">
      <c r="B9" s="1101"/>
      <c r="C9" s="1090"/>
      <c r="D9" s="1099"/>
      <c r="E9" s="1096"/>
      <c r="F9" s="1063"/>
      <c r="G9" s="1065"/>
      <c r="H9" s="1067"/>
      <c r="I9" s="256" t="s">
        <v>462</v>
      </c>
      <c r="J9" s="257">
        <v>73.799999999999983</v>
      </c>
      <c r="K9" s="258">
        <v>110.69999999999999</v>
      </c>
      <c r="L9" s="258">
        <v>147.5</v>
      </c>
      <c r="M9" s="258">
        <v>221.2</v>
      </c>
      <c r="N9" s="258">
        <v>294.80000000000007</v>
      </c>
      <c r="O9" s="258">
        <v>368.6</v>
      </c>
      <c r="P9" s="258">
        <v>442.20000000000005</v>
      </c>
      <c r="Q9" s="258">
        <v>515.80000000000007</v>
      </c>
      <c r="R9" s="258">
        <v>589.6</v>
      </c>
      <c r="S9" s="258">
        <v>736.90000000000009</v>
      </c>
      <c r="T9" s="258">
        <v>884.2</v>
      </c>
      <c r="U9" s="258">
        <v>921.1</v>
      </c>
      <c r="V9" s="258">
        <v>1105.3999999999999</v>
      </c>
      <c r="W9" s="259">
        <v>1228.0999999999999</v>
      </c>
      <c r="X9" s="34"/>
      <c r="Y9" s="34"/>
    </row>
    <row r="10" spans="1:25" ht="16.5" customHeight="1" thickBot="1" x14ac:dyDescent="0.2">
      <c r="B10" s="1101"/>
      <c r="C10" s="1090"/>
      <c r="D10" s="1106" t="s">
        <v>463</v>
      </c>
      <c r="E10" s="1092" t="s">
        <v>263</v>
      </c>
      <c r="F10" s="1080" t="s">
        <v>255</v>
      </c>
      <c r="G10" s="1081"/>
      <c r="H10" s="1082"/>
      <c r="I10" s="248" t="s">
        <v>460</v>
      </c>
      <c r="J10" s="260">
        <v>4000</v>
      </c>
      <c r="K10" s="261">
        <v>5000</v>
      </c>
      <c r="L10" s="261">
        <v>7200</v>
      </c>
      <c r="M10" s="261">
        <v>9600</v>
      </c>
      <c r="N10" s="261">
        <v>12000</v>
      </c>
      <c r="O10" s="261">
        <v>15600</v>
      </c>
      <c r="P10" s="261">
        <v>19200</v>
      </c>
      <c r="Q10" s="262">
        <v>30000</v>
      </c>
      <c r="R10" s="263"/>
      <c r="S10" s="263"/>
      <c r="T10" s="263"/>
      <c r="U10" s="263"/>
      <c r="V10" s="263"/>
      <c r="W10" s="263"/>
      <c r="X10" s="34"/>
      <c r="Y10" s="34"/>
    </row>
    <row r="11" spans="1:25" ht="16.5" customHeight="1" thickTop="1" x14ac:dyDescent="0.15">
      <c r="B11" s="1101"/>
      <c r="C11" s="1090"/>
      <c r="D11" s="1107"/>
      <c r="E11" s="1093"/>
      <c r="F11" s="1062" t="s">
        <v>257</v>
      </c>
      <c r="G11" s="1064" t="s">
        <v>258</v>
      </c>
      <c r="H11" s="1066" t="s">
        <v>259</v>
      </c>
      <c r="I11" s="252" t="s">
        <v>464</v>
      </c>
      <c r="J11" s="264">
        <v>245.79999999999998</v>
      </c>
      <c r="K11" s="265">
        <v>307.40000000000003</v>
      </c>
      <c r="L11" s="265">
        <v>442.50000000000006</v>
      </c>
      <c r="M11" s="265">
        <v>589.90000000000009</v>
      </c>
      <c r="N11" s="265">
        <v>737.40000000000009</v>
      </c>
      <c r="O11" s="265">
        <v>958.6</v>
      </c>
      <c r="P11" s="265">
        <v>1179.6999999999998</v>
      </c>
      <c r="Q11" s="266">
        <v>1843.2999999999997</v>
      </c>
      <c r="R11" s="267"/>
      <c r="S11" s="267"/>
      <c r="T11" s="267"/>
      <c r="U11" s="267"/>
      <c r="V11" s="267"/>
      <c r="W11" s="267"/>
      <c r="X11" s="34"/>
      <c r="Y11" s="34"/>
    </row>
    <row r="12" spans="1:25" ht="16.5" customHeight="1" thickBot="1" x14ac:dyDescent="0.2">
      <c r="B12" s="1101"/>
      <c r="C12" s="1090"/>
      <c r="D12" s="1108"/>
      <c r="E12" s="1096"/>
      <c r="F12" s="1063"/>
      <c r="G12" s="1065"/>
      <c r="H12" s="1067"/>
      <c r="I12" s="256" t="s">
        <v>465</v>
      </c>
      <c r="J12" s="268">
        <v>240.6</v>
      </c>
      <c r="K12" s="269">
        <v>300.70000000000005</v>
      </c>
      <c r="L12" s="269">
        <v>432.90000000000003</v>
      </c>
      <c r="M12" s="269">
        <v>577.20000000000005</v>
      </c>
      <c r="N12" s="269">
        <v>721.40000000000009</v>
      </c>
      <c r="O12" s="269">
        <v>937.80000000000007</v>
      </c>
      <c r="P12" s="269">
        <v>1154.1999999999998</v>
      </c>
      <c r="Q12" s="270">
        <v>1803.3999999999999</v>
      </c>
      <c r="R12" s="267"/>
      <c r="S12" s="267"/>
      <c r="T12" s="267"/>
      <c r="U12" s="267"/>
      <c r="V12" s="267"/>
      <c r="W12" s="267"/>
      <c r="X12" s="34"/>
      <c r="Y12" s="34"/>
    </row>
    <row r="13" spans="1:25" ht="16.5" customHeight="1" thickBot="1" x14ac:dyDescent="0.2">
      <c r="B13" s="1101"/>
      <c r="C13" s="1090"/>
      <c r="D13" s="1097" t="s">
        <v>264</v>
      </c>
      <c r="E13" s="1092" t="s">
        <v>265</v>
      </c>
      <c r="F13" s="1080" t="s">
        <v>255</v>
      </c>
      <c r="G13" s="1081"/>
      <c r="H13" s="1082"/>
      <c r="I13" s="248" t="s">
        <v>466</v>
      </c>
      <c r="J13" s="260">
        <v>60</v>
      </c>
      <c r="K13" s="261">
        <v>100</v>
      </c>
      <c r="L13" s="261">
        <v>120</v>
      </c>
      <c r="M13" s="261">
        <v>160</v>
      </c>
      <c r="N13" s="261">
        <v>200</v>
      </c>
      <c r="O13" s="261">
        <v>250</v>
      </c>
      <c r="P13" s="261">
        <v>300</v>
      </c>
      <c r="Q13" s="261">
        <v>350</v>
      </c>
      <c r="R13" s="262">
        <v>400</v>
      </c>
      <c r="S13" s="263"/>
      <c r="T13" s="263"/>
      <c r="U13" s="263"/>
      <c r="V13" s="263"/>
      <c r="W13" s="263"/>
      <c r="X13" s="34"/>
      <c r="Y13" s="34"/>
    </row>
    <row r="14" spans="1:25" ht="16.5" customHeight="1" thickTop="1" x14ac:dyDescent="0.15">
      <c r="B14" s="1101"/>
      <c r="C14" s="1090"/>
      <c r="D14" s="1098"/>
      <c r="E14" s="1093"/>
      <c r="F14" s="1062" t="s">
        <v>257</v>
      </c>
      <c r="G14" s="1064" t="s">
        <v>258</v>
      </c>
      <c r="H14" s="1066" t="s">
        <v>259</v>
      </c>
      <c r="I14" s="252" t="s">
        <v>464</v>
      </c>
      <c r="J14" s="264">
        <v>3.4000000000000004</v>
      </c>
      <c r="K14" s="265">
        <v>5.7999999999999989</v>
      </c>
      <c r="L14" s="265">
        <v>6.9999999999999991</v>
      </c>
      <c r="M14" s="265">
        <v>9.1999999999999993</v>
      </c>
      <c r="N14" s="265">
        <v>11.5</v>
      </c>
      <c r="O14" s="265">
        <v>14.399999999999999</v>
      </c>
      <c r="P14" s="265">
        <v>17.300000000000004</v>
      </c>
      <c r="Q14" s="265">
        <v>20.100000000000001</v>
      </c>
      <c r="R14" s="266">
        <v>23.000000000000004</v>
      </c>
      <c r="S14" s="267"/>
      <c r="T14" s="267"/>
      <c r="U14" s="267"/>
      <c r="V14" s="267"/>
      <c r="W14" s="267"/>
      <c r="X14" s="34"/>
      <c r="Y14" s="34"/>
    </row>
    <row r="15" spans="1:25" ht="16.5" customHeight="1" thickBot="1" x14ac:dyDescent="0.2">
      <c r="B15" s="1101"/>
      <c r="C15" s="1090"/>
      <c r="D15" s="1099"/>
      <c r="E15" s="1096"/>
      <c r="F15" s="1063"/>
      <c r="G15" s="1065"/>
      <c r="H15" s="1067"/>
      <c r="I15" s="256" t="s">
        <v>465</v>
      </c>
      <c r="J15" s="257">
        <v>3.3000000000000003</v>
      </c>
      <c r="K15" s="258">
        <v>5.6999999999999993</v>
      </c>
      <c r="L15" s="258">
        <v>6.7999999999999989</v>
      </c>
      <c r="M15" s="258">
        <v>9.1</v>
      </c>
      <c r="N15" s="258">
        <v>11.299999999999999</v>
      </c>
      <c r="O15" s="258">
        <v>14.1</v>
      </c>
      <c r="P15" s="258">
        <v>16.800000000000004</v>
      </c>
      <c r="Q15" s="258">
        <v>19.700000000000003</v>
      </c>
      <c r="R15" s="259">
        <v>22.500000000000004</v>
      </c>
      <c r="S15" s="267"/>
      <c r="T15" s="267"/>
      <c r="U15" s="267"/>
      <c r="V15" s="267"/>
      <c r="W15" s="267"/>
      <c r="X15" s="34"/>
      <c r="Y15" s="34"/>
    </row>
    <row r="16" spans="1:25" ht="16.5" customHeight="1" thickBot="1" x14ac:dyDescent="0.2">
      <c r="B16" s="1101"/>
      <c r="C16" s="1090"/>
      <c r="D16" s="1097" t="s">
        <v>467</v>
      </c>
      <c r="E16" s="1092" t="s">
        <v>267</v>
      </c>
      <c r="F16" s="1080" t="s">
        <v>255</v>
      </c>
      <c r="G16" s="1081"/>
      <c r="H16" s="1082"/>
      <c r="I16" s="248" t="s">
        <v>460</v>
      </c>
      <c r="J16" s="260">
        <v>500</v>
      </c>
      <c r="K16" s="261">
        <v>750</v>
      </c>
      <c r="L16" s="261">
        <v>800</v>
      </c>
      <c r="M16" s="261">
        <v>1000</v>
      </c>
      <c r="N16" s="261">
        <v>1200</v>
      </c>
      <c r="O16" s="261">
        <v>1500</v>
      </c>
      <c r="P16" s="261">
        <v>1600</v>
      </c>
      <c r="Q16" s="262">
        <v>1800</v>
      </c>
      <c r="R16" s="267"/>
      <c r="S16" s="267"/>
      <c r="T16" s="267"/>
      <c r="U16" s="267"/>
      <c r="V16" s="267"/>
      <c r="W16" s="267"/>
      <c r="X16" s="34"/>
      <c r="Y16" s="34"/>
    </row>
    <row r="17" spans="2:25" ht="16.5" customHeight="1" thickTop="1" x14ac:dyDescent="0.15">
      <c r="B17" s="1101"/>
      <c r="C17" s="1090"/>
      <c r="D17" s="1098"/>
      <c r="E17" s="1093"/>
      <c r="F17" s="1062" t="s">
        <v>257</v>
      </c>
      <c r="G17" s="1064" t="s">
        <v>258</v>
      </c>
      <c r="H17" s="1066" t="s">
        <v>259</v>
      </c>
      <c r="I17" s="252" t="s">
        <v>468</v>
      </c>
      <c r="J17" s="264">
        <v>30.200000000000003</v>
      </c>
      <c r="K17" s="265">
        <v>45.2</v>
      </c>
      <c r="L17" s="265">
        <v>48.2</v>
      </c>
      <c r="M17" s="265">
        <v>60.300000000000004</v>
      </c>
      <c r="N17" s="265">
        <v>72.299999999999983</v>
      </c>
      <c r="O17" s="265">
        <v>90.299999999999983</v>
      </c>
      <c r="P17" s="265">
        <v>96.299999999999983</v>
      </c>
      <c r="Q17" s="266">
        <v>108.39999999999999</v>
      </c>
      <c r="R17" s="267"/>
      <c r="S17" s="267"/>
      <c r="T17" s="267"/>
      <c r="U17" s="267"/>
      <c r="V17" s="267"/>
      <c r="W17" s="267"/>
      <c r="X17" s="34"/>
      <c r="Y17" s="34"/>
    </row>
    <row r="18" spans="2:25" ht="16.5" customHeight="1" thickBot="1" x14ac:dyDescent="0.2">
      <c r="B18" s="1101"/>
      <c r="C18" s="1090"/>
      <c r="D18" s="1099"/>
      <c r="E18" s="1096"/>
      <c r="F18" s="1063"/>
      <c r="G18" s="1065"/>
      <c r="H18" s="1067"/>
      <c r="I18" s="256" t="s">
        <v>462</v>
      </c>
      <c r="J18" s="257">
        <v>29.5</v>
      </c>
      <c r="K18" s="258">
        <v>44.2</v>
      </c>
      <c r="L18" s="258">
        <v>47.2</v>
      </c>
      <c r="M18" s="258">
        <v>58.9</v>
      </c>
      <c r="N18" s="258">
        <v>70.699999999999989</v>
      </c>
      <c r="O18" s="258">
        <v>88.3</v>
      </c>
      <c r="P18" s="258">
        <v>94.299999999999983</v>
      </c>
      <c r="Q18" s="259">
        <v>106.1</v>
      </c>
      <c r="R18" s="267"/>
      <c r="S18" s="267"/>
      <c r="T18" s="267"/>
      <c r="U18" s="267"/>
      <c r="V18" s="267"/>
      <c r="W18" s="267"/>
      <c r="X18" s="34"/>
      <c r="Y18" s="34"/>
    </row>
    <row r="19" spans="2:25" ht="16.5" customHeight="1" thickBot="1" x14ac:dyDescent="0.2">
      <c r="B19" s="1101"/>
      <c r="C19" s="1090"/>
      <c r="D19" s="1097" t="s">
        <v>268</v>
      </c>
      <c r="E19" s="1092" t="s">
        <v>269</v>
      </c>
      <c r="F19" s="1080" t="s">
        <v>255</v>
      </c>
      <c r="G19" s="1081"/>
      <c r="H19" s="1082"/>
      <c r="I19" s="248" t="s">
        <v>460</v>
      </c>
      <c r="J19" s="260">
        <v>2000</v>
      </c>
      <c r="K19" s="261">
        <v>2500</v>
      </c>
      <c r="L19" s="261">
        <v>3000</v>
      </c>
      <c r="M19" s="261">
        <v>4000</v>
      </c>
      <c r="N19" s="261">
        <v>5000</v>
      </c>
      <c r="O19" s="261">
        <v>6000</v>
      </c>
      <c r="P19" s="262">
        <v>7000</v>
      </c>
      <c r="Q19" s="263"/>
      <c r="R19" s="267"/>
      <c r="S19" s="267"/>
      <c r="T19" s="267"/>
      <c r="U19" s="267"/>
      <c r="V19" s="267"/>
      <c r="W19" s="267"/>
      <c r="X19" s="34"/>
      <c r="Y19" s="34"/>
    </row>
    <row r="20" spans="2:25" ht="16.5" customHeight="1" thickTop="1" x14ac:dyDescent="0.15">
      <c r="B20" s="1101"/>
      <c r="C20" s="1090"/>
      <c r="D20" s="1098"/>
      <c r="E20" s="1093"/>
      <c r="F20" s="1062" t="s">
        <v>257</v>
      </c>
      <c r="G20" s="1064" t="s">
        <v>258</v>
      </c>
      <c r="H20" s="1066" t="s">
        <v>259</v>
      </c>
      <c r="I20" s="252" t="s">
        <v>468</v>
      </c>
      <c r="J20" s="253">
        <v>119.19999999999999</v>
      </c>
      <c r="K20" s="254">
        <v>148.89999999999998</v>
      </c>
      <c r="L20" s="254">
        <v>178.79999999999998</v>
      </c>
      <c r="M20" s="254">
        <v>238.39999999999998</v>
      </c>
      <c r="N20" s="254">
        <v>297.90000000000003</v>
      </c>
      <c r="O20" s="254">
        <v>357.50000000000006</v>
      </c>
      <c r="P20" s="255">
        <v>417.1</v>
      </c>
      <c r="Q20" s="263"/>
      <c r="R20" s="267"/>
      <c r="S20" s="267"/>
      <c r="T20" s="267"/>
      <c r="U20" s="267"/>
      <c r="V20" s="267"/>
      <c r="W20" s="267"/>
      <c r="X20" s="34"/>
      <c r="Y20" s="34"/>
    </row>
    <row r="21" spans="2:25" ht="16.5" customHeight="1" thickBot="1" x14ac:dyDescent="0.2">
      <c r="B21" s="1101"/>
      <c r="C21" s="1095"/>
      <c r="D21" s="1099"/>
      <c r="E21" s="1096"/>
      <c r="F21" s="1063"/>
      <c r="G21" s="1065"/>
      <c r="H21" s="1067"/>
      <c r="I21" s="256" t="s">
        <v>462</v>
      </c>
      <c r="J21" s="271">
        <v>116.69999999999999</v>
      </c>
      <c r="K21" s="272">
        <v>145.79999999999998</v>
      </c>
      <c r="L21" s="272">
        <v>175</v>
      </c>
      <c r="M21" s="272">
        <v>233.2</v>
      </c>
      <c r="N21" s="272">
        <v>291.50000000000006</v>
      </c>
      <c r="O21" s="272">
        <v>349.80000000000007</v>
      </c>
      <c r="P21" s="273">
        <v>408.1</v>
      </c>
      <c r="Q21" s="263"/>
      <c r="R21" s="267"/>
      <c r="S21" s="267"/>
      <c r="T21" s="267"/>
      <c r="U21" s="267"/>
      <c r="V21" s="267"/>
      <c r="W21" s="267"/>
      <c r="X21" s="34"/>
      <c r="Y21" s="34"/>
    </row>
    <row r="22" spans="2:25" ht="16.5" customHeight="1" thickBot="1" x14ac:dyDescent="0.2">
      <c r="B22" s="1101"/>
      <c r="C22" s="1089" t="s">
        <v>270</v>
      </c>
      <c r="D22" s="1089"/>
      <c r="E22" s="1092" t="s">
        <v>265</v>
      </c>
      <c r="F22" s="1080" t="s">
        <v>255</v>
      </c>
      <c r="G22" s="1081"/>
      <c r="H22" s="1082"/>
      <c r="I22" s="248" t="s">
        <v>469</v>
      </c>
      <c r="J22" s="260">
        <v>116</v>
      </c>
      <c r="K22" s="261">
        <v>186</v>
      </c>
      <c r="L22" s="261">
        <v>233</v>
      </c>
      <c r="M22" s="261">
        <v>291</v>
      </c>
      <c r="N22" s="261">
        <v>349</v>
      </c>
      <c r="O22" s="261">
        <v>465</v>
      </c>
      <c r="P22" s="261">
        <v>581</v>
      </c>
      <c r="Q22" s="261">
        <v>756</v>
      </c>
      <c r="R22" s="261">
        <v>930</v>
      </c>
      <c r="S22" s="261">
        <v>1160</v>
      </c>
      <c r="T22" s="261">
        <v>1163</v>
      </c>
      <c r="U22" s="261">
        <v>1510</v>
      </c>
      <c r="V22" s="262">
        <v>1860</v>
      </c>
      <c r="W22" s="267"/>
      <c r="X22" s="34"/>
      <c r="Y22" s="34"/>
    </row>
    <row r="23" spans="2:25" ht="16.5" customHeight="1" thickTop="1" x14ac:dyDescent="0.15">
      <c r="B23" s="1101"/>
      <c r="C23" s="1090"/>
      <c r="D23" s="1090"/>
      <c r="E23" s="1093"/>
      <c r="F23" s="1062" t="s">
        <v>257</v>
      </c>
      <c r="G23" s="1064" t="s">
        <v>258</v>
      </c>
      <c r="H23" s="1066" t="s">
        <v>259</v>
      </c>
      <c r="I23" s="252" t="s">
        <v>470</v>
      </c>
      <c r="J23" s="264">
        <v>11.799999999999999</v>
      </c>
      <c r="K23" s="265">
        <v>18.900000000000002</v>
      </c>
      <c r="L23" s="265">
        <v>23.700000000000003</v>
      </c>
      <c r="M23" s="265">
        <v>29.5</v>
      </c>
      <c r="N23" s="265">
        <v>35.400000000000006</v>
      </c>
      <c r="O23" s="265">
        <v>47.2</v>
      </c>
      <c r="P23" s="265">
        <v>58.800000000000004</v>
      </c>
      <c r="Q23" s="265">
        <v>76.599999999999994</v>
      </c>
      <c r="R23" s="265">
        <v>94.199999999999989</v>
      </c>
      <c r="S23" s="265">
        <v>117.49999999999999</v>
      </c>
      <c r="T23" s="265">
        <v>117.69999999999999</v>
      </c>
      <c r="U23" s="265">
        <v>152.89999999999998</v>
      </c>
      <c r="V23" s="266">
        <v>188.29999999999998</v>
      </c>
      <c r="W23" s="267"/>
      <c r="X23" s="34"/>
      <c r="Y23" s="34"/>
    </row>
    <row r="24" spans="2:25" ht="16.5" customHeight="1" thickBot="1" x14ac:dyDescent="0.2">
      <c r="B24" s="1101"/>
      <c r="C24" s="1095"/>
      <c r="D24" s="1095"/>
      <c r="E24" s="1096"/>
      <c r="F24" s="1063"/>
      <c r="G24" s="1065"/>
      <c r="H24" s="1067"/>
      <c r="I24" s="256" t="s">
        <v>465</v>
      </c>
      <c r="J24" s="257">
        <v>11.6</v>
      </c>
      <c r="K24" s="258">
        <v>18.500000000000004</v>
      </c>
      <c r="L24" s="258">
        <v>23.1</v>
      </c>
      <c r="M24" s="258">
        <v>28.900000000000002</v>
      </c>
      <c r="N24" s="258">
        <v>34.700000000000003</v>
      </c>
      <c r="O24" s="258">
        <v>46.1</v>
      </c>
      <c r="P24" s="258">
        <v>57.6</v>
      </c>
      <c r="Q24" s="258">
        <v>74.899999999999991</v>
      </c>
      <c r="R24" s="258">
        <v>92.1</v>
      </c>
      <c r="S24" s="258">
        <v>114.89999999999999</v>
      </c>
      <c r="T24" s="258">
        <v>115.19999999999999</v>
      </c>
      <c r="U24" s="258">
        <v>149.6</v>
      </c>
      <c r="V24" s="259">
        <v>184.2</v>
      </c>
      <c r="W24" s="267"/>
      <c r="X24" s="34"/>
      <c r="Y24" s="34"/>
    </row>
    <row r="25" spans="2:25" ht="16.5" customHeight="1" thickBot="1" x14ac:dyDescent="0.2">
      <c r="B25" s="1101"/>
      <c r="C25" s="1089" t="s">
        <v>272</v>
      </c>
      <c r="D25" s="1089"/>
      <c r="E25" s="1092" t="s">
        <v>273</v>
      </c>
      <c r="F25" s="1080" t="s">
        <v>255</v>
      </c>
      <c r="G25" s="1081"/>
      <c r="H25" s="1082"/>
      <c r="I25" s="248" t="s">
        <v>471</v>
      </c>
      <c r="J25" s="260">
        <v>116</v>
      </c>
      <c r="K25" s="261">
        <v>349</v>
      </c>
      <c r="L25" s="261">
        <v>465</v>
      </c>
      <c r="M25" s="261">
        <v>581</v>
      </c>
      <c r="N25" s="261">
        <v>698</v>
      </c>
      <c r="O25" s="261">
        <v>872</v>
      </c>
      <c r="P25" s="261">
        <v>1163</v>
      </c>
      <c r="Q25" s="261">
        <v>1453</v>
      </c>
      <c r="R25" s="261">
        <v>1744</v>
      </c>
      <c r="S25" s="262">
        <v>2326</v>
      </c>
      <c r="T25" s="267"/>
      <c r="U25" s="267"/>
      <c r="V25" s="267"/>
      <c r="W25" s="267"/>
      <c r="X25" s="34"/>
      <c r="Y25" s="34"/>
    </row>
    <row r="26" spans="2:25" ht="16.5" customHeight="1" thickTop="1" x14ac:dyDescent="0.15">
      <c r="B26" s="1101"/>
      <c r="C26" s="1090"/>
      <c r="D26" s="1090"/>
      <c r="E26" s="1093"/>
      <c r="F26" s="1062" t="s">
        <v>257</v>
      </c>
      <c r="G26" s="1064" t="s">
        <v>258</v>
      </c>
      <c r="H26" s="1066" t="s">
        <v>259</v>
      </c>
      <c r="I26" s="252" t="s">
        <v>464</v>
      </c>
      <c r="J26" s="264">
        <v>13.2</v>
      </c>
      <c r="K26" s="265">
        <v>39.200000000000003</v>
      </c>
      <c r="L26" s="265">
        <v>52.300000000000004</v>
      </c>
      <c r="M26" s="265">
        <v>65.399999999999991</v>
      </c>
      <c r="N26" s="265">
        <v>78.399999999999991</v>
      </c>
      <c r="O26" s="265">
        <v>97.899999999999991</v>
      </c>
      <c r="P26" s="265">
        <v>130.69999999999999</v>
      </c>
      <c r="Q26" s="265">
        <v>163.19999999999999</v>
      </c>
      <c r="R26" s="265">
        <v>195.79999999999998</v>
      </c>
      <c r="S26" s="266">
        <v>261</v>
      </c>
      <c r="T26" s="267"/>
      <c r="U26" s="267"/>
      <c r="V26" s="267"/>
      <c r="W26" s="267"/>
      <c r="X26" s="34"/>
      <c r="Y26" s="34"/>
    </row>
    <row r="27" spans="2:25" ht="16.5" customHeight="1" thickBot="1" x14ac:dyDescent="0.2">
      <c r="B27" s="1102"/>
      <c r="C27" s="1091"/>
      <c r="D27" s="1091"/>
      <c r="E27" s="1094"/>
      <c r="F27" s="1063"/>
      <c r="G27" s="1065"/>
      <c r="H27" s="1067"/>
      <c r="I27" s="256" t="s">
        <v>462</v>
      </c>
      <c r="J27" s="257">
        <v>13</v>
      </c>
      <c r="K27" s="258">
        <v>38.4</v>
      </c>
      <c r="L27" s="258">
        <v>51.2</v>
      </c>
      <c r="M27" s="258">
        <v>63.9</v>
      </c>
      <c r="N27" s="258">
        <v>76.699999999999989</v>
      </c>
      <c r="O27" s="258">
        <v>95.8</v>
      </c>
      <c r="P27" s="258">
        <v>127.8</v>
      </c>
      <c r="Q27" s="258">
        <v>159.6</v>
      </c>
      <c r="R27" s="258">
        <v>191.6</v>
      </c>
      <c r="S27" s="259">
        <v>255.29999999999998</v>
      </c>
      <c r="T27" s="267"/>
      <c r="U27" s="267"/>
      <c r="V27" s="267"/>
      <c r="W27" s="267"/>
      <c r="X27" s="34"/>
      <c r="Y27" s="34"/>
    </row>
    <row r="28" spans="2:25" ht="16.5" customHeight="1" x14ac:dyDescent="0.15">
      <c r="G28" s="29"/>
      <c r="H28" s="274"/>
      <c r="I28" s="31"/>
      <c r="J28" s="32"/>
      <c r="K28" s="32"/>
      <c r="L28" s="32"/>
      <c r="M28" s="32"/>
      <c r="N28" s="32"/>
      <c r="O28" s="32"/>
      <c r="P28" s="32"/>
      <c r="Q28" s="32"/>
      <c r="R28" s="32"/>
      <c r="S28" s="32"/>
      <c r="T28" s="32"/>
      <c r="U28" s="32"/>
      <c r="V28" s="32"/>
      <c r="W28" s="32"/>
    </row>
    <row r="29" spans="2:25" ht="16.5" customHeight="1" thickBot="1" x14ac:dyDescent="0.2">
      <c r="B29" s="27" t="s">
        <v>247</v>
      </c>
      <c r="C29" s="27" t="s">
        <v>248</v>
      </c>
      <c r="D29" s="27" t="s">
        <v>249</v>
      </c>
      <c r="E29" s="27" t="s">
        <v>250</v>
      </c>
      <c r="G29" s="275"/>
      <c r="H29" s="274"/>
      <c r="I29" s="31"/>
      <c r="J29" s="32"/>
      <c r="K29" s="32"/>
      <c r="L29" s="32"/>
      <c r="M29" s="32"/>
      <c r="N29" s="32"/>
      <c r="O29" s="32"/>
      <c r="P29" s="32"/>
      <c r="Q29" s="32"/>
      <c r="R29" s="32"/>
      <c r="S29" s="32"/>
      <c r="T29" s="32"/>
      <c r="U29" s="32"/>
      <c r="V29" s="32"/>
      <c r="W29" s="32"/>
    </row>
    <row r="30" spans="2:25" ht="16.5" customHeight="1" thickBot="1" x14ac:dyDescent="0.2">
      <c r="B30" s="1068" t="s">
        <v>274</v>
      </c>
      <c r="C30" s="1071" t="s">
        <v>275</v>
      </c>
      <c r="D30" s="1074"/>
      <c r="E30" s="1077" t="s">
        <v>276</v>
      </c>
      <c r="F30" s="1080" t="s">
        <v>255</v>
      </c>
      <c r="G30" s="1081"/>
      <c r="H30" s="1082"/>
      <c r="I30" s="248" t="s">
        <v>471</v>
      </c>
      <c r="J30" s="260">
        <v>141</v>
      </c>
      <c r="K30" s="261">
        <v>176</v>
      </c>
      <c r="L30" s="261">
        <v>211</v>
      </c>
      <c r="M30" s="261">
        <v>246</v>
      </c>
      <c r="N30" s="261">
        <v>281</v>
      </c>
      <c r="O30" s="262">
        <v>316</v>
      </c>
      <c r="P30" s="276"/>
      <c r="Q30" s="276"/>
      <c r="R30" s="276"/>
      <c r="S30" s="276"/>
      <c r="T30" s="32"/>
      <c r="U30" s="32"/>
      <c r="V30" s="32"/>
      <c r="W30" s="32"/>
    </row>
    <row r="31" spans="2:25" ht="16.5" customHeight="1" thickTop="1" x14ac:dyDescent="0.15">
      <c r="B31" s="1069"/>
      <c r="C31" s="1072"/>
      <c r="D31" s="1075"/>
      <c r="E31" s="1078"/>
      <c r="F31" s="1062" t="s">
        <v>257</v>
      </c>
      <c r="G31" s="1064" t="s">
        <v>258</v>
      </c>
      <c r="H31" s="1066" t="s">
        <v>106</v>
      </c>
      <c r="I31" s="252" t="s">
        <v>464</v>
      </c>
      <c r="J31" s="264">
        <v>10</v>
      </c>
      <c r="K31" s="265">
        <v>12.4</v>
      </c>
      <c r="L31" s="265">
        <v>15</v>
      </c>
      <c r="M31" s="265">
        <v>17.400000000000002</v>
      </c>
      <c r="N31" s="265">
        <v>19.8</v>
      </c>
      <c r="O31" s="266">
        <v>22.3</v>
      </c>
      <c r="P31" s="277"/>
      <c r="Q31" s="277"/>
      <c r="R31" s="277"/>
      <c r="S31" s="277"/>
      <c r="T31" s="32"/>
      <c r="U31" s="32"/>
      <c r="V31" s="32"/>
      <c r="W31" s="32"/>
    </row>
    <row r="32" spans="2:25" ht="16.5" customHeight="1" thickBot="1" x14ac:dyDescent="0.2">
      <c r="B32" s="1069"/>
      <c r="C32" s="1073"/>
      <c r="D32" s="1076"/>
      <c r="E32" s="1079"/>
      <c r="F32" s="1063"/>
      <c r="G32" s="1065"/>
      <c r="H32" s="1067"/>
      <c r="I32" s="256" t="s">
        <v>465</v>
      </c>
      <c r="J32" s="257">
        <v>9.7999999999999989</v>
      </c>
      <c r="K32" s="258">
        <v>12.2</v>
      </c>
      <c r="L32" s="258">
        <v>14.6</v>
      </c>
      <c r="M32" s="258">
        <v>17</v>
      </c>
      <c r="N32" s="258">
        <v>19.400000000000002</v>
      </c>
      <c r="O32" s="259">
        <v>21.8</v>
      </c>
      <c r="P32" s="278"/>
      <c r="Q32" s="278"/>
      <c r="R32" s="278"/>
      <c r="S32" s="278"/>
      <c r="T32" s="32"/>
      <c r="U32" s="32"/>
      <c r="V32" s="32"/>
      <c r="W32" s="32"/>
    </row>
    <row r="33" spans="2:23" ht="16.5" customHeight="1" thickBot="1" x14ac:dyDescent="0.2">
      <c r="B33" s="1069"/>
      <c r="C33" s="1083" t="s">
        <v>277</v>
      </c>
      <c r="D33" s="1085"/>
      <c r="E33" s="1087" t="s">
        <v>278</v>
      </c>
      <c r="F33" s="1080" t="s">
        <v>255</v>
      </c>
      <c r="G33" s="1081"/>
      <c r="H33" s="1082"/>
      <c r="I33" s="248" t="s">
        <v>471</v>
      </c>
      <c r="J33" s="260">
        <v>352</v>
      </c>
      <c r="K33" s="261">
        <v>422</v>
      </c>
      <c r="L33" s="261">
        <v>457</v>
      </c>
      <c r="M33" s="261">
        <v>528</v>
      </c>
      <c r="N33" s="261">
        <v>563</v>
      </c>
      <c r="O33" s="261">
        <v>633</v>
      </c>
      <c r="P33" s="261">
        <v>703</v>
      </c>
      <c r="Q33" s="261">
        <v>739</v>
      </c>
      <c r="R33" s="261">
        <v>879</v>
      </c>
      <c r="S33" s="262">
        <v>1055</v>
      </c>
      <c r="T33" s="32"/>
      <c r="U33" s="32"/>
      <c r="V33" s="32"/>
      <c r="W33" s="32"/>
    </row>
    <row r="34" spans="2:23" ht="16.5" customHeight="1" thickTop="1" x14ac:dyDescent="0.15">
      <c r="B34" s="1069"/>
      <c r="C34" s="1072"/>
      <c r="D34" s="1075"/>
      <c r="E34" s="1078"/>
      <c r="F34" s="1062" t="s">
        <v>257</v>
      </c>
      <c r="G34" s="1064" t="s">
        <v>258</v>
      </c>
      <c r="H34" s="1066" t="s">
        <v>106</v>
      </c>
      <c r="I34" s="252" t="s">
        <v>464</v>
      </c>
      <c r="J34" s="264">
        <v>22.1</v>
      </c>
      <c r="K34" s="265">
        <v>26.400000000000002</v>
      </c>
      <c r="L34" s="265">
        <v>28.6</v>
      </c>
      <c r="M34" s="265">
        <v>33</v>
      </c>
      <c r="N34" s="265">
        <v>35.200000000000003</v>
      </c>
      <c r="O34" s="265">
        <v>39.5</v>
      </c>
      <c r="P34" s="265">
        <v>43.9</v>
      </c>
      <c r="Q34" s="265">
        <v>46.1</v>
      </c>
      <c r="R34" s="265">
        <v>54.9</v>
      </c>
      <c r="S34" s="266">
        <v>65.8</v>
      </c>
      <c r="T34" s="32"/>
      <c r="U34" s="32"/>
      <c r="V34" s="32"/>
      <c r="W34" s="32"/>
    </row>
    <row r="35" spans="2:23" ht="16.5" customHeight="1" thickBot="1" x14ac:dyDescent="0.2">
      <c r="B35" s="1069"/>
      <c r="C35" s="1072"/>
      <c r="D35" s="1075"/>
      <c r="E35" s="1078"/>
      <c r="F35" s="1063"/>
      <c r="G35" s="1065"/>
      <c r="H35" s="1067"/>
      <c r="I35" s="256" t="s">
        <v>465</v>
      </c>
      <c r="J35" s="257">
        <v>21.6</v>
      </c>
      <c r="K35" s="258">
        <v>25.900000000000002</v>
      </c>
      <c r="L35" s="258">
        <v>28</v>
      </c>
      <c r="M35" s="258">
        <v>32.300000000000004</v>
      </c>
      <c r="N35" s="258">
        <v>34.4</v>
      </c>
      <c r="O35" s="258">
        <v>38.700000000000003</v>
      </c>
      <c r="P35" s="258">
        <v>43</v>
      </c>
      <c r="Q35" s="258">
        <v>45.1</v>
      </c>
      <c r="R35" s="258">
        <v>53.7</v>
      </c>
      <c r="S35" s="259">
        <v>64.399999999999991</v>
      </c>
      <c r="T35" s="32"/>
      <c r="U35" s="32"/>
      <c r="V35" s="32"/>
      <c r="W35" s="32"/>
    </row>
    <row r="36" spans="2:23" ht="16.5" customHeight="1" thickBot="1" x14ac:dyDescent="0.2">
      <c r="B36" s="1069"/>
      <c r="C36" s="1072"/>
      <c r="D36" s="1075"/>
      <c r="E36" s="1078"/>
      <c r="F36" s="1080" t="s">
        <v>255</v>
      </c>
      <c r="G36" s="1081"/>
      <c r="H36" s="1082"/>
      <c r="I36" s="248" t="s">
        <v>471</v>
      </c>
      <c r="J36" s="260">
        <v>1266</v>
      </c>
      <c r="K36" s="261">
        <v>1407</v>
      </c>
      <c r="L36" s="261">
        <v>1582</v>
      </c>
      <c r="M36" s="261">
        <v>1758</v>
      </c>
      <c r="N36" s="261">
        <v>1969</v>
      </c>
      <c r="O36" s="261">
        <v>2215</v>
      </c>
      <c r="P36" s="261">
        <v>2461</v>
      </c>
      <c r="Q36" s="261">
        <v>2813</v>
      </c>
      <c r="R36" s="261">
        <v>3164</v>
      </c>
      <c r="S36" s="262">
        <v>3517</v>
      </c>
      <c r="T36" s="32"/>
      <c r="U36" s="32"/>
      <c r="V36" s="32"/>
      <c r="W36" s="32"/>
    </row>
    <row r="37" spans="2:23" ht="16.5" customHeight="1" thickTop="1" x14ac:dyDescent="0.15">
      <c r="B37" s="1069"/>
      <c r="C37" s="1072"/>
      <c r="D37" s="1075"/>
      <c r="E37" s="1078"/>
      <c r="F37" s="1062" t="s">
        <v>257</v>
      </c>
      <c r="G37" s="1064" t="s">
        <v>258</v>
      </c>
      <c r="H37" s="1066" t="s">
        <v>106</v>
      </c>
      <c r="I37" s="252" t="s">
        <v>464</v>
      </c>
      <c r="J37" s="264">
        <v>78.899999999999991</v>
      </c>
      <c r="K37" s="265">
        <v>87.699999999999989</v>
      </c>
      <c r="L37" s="265">
        <v>98.6</v>
      </c>
      <c r="M37" s="265">
        <v>109.5</v>
      </c>
      <c r="N37" s="265">
        <v>122.69999999999999</v>
      </c>
      <c r="O37" s="265">
        <v>138</v>
      </c>
      <c r="P37" s="265">
        <v>153.29999999999998</v>
      </c>
      <c r="Q37" s="265">
        <v>175.2</v>
      </c>
      <c r="R37" s="265">
        <v>197</v>
      </c>
      <c r="S37" s="266">
        <v>219</v>
      </c>
      <c r="T37" s="32"/>
      <c r="U37" s="32"/>
      <c r="V37" s="32"/>
      <c r="W37" s="32"/>
    </row>
    <row r="38" spans="2:23" ht="16.5" customHeight="1" thickBot="1" x14ac:dyDescent="0.2">
      <c r="B38" s="1070"/>
      <c r="C38" s="1084"/>
      <c r="D38" s="1086"/>
      <c r="E38" s="1088"/>
      <c r="F38" s="1063"/>
      <c r="G38" s="1065"/>
      <c r="H38" s="1067"/>
      <c r="I38" s="256" t="s">
        <v>465</v>
      </c>
      <c r="J38" s="257">
        <v>77.199999999999989</v>
      </c>
      <c r="K38" s="258">
        <v>85.8</v>
      </c>
      <c r="L38" s="258">
        <v>96.5</v>
      </c>
      <c r="M38" s="258">
        <v>107.19999999999999</v>
      </c>
      <c r="N38" s="258">
        <v>120</v>
      </c>
      <c r="O38" s="258">
        <v>135</v>
      </c>
      <c r="P38" s="258">
        <v>150</v>
      </c>
      <c r="Q38" s="258">
        <v>171.4</v>
      </c>
      <c r="R38" s="258">
        <v>192.7</v>
      </c>
      <c r="S38" s="259">
        <v>214.2</v>
      </c>
      <c r="T38" s="32"/>
      <c r="U38" s="32"/>
      <c r="V38" s="32"/>
      <c r="W38" s="32"/>
    </row>
    <row r="39" spans="2:23" x14ac:dyDescent="0.15">
      <c r="C39" s="34"/>
      <c r="D39" s="35"/>
      <c r="H39" s="30"/>
      <c r="I39" s="31"/>
      <c r="J39" s="32"/>
      <c r="K39" s="32"/>
      <c r="L39" s="32"/>
      <c r="M39" s="32"/>
      <c r="N39" s="32"/>
      <c r="O39" s="32"/>
      <c r="P39" s="32"/>
      <c r="Q39" s="32"/>
      <c r="R39" s="32"/>
      <c r="S39" s="32"/>
      <c r="T39" s="32"/>
      <c r="U39" s="32"/>
      <c r="V39" s="32"/>
      <c r="W39" s="32"/>
    </row>
    <row r="40" spans="2:23" x14ac:dyDescent="0.15">
      <c r="C40" s="34"/>
      <c r="D40" s="35"/>
      <c r="H40" s="30"/>
      <c r="I40" s="31"/>
      <c r="J40" s="32"/>
      <c r="K40" s="32"/>
      <c r="L40" s="32"/>
      <c r="M40" s="32"/>
      <c r="N40" s="32"/>
      <c r="O40" s="32"/>
      <c r="P40" s="32"/>
      <c r="Q40" s="32"/>
      <c r="R40" s="32"/>
      <c r="S40" s="32"/>
      <c r="T40" s="32"/>
      <c r="U40" s="32"/>
      <c r="V40" s="32"/>
      <c r="W40" s="32"/>
    </row>
    <row r="41" spans="2:23" x14ac:dyDescent="0.15">
      <c r="C41" s="35" t="s">
        <v>279</v>
      </c>
      <c r="H41" s="30"/>
      <c r="I41" s="31"/>
      <c r="J41" s="32"/>
      <c r="K41" s="32"/>
      <c r="L41" s="32"/>
      <c r="M41" s="32"/>
      <c r="N41" s="32"/>
      <c r="O41" s="32"/>
      <c r="P41" s="32"/>
      <c r="Q41" s="32"/>
      <c r="R41" s="32"/>
      <c r="S41" s="32"/>
      <c r="T41" s="32"/>
      <c r="U41" s="32"/>
      <c r="V41" s="32"/>
      <c r="W41" s="32"/>
    </row>
    <row r="42" spans="2:23" x14ac:dyDescent="0.15">
      <c r="G42" s="29"/>
      <c r="H42" s="30"/>
      <c r="I42" s="31"/>
      <c r="J42" s="32"/>
      <c r="K42" s="32"/>
      <c r="L42" s="32"/>
      <c r="M42" s="32"/>
      <c r="N42" s="32"/>
      <c r="O42" s="32"/>
      <c r="P42" s="32"/>
      <c r="Q42" s="32"/>
      <c r="R42" s="32"/>
      <c r="S42" s="32"/>
      <c r="T42" s="32"/>
      <c r="U42" s="32"/>
      <c r="V42" s="32"/>
      <c r="W42" s="32"/>
    </row>
    <row r="43" spans="2:23" x14ac:dyDescent="0.15">
      <c r="C43" s="39" t="s">
        <v>280</v>
      </c>
      <c r="D43" s="39"/>
      <c r="G43" s="29"/>
      <c r="H43" s="30"/>
      <c r="I43" s="31"/>
      <c r="J43" s="279"/>
      <c r="K43" s="279"/>
      <c r="L43" s="279"/>
      <c r="M43" s="279"/>
      <c r="N43" s="279"/>
      <c r="O43" s="279"/>
      <c r="P43" s="279"/>
      <c r="Q43" s="279"/>
      <c r="R43" s="279"/>
      <c r="S43" s="279"/>
      <c r="T43" s="279"/>
      <c r="U43" s="279"/>
      <c r="V43" s="279"/>
      <c r="W43" s="32"/>
    </row>
    <row r="44" spans="2:23" x14ac:dyDescent="0.15">
      <c r="C44" s="39"/>
      <c r="D44" s="39" t="s">
        <v>281</v>
      </c>
      <c r="G44" s="29"/>
      <c r="H44" s="30"/>
      <c r="I44" s="31"/>
      <c r="J44" s="32"/>
      <c r="K44" s="32"/>
      <c r="L44" s="32"/>
      <c r="M44" s="32"/>
      <c r="N44" s="32"/>
      <c r="O44" s="32"/>
      <c r="P44" s="32"/>
      <c r="Q44" s="32"/>
      <c r="R44" s="32"/>
      <c r="S44" s="32"/>
      <c r="T44" s="32"/>
      <c r="U44" s="32"/>
      <c r="V44" s="32"/>
      <c r="W44" s="32"/>
    </row>
    <row r="45" spans="2:23" x14ac:dyDescent="0.15">
      <c r="C45" s="39"/>
      <c r="D45" s="40" t="s">
        <v>472</v>
      </c>
      <c r="G45" s="29"/>
      <c r="H45" s="30"/>
      <c r="I45" s="31"/>
      <c r="J45" s="32"/>
      <c r="K45" s="32"/>
      <c r="L45" s="32"/>
      <c r="M45" s="32"/>
      <c r="N45" s="32"/>
      <c r="O45" s="32"/>
      <c r="P45" s="32"/>
      <c r="Q45" s="32"/>
      <c r="R45" s="32"/>
      <c r="S45" s="32"/>
      <c r="T45" s="32"/>
      <c r="U45" s="32"/>
      <c r="V45" s="32"/>
      <c r="W45" s="32"/>
    </row>
    <row r="46" spans="2:23" x14ac:dyDescent="0.15">
      <c r="G46" s="29"/>
      <c r="H46" s="30"/>
      <c r="I46" s="31"/>
      <c r="J46" s="32"/>
      <c r="K46" s="32"/>
      <c r="L46" s="32"/>
      <c r="M46" s="32"/>
      <c r="N46" s="32"/>
      <c r="O46" s="32"/>
      <c r="P46" s="32"/>
      <c r="Q46" s="32"/>
      <c r="R46" s="32"/>
      <c r="S46" s="32"/>
      <c r="T46" s="32"/>
      <c r="U46" s="32"/>
      <c r="V46" s="32"/>
      <c r="W46" s="32"/>
    </row>
    <row r="47" spans="2:23" x14ac:dyDescent="0.15">
      <c r="G47" s="29"/>
      <c r="H47" s="30"/>
      <c r="I47" s="31"/>
      <c r="J47" s="32"/>
      <c r="K47" s="32"/>
      <c r="L47" s="32"/>
      <c r="M47" s="32"/>
      <c r="N47" s="32"/>
      <c r="O47" s="32"/>
      <c r="P47" s="32"/>
      <c r="Q47" s="32"/>
      <c r="R47" s="32"/>
      <c r="S47" s="32"/>
      <c r="T47" s="32"/>
      <c r="U47" s="32"/>
      <c r="V47" s="32"/>
      <c r="W47" s="32"/>
    </row>
    <row r="48" spans="2:23" x14ac:dyDescent="0.15">
      <c r="G48" s="29"/>
      <c r="H48" s="30"/>
      <c r="I48" s="31"/>
      <c r="J48" s="32"/>
      <c r="K48" s="32"/>
      <c r="L48" s="32"/>
      <c r="M48" s="32"/>
      <c r="N48" s="32"/>
      <c r="O48" s="32"/>
      <c r="P48" s="32"/>
      <c r="Q48" s="32"/>
      <c r="R48" s="32"/>
      <c r="S48" s="32"/>
      <c r="T48" s="32"/>
      <c r="U48" s="32"/>
      <c r="V48" s="32"/>
      <c r="W48" s="32"/>
    </row>
    <row r="49" spans="7:23" x14ac:dyDescent="0.15">
      <c r="G49" s="29"/>
      <c r="H49" s="30"/>
      <c r="I49" s="31"/>
      <c r="J49" s="32"/>
      <c r="K49" s="32"/>
      <c r="L49" s="32"/>
      <c r="M49" s="32"/>
      <c r="N49" s="32"/>
      <c r="O49" s="32"/>
      <c r="P49" s="32"/>
      <c r="Q49" s="32"/>
      <c r="R49" s="32"/>
      <c r="S49" s="32"/>
      <c r="T49" s="32"/>
      <c r="U49" s="32"/>
      <c r="V49" s="32"/>
      <c r="W49" s="32"/>
    </row>
    <row r="52" spans="7:23" s="33" customFormat="1" x14ac:dyDescent="0.15">
      <c r="G52" s="27"/>
      <c r="H52" s="27"/>
      <c r="I52" s="27"/>
      <c r="J52" s="27"/>
      <c r="K52" s="27"/>
      <c r="L52" s="27"/>
      <c r="M52" s="27"/>
      <c r="N52" s="27"/>
      <c r="O52" s="27"/>
      <c r="P52" s="27"/>
      <c r="Q52" s="27"/>
      <c r="R52" s="27"/>
      <c r="S52" s="27"/>
      <c r="T52" s="27"/>
      <c r="U52" s="27"/>
      <c r="V52" s="27"/>
      <c r="W52" s="27"/>
    </row>
    <row r="53" spans="7:23" x14ac:dyDescent="0.15">
      <c r="G53" s="36"/>
      <c r="H53" s="28"/>
    </row>
    <row r="54" spans="7:23" x14ac:dyDescent="0.15">
      <c r="G54" s="36"/>
      <c r="H54" s="28"/>
    </row>
    <row r="55" spans="7:23" x14ac:dyDescent="0.15">
      <c r="G55" s="37"/>
      <c r="H55" s="38"/>
    </row>
    <row r="56" spans="7:23" x14ac:dyDescent="0.15">
      <c r="G56" s="37"/>
      <c r="H56" s="38"/>
    </row>
    <row r="57" spans="7:23" ht="8.1" customHeight="1" x14ac:dyDescent="0.15">
      <c r="G57" s="34"/>
    </row>
    <row r="59" spans="7:23" x14ac:dyDescent="0.15">
      <c r="G59" s="35"/>
    </row>
    <row r="63" spans="7:23" ht="8.1" customHeight="1" x14ac:dyDescent="0.15"/>
    <row r="64" spans="7:23" x14ac:dyDescent="0.15">
      <c r="H64" s="35"/>
    </row>
  </sheetData>
  <mergeCells count="65">
    <mergeCell ref="B7:B27"/>
    <mergeCell ref="C7:C21"/>
    <mergeCell ref="D7:D9"/>
    <mergeCell ref="E7:E9"/>
    <mergeCell ref="F7:H7"/>
    <mergeCell ref="F8:F9"/>
    <mergeCell ref="G8:G9"/>
    <mergeCell ref="H8:H9"/>
    <mergeCell ref="D10:D12"/>
    <mergeCell ref="E10:E12"/>
    <mergeCell ref="F10:H10"/>
    <mergeCell ref="F11:F12"/>
    <mergeCell ref="G11:G12"/>
    <mergeCell ref="H11:H12"/>
    <mergeCell ref="D13:D15"/>
    <mergeCell ref="E13:E15"/>
    <mergeCell ref="F13:H13"/>
    <mergeCell ref="F14:F15"/>
    <mergeCell ref="G14:G15"/>
    <mergeCell ref="H14:H15"/>
    <mergeCell ref="D16:D18"/>
    <mergeCell ref="E16:E18"/>
    <mergeCell ref="F16:H16"/>
    <mergeCell ref="F17:F18"/>
    <mergeCell ref="G17:G18"/>
    <mergeCell ref="H17:H18"/>
    <mergeCell ref="D19:D21"/>
    <mergeCell ref="E19:E21"/>
    <mergeCell ref="F19:H19"/>
    <mergeCell ref="F20:F21"/>
    <mergeCell ref="G20:G21"/>
    <mergeCell ref="H20:H21"/>
    <mergeCell ref="C22:C24"/>
    <mergeCell ref="D22:D24"/>
    <mergeCell ref="E22:E24"/>
    <mergeCell ref="F22:H22"/>
    <mergeCell ref="F23:F24"/>
    <mergeCell ref="G23:G24"/>
    <mergeCell ref="H23:H24"/>
    <mergeCell ref="G34:G35"/>
    <mergeCell ref="H34:H35"/>
    <mergeCell ref="F36:H36"/>
    <mergeCell ref="C25:C27"/>
    <mergeCell ref="D25:D27"/>
    <mergeCell ref="E25:E27"/>
    <mergeCell ref="F25:H25"/>
    <mergeCell ref="F26:F27"/>
    <mergeCell ref="G26:G27"/>
    <mergeCell ref="H26:H27"/>
    <mergeCell ref="F37:F38"/>
    <mergeCell ref="G37:G38"/>
    <mergeCell ref="H37:H38"/>
    <mergeCell ref="B30:B38"/>
    <mergeCell ref="C30:C32"/>
    <mergeCell ref="D30:D32"/>
    <mergeCell ref="E30:E32"/>
    <mergeCell ref="F30:H30"/>
    <mergeCell ref="F31:F32"/>
    <mergeCell ref="G31:G32"/>
    <mergeCell ref="H31:H32"/>
    <mergeCell ref="C33:C38"/>
    <mergeCell ref="D33:D38"/>
    <mergeCell ref="E33:E38"/>
    <mergeCell ref="F33:H33"/>
    <mergeCell ref="F34:F35"/>
  </mergeCells>
  <phoneticPr fontId="4"/>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view="pageBreakPreview" zoomScale="90" zoomScaleNormal="100" zoomScaleSheetLayoutView="90" workbookViewId="0"/>
  </sheetViews>
  <sheetFormatPr defaultRowHeight="13.5" x14ac:dyDescent="0.15"/>
  <cols>
    <col min="1" max="1" width="22.125" style="332" customWidth="1"/>
    <col min="2" max="5" width="15.875" style="332" customWidth="1"/>
    <col min="6" max="16384" width="9" style="332"/>
  </cols>
  <sheetData>
    <row r="1" spans="1:5" x14ac:dyDescent="0.15">
      <c r="A1" s="331" t="s">
        <v>341</v>
      </c>
    </row>
    <row r="2" spans="1:5" ht="14.25" x14ac:dyDescent="0.15">
      <c r="A2" s="1110" t="s">
        <v>342</v>
      </c>
      <c r="B2" s="1110"/>
      <c r="C2" s="1110"/>
      <c r="D2" s="1110"/>
      <c r="E2" s="1110"/>
    </row>
    <row r="3" spans="1:5" x14ac:dyDescent="0.15">
      <c r="A3" s="333"/>
    </row>
    <row r="4" spans="1:5" ht="14.25" thickBot="1" x14ac:dyDescent="0.2">
      <c r="A4" s="1111" t="s">
        <v>343</v>
      </c>
      <c r="B4" s="1111"/>
    </row>
    <row r="5" spans="1:5" ht="18.75" customHeight="1" x14ac:dyDescent="0.15">
      <c r="A5" s="1112" t="s">
        <v>344</v>
      </c>
      <c r="B5" s="334" t="s">
        <v>345</v>
      </c>
      <c r="C5" s="334" t="s">
        <v>345</v>
      </c>
      <c r="D5" s="1112" t="s">
        <v>346</v>
      </c>
      <c r="E5" s="334" t="s">
        <v>347</v>
      </c>
    </row>
    <row r="6" spans="1:5" ht="18.75" customHeight="1" thickBot="1" x14ac:dyDescent="0.2">
      <c r="A6" s="1113"/>
      <c r="B6" s="335" t="s">
        <v>348</v>
      </c>
      <c r="C6" s="335" t="s">
        <v>349</v>
      </c>
      <c r="D6" s="1113"/>
      <c r="E6" s="335" t="s">
        <v>421</v>
      </c>
    </row>
    <row r="7" spans="1:5" ht="24.75" customHeight="1" thickBot="1" x14ac:dyDescent="0.2">
      <c r="A7" s="336" t="s">
        <v>350</v>
      </c>
      <c r="B7" s="337">
        <v>24.4</v>
      </c>
      <c r="C7" s="337">
        <v>25.7</v>
      </c>
      <c r="D7" s="337" t="s">
        <v>351</v>
      </c>
      <c r="E7" s="337">
        <v>2.47E-2</v>
      </c>
    </row>
    <row r="8" spans="1:5" ht="24.75" customHeight="1" thickBot="1" x14ac:dyDescent="0.2">
      <c r="A8" s="336" t="s">
        <v>352</v>
      </c>
      <c r="B8" s="337">
        <v>27.9</v>
      </c>
      <c r="C8" s="337">
        <v>29.4</v>
      </c>
      <c r="D8" s="337" t="s">
        <v>351</v>
      </c>
      <c r="E8" s="337">
        <v>2.9399999999999999E-2</v>
      </c>
    </row>
    <row r="9" spans="1:5" ht="24.75" customHeight="1" thickBot="1" x14ac:dyDescent="0.2">
      <c r="A9" s="336" t="s">
        <v>353</v>
      </c>
      <c r="B9" s="337">
        <v>34.200000000000003</v>
      </c>
      <c r="C9" s="337">
        <v>36.700000000000003</v>
      </c>
      <c r="D9" s="337" t="s">
        <v>354</v>
      </c>
      <c r="E9" s="337">
        <v>1.8499999999999999E-2</v>
      </c>
    </row>
    <row r="10" spans="1:5" ht="24.75" customHeight="1" thickBot="1" x14ac:dyDescent="0.2">
      <c r="A10" s="336" t="s">
        <v>355</v>
      </c>
      <c r="B10" s="337">
        <v>35.1</v>
      </c>
      <c r="C10" s="337">
        <v>37.700000000000003</v>
      </c>
      <c r="D10" s="337" t="s">
        <v>354</v>
      </c>
      <c r="E10" s="337">
        <v>1.8700000000000001E-2</v>
      </c>
    </row>
    <row r="11" spans="1:5" ht="24.75" customHeight="1" thickBot="1" x14ac:dyDescent="0.2">
      <c r="A11" s="338" t="s">
        <v>356</v>
      </c>
      <c r="B11" s="337">
        <v>36.6</v>
      </c>
      <c r="C11" s="337">
        <v>39.1</v>
      </c>
      <c r="D11" s="337" t="s">
        <v>354</v>
      </c>
      <c r="E11" s="337">
        <v>1.89E-2</v>
      </c>
    </row>
    <row r="12" spans="1:5" ht="24.75" customHeight="1" thickBot="1" x14ac:dyDescent="0.2">
      <c r="A12" s="338" t="s">
        <v>357</v>
      </c>
      <c r="B12" s="337">
        <v>39.4</v>
      </c>
      <c r="C12" s="337">
        <v>41.9</v>
      </c>
      <c r="D12" s="337" t="s">
        <v>354</v>
      </c>
      <c r="E12" s="337">
        <v>1.95E-2</v>
      </c>
    </row>
    <row r="13" spans="1:5" ht="24.75" customHeight="1" thickBot="1" x14ac:dyDescent="0.2">
      <c r="A13" s="338" t="s">
        <v>358</v>
      </c>
      <c r="B13" s="337">
        <v>39.4</v>
      </c>
      <c r="C13" s="337">
        <v>41.9</v>
      </c>
      <c r="D13" s="337" t="s">
        <v>354</v>
      </c>
      <c r="E13" s="337">
        <v>1.95E-2</v>
      </c>
    </row>
    <row r="14" spans="1:5" ht="24.75" customHeight="1" thickBot="1" x14ac:dyDescent="0.2">
      <c r="A14" s="338" t="s">
        <v>359</v>
      </c>
      <c r="B14" s="337">
        <v>45.8</v>
      </c>
      <c r="C14" s="337">
        <v>50.8</v>
      </c>
      <c r="D14" s="337" t="s">
        <v>351</v>
      </c>
      <c r="E14" s="337">
        <v>1.61E-2</v>
      </c>
    </row>
    <row r="15" spans="1:5" ht="24.75" customHeight="1" thickBot="1" x14ac:dyDescent="0.2">
      <c r="A15" s="336" t="s">
        <v>360</v>
      </c>
      <c r="B15" s="337">
        <v>49.2</v>
      </c>
      <c r="C15" s="337">
        <v>54.6</v>
      </c>
      <c r="D15" s="337" t="s">
        <v>351</v>
      </c>
      <c r="E15" s="337">
        <v>1.35E-2</v>
      </c>
    </row>
    <row r="16" spans="1:5" ht="24.75" customHeight="1" thickBot="1" x14ac:dyDescent="0.2">
      <c r="A16" s="336" t="s">
        <v>361</v>
      </c>
      <c r="B16" s="337">
        <v>39.200000000000003</v>
      </c>
      <c r="C16" s="337">
        <v>43.5</v>
      </c>
      <c r="D16" s="337" t="s">
        <v>362</v>
      </c>
      <c r="E16" s="337">
        <v>1.3899999999999999E-2</v>
      </c>
    </row>
    <row r="17" spans="1:5" ht="24.75" customHeight="1" thickBot="1" x14ac:dyDescent="0.2">
      <c r="A17" s="336" t="s">
        <v>363</v>
      </c>
      <c r="B17" s="337">
        <v>40.6</v>
      </c>
      <c r="C17" s="337">
        <v>45</v>
      </c>
      <c r="D17" s="337" t="s">
        <v>362</v>
      </c>
      <c r="E17" s="337">
        <v>1.3599999999999999E-2</v>
      </c>
    </row>
    <row r="18" spans="1:5" ht="24.75" customHeight="1" thickBot="1" x14ac:dyDescent="0.2">
      <c r="A18" s="336" t="s">
        <v>364</v>
      </c>
      <c r="B18" s="337">
        <v>41.5</v>
      </c>
      <c r="C18" s="337">
        <v>46</v>
      </c>
      <c r="D18" s="337" t="s">
        <v>362</v>
      </c>
      <c r="E18" s="337">
        <v>1.3599999999999999E-2</v>
      </c>
    </row>
    <row r="19" spans="1:5" x14ac:dyDescent="0.15">
      <c r="A19" s="339" t="s">
        <v>365</v>
      </c>
    </row>
    <row r="20" spans="1:5" x14ac:dyDescent="0.15">
      <c r="A20" s="339" t="s">
        <v>366</v>
      </c>
    </row>
    <row r="21" spans="1:5" ht="33" customHeight="1" x14ac:dyDescent="0.15">
      <c r="A21" s="1114" t="s">
        <v>367</v>
      </c>
      <c r="B21" s="1114"/>
      <c r="C21" s="1114"/>
      <c r="D21" s="1114"/>
      <c r="E21" s="1114"/>
    </row>
    <row r="22" spans="1:5" x14ac:dyDescent="0.15">
      <c r="A22" s="1109" t="s">
        <v>368</v>
      </c>
      <c r="B22" s="1109"/>
      <c r="C22" s="1109"/>
      <c r="D22" s="1109"/>
      <c r="E22" s="1109"/>
    </row>
    <row r="23" spans="1:5" x14ac:dyDescent="0.15">
      <c r="A23" s="339"/>
      <c r="B23" s="339"/>
      <c r="C23" s="339"/>
      <c r="D23" s="339"/>
      <c r="E23" s="339"/>
    </row>
    <row r="24" spans="1:5" x14ac:dyDescent="0.15">
      <c r="A24" s="339" t="s">
        <v>369</v>
      </c>
    </row>
    <row r="25" spans="1:5" x14ac:dyDescent="0.15">
      <c r="A25" s="339" t="s">
        <v>370</v>
      </c>
    </row>
    <row r="26" spans="1:5" x14ac:dyDescent="0.15">
      <c r="A26" s="339" t="s">
        <v>371</v>
      </c>
    </row>
    <row r="27" spans="1:5" x14ac:dyDescent="0.15">
      <c r="A27" s="339" t="s">
        <v>365</v>
      </c>
    </row>
    <row r="28" spans="1:5" x14ac:dyDescent="0.15">
      <c r="A28" s="340"/>
    </row>
    <row r="29" spans="1:5" x14ac:dyDescent="0.15">
      <c r="A29" s="341" t="s">
        <v>372</v>
      </c>
    </row>
    <row r="30" spans="1:5" x14ac:dyDescent="0.15">
      <c r="A30" s="339" t="s">
        <v>373</v>
      </c>
    </row>
    <row r="31" spans="1:5" x14ac:dyDescent="0.15">
      <c r="A31" s="341" t="s">
        <v>374</v>
      </c>
    </row>
    <row r="32" spans="1:5" x14ac:dyDescent="0.15">
      <c r="A32" s="342"/>
    </row>
  </sheetData>
  <mergeCells count="6">
    <mergeCell ref="A22:E22"/>
    <mergeCell ref="A2:E2"/>
    <mergeCell ref="A4:B4"/>
    <mergeCell ref="A5:A6"/>
    <mergeCell ref="D5:D6"/>
    <mergeCell ref="A21:E21"/>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3"/>
  <sheetViews>
    <sheetView topLeftCell="A7" workbookViewId="0">
      <selection activeCell="N23" sqref="N23"/>
    </sheetView>
  </sheetViews>
  <sheetFormatPr defaultRowHeight="13.5" x14ac:dyDescent="0.15"/>
  <cols>
    <col min="1" max="1" width="5.625" customWidth="1"/>
    <col min="7" max="7" width="4.625" customWidth="1"/>
    <col min="10" max="12" width="9" style="449"/>
    <col min="13" max="13" width="5.75" style="449" customWidth="1"/>
    <col min="257" max="257" width="5.625" customWidth="1"/>
    <col min="263" max="263" width="4.625" customWidth="1"/>
    <col min="269" max="269" width="5.75" customWidth="1"/>
    <col min="513" max="513" width="5.625" customWidth="1"/>
    <col min="519" max="519" width="4.625" customWidth="1"/>
    <col min="525" max="525" width="5.75" customWidth="1"/>
    <col min="769" max="769" width="5.625" customWidth="1"/>
    <col min="775" max="775" width="4.625" customWidth="1"/>
    <col min="781" max="781" width="5.75" customWidth="1"/>
    <col min="1025" max="1025" width="5.625" customWidth="1"/>
    <col min="1031" max="1031" width="4.625" customWidth="1"/>
    <col min="1037" max="1037" width="5.75" customWidth="1"/>
    <col min="1281" max="1281" width="5.625" customWidth="1"/>
    <col min="1287" max="1287" width="4.625" customWidth="1"/>
    <col min="1293" max="1293" width="5.75" customWidth="1"/>
    <col min="1537" max="1537" width="5.625" customWidth="1"/>
    <col min="1543" max="1543" width="4.625" customWidth="1"/>
    <col min="1549" max="1549" width="5.75" customWidth="1"/>
    <col min="1793" max="1793" width="5.625" customWidth="1"/>
    <col min="1799" max="1799" width="4.625" customWidth="1"/>
    <col min="1805" max="1805" width="5.75" customWidth="1"/>
    <col min="2049" max="2049" width="5.625" customWidth="1"/>
    <col min="2055" max="2055" width="4.625" customWidth="1"/>
    <col min="2061" max="2061" width="5.75" customWidth="1"/>
    <col min="2305" max="2305" width="5.625" customWidth="1"/>
    <col min="2311" max="2311" width="4.625" customWidth="1"/>
    <col min="2317" max="2317" width="5.75" customWidth="1"/>
    <col min="2561" max="2561" width="5.625" customWidth="1"/>
    <col min="2567" max="2567" width="4.625" customWidth="1"/>
    <col min="2573" max="2573" width="5.75" customWidth="1"/>
    <col min="2817" max="2817" width="5.625" customWidth="1"/>
    <col min="2823" max="2823" width="4.625" customWidth="1"/>
    <col min="2829" max="2829" width="5.75" customWidth="1"/>
    <col min="3073" max="3073" width="5.625" customWidth="1"/>
    <col min="3079" max="3079" width="4.625" customWidth="1"/>
    <col min="3085" max="3085" width="5.75" customWidth="1"/>
    <col min="3329" max="3329" width="5.625" customWidth="1"/>
    <col min="3335" max="3335" width="4.625" customWidth="1"/>
    <col min="3341" max="3341" width="5.75" customWidth="1"/>
    <col min="3585" max="3585" width="5.625" customWidth="1"/>
    <col min="3591" max="3591" width="4.625" customWidth="1"/>
    <col min="3597" max="3597" width="5.75" customWidth="1"/>
    <col min="3841" max="3841" width="5.625" customWidth="1"/>
    <col min="3847" max="3847" width="4.625" customWidth="1"/>
    <col min="3853" max="3853" width="5.75" customWidth="1"/>
    <col min="4097" max="4097" width="5.625" customWidth="1"/>
    <col min="4103" max="4103" width="4.625" customWidth="1"/>
    <col min="4109" max="4109" width="5.75" customWidth="1"/>
    <col min="4353" max="4353" width="5.625" customWidth="1"/>
    <col min="4359" max="4359" width="4.625" customWidth="1"/>
    <col min="4365" max="4365" width="5.75" customWidth="1"/>
    <col min="4609" max="4609" width="5.625" customWidth="1"/>
    <col min="4615" max="4615" width="4.625" customWidth="1"/>
    <col min="4621" max="4621" width="5.75" customWidth="1"/>
    <col min="4865" max="4865" width="5.625" customWidth="1"/>
    <col min="4871" max="4871" width="4.625" customWidth="1"/>
    <col min="4877" max="4877" width="5.75" customWidth="1"/>
    <col min="5121" max="5121" width="5.625" customWidth="1"/>
    <col min="5127" max="5127" width="4.625" customWidth="1"/>
    <col min="5133" max="5133" width="5.75" customWidth="1"/>
    <col min="5377" max="5377" width="5.625" customWidth="1"/>
    <col min="5383" max="5383" width="4.625" customWidth="1"/>
    <col min="5389" max="5389" width="5.75" customWidth="1"/>
    <col min="5633" max="5633" width="5.625" customWidth="1"/>
    <col min="5639" max="5639" width="4.625" customWidth="1"/>
    <col min="5645" max="5645" width="5.75" customWidth="1"/>
    <col min="5889" max="5889" width="5.625" customWidth="1"/>
    <col min="5895" max="5895" width="4.625" customWidth="1"/>
    <col min="5901" max="5901" width="5.75" customWidth="1"/>
    <col min="6145" max="6145" width="5.625" customWidth="1"/>
    <col min="6151" max="6151" width="4.625" customWidth="1"/>
    <col min="6157" max="6157" width="5.75" customWidth="1"/>
    <col min="6401" max="6401" width="5.625" customWidth="1"/>
    <col min="6407" max="6407" width="4.625" customWidth="1"/>
    <col min="6413" max="6413" width="5.75" customWidth="1"/>
    <col min="6657" max="6657" width="5.625" customWidth="1"/>
    <col min="6663" max="6663" width="4.625" customWidth="1"/>
    <col min="6669" max="6669" width="5.75" customWidth="1"/>
    <col min="6913" max="6913" width="5.625" customWidth="1"/>
    <col min="6919" max="6919" width="4.625" customWidth="1"/>
    <col min="6925" max="6925" width="5.75" customWidth="1"/>
    <col min="7169" max="7169" width="5.625" customWidth="1"/>
    <col min="7175" max="7175" width="4.625" customWidth="1"/>
    <col min="7181" max="7181" width="5.75" customWidth="1"/>
    <col min="7425" max="7425" width="5.625" customWidth="1"/>
    <col min="7431" max="7431" width="4.625" customWidth="1"/>
    <col min="7437" max="7437" width="5.75" customWidth="1"/>
    <col min="7681" max="7681" width="5.625" customWidth="1"/>
    <col min="7687" max="7687" width="4.625" customWidth="1"/>
    <col min="7693" max="7693" width="5.75" customWidth="1"/>
    <col min="7937" max="7937" width="5.625" customWidth="1"/>
    <col min="7943" max="7943" width="4.625" customWidth="1"/>
    <col min="7949" max="7949" width="5.75" customWidth="1"/>
    <col min="8193" max="8193" width="5.625" customWidth="1"/>
    <col min="8199" max="8199" width="4.625" customWidth="1"/>
    <col min="8205" max="8205" width="5.75" customWidth="1"/>
    <col min="8449" max="8449" width="5.625" customWidth="1"/>
    <col min="8455" max="8455" width="4.625" customWidth="1"/>
    <col min="8461" max="8461" width="5.75" customWidth="1"/>
    <col min="8705" max="8705" width="5.625" customWidth="1"/>
    <col min="8711" max="8711" width="4.625" customWidth="1"/>
    <col min="8717" max="8717" width="5.75" customWidth="1"/>
    <col min="8961" max="8961" width="5.625" customWidth="1"/>
    <col min="8967" max="8967" width="4.625" customWidth="1"/>
    <col min="8973" max="8973" width="5.75" customWidth="1"/>
    <col min="9217" max="9217" width="5.625" customWidth="1"/>
    <col min="9223" max="9223" width="4.625" customWidth="1"/>
    <col min="9229" max="9229" width="5.75" customWidth="1"/>
    <col min="9473" max="9473" width="5.625" customWidth="1"/>
    <col min="9479" max="9479" width="4.625" customWidth="1"/>
    <col min="9485" max="9485" width="5.75" customWidth="1"/>
    <col min="9729" max="9729" width="5.625" customWidth="1"/>
    <col min="9735" max="9735" width="4.625" customWidth="1"/>
    <col min="9741" max="9741" width="5.75" customWidth="1"/>
    <col min="9985" max="9985" width="5.625" customWidth="1"/>
    <col min="9991" max="9991" width="4.625" customWidth="1"/>
    <col min="9997" max="9997" width="5.75" customWidth="1"/>
    <col min="10241" max="10241" width="5.625" customWidth="1"/>
    <col min="10247" max="10247" width="4.625" customWidth="1"/>
    <col min="10253" max="10253" width="5.75" customWidth="1"/>
    <col min="10497" max="10497" width="5.625" customWidth="1"/>
    <col min="10503" max="10503" width="4.625" customWidth="1"/>
    <col min="10509" max="10509" width="5.75" customWidth="1"/>
    <col min="10753" max="10753" width="5.625" customWidth="1"/>
    <col min="10759" max="10759" width="4.625" customWidth="1"/>
    <col min="10765" max="10765" width="5.75" customWidth="1"/>
    <col min="11009" max="11009" width="5.625" customWidth="1"/>
    <col min="11015" max="11015" width="4.625" customWidth="1"/>
    <col min="11021" max="11021" width="5.75" customWidth="1"/>
    <col min="11265" max="11265" width="5.625" customWidth="1"/>
    <col min="11271" max="11271" width="4.625" customWidth="1"/>
    <col min="11277" max="11277" width="5.75" customWidth="1"/>
    <col min="11521" max="11521" width="5.625" customWidth="1"/>
    <col min="11527" max="11527" width="4.625" customWidth="1"/>
    <col min="11533" max="11533" width="5.75" customWidth="1"/>
    <col min="11777" max="11777" width="5.625" customWidth="1"/>
    <col min="11783" max="11783" width="4.625" customWidth="1"/>
    <col min="11789" max="11789" width="5.75" customWidth="1"/>
    <col min="12033" max="12033" width="5.625" customWidth="1"/>
    <col min="12039" max="12039" width="4.625" customWidth="1"/>
    <col min="12045" max="12045" width="5.75" customWidth="1"/>
    <col min="12289" max="12289" width="5.625" customWidth="1"/>
    <col min="12295" max="12295" width="4.625" customWidth="1"/>
    <col min="12301" max="12301" width="5.75" customWidth="1"/>
    <col min="12545" max="12545" width="5.625" customWidth="1"/>
    <col min="12551" max="12551" width="4.625" customWidth="1"/>
    <col min="12557" max="12557" width="5.75" customWidth="1"/>
    <col min="12801" max="12801" width="5.625" customWidth="1"/>
    <col min="12807" max="12807" width="4.625" customWidth="1"/>
    <col min="12813" max="12813" width="5.75" customWidth="1"/>
    <col min="13057" max="13057" width="5.625" customWidth="1"/>
    <col min="13063" max="13063" width="4.625" customWidth="1"/>
    <col min="13069" max="13069" width="5.75" customWidth="1"/>
    <col min="13313" max="13313" width="5.625" customWidth="1"/>
    <col min="13319" max="13319" width="4.625" customWidth="1"/>
    <col min="13325" max="13325" width="5.75" customWidth="1"/>
    <col min="13569" max="13569" width="5.625" customWidth="1"/>
    <col min="13575" max="13575" width="4.625" customWidth="1"/>
    <col min="13581" max="13581" width="5.75" customWidth="1"/>
    <col min="13825" max="13825" width="5.625" customWidth="1"/>
    <col min="13831" max="13831" width="4.625" customWidth="1"/>
    <col min="13837" max="13837" width="5.75" customWidth="1"/>
    <col min="14081" max="14081" width="5.625" customWidth="1"/>
    <col min="14087" max="14087" width="4.625" customWidth="1"/>
    <col min="14093" max="14093" width="5.75" customWidth="1"/>
    <col min="14337" max="14337" width="5.625" customWidth="1"/>
    <col min="14343" max="14343" width="4.625" customWidth="1"/>
    <col min="14349" max="14349" width="5.75" customWidth="1"/>
    <col min="14593" max="14593" width="5.625" customWidth="1"/>
    <col min="14599" max="14599" width="4.625" customWidth="1"/>
    <col min="14605" max="14605" width="5.75" customWidth="1"/>
    <col min="14849" max="14849" width="5.625" customWidth="1"/>
    <col min="14855" max="14855" width="4.625" customWidth="1"/>
    <col min="14861" max="14861" width="5.75" customWidth="1"/>
    <col min="15105" max="15105" width="5.625" customWidth="1"/>
    <col min="15111" max="15111" width="4.625" customWidth="1"/>
    <col min="15117" max="15117" width="5.75" customWidth="1"/>
    <col min="15361" max="15361" width="5.625" customWidth="1"/>
    <col min="15367" max="15367" width="4.625" customWidth="1"/>
    <col min="15373" max="15373" width="5.75" customWidth="1"/>
    <col min="15617" max="15617" width="5.625" customWidth="1"/>
    <col min="15623" max="15623" width="4.625" customWidth="1"/>
    <col min="15629" max="15629" width="5.75" customWidth="1"/>
    <col min="15873" max="15873" width="5.625" customWidth="1"/>
    <col min="15879" max="15879" width="4.625" customWidth="1"/>
    <col min="15885" max="15885" width="5.75" customWidth="1"/>
    <col min="16129" max="16129" width="5.625" customWidth="1"/>
    <col min="16135" max="16135" width="4.625" customWidth="1"/>
    <col min="16141" max="16141" width="5.75" customWidth="1"/>
  </cols>
  <sheetData>
    <row r="1" spans="2:17" ht="15.75" thickTop="1" thickBot="1" x14ac:dyDescent="0.2">
      <c r="Q1" s="450" t="s">
        <v>422</v>
      </c>
    </row>
    <row r="2" spans="2:17" ht="15" thickTop="1" x14ac:dyDescent="0.15">
      <c r="B2" s="451" t="s">
        <v>423</v>
      </c>
    </row>
    <row r="4" spans="2:17" x14ac:dyDescent="0.15">
      <c r="B4" s="452" t="s">
        <v>424</v>
      </c>
    </row>
    <row r="5" spans="2:17" s="449" customFormat="1" x14ac:dyDescent="0.15">
      <c r="B5" s="452"/>
      <c r="C5"/>
      <c r="D5"/>
      <c r="E5"/>
      <c r="F5"/>
      <c r="G5"/>
      <c r="H5"/>
      <c r="I5"/>
      <c r="N5"/>
      <c r="O5"/>
    </row>
    <row r="6" spans="2:17" s="449" customFormat="1" x14ac:dyDescent="0.15">
      <c r="B6" s="453" t="s">
        <v>425</v>
      </c>
      <c r="C6"/>
      <c r="D6"/>
      <c r="E6"/>
      <c r="F6"/>
      <c r="G6" s="454"/>
      <c r="H6" s="452"/>
      <c r="I6"/>
      <c r="N6"/>
      <c r="O6"/>
    </row>
    <row r="7" spans="2:17" s="449" customFormat="1" x14ac:dyDescent="0.15">
      <c r="B7" s="452"/>
      <c r="C7"/>
      <c r="D7"/>
      <c r="E7"/>
      <c r="F7"/>
      <c r="G7" s="454"/>
      <c r="H7" s="452"/>
      <c r="I7"/>
      <c r="N7"/>
      <c r="O7"/>
    </row>
    <row r="8" spans="2:17" s="449" customFormat="1" x14ac:dyDescent="0.15">
      <c r="B8" s="452"/>
      <c r="C8"/>
      <c r="D8"/>
      <c r="E8"/>
      <c r="F8"/>
      <c r="G8" s="454"/>
      <c r="H8" s="452"/>
      <c r="I8"/>
      <c r="N8"/>
      <c r="O8"/>
    </row>
    <row r="9" spans="2:17" s="449" customFormat="1" x14ac:dyDescent="0.15">
      <c r="B9" s="452"/>
      <c r="C9"/>
      <c r="D9"/>
      <c r="E9"/>
      <c r="F9"/>
      <c r="G9" s="454"/>
      <c r="H9" s="452"/>
      <c r="I9"/>
      <c r="N9"/>
      <c r="O9"/>
    </row>
    <row r="10" spans="2:17" s="449" customFormat="1" x14ac:dyDescent="0.15">
      <c r="B10" s="452"/>
      <c r="C10"/>
      <c r="D10"/>
      <c r="E10"/>
      <c r="F10"/>
      <c r="G10" s="454"/>
      <c r="H10" s="452"/>
      <c r="I10"/>
      <c r="N10"/>
      <c r="O10"/>
    </row>
    <row r="11" spans="2:17" s="449" customFormat="1" x14ac:dyDescent="0.15">
      <c r="B11" s="452"/>
      <c r="C11"/>
      <c r="D11"/>
      <c r="E11"/>
      <c r="F11"/>
      <c r="G11"/>
      <c r="H11"/>
      <c r="I11"/>
      <c r="N11"/>
      <c r="O11"/>
    </row>
    <row r="12" spans="2:17" s="449" customFormat="1" x14ac:dyDescent="0.15">
      <c r="B12" s="452"/>
      <c r="C12"/>
      <c r="D12"/>
      <c r="E12"/>
      <c r="F12"/>
      <c r="G12"/>
      <c r="H12"/>
      <c r="I12"/>
      <c r="N12"/>
      <c r="O12"/>
    </row>
    <row r="13" spans="2:17" s="449" customFormat="1" x14ac:dyDescent="0.15">
      <c r="B13" s="452"/>
      <c r="C13"/>
      <c r="D13"/>
      <c r="E13"/>
      <c r="F13"/>
      <c r="G13"/>
      <c r="H13"/>
      <c r="I13"/>
      <c r="N13"/>
      <c r="O13"/>
    </row>
    <row r="18" spans="2:15" x14ac:dyDescent="0.15">
      <c r="B18" s="455" t="s">
        <v>426</v>
      </c>
    </row>
    <row r="19" spans="2:15" s="449" customFormat="1" x14ac:dyDescent="0.15">
      <c r="B19"/>
      <c r="C19"/>
      <c r="D19"/>
      <c r="E19"/>
      <c r="F19"/>
      <c r="G19" s="454" t="s">
        <v>427</v>
      </c>
      <c r="H19" s="452" t="s">
        <v>428</v>
      </c>
      <c r="I19"/>
      <c r="K19" s="456" t="s">
        <v>429</v>
      </c>
      <c r="N19"/>
      <c r="O19"/>
    </row>
    <row r="20" spans="2:15" s="449" customFormat="1" ht="24" x14ac:dyDescent="0.15">
      <c r="B20" s="457" t="s">
        <v>430</v>
      </c>
      <c r="C20"/>
      <c r="D20"/>
      <c r="E20"/>
      <c r="F20"/>
      <c r="G20"/>
      <c r="H20" s="458"/>
      <c r="I20" s="17" t="s">
        <v>431</v>
      </c>
      <c r="J20" s="459" t="s">
        <v>432</v>
      </c>
      <c r="K20" s="460" t="s">
        <v>433</v>
      </c>
      <c r="N20"/>
      <c r="O20"/>
    </row>
    <row r="21" spans="2:15" x14ac:dyDescent="0.15">
      <c r="B21" t="s">
        <v>434</v>
      </c>
      <c r="H21" s="458" t="s">
        <v>107</v>
      </c>
      <c r="I21" s="461"/>
      <c r="J21" s="461"/>
      <c r="K21" s="462"/>
    </row>
    <row r="22" spans="2:15" ht="14.25" thickBot="1" x14ac:dyDescent="0.2">
      <c r="H22" s="463" t="s">
        <v>61</v>
      </c>
      <c r="I22" s="464"/>
      <c r="J22" s="464"/>
      <c r="K22" s="465"/>
      <c r="N22" s="466" t="s">
        <v>435</v>
      </c>
      <c r="O22" s="467"/>
    </row>
    <row r="23" spans="2:15" ht="15" thickTop="1" thickBot="1" x14ac:dyDescent="0.2">
      <c r="H23" s="468" t="s">
        <v>436</v>
      </c>
      <c r="I23" s="469" t="e">
        <f>+I21/I22</f>
        <v>#DIV/0!</v>
      </c>
      <c r="J23" s="469" t="e">
        <f>+J21/J22</f>
        <v>#DIV/0!</v>
      </c>
      <c r="K23" s="470" t="e">
        <f>SUM(I23:J23)/2</f>
        <v>#DIV/0!</v>
      </c>
      <c r="L23" s="471"/>
      <c r="M23" s="472"/>
      <c r="N23" s="473" t="e">
        <f>+I21/K23</f>
        <v>#DIV/0!</v>
      </c>
      <c r="O23" s="474" t="s">
        <v>437</v>
      </c>
    </row>
    <row r="24" spans="2:15" ht="14.25" thickTop="1" x14ac:dyDescent="0.15">
      <c r="B24" s="452" t="s">
        <v>438</v>
      </c>
      <c r="G24" s="454"/>
      <c r="H24" s="452"/>
      <c r="N24" s="475"/>
    </row>
    <row r="25" spans="2:15" x14ac:dyDescent="0.15">
      <c r="G25" s="454" t="s">
        <v>439</v>
      </c>
      <c r="H25" s="452" t="s">
        <v>440</v>
      </c>
      <c r="L25" s="456" t="s">
        <v>441</v>
      </c>
      <c r="N25" s="453"/>
    </row>
    <row r="26" spans="2:15" ht="27" x14ac:dyDescent="0.15">
      <c r="H26" s="458"/>
      <c r="I26" s="476" t="s">
        <v>442</v>
      </c>
      <c r="J26" s="476" t="s">
        <v>443</v>
      </c>
      <c r="K26" s="459" t="s">
        <v>432</v>
      </c>
      <c r="L26" s="460" t="s">
        <v>433</v>
      </c>
      <c r="N26" s="477"/>
    </row>
    <row r="27" spans="2:15" x14ac:dyDescent="0.15">
      <c r="H27" s="458" t="s">
        <v>107</v>
      </c>
      <c r="I27" s="478"/>
      <c r="J27" s="461"/>
      <c r="K27" s="461"/>
      <c r="L27" s="462"/>
    </row>
    <row r="28" spans="2:15" ht="14.25" thickBot="1" x14ac:dyDescent="0.2">
      <c r="H28" s="463" t="s">
        <v>61</v>
      </c>
      <c r="I28" s="479"/>
      <c r="J28" s="464"/>
      <c r="K28" s="464"/>
      <c r="L28" s="465"/>
      <c r="N28" s="466" t="s">
        <v>435</v>
      </c>
      <c r="O28" s="467"/>
    </row>
    <row r="29" spans="2:15" ht="15" thickTop="1" thickBot="1" x14ac:dyDescent="0.2">
      <c r="H29" s="468" t="s">
        <v>436</v>
      </c>
      <c r="I29" s="469" t="e">
        <f>+I27/I28</f>
        <v>#DIV/0!</v>
      </c>
      <c r="J29" s="469" t="e">
        <f>+J27/J28</f>
        <v>#DIV/0!</v>
      </c>
      <c r="K29" s="469" t="e">
        <f>+K27/K28</f>
        <v>#DIV/0!</v>
      </c>
      <c r="L29" s="470" t="e">
        <f>SUM(J29:K29)/2</f>
        <v>#DIV/0!</v>
      </c>
      <c r="M29" s="480"/>
      <c r="N29" s="473" t="e">
        <f>+J27/L29</f>
        <v>#DIV/0!</v>
      </c>
      <c r="O29" s="474" t="s">
        <v>444</v>
      </c>
    </row>
    <row r="30" spans="2:15" ht="14.25" thickTop="1" x14ac:dyDescent="0.15"/>
    <row r="32" spans="2:15" x14ac:dyDescent="0.15">
      <c r="B32" s="452" t="s">
        <v>445</v>
      </c>
    </row>
    <row r="33" spans="2:2" x14ac:dyDescent="0.15">
      <c r="B33" s="452" t="s">
        <v>446</v>
      </c>
    </row>
  </sheetData>
  <phoneticPr fontId="4"/>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view="pageBreakPreview" zoomScale="90" zoomScaleNormal="100" zoomScaleSheetLayoutView="90" workbookViewId="0"/>
  </sheetViews>
  <sheetFormatPr defaultRowHeight="13.5" x14ac:dyDescent="0.15"/>
  <cols>
    <col min="1" max="1" width="2.625" style="27" customWidth="1"/>
    <col min="2" max="6" width="11" style="27" customWidth="1"/>
    <col min="7" max="7" width="7.625" style="27" bestFit="1" customWidth="1"/>
    <col min="8" max="8" width="7.625" style="27" customWidth="1"/>
    <col min="9" max="9" width="11.875" style="27" bestFit="1" customWidth="1"/>
    <col min="10" max="23" width="8.75" style="27" customWidth="1"/>
    <col min="24" max="24" width="13.625" style="27" customWidth="1"/>
    <col min="25" max="16384" width="9" style="27"/>
  </cols>
  <sheetData>
    <row r="1" spans="1:25" ht="17.25" x14ac:dyDescent="0.15">
      <c r="A1" s="246" t="s">
        <v>245</v>
      </c>
      <c r="C1" s="26"/>
    </row>
    <row r="2" spans="1:25" ht="3.75" customHeight="1" x14ac:dyDescent="0.15"/>
    <row r="3" spans="1:25" ht="14.25" x14ac:dyDescent="0.15">
      <c r="B3" s="247" t="s">
        <v>412</v>
      </c>
    </row>
    <row r="4" spans="1:25" ht="9.75" customHeight="1" x14ac:dyDescent="0.15"/>
    <row r="5" spans="1:25" x14ac:dyDescent="0.15">
      <c r="B5" s="27" t="s">
        <v>246</v>
      </c>
    </row>
    <row r="6" spans="1:25" ht="14.25" thickBot="1" x14ac:dyDescent="0.2">
      <c r="B6" s="27" t="s">
        <v>247</v>
      </c>
      <c r="C6" s="27" t="s">
        <v>248</v>
      </c>
      <c r="D6" s="27" t="s">
        <v>249</v>
      </c>
      <c r="E6" s="27" t="s">
        <v>250</v>
      </c>
    </row>
    <row r="7" spans="1:25" ht="16.5" customHeight="1" thickBot="1" x14ac:dyDescent="0.2">
      <c r="B7" s="1100" t="s">
        <v>251</v>
      </c>
      <c r="C7" s="1103" t="s">
        <v>252</v>
      </c>
      <c r="D7" s="1104" t="s">
        <v>253</v>
      </c>
      <c r="E7" s="1105" t="s">
        <v>254</v>
      </c>
      <c r="F7" s="1080" t="s">
        <v>255</v>
      </c>
      <c r="G7" s="1081"/>
      <c r="H7" s="1082"/>
      <c r="I7" s="248" t="s">
        <v>256</v>
      </c>
      <c r="J7" s="249">
        <v>1200</v>
      </c>
      <c r="K7" s="250">
        <v>1800</v>
      </c>
      <c r="L7" s="250">
        <v>2400</v>
      </c>
      <c r="M7" s="250">
        <v>3600</v>
      </c>
      <c r="N7" s="250">
        <v>4800</v>
      </c>
      <c r="O7" s="250">
        <v>6000</v>
      </c>
      <c r="P7" s="250">
        <v>7200</v>
      </c>
      <c r="Q7" s="250">
        <v>8400</v>
      </c>
      <c r="R7" s="250">
        <v>9600</v>
      </c>
      <c r="S7" s="250">
        <v>12000</v>
      </c>
      <c r="T7" s="250">
        <v>14400</v>
      </c>
      <c r="U7" s="250">
        <v>15000</v>
      </c>
      <c r="V7" s="250">
        <v>18000</v>
      </c>
      <c r="W7" s="251">
        <v>20000</v>
      </c>
      <c r="X7" s="34"/>
      <c r="Y7" s="34"/>
    </row>
    <row r="8" spans="1:25" ht="16.5" customHeight="1" thickTop="1" x14ac:dyDescent="0.15">
      <c r="B8" s="1101"/>
      <c r="C8" s="1090"/>
      <c r="D8" s="1098"/>
      <c r="E8" s="1093"/>
      <c r="F8" s="1062" t="s">
        <v>257</v>
      </c>
      <c r="G8" s="1064" t="s">
        <v>258</v>
      </c>
      <c r="H8" s="1066" t="s">
        <v>259</v>
      </c>
      <c r="I8" s="252" t="s">
        <v>260</v>
      </c>
      <c r="J8" s="253">
        <v>75.3</v>
      </c>
      <c r="K8" s="254">
        <v>113.1</v>
      </c>
      <c r="L8" s="254">
        <v>150.69999999999999</v>
      </c>
      <c r="M8" s="254">
        <v>226</v>
      </c>
      <c r="N8" s="254">
        <v>301.30000000000007</v>
      </c>
      <c r="O8" s="254">
        <v>376.70000000000005</v>
      </c>
      <c r="P8" s="254">
        <v>452.00000000000006</v>
      </c>
      <c r="Q8" s="254">
        <v>527.20000000000005</v>
      </c>
      <c r="R8" s="254">
        <v>602.6</v>
      </c>
      <c r="S8" s="254">
        <v>753.2</v>
      </c>
      <c r="T8" s="254">
        <v>903.90000000000009</v>
      </c>
      <c r="U8" s="254">
        <v>941.6</v>
      </c>
      <c r="V8" s="254">
        <v>1129.7999999999997</v>
      </c>
      <c r="W8" s="255">
        <v>1255.3999999999999</v>
      </c>
      <c r="X8" s="34"/>
      <c r="Y8" s="34"/>
    </row>
    <row r="9" spans="1:25" ht="16.5" customHeight="1" thickBot="1" x14ac:dyDescent="0.2">
      <c r="B9" s="1101"/>
      <c r="C9" s="1090"/>
      <c r="D9" s="1099"/>
      <c r="E9" s="1096"/>
      <c r="F9" s="1063"/>
      <c r="G9" s="1065"/>
      <c r="H9" s="1067"/>
      <c r="I9" s="256" t="s">
        <v>261</v>
      </c>
      <c r="J9" s="257">
        <v>73.799999999999983</v>
      </c>
      <c r="K9" s="258">
        <v>110.69999999999999</v>
      </c>
      <c r="L9" s="258">
        <v>147.5</v>
      </c>
      <c r="M9" s="258">
        <v>221.2</v>
      </c>
      <c r="N9" s="258">
        <v>294.80000000000007</v>
      </c>
      <c r="O9" s="258">
        <v>368.6</v>
      </c>
      <c r="P9" s="258">
        <v>442.20000000000005</v>
      </c>
      <c r="Q9" s="258">
        <v>515.80000000000007</v>
      </c>
      <c r="R9" s="258">
        <v>589.6</v>
      </c>
      <c r="S9" s="258">
        <v>736.90000000000009</v>
      </c>
      <c r="T9" s="258">
        <v>884.2</v>
      </c>
      <c r="U9" s="258">
        <v>921.1</v>
      </c>
      <c r="V9" s="258">
        <v>1105.3999999999999</v>
      </c>
      <c r="W9" s="259">
        <v>1228.0999999999999</v>
      </c>
      <c r="X9" s="34"/>
      <c r="Y9" s="34"/>
    </row>
    <row r="10" spans="1:25" ht="16.5" customHeight="1" thickBot="1" x14ac:dyDescent="0.2">
      <c r="B10" s="1101"/>
      <c r="C10" s="1090"/>
      <c r="D10" s="1106" t="s">
        <v>262</v>
      </c>
      <c r="E10" s="1092" t="s">
        <v>263</v>
      </c>
      <c r="F10" s="1080" t="s">
        <v>255</v>
      </c>
      <c r="G10" s="1081"/>
      <c r="H10" s="1082"/>
      <c r="I10" s="248" t="s">
        <v>256</v>
      </c>
      <c r="J10" s="260">
        <v>4000</v>
      </c>
      <c r="K10" s="261">
        <v>5000</v>
      </c>
      <c r="L10" s="261">
        <v>7200</v>
      </c>
      <c r="M10" s="261">
        <v>9600</v>
      </c>
      <c r="N10" s="261">
        <v>12000</v>
      </c>
      <c r="O10" s="261">
        <v>15600</v>
      </c>
      <c r="P10" s="261">
        <v>19200</v>
      </c>
      <c r="Q10" s="262">
        <v>30000</v>
      </c>
      <c r="R10" s="263"/>
      <c r="S10" s="263"/>
      <c r="T10" s="263"/>
      <c r="U10" s="263"/>
      <c r="V10" s="263"/>
      <c r="W10" s="263"/>
      <c r="X10" s="34"/>
      <c r="Y10" s="34"/>
    </row>
    <row r="11" spans="1:25" ht="16.5" customHeight="1" thickTop="1" x14ac:dyDescent="0.15">
      <c r="B11" s="1101"/>
      <c r="C11" s="1090"/>
      <c r="D11" s="1107"/>
      <c r="E11" s="1093"/>
      <c r="F11" s="1062" t="s">
        <v>257</v>
      </c>
      <c r="G11" s="1064" t="s">
        <v>258</v>
      </c>
      <c r="H11" s="1066" t="s">
        <v>259</v>
      </c>
      <c r="I11" s="252" t="s">
        <v>260</v>
      </c>
      <c r="J11" s="264">
        <v>245.79999999999998</v>
      </c>
      <c r="K11" s="265">
        <v>307.40000000000003</v>
      </c>
      <c r="L11" s="265">
        <v>442.50000000000006</v>
      </c>
      <c r="M11" s="265">
        <v>589.90000000000009</v>
      </c>
      <c r="N11" s="265">
        <v>737.40000000000009</v>
      </c>
      <c r="O11" s="265">
        <v>958.6</v>
      </c>
      <c r="P11" s="265">
        <v>1179.6999999999998</v>
      </c>
      <c r="Q11" s="266">
        <v>1843.2999999999997</v>
      </c>
      <c r="R11" s="267"/>
      <c r="S11" s="267"/>
      <c r="T11" s="267"/>
      <c r="U11" s="267"/>
      <c r="V11" s="267"/>
      <c r="W11" s="267"/>
      <c r="X11" s="34"/>
      <c r="Y11" s="34"/>
    </row>
    <row r="12" spans="1:25" ht="16.5" customHeight="1" thickBot="1" x14ac:dyDescent="0.2">
      <c r="B12" s="1101"/>
      <c r="C12" s="1090"/>
      <c r="D12" s="1108"/>
      <c r="E12" s="1096"/>
      <c r="F12" s="1063"/>
      <c r="G12" s="1065"/>
      <c r="H12" s="1067"/>
      <c r="I12" s="256" t="s">
        <v>261</v>
      </c>
      <c r="J12" s="268">
        <v>240.6</v>
      </c>
      <c r="K12" s="269">
        <v>300.70000000000005</v>
      </c>
      <c r="L12" s="269">
        <v>432.90000000000003</v>
      </c>
      <c r="M12" s="269">
        <v>577.20000000000005</v>
      </c>
      <c r="N12" s="269">
        <v>721.40000000000009</v>
      </c>
      <c r="O12" s="269">
        <v>937.80000000000007</v>
      </c>
      <c r="P12" s="269">
        <v>1154.1999999999998</v>
      </c>
      <c r="Q12" s="270">
        <v>1803.3999999999999</v>
      </c>
      <c r="R12" s="267"/>
      <c r="S12" s="267"/>
      <c r="T12" s="267"/>
      <c r="U12" s="267"/>
      <c r="V12" s="267"/>
      <c r="W12" s="267"/>
      <c r="X12" s="34"/>
      <c r="Y12" s="34"/>
    </row>
    <row r="13" spans="1:25" ht="16.5" customHeight="1" thickBot="1" x14ac:dyDescent="0.2">
      <c r="B13" s="1101"/>
      <c r="C13" s="1090"/>
      <c r="D13" s="1097" t="s">
        <v>264</v>
      </c>
      <c r="E13" s="1092" t="s">
        <v>265</v>
      </c>
      <c r="F13" s="1080" t="s">
        <v>255</v>
      </c>
      <c r="G13" s="1081"/>
      <c r="H13" s="1082"/>
      <c r="I13" s="248" t="s">
        <v>256</v>
      </c>
      <c r="J13" s="260">
        <v>60</v>
      </c>
      <c r="K13" s="261">
        <v>100</v>
      </c>
      <c r="L13" s="261">
        <v>120</v>
      </c>
      <c r="M13" s="261">
        <v>160</v>
      </c>
      <c r="N13" s="261">
        <v>200</v>
      </c>
      <c r="O13" s="261">
        <v>250</v>
      </c>
      <c r="P13" s="261">
        <v>300</v>
      </c>
      <c r="Q13" s="261">
        <v>350</v>
      </c>
      <c r="R13" s="262">
        <v>400</v>
      </c>
      <c r="S13" s="263"/>
      <c r="T13" s="263"/>
      <c r="U13" s="263"/>
      <c r="V13" s="263"/>
      <c r="W13" s="263"/>
      <c r="X13" s="34"/>
      <c r="Y13" s="34"/>
    </row>
    <row r="14" spans="1:25" ht="16.5" customHeight="1" thickTop="1" x14ac:dyDescent="0.15">
      <c r="B14" s="1101"/>
      <c r="C14" s="1090"/>
      <c r="D14" s="1098"/>
      <c r="E14" s="1093"/>
      <c r="F14" s="1062" t="s">
        <v>257</v>
      </c>
      <c r="G14" s="1064" t="s">
        <v>258</v>
      </c>
      <c r="H14" s="1066" t="s">
        <v>259</v>
      </c>
      <c r="I14" s="252" t="s">
        <v>260</v>
      </c>
      <c r="J14" s="264">
        <v>3.4000000000000004</v>
      </c>
      <c r="K14" s="265">
        <v>5.7999999999999989</v>
      </c>
      <c r="L14" s="265">
        <v>6.9999999999999991</v>
      </c>
      <c r="M14" s="265">
        <v>9.1999999999999993</v>
      </c>
      <c r="N14" s="265">
        <v>11.5</v>
      </c>
      <c r="O14" s="265">
        <v>14.399999999999999</v>
      </c>
      <c r="P14" s="265">
        <v>17.300000000000004</v>
      </c>
      <c r="Q14" s="265">
        <v>20.100000000000001</v>
      </c>
      <c r="R14" s="266">
        <v>23.000000000000004</v>
      </c>
      <c r="S14" s="267"/>
      <c r="T14" s="267"/>
      <c r="U14" s="267"/>
      <c r="V14" s="267"/>
      <c r="W14" s="267"/>
      <c r="X14" s="34"/>
      <c r="Y14" s="34"/>
    </row>
    <row r="15" spans="1:25" ht="16.5" customHeight="1" thickBot="1" x14ac:dyDescent="0.2">
      <c r="B15" s="1101"/>
      <c r="C15" s="1090"/>
      <c r="D15" s="1099"/>
      <c r="E15" s="1096"/>
      <c r="F15" s="1063"/>
      <c r="G15" s="1065"/>
      <c r="H15" s="1067"/>
      <c r="I15" s="256" t="s">
        <v>261</v>
      </c>
      <c r="J15" s="257">
        <v>3.3000000000000003</v>
      </c>
      <c r="K15" s="258">
        <v>5.6999999999999993</v>
      </c>
      <c r="L15" s="258">
        <v>6.7999999999999989</v>
      </c>
      <c r="M15" s="258">
        <v>9.1</v>
      </c>
      <c r="N15" s="258">
        <v>11.299999999999999</v>
      </c>
      <c r="O15" s="258">
        <v>14.1</v>
      </c>
      <c r="P15" s="258">
        <v>16.800000000000004</v>
      </c>
      <c r="Q15" s="258">
        <v>19.700000000000003</v>
      </c>
      <c r="R15" s="259">
        <v>22.500000000000004</v>
      </c>
      <c r="S15" s="267"/>
      <c r="T15" s="267"/>
      <c r="U15" s="267"/>
      <c r="V15" s="267"/>
      <c r="W15" s="267"/>
      <c r="X15" s="34"/>
      <c r="Y15" s="34"/>
    </row>
    <row r="16" spans="1:25" ht="16.5" customHeight="1" thickBot="1" x14ac:dyDescent="0.2">
      <c r="B16" s="1101"/>
      <c r="C16" s="1090"/>
      <c r="D16" s="1097" t="s">
        <v>266</v>
      </c>
      <c r="E16" s="1092" t="s">
        <v>267</v>
      </c>
      <c r="F16" s="1080" t="s">
        <v>255</v>
      </c>
      <c r="G16" s="1081"/>
      <c r="H16" s="1082"/>
      <c r="I16" s="248" t="s">
        <v>256</v>
      </c>
      <c r="J16" s="260">
        <v>500</v>
      </c>
      <c r="K16" s="261">
        <v>750</v>
      </c>
      <c r="L16" s="261">
        <v>800</v>
      </c>
      <c r="M16" s="261">
        <v>1000</v>
      </c>
      <c r="N16" s="261">
        <v>1200</v>
      </c>
      <c r="O16" s="261">
        <v>1500</v>
      </c>
      <c r="P16" s="261">
        <v>1600</v>
      </c>
      <c r="Q16" s="262">
        <v>1800</v>
      </c>
      <c r="R16" s="267"/>
      <c r="S16" s="267"/>
      <c r="T16" s="267"/>
      <c r="U16" s="267"/>
      <c r="V16" s="267"/>
      <c r="W16" s="267"/>
      <c r="X16" s="34"/>
      <c r="Y16" s="34"/>
    </row>
    <row r="17" spans="2:25" ht="16.5" customHeight="1" thickTop="1" x14ac:dyDescent="0.15">
      <c r="B17" s="1101"/>
      <c r="C17" s="1090"/>
      <c r="D17" s="1098"/>
      <c r="E17" s="1093"/>
      <c r="F17" s="1062" t="s">
        <v>257</v>
      </c>
      <c r="G17" s="1064" t="s">
        <v>258</v>
      </c>
      <c r="H17" s="1066" t="s">
        <v>259</v>
      </c>
      <c r="I17" s="252" t="s">
        <v>260</v>
      </c>
      <c r="J17" s="264">
        <v>30.200000000000003</v>
      </c>
      <c r="K17" s="265">
        <v>45.2</v>
      </c>
      <c r="L17" s="265">
        <v>48.2</v>
      </c>
      <c r="M17" s="265">
        <v>60.300000000000004</v>
      </c>
      <c r="N17" s="265">
        <v>72.299999999999983</v>
      </c>
      <c r="O17" s="265">
        <v>90.299999999999983</v>
      </c>
      <c r="P17" s="265">
        <v>96.299999999999983</v>
      </c>
      <c r="Q17" s="266">
        <v>108.39999999999999</v>
      </c>
      <c r="R17" s="267"/>
      <c r="S17" s="267"/>
      <c r="T17" s="267"/>
      <c r="U17" s="267"/>
      <c r="V17" s="267"/>
      <c r="W17" s="267"/>
      <c r="X17" s="34"/>
      <c r="Y17" s="34"/>
    </row>
    <row r="18" spans="2:25" ht="16.5" customHeight="1" thickBot="1" x14ac:dyDescent="0.2">
      <c r="B18" s="1101"/>
      <c r="C18" s="1090"/>
      <c r="D18" s="1099"/>
      <c r="E18" s="1096"/>
      <c r="F18" s="1063"/>
      <c r="G18" s="1065"/>
      <c r="H18" s="1067"/>
      <c r="I18" s="256" t="s">
        <v>261</v>
      </c>
      <c r="J18" s="257">
        <v>29.5</v>
      </c>
      <c r="K18" s="258">
        <v>44.2</v>
      </c>
      <c r="L18" s="258">
        <v>47.2</v>
      </c>
      <c r="M18" s="258">
        <v>58.9</v>
      </c>
      <c r="N18" s="258">
        <v>70.699999999999989</v>
      </c>
      <c r="O18" s="258">
        <v>88.3</v>
      </c>
      <c r="P18" s="258">
        <v>94.299999999999983</v>
      </c>
      <c r="Q18" s="259">
        <v>106.1</v>
      </c>
      <c r="R18" s="267"/>
      <c r="S18" s="267"/>
      <c r="T18" s="267"/>
      <c r="U18" s="267"/>
      <c r="V18" s="267"/>
      <c r="W18" s="267"/>
      <c r="X18" s="34"/>
      <c r="Y18" s="34"/>
    </row>
    <row r="19" spans="2:25" ht="16.5" customHeight="1" thickBot="1" x14ac:dyDescent="0.2">
      <c r="B19" s="1101"/>
      <c r="C19" s="1090"/>
      <c r="D19" s="1097" t="s">
        <v>268</v>
      </c>
      <c r="E19" s="1092" t="s">
        <v>269</v>
      </c>
      <c r="F19" s="1080" t="s">
        <v>255</v>
      </c>
      <c r="G19" s="1081"/>
      <c r="H19" s="1082"/>
      <c r="I19" s="248" t="s">
        <v>256</v>
      </c>
      <c r="J19" s="260">
        <v>2000</v>
      </c>
      <c r="K19" s="261">
        <v>2500</v>
      </c>
      <c r="L19" s="261">
        <v>3000</v>
      </c>
      <c r="M19" s="261">
        <v>4000</v>
      </c>
      <c r="N19" s="261">
        <v>5000</v>
      </c>
      <c r="O19" s="261">
        <v>6000</v>
      </c>
      <c r="P19" s="262">
        <v>7000</v>
      </c>
      <c r="Q19" s="263"/>
      <c r="R19" s="267"/>
      <c r="S19" s="267"/>
      <c r="T19" s="267"/>
      <c r="U19" s="267"/>
      <c r="V19" s="267"/>
      <c r="W19" s="267"/>
      <c r="X19" s="34"/>
      <c r="Y19" s="34"/>
    </row>
    <row r="20" spans="2:25" ht="16.5" customHeight="1" thickTop="1" x14ac:dyDescent="0.15">
      <c r="B20" s="1101"/>
      <c r="C20" s="1090"/>
      <c r="D20" s="1098"/>
      <c r="E20" s="1093"/>
      <c r="F20" s="1062" t="s">
        <v>257</v>
      </c>
      <c r="G20" s="1064" t="s">
        <v>258</v>
      </c>
      <c r="H20" s="1066" t="s">
        <v>259</v>
      </c>
      <c r="I20" s="252" t="s">
        <v>260</v>
      </c>
      <c r="J20" s="253">
        <v>119.19999999999999</v>
      </c>
      <c r="K20" s="254">
        <v>148.89999999999998</v>
      </c>
      <c r="L20" s="254">
        <v>178.79999999999998</v>
      </c>
      <c r="M20" s="254">
        <v>238.39999999999998</v>
      </c>
      <c r="N20" s="254">
        <v>297.90000000000003</v>
      </c>
      <c r="O20" s="254">
        <v>357.50000000000006</v>
      </c>
      <c r="P20" s="255">
        <v>417.1</v>
      </c>
      <c r="Q20" s="263"/>
      <c r="R20" s="267"/>
      <c r="S20" s="267"/>
      <c r="T20" s="267"/>
      <c r="U20" s="267"/>
      <c r="V20" s="267"/>
      <c r="W20" s="267"/>
      <c r="X20" s="34"/>
      <c r="Y20" s="34"/>
    </row>
    <row r="21" spans="2:25" ht="16.5" customHeight="1" thickBot="1" x14ac:dyDescent="0.2">
      <c r="B21" s="1101"/>
      <c r="C21" s="1095"/>
      <c r="D21" s="1099"/>
      <c r="E21" s="1096"/>
      <c r="F21" s="1063"/>
      <c r="G21" s="1065"/>
      <c r="H21" s="1067"/>
      <c r="I21" s="256" t="s">
        <v>261</v>
      </c>
      <c r="J21" s="271">
        <v>116.69999999999999</v>
      </c>
      <c r="K21" s="272">
        <v>145.79999999999998</v>
      </c>
      <c r="L21" s="272">
        <v>175</v>
      </c>
      <c r="M21" s="272">
        <v>233.2</v>
      </c>
      <c r="N21" s="272">
        <v>291.50000000000006</v>
      </c>
      <c r="O21" s="272">
        <v>349.80000000000007</v>
      </c>
      <c r="P21" s="273">
        <v>408.1</v>
      </c>
      <c r="Q21" s="263"/>
      <c r="R21" s="267"/>
      <c r="S21" s="267"/>
      <c r="T21" s="267"/>
      <c r="U21" s="267"/>
      <c r="V21" s="267"/>
      <c r="W21" s="267"/>
      <c r="X21" s="34"/>
      <c r="Y21" s="34"/>
    </row>
    <row r="22" spans="2:25" ht="16.5" customHeight="1" thickBot="1" x14ac:dyDescent="0.2">
      <c r="B22" s="1101"/>
      <c r="C22" s="1089" t="s">
        <v>270</v>
      </c>
      <c r="D22" s="1089"/>
      <c r="E22" s="1092" t="s">
        <v>265</v>
      </c>
      <c r="F22" s="1080" t="s">
        <v>255</v>
      </c>
      <c r="G22" s="1081"/>
      <c r="H22" s="1082"/>
      <c r="I22" s="248" t="s">
        <v>271</v>
      </c>
      <c r="J22" s="260">
        <v>116</v>
      </c>
      <c r="K22" s="261">
        <v>186</v>
      </c>
      <c r="L22" s="261">
        <v>233</v>
      </c>
      <c r="M22" s="261">
        <v>291</v>
      </c>
      <c r="N22" s="261">
        <v>349</v>
      </c>
      <c r="O22" s="261">
        <v>465</v>
      </c>
      <c r="P22" s="261">
        <v>581</v>
      </c>
      <c r="Q22" s="261">
        <v>756</v>
      </c>
      <c r="R22" s="261">
        <v>930</v>
      </c>
      <c r="S22" s="261">
        <v>1160</v>
      </c>
      <c r="T22" s="261">
        <v>1163</v>
      </c>
      <c r="U22" s="261">
        <v>1510</v>
      </c>
      <c r="V22" s="262">
        <v>1860</v>
      </c>
      <c r="W22" s="267"/>
      <c r="X22" s="34"/>
      <c r="Y22" s="34"/>
    </row>
    <row r="23" spans="2:25" ht="16.5" customHeight="1" thickTop="1" x14ac:dyDescent="0.15">
      <c r="B23" s="1101"/>
      <c r="C23" s="1090"/>
      <c r="D23" s="1090"/>
      <c r="E23" s="1093"/>
      <c r="F23" s="1062" t="s">
        <v>257</v>
      </c>
      <c r="G23" s="1064" t="s">
        <v>258</v>
      </c>
      <c r="H23" s="1066" t="s">
        <v>259</v>
      </c>
      <c r="I23" s="252" t="s">
        <v>260</v>
      </c>
      <c r="J23" s="264">
        <v>11.799999999999999</v>
      </c>
      <c r="K23" s="265">
        <v>18.900000000000002</v>
      </c>
      <c r="L23" s="265">
        <v>23.700000000000003</v>
      </c>
      <c r="M23" s="265">
        <v>29.5</v>
      </c>
      <c r="N23" s="265">
        <v>35.400000000000006</v>
      </c>
      <c r="O23" s="265">
        <v>47.2</v>
      </c>
      <c r="P23" s="265">
        <v>58.800000000000004</v>
      </c>
      <c r="Q23" s="265">
        <v>76.599999999999994</v>
      </c>
      <c r="R23" s="265">
        <v>94.199999999999989</v>
      </c>
      <c r="S23" s="265">
        <v>117.49999999999999</v>
      </c>
      <c r="T23" s="265">
        <v>117.69999999999999</v>
      </c>
      <c r="U23" s="265">
        <v>152.89999999999998</v>
      </c>
      <c r="V23" s="266">
        <v>188.29999999999998</v>
      </c>
      <c r="W23" s="267"/>
      <c r="X23" s="34"/>
      <c r="Y23" s="34"/>
    </row>
    <row r="24" spans="2:25" ht="16.5" customHeight="1" thickBot="1" x14ac:dyDescent="0.2">
      <c r="B24" s="1101"/>
      <c r="C24" s="1095"/>
      <c r="D24" s="1095"/>
      <c r="E24" s="1096"/>
      <c r="F24" s="1063"/>
      <c r="G24" s="1065"/>
      <c r="H24" s="1067"/>
      <c r="I24" s="256" t="s">
        <v>261</v>
      </c>
      <c r="J24" s="257">
        <v>11.6</v>
      </c>
      <c r="K24" s="258">
        <v>18.500000000000004</v>
      </c>
      <c r="L24" s="258">
        <v>23.1</v>
      </c>
      <c r="M24" s="258">
        <v>28.900000000000002</v>
      </c>
      <c r="N24" s="258">
        <v>34.700000000000003</v>
      </c>
      <c r="O24" s="258">
        <v>46.1</v>
      </c>
      <c r="P24" s="258">
        <v>57.6</v>
      </c>
      <c r="Q24" s="258">
        <v>74.899999999999991</v>
      </c>
      <c r="R24" s="258">
        <v>92.1</v>
      </c>
      <c r="S24" s="258">
        <v>114.89999999999999</v>
      </c>
      <c r="T24" s="258">
        <v>115.19999999999999</v>
      </c>
      <c r="U24" s="258">
        <v>149.6</v>
      </c>
      <c r="V24" s="259">
        <v>184.2</v>
      </c>
      <c r="W24" s="267"/>
      <c r="X24" s="34"/>
      <c r="Y24" s="34"/>
    </row>
    <row r="25" spans="2:25" ht="16.5" customHeight="1" thickBot="1" x14ac:dyDescent="0.2">
      <c r="B25" s="1101"/>
      <c r="C25" s="1089" t="s">
        <v>272</v>
      </c>
      <c r="D25" s="1089"/>
      <c r="E25" s="1092" t="s">
        <v>273</v>
      </c>
      <c r="F25" s="1080" t="s">
        <v>255</v>
      </c>
      <c r="G25" s="1081"/>
      <c r="H25" s="1082"/>
      <c r="I25" s="248" t="s">
        <v>271</v>
      </c>
      <c r="J25" s="260">
        <v>116</v>
      </c>
      <c r="K25" s="261">
        <v>349</v>
      </c>
      <c r="L25" s="261">
        <v>465</v>
      </c>
      <c r="M25" s="261">
        <v>581</v>
      </c>
      <c r="N25" s="261">
        <v>698</v>
      </c>
      <c r="O25" s="261">
        <v>872</v>
      </c>
      <c r="P25" s="261">
        <v>1163</v>
      </c>
      <c r="Q25" s="261">
        <v>1453</v>
      </c>
      <c r="R25" s="261">
        <v>1744</v>
      </c>
      <c r="S25" s="262">
        <v>2326</v>
      </c>
      <c r="T25" s="267"/>
      <c r="U25" s="267"/>
      <c r="V25" s="267"/>
      <c r="W25" s="267"/>
      <c r="X25" s="34"/>
      <c r="Y25" s="34"/>
    </row>
    <row r="26" spans="2:25" ht="16.5" customHeight="1" thickTop="1" x14ac:dyDescent="0.15">
      <c r="B26" s="1101"/>
      <c r="C26" s="1090"/>
      <c r="D26" s="1090"/>
      <c r="E26" s="1093"/>
      <c r="F26" s="1062" t="s">
        <v>257</v>
      </c>
      <c r="G26" s="1064" t="s">
        <v>258</v>
      </c>
      <c r="H26" s="1066" t="s">
        <v>259</v>
      </c>
      <c r="I26" s="252" t="s">
        <v>260</v>
      </c>
      <c r="J26" s="264">
        <v>13.2</v>
      </c>
      <c r="K26" s="265">
        <v>39.200000000000003</v>
      </c>
      <c r="L26" s="265">
        <v>52.300000000000004</v>
      </c>
      <c r="M26" s="265">
        <v>65.399999999999991</v>
      </c>
      <c r="N26" s="265">
        <v>78.399999999999991</v>
      </c>
      <c r="O26" s="265">
        <v>97.899999999999991</v>
      </c>
      <c r="P26" s="265">
        <v>130.69999999999999</v>
      </c>
      <c r="Q26" s="265">
        <v>163.19999999999999</v>
      </c>
      <c r="R26" s="265">
        <v>195.79999999999998</v>
      </c>
      <c r="S26" s="266">
        <v>261</v>
      </c>
      <c r="T26" s="267"/>
      <c r="U26" s="267"/>
      <c r="V26" s="267"/>
      <c r="W26" s="267"/>
      <c r="X26" s="34"/>
      <c r="Y26" s="34"/>
    </row>
    <row r="27" spans="2:25" ht="16.5" customHeight="1" thickBot="1" x14ac:dyDescent="0.2">
      <c r="B27" s="1102"/>
      <c r="C27" s="1091"/>
      <c r="D27" s="1091"/>
      <c r="E27" s="1094"/>
      <c r="F27" s="1063"/>
      <c r="G27" s="1065"/>
      <c r="H27" s="1067"/>
      <c r="I27" s="256" t="s">
        <v>261</v>
      </c>
      <c r="J27" s="257">
        <v>13</v>
      </c>
      <c r="K27" s="258">
        <v>38.4</v>
      </c>
      <c r="L27" s="258">
        <v>51.2</v>
      </c>
      <c r="M27" s="258">
        <v>63.9</v>
      </c>
      <c r="N27" s="258">
        <v>76.699999999999989</v>
      </c>
      <c r="O27" s="258">
        <v>95.8</v>
      </c>
      <c r="P27" s="258">
        <v>127.8</v>
      </c>
      <c r="Q27" s="258">
        <v>159.6</v>
      </c>
      <c r="R27" s="258">
        <v>191.6</v>
      </c>
      <c r="S27" s="259">
        <v>255.29999999999998</v>
      </c>
      <c r="T27" s="267"/>
      <c r="U27" s="267"/>
      <c r="V27" s="267"/>
      <c r="W27" s="267"/>
      <c r="X27" s="34"/>
      <c r="Y27" s="34"/>
    </row>
    <row r="28" spans="2:25" ht="16.5" customHeight="1" x14ac:dyDescent="0.15">
      <c r="G28" s="29"/>
      <c r="H28" s="274"/>
      <c r="I28" s="31"/>
      <c r="J28" s="32"/>
      <c r="K28" s="32"/>
      <c r="L28" s="32"/>
      <c r="M28" s="32"/>
      <c r="N28" s="32"/>
      <c r="O28" s="32"/>
      <c r="P28" s="32"/>
      <c r="Q28" s="32"/>
      <c r="R28" s="32"/>
      <c r="S28" s="32"/>
      <c r="T28" s="32"/>
      <c r="U28" s="32"/>
      <c r="V28" s="32"/>
      <c r="W28" s="32"/>
    </row>
    <row r="29" spans="2:25" ht="16.5" customHeight="1" thickBot="1" x14ac:dyDescent="0.2">
      <c r="B29" s="27" t="s">
        <v>247</v>
      </c>
      <c r="C29" s="27" t="s">
        <v>248</v>
      </c>
      <c r="D29" s="27" t="s">
        <v>249</v>
      </c>
      <c r="E29" s="27" t="s">
        <v>250</v>
      </c>
      <c r="G29" s="275"/>
      <c r="H29" s="274"/>
      <c r="I29" s="31"/>
      <c r="J29" s="32"/>
      <c r="K29" s="32"/>
      <c r="L29" s="32"/>
      <c r="M29" s="32"/>
      <c r="N29" s="32"/>
      <c r="O29" s="32"/>
      <c r="P29" s="32"/>
      <c r="Q29" s="32"/>
      <c r="R29" s="32"/>
      <c r="S29" s="32"/>
      <c r="T29" s="32"/>
      <c r="U29" s="32"/>
      <c r="V29" s="32"/>
      <c r="W29" s="32"/>
    </row>
    <row r="30" spans="2:25" ht="16.5" customHeight="1" thickBot="1" x14ac:dyDescent="0.2">
      <c r="B30" s="1068" t="s">
        <v>274</v>
      </c>
      <c r="C30" s="1071" t="s">
        <v>275</v>
      </c>
      <c r="D30" s="1074"/>
      <c r="E30" s="1077" t="s">
        <v>276</v>
      </c>
      <c r="F30" s="1080" t="s">
        <v>255</v>
      </c>
      <c r="G30" s="1081"/>
      <c r="H30" s="1082"/>
      <c r="I30" s="248" t="s">
        <v>271</v>
      </c>
      <c r="J30" s="260">
        <v>141</v>
      </c>
      <c r="K30" s="261">
        <v>176</v>
      </c>
      <c r="L30" s="261">
        <v>211</v>
      </c>
      <c r="M30" s="261">
        <v>246</v>
      </c>
      <c r="N30" s="261">
        <v>281</v>
      </c>
      <c r="O30" s="262">
        <v>316</v>
      </c>
      <c r="P30" s="276"/>
      <c r="Q30" s="276"/>
      <c r="R30" s="276"/>
      <c r="S30" s="276"/>
      <c r="T30" s="32"/>
      <c r="U30" s="32"/>
      <c r="V30" s="32"/>
      <c r="W30" s="32"/>
    </row>
    <row r="31" spans="2:25" ht="16.5" customHeight="1" thickTop="1" x14ac:dyDescent="0.15">
      <c r="B31" s="1069"/>
      <c r="C31" s="1072"/>
      <c r="D31" s="1075"/>
      <c r="E31" s="1078"/>
      <c r="F31" s="1062" t="s">
        <v>257</v>
      </c>
      <c r="G31" s="1064" t="s">
        <v>258</v>
      </c>
      <c r="H31" s="1066" t="s">
        <v>106</v>
      </c>
      <c r="I31" s="252" t="s">
        <v>260</v>
      </c>
      <c r="J31" s="264">
        <v>10</v>
      </c>
      <c r="K31" s="265">
        <v>12.4</v>
      </c>
      <c r="L31" s="265">
        <v>15</v>
      </c>
      <c r="M31" s="265">
        <v>17.400000000000002</v>
      </c>
      <c r="N31" s="265">
        <v>19.8</v>
      </c>
      <c r="O31" s="266">
        <v>22.3</v>
      </c>
      <c r="P31" s="277"/>
      <c r="Q31" s="277"/>
      <c r="R31" s="277"/>
      <c r="S31" s="277"/>
      <c r="T31" s="32"/>
      <c r="U31" s="32"/>
      <c r="V31" s="32"/>
      <c r="W31" s="32"/>
    </row>
    <row r="32" spans="2:25" ht="16.5" customHeight="1" thickBot="1" x14ac:dyDescent="0.2">
      <c r="B32" s="1069"/>
      <c r="C32" s="1073"/>
      <c r="D32" s="1076"/>
      <c r="E32" s="1079"/>
      <c r="F32" s="1063"/>
      <c r="G32" s="1065"/>
      <c r="H32" s="1067"/>
      <c r="I32" s="256" t="s">
        <v>261</v>
      </c>
      <c r="J32" s="257">
        <v>9.7999999999999989</v>
      </c>
      <c r="K32" s="258">
        <v>12.2</v>
      </c>
      <c r="L32" s="258">
        <v>14.6</v>
      </c>
      <c r="M32" s="258">
        <v>17</v>
      </c>
      <c r="N32" s="258">
        <v>19.400000000000002</v>
      </c>
      <c r="O32" s="259">
        <v>21.8</v>
      </c>
      <c r="P32" s="278"/>
      <c r="Q32" s="278"/>
      <c r="R32" s="278"/>
      <c r="S32" s="278"/>
      <c r="T32" s="32"/>
      <c r="U32" s="32"/>
      <c r="V32" s="32"/>
      <c r="W32" s="32"/>
    </row>
    <row r="33" spans="2:23" ht="16.5" customHeight="1" thickBot="1" x14ac:dyDescent="0.2">
      <c r="B33" s="1069"/>
      <c r="C33" s="1083" t="s">
        <v>277</v>
      </c>
      <c r="D33" s="1085"/>
      <c r="E33" s="1087" t="s">
        <v>278</v>
      </c>
      <c r="F33" s="1080" t="s">
        <v>255</v>
      </c>
      <c r="G33" s="1081"/>
      <c r="H33" s="1082"/>
      <c r="I33" s="248" t="s">
        <v>271</v>
      </c>
      <c r="J33" s="260">
        <v>352</v>
      </c>
      <c r="K33" s="261">
        <v>422</v>
      </c>
      <c r="L33" s="261">
        <v>457</v>
      </c>
      <c r="M33" s="261">
        <v>528</v>
      </c>
      <c r="N33" s="261">
        <v>563</v>
      </c>
      <c r="O33" s="261">
        <v>633</v>
      </c>
      <c r="P33" s="261">
        <v>703</v>
      </c>
      <c r="Q33" s="261">
        <v>739</v>
      </c>
      <c r="R33" s="261">
        <v>879</v>
      </c>
      <c r="S33" s="262">
        <v>1055</v>
      </c>
      <c r="T33" s="32"/>
      <c r="U33" s="32"/>
      <c r="V33" s="32"/>
      <c r="W33" s="32"/>
    </row>
    <row r="34" spans="2:23" ht="16.5" customHeight="1" thickTop="1" x14ac:dyDescent="0.15">
      <c r="B34" s="1069"/>
      <c r="C34" s="1072"/>
      <c r="D34" s="1075"/>
      <c r="E34" s="1078"/>
      <c r="F34" s="1062" t="s">
        <v>257</v>
      </c>
      <c r="G34" s="1064" t="s">
        <v>258</v>
      </c>
      <c r="H34" s="1066" t="s">
        <v>106</v>
      </c>
      <c r="I34" s="252" t="s">
        <v>260</v>
      </c>
      <c r="J34" s="264">
        <v>22.1</v>
      </c>
      <c r="K34" s="265">
        <v>26.400000000000002</v>
      </c>
      <c r="L34" s="265">
        <v>28.6</v>
      </c>
      <c r="M34" s="265">
        <v>33</v>
      </c>
      <c r="N34" s="265">
        <v>35.200000000000003</v>
      </c>
      <c r="O34" s="265">
        <v>39.5</v>
      </c>
      <c r="P34" s="265">
        <v>43.9</v>
      </c>
      <c r="Q34" s="265">
        <v>46.1</v>
      </c>
      <c r="R34" s="265">
        <v>54.9</v>
      </c>
      <c r="S34" s="266">
        <v>65.8</v>
      </c>
      <c r="T34" s="32"/>
      <c r="U34" s="32"/>
      <c r="V34" s="32"/>
      <c r="W34" s="32"/>
    </row>
    <row r="35" spans="2:23" ht="16.5" customHeight="1" thickBot="1" x14ac:dyDescent="0.2">
      <c r="B35" s="1069"/>
      <c r="C35" s="1072"/>
      <c r="D35" s="1075"/>
      <c r="E35" s="1078"/>
      <c r="F35" s="1063"/>
      <c r="G35" s="1065"/>
      <c r="H35" s="1067"/>
      <c r="I35" s="256" t="s">
        <v>261</v>
      </c>
      <c r="J35" s="257">
        <v>21.6</v>
      </c>
      <c r="K35" s="258">
        <v>25.900000000000002</v>
      </c>
      <c r="L35" s="258">
        <v>28</v>
      </c>
      <c r="M35" s="258">
        <v>32.300000000000004</v>
      </c>
      <c r="N35" s="258">
        <v>34.4</v>
      </c>
      <c r="O35" s="258">
        <v>38.700000000000003</v>
      </c>
      <c r="P35" s="258">
        <v>43</v>
      </c>
      <c r="Q35" s="258">
        <v>45.1</v>
      </c>
      <c r="R35" s="258">
        <v>53.7</v>
      </c>
      <c r="S35" s="259">
        <v>64.399999999999991</v>
      </c>
      <c r="T35" s="32"/>
      <c r="U35" s="32"/>
      <c r="V35" s="32"/>
      <c r="W35" s="32"/>
    </row>
    <row r="36" spans="2:23" ht="16.5" customHeight="1" thickBot="1" x14ac:dyDescent="0.2">
      <c r="B36" s="1069"/>
      <c r="C36" s="1072"/>
      <c r="D36" s="1075"/>
      <c r="E36" s="1078"/>
      <c r="F36" s="1080" t="s">
        <v>255</v>
      </c>
      <c r="G36" s="1081"/>
      <c r="H36" s="1082"/>
      <c r="I36" s="248" t="s">
        <v>271</v>
      </c>
      <c r="J36" s="260">
        <v>1266</v>
      </c>
      <c r="K36" s="261">
        <v>1407</v>
      </c>
      <c r="L36" s="261">
        <v>1582</v>
      </c>
      <c r="M36" s="261">
        <v>1758</v>
      </c>
      <c r="N36" s="261">
        <v>1969</v>
      </c>
      <c r="O36" s="261">
        <v>2215</v>
      </c>
      <c r="P36" s="261">
        <v>2461</v>
      </c>
      <c r="Q36" s="261">
        <v>2813</v>
      </c>
      <c r="R36" s="261">
        <v>3164</v>
      </c>
      <c r="S36" s="262">
        <v>3517</v>
      </c>
      <c r="T36" s="32"/>
      <c r="U36" s="32"/>
      <c r="V36" s="32"/>
      <c r="W36" s="32"/>
    </row>
    <row r="37" spans="2:23" ht="16.5" customHeight="1" thickTop="1" x14ac:dyDescent="0.15">
      <c r="B37" s="1069"/>
      <c r="C37" s="1072"/>
      <c r="D37" s="1075"/>
      <c r="E37" s="1078"/>
      <c r="F37" s="1062" t="s">
        <v>257</v>
      </c>
      <c r="G37" s="1064" t="s">
        <v>258</v>
      </c>
      <c r="H37" s="1066" t="s">
        <v>106</v>
      </c>
      <c r="I37" s="252" t="s">
        <v>260</v>
      </c>
      <c r="J37" s="264">
        <v>78.899999999999991</v>
      </c>
      <c r="K37" s="265">
        <v>87.699999999999989</v>
      </c>
      <c r="L37" s="265">
        <v>98.6</v>
      </c>
      <c r="M37" s="265">
        <v>109.5</v>
      </c>
      <c r="N37" s="265">
        <v>122.69999999999999</v>
      </c>
      <c r="O37" s="265">
        <v>138</v>
      </c>
      <c r="P37" s="265">
        <v>153.29999999999998</v>
      </c>
      <c r="Q37" s="265">
        <v>175.2</v>
      </c>
      <c r="R37" s="265">
        <v>197</v>
      </c>
      <c r="S37" s="266">
        <v>219</v>
      </c>
      <c r="T37" s="32"/>
      <c r="U37" s="32"/>
      <c r="V37" s="32"/>
      <c r="W37" s="32"/>
    </row>
    <row r="38" spans="2:23" ht="16.5" customHeight="1" thickBot="1" x14ac:dyDescent="0.2">
      <c r="B38" s="1070"/>
      <c r="C38" s="1084"/>
      <c r="D38" s="1086"/>
      <c r="E38" s="1088"/>
      <c r="F38" s="1063"/>
      <c r="G38" s="1065"/>
      <c r="H38" s="1067"/>
      <c r="I38" s="256" t="s">
        <v>261</v>
      </c>
      <c r="J38" s="257">
        <v>77.199999999999989</v>
      </c>
      <c r="K38" s="258">
        <v>85.8</v>
      </c>
      <c r="L38" s="258">
        <v>96.5</v>
      </c>
      <c r="M38" s="258">
        <v>107.19999999999999</v>
      </c>
      <c r="N38" s="258">
        <v>120</v>
      </c>
      <c r="O38" s="258">
        <v>135</v>
      </c>
      <c r="P38" s="258">
        <v>150</v>
      </c>
      <c r="Q38" s="258">
        <v>171.4</v>
      </c>
      <c r="R38" s="258">
        <v>192.7</v>
      </c>
      <c r="S38" s="259">
        <v>214.2</v>
      </c>
      <c r="T38" s="32"/>
      <c r="U38" s="32"/>
      <c r="V38" s="32"/>
      <c r="W38" s="32"/>
    </row>
    <row r="39" spans="2:23" x14ac:dyDescent="0.15">
      <c r="C39" s="34"/>
      <c r="D39" s="35"/>
      <c r="H39" s="30"/>
      <c r="I39" s="31"/>
      <c r="J39" s="32"/>
      <c r="K39" s="32"/>
      <c r="L39" s="32"/>
      <c r="M39" s="32"/>
      <c r="N39" s="32"/>
      <c r="O39" s="32"/>
      <c r="P39" s="32"/>
      <c r="Q39" s="32"/>
      <c r="R39" s="32"/>
      <c r="S39" s="32"/>
      <c r="T39" s="32"/>
      <c r="U39" s="32"/>
      <c r="V39" s="32"/>
      <c r="W39" s="32"/>
    </row>
    <row r="40" spans="2:23" x14ac:dyDescent="0.15">
      <c r="C40" s="34"/>
      <c r="D40" s="35"/>
      <c r="H40" s="30"/>
      <c r="I40" s="31"/>
      <c r="J40" s="32"/>
      <c r="K40" s="32"/>
      <c r="L40" s="32"/>
      <c r="M40" s="32"/>
      <c r="N40" s="32"/>
      <c r="O40" s="32"/>
      <c r="P40" s="32"/>
      <c r="Q40" s="32"/>
      <c r="R40" s="32"/>
      <c r="S40" s="32"/>
      <c r="T40" s="32"/>
      <c r="U40" s="32"/>
      <c r="V40" s="32"/>
      <c r="W40" s="32"/>
    </row>
    <row r="41" spans="2:23" x14ac:dyDescent="0.15">
      <c r="C41" s="35" t="s">
        <v>279</v>
      </c>
      <c r="H41" s="30"/>
      <c r="I41" s="31"/>
      <c r="J41" s="32"/>
      <c r="K41" s="32"/>
      <c r="L41" s="32"/>
      <c r="M41" s="32"/>
      <c r="N41" s="32"/>
      <c r="O41" s="32"/>
      <c r="P41" s="32"/>
      <c r="Q41" s="32"/>
      <c r="R41" s="32"/>
      <c r="S41" s="32"/>
      <c r="T41" s="32"/>
      <c r="U41" s="32"/>
      <c r="V41" s="32"/>
      <c r="W41" s="32"/>
    </row>
    <row r="42" spans="2:23" x14ac:dyDescent="0.15">
      <c r="G42" s="29"/>
      <c r="H42" s="30"/>
      <c r="I42" s="31"/>
      <c r="J42" s="32"/>
      <c r="K42" s="32"/>
      <c r="L42" s="32"/>
      <c r="M42" s="32"/>
      <c r="N42" s="32"/>
      <c r="O42" s="32"/>
      <c r="P42" s="32"/>
      <c r="Q42" s="32"/>
      <c r="R42" s="32"/>
      <c r="S42" s="32"/>
      <c r="T42" s="32"/>
      <c r="U42" s="32"/>
      <c r="V42" s="32"/>
      <c r="W42" s="32"/>
    </row>
    <row r="43" spans="2:23" x14ac:dyDescent="0.15">
      <c r="C43" s="39" t="s">
        <v>280</v>
      </c>
      <c r="D43" s="39"/>
      <c r="G43" s="29"/>
      <c r="H43" s="30"/>
      <c r="I43" s="31"/>
      <c r="J43" s="279"/>
      <c r="K43" s="279"/>
      <c r="L43" s="279"/>
      <c r="M43" s="279"/>
      <c r="N43" s="279"/>
      <c r="O43" s="279"/>
      <c r="P43" s="279"/>
      <c r="Q43" s="279"/>
      <c r="R43" s="279"/>
      <c r="S43" s="279"/>
      <c r="T43" s="279"/>
      <c r="U43" s="279"/>
      <c r="V43" s="279"/>
      <c r="W43" s="32"/>
    </row>
    <row r="44" spans="2:23" x14ac:dyDescent="0.15">
      <c r="C44" s="39"/>
      <c r="D44" s="39" t="s">
        <v>281</v>
      </c>
      <c r="G44" s="29"/>
      <c r="H44" s="30"/>
      <c r="I44" s="31"/>
      <c r="J44" s="32"/>
      <c r="K44" s="32"/>
      <c r="L44" s="32"/>
      <c r="M44" s="32"/>
      <c r="N44" s="32"/>
      <c r="O44" s="32"/>
      <c r="P44" s="32"/>
      <c r="Q44" s="32"/>
      <c r="R44" s="32"/>
      <c r="S44" s="32"/>
      <c r="T44" s="32"/>
      <c r="U44" s="32"/>
      <c r="V44" s="32"/>
      <c r="W44" s="32"/>
    </row>
    <row r="45" spans="2:23" x14ac:dyDescent="0.15">
      <c r="C45" s="39"/>
      <c r="D45" s="40" t="s">
        <v>282</v>
      </c>
      <c r="G45" s="29"/>
      <c r="H45" s="30"/>
      <c r="I45" s="31"/>
      <c r="J45" s="32"/>
      <c r="K45" s="32"/>
      <c r="L45" s="32"/>
      <c r="M45" s="32"/>
      <c r="N45" s="32"/>
      <c r="O45" s="32"/>
      <c r="P45" s="32"/>
      <c r="Q45" s="32"/>
      <c r="R45" s="32"/>
      <c r="S45" s="32"/>
      <c r="T45" s="32"/>
      <c r="U45" s="32"/>
      <c r="V45" s="32"/>
      <c r="W45" s="32"/>
    </row>
    <row r="46" spans="2:23" x14ac:dyDescent="0.15">
      <c r="G46" s="29"/>
      <c r="H46" s="30"/>
      <c r="I46" s="31"/>
      <c r="J46" s="32"/>
      <c r="K46" s="32"/>
      <c r="L46" s="32"/>
      <c r="M46" s="32"/>
      <c r="N46" s="32"/>
      <c r="O46" s="32"/>
      <c r="P46" s="32"/>
      <c r="Q46" s="32"/>
      <c r="R46" s="32"/>
      <c r="S46" s="32"/>
      <c r="T46" s="32"/>
      <c r="U46" s="32"/>
      <c r="V46" s="32"/>
      <c r="W46" s="32"/>
    </row>
    <row r="47" spans="2:23" x14ac:dyDescent="0.15">
      <c r="G47" s="29"/>
      <c r="H47" s="30"/>
      <c r="I47" s="31"/>
      <c r="J47" s="32"/>
      <c r="K47" s="32"/>
      <c r="L47" s="32"/>
      <c r="M47" s="32"/>
      <c r="N47" s="32"/>
      <c r="O47" s="32"/>
      <c r="P47" s="32"/>
      <c r="Q47" s="32"/>
      <c r="R47" s="32"/>
      <c r="S47" s="32"/>
      <c r="T47" s="32"/>
      <c r="U47" s="32"/>
      <c r="V47" s="32"/>
      <c r="W47" s="32"/>
    </row>
    <row r="48" spans="2:23" x14ac:dyDescent="0.15">
      <c r="G48" s="29"/>
      <c r="H48" s="30"/>
      <c r="I48" s="31"/>
      <c r="J48" s="32"/>
      <c r="K48" s="32"/>
      <c r="L48" s="32"/>
      <c r="M48" s="32"/>
      <c r="N48" s="32"/>
      <c r="O48" s="32"/>
      <c r="P48" s="32"/>
      <c r="Q48" s="32"/>
      <c r="R48" s="32"/>
      <c r="S48" s="32"/>
      <c r="T48" s="32"/>
      <c r="U48" s="32"/>
      <c r="V48" s="32"/>
      <c r="W48" s="32"/>
    </row>
    <row r="49" spans="7:23" x14ac:dyDescent="0.15">
      <c r="G49" s="29"/>
      <c r="H49" s="30"/>
      <c r="I49" s="31"/>
      <c r="J49" s="32"/>
      <c r="K49" s="32"/>
      <c r="L49" s="32"/>
      <c r="M49" s="32"/>
      <c r="N49" s="32"/>
      <c r="O49" s="32"/>
      <c r="P49" s="32"/>
      <c r="Q49" s="32"/>
      <c r="R49" s="32"/>
      <c r="S49" s="32"/>
      <c r="T49" s="32"/>
      <c r="U49" s="32"/>
      <c r="V49" s="32"/>
      <c r="W49" s="32"/>
    </row>
    <row r="52" spans="7:23" s="33" customFormat="1" x14ac:dyDescent="0.15">
      <c r="G52" s="27"/>
      <c r="H52" s="27"/>
      <c r="I52" s="27"/>
      <c r="J52" s="27"/>
      <c r="K52" s="27"/>
      <c r="L52" s="27"/>
      <c r="M52" s="27"/>
      <c r="N52" s="27"/>
      <c r="O52" s="27"/>
      <c r="P52" s="27"/>
      <c r="Q52" s="27"/>
      <c r="R52" s="27"/>
      <c r="S52" s="27"/>
      <c r="T52" s="27"/>
      <c r="U52" s="27"/>
      <c r="V52" s="27"/>
      <c r="W52" s="27"/>
    </row>
    <row r="53" spans="7:23" x14ac:dyDescent="0.15">
      <c r="G53" s="36"/>
      <c r="H53" s="28"/>
    </row>
    <row r="54" spans="7:23" x14ac:dyDescent="0.15">
      <c r="G54" s="36"/>
      <c r="H54" s="28"/>
    </row>
    <row r="55" spans="7:23" x14ac:dyDescent="0.15">
      <c r="G55" s="37"/>
      <c r="H55" s="38"/>
    </row>
    <row r="56" spans="7:23" x14ac:dyDescent="0.15">
      <c r="G56" s="37"/>
      <c r="H56" s="38"/>
    </row>
    <row r="57" spans="7:23" ht="8.1" customHeight="1" x14ac:dyDescent="0.15">
      <c r="G57" s="34"/>
    </row>
    <row r="59" spans="7:23" x14ac:dyDescent="0.15">
      <c r="G59" s="35"/>
    </row>
    <row r="63" spans="7:23" ht="8.1" customHeight="1" x14ac:dyDescent="0.15"/>
    <row r="64" spans="7:23" x14ac:dyDescent="0.15">
      <c r="H64" s="35"/>
    </row>
  </sheetData>
  <mergeCells count="65">
    <mergeCell ref="F37:F38"/>
    <mergeCell ref="G37:G38"/>
    <mergeCell ref="H37:H38"/>
    <mergeCell ref="B30:B38"/>
    <mergeCell ref="C30:C32"/>
    <mergeCell ref="D30:D32"/>
    <mergeCell ref="E30:E32"/>
    <mergeCell ref="F30:H30"/>
    <mergeCell ref="F31:F32"/>
    <mergeCell ref="G31:G32"/>
    <mergeCell ref="H31:H32"/>
    <mergeCell ref="C33:C38"/>
    <mergeCell ref="D33:D38"/>
    <mergeCell ref="E33:E38"/>
    <mergeCell ref="F33:H33"/>
    <mergeCell ref="F34:F35"/>
    <mergeCell ref="G34:G35"/>
    <mergeCell ref="H34:H35"/>
    <mergeCell ref="F36:H36"/>
    <mergeCell ref="C25:C27"/>
    <mergeCell ref="D25:D27"/>
    <mergeCell ref="E25:E27"/>
    <mergeCell ref="F25:H25"/>
    <mergeCell ref="F26:F27"/>
    <mergeCell ref="G26:G27"/>
    <mergeCell ref="H26:H27"/>
    <mergeCell ref="C22:C24"/>
    <mergeCell ref="D22:D24"/>
    <mergeCell ref="E22:E24"/>
    <mergeCell ref="F22:H22"/>
    <mergeCell ref="F23:F24"/>
    <mergeCell ref="G23:G24"/>
    <mergeCell ref="H23:H24"/>
    <mergeCell ref="D19:D21"/>
    <mergeCell ref="E19:E21"/>
    <mergeCell ref="F19:H19"/>
    <mergeCell ref="F20:F21"/>
    <mergeCell ref="G20:G21"/>
    <mergeCell ref="H20:H21"/>
    <mergeCell ref="F13:H13"/>
    <mergeCell ref="F14:F15"/>
    <mergeCell ref="G14:G15"/>
    <mergeCell ref="H14:H15"/>
    <mergeCell ref="D16:D18"/>
    <mergeCell ref="E16:E18"/>
    <mergeCell ref="F16:H16"/>
    <mergeCell ref="F17:F18"/>
    <mergeCell ref="G17:G18"/>
    <mergeCell ref="H17:H18"/>
    <mergeCell ref="B7:B27"/>
    <mergeCell ref="C7:C21"/>
    <mergeCell ref="D7:D9"/>
    <mergeCell ref="E7:E9"/>
    <mergeCell ref="F7:H7"/>
    <mergeCell ref="F8:F9"/>
    <mergeCell ref="G8:G9"/>
    <mergeCell ref="H8:H9"/>
    <mergeCell ref="D10:D12"/>
    <mergeCell ref="E10:E12"/>
    <mergeCell ref="F10:H10"/>
    <mergeCell ref="F11:F12"/>
    <mergeCell ref="G11:G12"/>
    <mergeCell ref="H11:H12"/>
    <mergeCell ref="D13:D15"/>
    <mergeCell ref="E13:E15"/>
  </mergeCells>
  <phoneticPr fontId="4"/>
  <pageMargins left="0.70866141732283472" right="0.70866141732283472" top="0.74803149606299213" bottom="0.74803149606299213" header="0.31496062992125984" footer="0.31496062992125984"/>
  <pageSetup paperSize="8" scale="94"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8"/>
  <sheetViews>
    <sheetView showGridLines="0" view="pageBreakPreview" zoomScaleNormal="100" zoomScaleSheetLayoutView="100" workbookViewId="0"/>
  </sheetViews>
  <sheetFormatPr defaultRowHeight="13.5" x14ac:dyDescent="0.15"/>
  <cols>
    <col min="1" max="45" width="2" style="285" customWidth="1"/>
    <col min="46" max="16384" width="9" style="285"/>
  </cols>
  <sheetData>
    <row r="1" spans="1:46" x14ac:dyDescent="0.15">
      <c r="A1" s="285" t="s">
        <v>286</v>
      </c>
    </row>
    <row r="3" spans="1:46" ht="13.5" customHeight="1" x14ac:dyDescent="0.15">
      <c r="A3" s="286" t="s">
        <v>287</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C3" s="287"/>
      <c r="AD3" s="287"/>
      <c r="AE3" s="287"/>
      <c r="AF3" s="287"/>
      <c r="AG3" s="287"/>
      <c r="AH3" s="287"/>
      <c r="AI3" s="287"/>
      <c r="AJ3" s="287"/>
      <c r="AK3" s="287"/>
      <c r="AL3" s="287"/>
      <c r="AM3" s="287"/>
      <c r="AN3" s="287"/>
      <c r="AO3" s="287"/>
      <c r="AP3" s="287"/>
      <c r="AQ3" s="287"/>
      <c r="AR3" s="287"/>
      <c r="AS3" s="287"/>
      <c r="AT3" s="286"/>
    </row>
    <row r="4" spans="1:46" ht="13.5" customHeight="1" x14ac:dyDescent="0.15">
      <c r="A4" s="1131" t="s">
        <v>288</v>
      </c>
      <c r="B4" s="1132"/>
      <c r="C4" s="1132"/>
      <c r="D4" s="1132"/>
      <c r="E4" s="1132"/>
      <c r="F4" s="1132"/>
      <c r="G4" s="1132"/>
      <c r="H4" s="1132"/>
      <c r="I4" s="1132"/>
      <c r="J4" s="1132"/>
      <c r="K4" s="1132"/>
      <c r="L4" s="1132"/>
      <c r="M4" s="1132"/>
      <c r="N4" s="1133"/>
      <c r="O4" s="1137" t="s">
        <v>289</v>
      </c>
      <c r="P4" s="1138"/>
      <c r="Q4" s="1138"/>
      <c r="R4" s="1138"/>
      <c r="S4" s="1138"/>
      <c r="T4" s="1138"/>
      <c r="U4" s="1138"/>
      <c r="V4" s="1138"/>
      <c r="W4" s="1138"/>
      <c r="X4" s="1138"/>
      <c r="Y4" s="1138"/>
      <c r="Z4" s="1138"/>
      <c r="AA4" s="1138"/>
      <c r="AB4" s="1138"/>
      <c r="AC4" s="1138"/>
      <c r="AD4" s="1138"/>
      <c r="AE4" s="1138"/>
      <c r="AF4" s="1138"/>
      <c r="AG4" s="1138"/>
      <c r="AH4" s="1138"/>
      <c r="AI4" s="1138"/>
      <c r="AJ4" s="1138"/>
      <c r="AK4" s="1138"/>
      <c r="AL4" s="1138"/>
      <c r="AM4" s="1138"/>
      <c r="AN4" s="1138"/>
      <c r="AO4" s="1138"/>
      <c r="AP4" s="1138"/>
      <c r="AQ4" s="1138"/>
      <c r="AR4" s="1139"/>
      <c r="AS4" s="288"/>
      <c r="AT4" s="286"/>
    </row>
    <row r="5" spans="1:46" ht="13.5" customHeight="1" x14ac:dyDescent="0.15">
      <c r="A5" s="1134"/>
      <c r="B5" s="1135"/>
      <c r="C5" s="1135"/>
      <c r="D5" s="1135"/>
      <c r="E5" s="1135"/>
      <c r="F5" s="1135"/>
      <c r="G5" s="1135"/>
      <c r="H5" s="1135"/>
      <c r="I5" s="1135"/>
      <c r="J5" s="1135"/>
      <c r="K5" s="1135"/>
      <c r="L5" s="1135"/>
      <c r="M5" s="1135"/>
      <c r="N5" s="1136"/>
      <c r="O5" s="1140"/>
      <c r="P5" s="1141"/>
      <c r="Q5" s="1141"/>
      <c r="R5" s="1141"/>
      <c r="S5" s="1141"/>
      <c r="T5" s="1141"/>
      <c r="U5" s="1141"/>
      <c r="V5" s="1141"/>
      <c r="W5" s="1141"/>
      <c r="X5" s="1141"/>
      <c r="Y5" s="1141"/>
      <c r="Z5" s="1141"/>
      <c r="AA5" s="1141"/>
      <c r="AB5" s="1141"/>
      <c r="AC5" s="1141"/>
      <c r="AD5" s="1141"/>
      <c r="AE5" s="1141"/>
      <c r="AF5" s="1141"/>
      <c r="AG5" s="1141"/>
      <c r="AH5" s="1141"/>
      <c r="AI5" s="1141"/>
      <c r="AJ5" s="1141"/>
      <c r="AK5" s="1141"/>
      <c r="AL5" s="1141"/>
      <c r="AM5" s="1141"/>
      <c r="AN5" s="1141"/>
      <c r="AO5" s="1141"/>
      <c r="AP5" s="1141"/>
      <c r="AQ5" s="1141"/>
      <c r="AR5" s="1142"/>
      <c r="AS5" s="288"/>
      <c r="AT5" s="286"/>
    </row>
    <row r="6" spans="1:46" ht="4.5" customHeight="1" x14ac:dyDescent="0.15">
      <c r="A6" s="1134"/>
      <c r="B6" s="1135"/>
      <c r="C6" s="1135"/>
      <c r="D6" s="1135"/>
      <c r="E6" s="1135"/>
      <c r="F6" s="1135"/>
      <c r="G6" s="1135"/>
      <c r="H6" s="1135"/>
      <c r="I6" s="1135"/>
      <c r="J6" s="1135"/>
      <c r="K6" s="1135"/>
      <c r="L6" s="1135"/>
      <c r="M6" s="1135"/>
      <c r="N6" s="1136"/>
      <c r="O6" s="1140" t="s">
        <v>290</v>
      </c>
      <c r="P6" s="1141"/>
      <c r="Q6" s="1141"/>
      <c r="R6" s="1141"/>
      <c r="S6" s="1141"/>
      <c r="T6" s="1141"/>
      <c r="U6" s="1141"/>
      <c r="V6" s="1141"/>
      <c r="W6" s="1141"/>
      <c r="X6" s="1141"/>
      <c r="Y6" s="1141"/>
      <c r="Z6" s="1141"/>
      <c r="AA6" s="1141"/>
      <c r="AB6" s="1141"/>
      <c r="AC6" s="1141"/>
      <c r="AD6" s="1141"/>
      <c r="AE6" s="1141"/>
      <c r="AF6" s="1141"/>
      <c r="AG6" s="1141"/>
      <c r="AH6" s="1141"/>
      <c r="AI6" s="1141"/>
      <c r="AJ6" s="1141"/>
      <c r="AK6" s="1141"/>
      <c r="AL6" s="1141"/>
      <c r="AM6" s="1141"/>
      <c r="AN6" s="1141"/>
      <c r="AO6" s="1141"/>
      <c r="AP6" s="1141"/>
      <c r="AQ6" s="1141"/>
      <c r="AR6" s="1142"/>
      <c r="AS6" s="288"/>
      <c r="AT6" s="286"/>
    </row>
    <row r="7" spans="1:46" ht="12.75" customHeight="1" x14ac:dyDescent="0.15">
      <c r="A7" s="1134"/>
      <c r="B7" s="1135"/>
      <c r="C7" s="1135"/>
      <c r="D7" s="1135"/>
      <c r="E7" s="1135"/>
      <c r="F7" s="1135"/>
      <c r="G7" s="1135"/>
      <c r="H7" s="1135"/>
      <c r="I7" s="1135"/>
      <c r="J7" s="1135"/>
      <c r="K7" s="1135"/>
      <c r="L7" s="1135"/>
      <c r="M7" s="1135"/>
      <c r="N7" s="1136"/>
      <c r="O7" s="1140"/>
      <c r="P7" s="1141"/>
      <c r="Q7" s="1141"/>
      <c r="R7" s="1141"/>
      <c r="S7" s="1141"/>
      <c r="T7" s="1141"/>
      <c r="U7" s="1141"/>
      <c r="V7" s="1141"/>
      <c r="W7" s="1141"/>
      <c r="X7" s="1141"/>
      <c r="Y7" s="1141"/>
      <c r="Z7" s="1141"/>
      <c r="AA7" s="1141"/>
      <c r="AB7" s="1141"/>
      <c r="AC7" s="1141"/>
      <c r="AD7" s="1141"/>
      <c r="AE7" s="1141"/>
      <c r="AF7" s="1141"/>
      <c r="AG7" s="1141"/>
      <c r="AH7" s="1141"/>
      <c r="AI7" s="1141"/>
      <c r="AJ7" s="1141"/>
      <c r="AK7" s="1141"/>
      <c r="AL7" s="1141"/>
      <c r="AM7" s="1141"/>
      <c r="AN7" s="1141"/>
      <c r="AO7" s="1141"/>
      <c r="AP7" s="1141"/>
      <c r="AQ7" s="1141"/>
      <c r="AR7" s="1142"/>
      <c r="AS7" s="288"/>
      <c r="AT7" s="286"/>
    </row>
    <row r="8" spans="1:46" ht="12.75" customHeight="1" x14ac:dyDescent="0.15">
      <c r="A8" s="1134"/>
      <c r="B8" s="1135"/>
      <c r="C8" s="1135"/>
      <c r="D8" s="1135"/>
      <c r="E8" s="1135"/>
      <c r="F8" s="1135"/>
      <c r="G8" s="1135"/>
      <c r="H8" s="1135"/>
      <c r="I8" s="1135"/>
      <c r="J8" s="1135"/>
      <c r="K8" s="1135"/>
      <c r="L8" s="1135"/>
      <c r="M8" s="1135"/>
      <c r="N8" s="1136"/>
      <c r="O8" s="1140" t="s">
        <v>291</v>
      </c>
      <c r="P8" s="1141"/>
      <c r="Q8" s="1141"/>
      <c r="R8" s="1141"/>
      <c r="S8" s="1141"/>
      <c r="T8" s="1141"/>
      <c r="U8" s="1141"/>
      <c r="V8" s="1141"/>
      <c r="W8" s="1141"/>
      <c r="X8" s="1141"/>
      <c r="Y8" s="1141"/>
      <c r="Z8" s="1141"/>
      <c r="AA8" s="1141"/>
      <c r="AB8" s="1141"/>
      <c r="AC8" s="1141"/>
      <c r="AD8" s="1141"/>
      <c r="AE8" s="1141"/>
      <c r="AF8" s="1141"/>
      <c r="AG8" s="1141"/>
      <c r="AH8" s="1141"/>
      <c r="AI8" s="1141"/>
      <c r="AJ8" s="1141"/>
      <c r="AK8" s="1141"/>
      <c r="AL8" s="1141"/>
      <c r="AM8" s="1141"/>
      <c r="AN8" s="1141"/>
      <c r="AO8" s="1141"/>
      <c r="AP8" s="1141"/>
      <c r="AQ8" s="1141"/>
      <c r="AR8" s="1142"/>
      <c r="AS8" s="289"/>
      <c r="AT8" s="286"/>
    </row>
    <row r="9" spans="1:46" ht="12.75" customHeight="1" x14ac:dyDescent="0.15">
      <c r="A9" s="1134"/>
      <c r="B9" s="1135"/>
      <c r="C9" s="1135"/>
      <c r="D9" s="1135"/>
      <c r="E9" s="1135"/>
      <c r="F9" s="1135"/>
      <c r="G9" s="1135"/>
      <c r="H9" s="1135"/>
      <c r="I9" s="1135"/>
      <c r="J9" s="1135"/>
      <c r="K9" s="1135"/>
      <c r="L9" s="1135"/>
      <c r="M9" s="1135"/>
      <c r="N9" s="1136"/>
      <c r="O9" s="1140"/>
      <c r="P9" s="1141"/>
      <c r="Q9" s="1141"/>
      <c r="R9" s="1141"/>
      <c r="S9" s="1141"/>
      <c r="T9" s="1141"/>
      <c r="U9" s="1141"/>
      <c r="V9" s="1141"/>
      <c r="W9" s="1141"/>
      <c r="X9" s="1141"/>
      <c r="Y9" s="1141"/>
      <c r="Z9" s="1141"/>
      <c r="AA9" s="1141"/>
      <c r="AB9" s="1141"/>
      <c r="AC9" s="1141"/>
      <c r="AD9" s="1141"/>
      <c r="AE9" s="1141"/>
      <c r="AF9" s="1141"/>
      <c r="AG9" s="1141"/>
      <c r="AH9" s="1141"/>
      <c r="AI9" s="1141"/>
      <c r="AJ9" s="1141"/>
      <c r="AK9" s="1141"/>
      <c r="AL9" s="1141"/>
      <c r="AM9" s="1141"/>
      <c r="AN9" s="1141"/>
      <c r="AO9" s="1141"/>
      <c r="AP9" s="1141"/>
      <c r="AQ9" s="1141"/>
      <c r="AR9" s="1142"/>
      <c r="AS9" s="289"/>
      <c r="AT9" s="286"/>
    </row>
    <row r="10" spans="1:46" ht="12.75" customHeight="1" x14ac:dyDescent="0.15">
      <c r="A10" s="290"/>
      <c r="B10" s="291"/>
      <c r="C10" s="291"/>
      <c r="D10" s="291"/>
      <c r="E10" s="291"/>
      <c r="F10" s="291"/>
      <c r="G10" s="291"/>
      <c r="H10" s="291"/>
      <c r="I10" s="291"/>
      <c r="J10" s="291"/>
      <c r="K10" s="291"/>
      <c r="L10" s="291"/>
      <c r="M10" s="291"/>
      <c r="N10" s="292"/>
      <c r="O10" s="1140" t="s">
        <v>292</v>
      </c>
      <c r="P10" s="1141"/>
      <c r="Q10" s="1141"/>
      <c r="R10" s="1141"/>
      <c r="S10" s="1141"/>
      <c r="T10" s="1141"/>
      <c r="U10" s="1141"/>
      <c r="V10" s="1141"/>
      <c r="W10" s="1141"/>
      <c r="X10" s="1141"/>
      <c r="Y10" s="1141"/>
      <c r="Z10" s="1141"/>
      <c r="AA10" s="1141"/>
      <c r="AB10" s="1141"/>
      <c r="AC10" s="1141"/>
      <c r="AD10" s="1141"/>
      <c r="AE10" s="1141"/>
      <c r="AF10" s="1141"/>
      <c r="AG10" s="1141"/>
      <c r="AH10" s="1141"/>
      <c r="AI10" s="1141"/>
      <c r="AJ10" s="1141"/>
      <c r="AK10" s="1141"/>
      <c r="AL10" s="1141"/>
      <c r="AM10" s="1141"/>
      <c r="AN10" s="1141"/>
      <c r="AO10" s="1141"/>
      <c r="AP10" s="1141"/>
      <c r="AQ10" s="1141"/>
      <c r="AR10" s="1142"/>
      <c r="AS10" s="289"/>
      <c r="AT10" s="286"/>
    </row>
    <row r="11" spans="1:46" ht="12.75" customHeight="1" x14ac:dyDescent="0.15">
      <c r="A11" s="293"/>
      <c r="B11" s="294"/>
      <c r="C11" s="294"/>
      <c r="D11" s="294"/>
      <c r="E11" s="294"/>
      <c r="F11" s="294"/>
      <c r="G11" s="294"/>
      <c r="H11" s="294"/>
      <c r="I11" s="294"/>
      <c r="J11" s="294"/>
      <c r="K11" s="294"/>
      <c r="L11" s="294"/>
      <c r="M11" s="294"/>
      <c r="N11" s="295"/>
      <c r="O11" s="1143"/>
      <c r="P11" s="1144"/>
      <c r="Q11" s="1144"/>
      <c r="R11" s="1144"/>
      <c r="S11" s="1144"/>
      <c r="T11" s="1144"/>
      <c r="U11" s="1144"/>
      <c r="V11" s="1144"/>
      <c r="W11" s="1144"/>
      <c r="X11" s="1144"/>
      <c r="Y11" s="1144"/>
      <c r="Z11" s="1144"/>
      <c r="AA11" s="1144"/>
      <c r="AB11" s="1144"/>
      <c r="AC11" s="1144"/>
      <c r="AD11" s="1144"/>
      <c r="AE11" s="1144"/>
      <c r="AF11" s="1144"/>
      <c r="AG11" s="1144"/>
      <c r="AH11" s="1144"/>
      <c r="AI11" s="1144"/>
      <c r="AJ11" s="1144"/>
      <c r="AK11" s="1144"/>
      <c r="AL11" s="1144"/>
      <c r="AM11" s="1144"/>
      <c r="AN11" s="1144"/>
      <c r="AO11" s="1144"/>
      <c r="AP11" s="1144"/>
      <c r="AQ11" s="1144"/>
      <c r="AR11" s="1145"/>
      <c r="AS11" s="289"/>
      <c r="AT11" s="286"/>
    </row>
    <row r="12" spans="1:46" ht="12.75" customHeight="1" x14ac:dyDescent="0.15">
      <c r="A12" s="1131" t="s">
        <v>293</v>
      </c>
      <c r="B12" s="1132"/>
      <c r="C12" s="1132"/>
      <c r="D12" s="1132"/>
      <c r="E12" s="1132"/>
      <c r="F12" s="1132"/>
      <c r="G12" s="1132"/>
      <c r="H12" s="1132"/>
      <c r="I12" s="1132"/>
      <c r="J12" s="1132"/>
      <c r="K12" s="1132"/>
      <c r="L12" s="1132"/>
      <c r="M12" s="1132"/>
      <c r="N12" s="1133"/>
      <c r="O12" s="1115" t="s">
        <v>294</v>
      </c>
      <c r="P12" s="1116"/>
      <c r="Q12" s="1116"/>
      <c r="R12" s="1116"/>
      <c r="S12" s="1116"/>
      <c r="T12" s="1116"/>
      <c r="U12" s="1150"/>
      <c r="V12" s="1119"/>
      <c r="W12" s="1120"/>
      <c r="X12" s="1120"/>
      <c r="Y12" s="1152"/>
      <c r="Z12" s="1152"/>
      <c r="AA12" s="1152"/>
      <c r="AB12" s="1152"/>
      <c r="AC12" s="1152"/>
      <c r="AD12" s="1152"/>
      <c r="AE12" s="1152"/>
      <c r="AF12" s="1152"/>
      <c r="AG12" s="1152"/>
      <c r="AH12" s="1152"/>
      <c r="AI12" s="1152"/>
      <c r="AJ12" s="1152"/>
      <c r="AK12" s="1152"/>
      <c r="AL12" s="1123"/>
      <c r="AM12" s="1123"/>
      <c r="AN12" s="1123"/>
      <c r="AO12" s="1123"/>
      <c r="AP12" s="1123"/>
      <c r="AQ12" s="1123"/>
      <c r="AR12" s="1125"/>
      <c r="AS12" s="296"/>
      <c r="AT12" s="286"/>
    </row>
    <row r="13" spans="1:46" ht="12.75" customHeight="1" x14ac:dyDescent="0.15">
      <c r="A13" s="1134"/>
      <c r="B13" s="1146"/>
      <c r="C13" s="1146"/>
      <c r="D13" s="1146"/>
      <c r="E13" s="1146"/>
      <c r="F13" s="1146"/>
      <c r="G13" s="1146"/>
      <c r="H13" s="1146"/>
      <c r="I13" s="1146"/>
      <c r="J13" s="1146"/>
      <c r="K13" s="1146"/>
      <c r="L13" s="1146"/>
      <c r="M13" s="1146"/>
      <c r="N13" s="1136"/>
      <c r="O13" s="1117"/>
      <c r="P13" s="1118"/>
      <c r="Q13" s="1118"/>
      <c r="R13" s="1118"/>
      <c r="S13" s="1118"/>
      <c r="T13" s="1118"/>
      <c r="U13" s="1151"/>
      <c r="V13" s="1121"/>
      <c r="W13" s="1122"/>
      <c r="X13" s="1122"/>
      <c r="Y13" s="1153"/>
      <c r="Z13" s="1153"/>
      <c r="AA13" s="1153"/>
      <c r="AB13" s="1153"/>
      <c r="AC13" s="1153"/>
      <c r="AD13" s="1153"/>
      <c r="AE13" s="1153"/>
      <c r="AF13" s="1153"/>
      <c r="AG13" s="1153"/>
      <c r="AH13" s="1153"/>
      <c r="AI13" s="1153"/>
      <c r="AJ13" s="1153"/>
      <c r="AK13" s="1153"/>
      <c r="AL13" s="1124"/>
      <c r="AM13" s="1124"/>
      <c r="AN13" s="1124"/>
      <c r="AO13" s="1124"/>
      <c r="AP13" s="1124"/>
      <c r="AQ13" s="1124"/>
      <c r="AR13" s="1126"/>
      <c r="AS13" s="296"/>
      <c r="AT13" s="286"/>
    </row>
    <row r="14" spans="1:46" ht="12.75" customHeight="1" x14ac:dyDescent="0.15">
      <c r="A14" s="1134"/>
      <c r="B14" s="1146"/>
      <c r="C14" s="1146"/>
      <c r="D14" s="1146"/>
      <c r="E14" s="1146"/>
      <c r="F14" s="1146"/>
      <c r="G14" s="1146"/>
      <c r="H14" s="1146"/>
      <c r="I14" s="1146"/>
      <c r="J14" s="1146"/>
      <c r="K14" s="1146"/>
      <c r="L14" s="1146"/>
      <c r="M14" s="1146"/>
      <c r="N14" s="1136"/>
      <c r="O14" s="1115" t="s">
        <v>295</v>
      </c>
      <c r="P14" s="1116"/>
      <c r="Q14" s="1116"/>
      <c r="R14" s="1116"/>
      <c r="S14" s="1116"/>
      <c r="T14" s="1116"/>
      <c r="U14" s="1116"/>
      <c r="V14" s="1119"/>
      <c r="W14" s="1120"/>
      <c r="X14" s="1120"/>
      <c r="Y14" s="1123"/>
      <c r="Z14" s="1123"/>
      <c r="AA14" s="1123"/>
      <c r="AB14" s="1123"/>
      <c r="AC14" s="1123"/>
      <c r="AD14" s="1123"/>
      <c r="AE14" s="1123"/>
      <c r="AF14" s="1123"/>
      <c r="AG14" s="1123"/>
      <c r="AH14" s="1123"/>
      <c r="AI14" s="1123"/>
      <c r="AJ14" s="1123"/>
      <c r="AK14" s="1123"/>
      <c r="AL14" s="1123" t="s">
        <v>296</v>
      </c>
      <c r="AM14" s="1123"/>
      <c r="AN14" s="1123"/>
      <c r="AO14" s="1123"/>
      <c r="AP14" s="1123"/>
      <c r="AQ14" s="1123"/>
      <c r="AR14" s="1125"/>
      <c r="AS14" s="297"/>
      <c r="AT14" s="286"/>
    </row>
    <row r="15" spans="1:46" ht="12.75" customHeight="1" x14ac:dyDescent="0.15">
      <c r="A15" s="1147"/>
      <c r="B15" s="1148"/>
      <c r="C15" s="1148"/>
      <c r="D15" s="1148"/>
      <c r="E15" s="1148"/>
      <c r="F15" s="1148"/>
      <c r="G15" s="1148"/>
      <c r="H15" s="1148"/>
      <c r="I15" s="1148"/>
      <c r="J15" s="1148"/>
      <c r="K15" s="1148"/>
      <c r="L15" s="1148"/>
      <c r="M15" s="1148"/>
      <c r="N15" s="1149"/>
      <c r="O15" s="1117"/>
      <c r="P15" s="1118"/>
      <c r="Q15" s="1118"/>
      <c r="R15" s="1118"/>
      <c r="S15" s="1118"/>
      <c r="T15" s="1118"/>
      <c r="U15" s="1118"/>
      <c r="V15" s="1121"/>
      <c r="W15" s="1122"/>
      <c r="X15" s="1122"/>
      <c r="Y15" s="1124"/>
      <c r="Z15" s="1124"/>
      <c r="AA15" s="1124"/>
      <c r="AB15" s="1124"/>
      <c r="AC15" s="1124"/>
      <c r="AD15" s="1124"/>
      <c r="AE15" s="1124"/>
      <c r="AF15" s="1124"/>
      <c r="AG15" s="1124"/>
      <c r="AH15" s="1124"/>
      <c r="AI15" s="1124"/>
      <c r="AJ15" s="1124"/>
      <c r="AK15" s="1124"/>
      <c r="AL15" s="1124"/>
      <c r="AM15" s="1124"/>
      <c r="AN15" s="1124"/>
      <c r="AO15" s="1124"/>
      <c r="AP15" s="1124"/>
      <c r="AQ15" s="1124"/>
      <c r="AR15" s="1126"/>
      <c r="AS15" s="297"/>
      <c r="AT15" s="286"/>
    </row>
    <row r="16" spans="1:46" ht="12.75" customHeight="1" x14ac:dyDescent="0.15">
      <c r="A16" s="1127" t="s">
        <v>297</v>
      </c>
      <c r="B16" s="1128"/>
      <c r="C16" s="1128"/>
      <c r="D16" s="1128"/>
      <c r="E16" s="1128"/>
      <c r="F16" s="1128"/>
      <c r="G16" s="1128"/>
      <c r="H16" s="1128"/>
      <c r="I16" s="1128"/>
      <c r="J16" s="1128"/>
      <c r="K16" s="1128"/>
      <c r="L16" s="1128"/>
      <c r="M16" s="1128"/>
      <c r="N16" s="1128"/>
      <c r="O16" s="1128"/>
      <c r="P16" s="1128"/>
      <c r="Q16" s="1128"/>
      <c r="R16" s="1128"/>
      <c r="S16" s="1128"/>
      <c r="T16" s="1128"/>
      <c r="U16" s="1128"/>
      <c r="V16" s="298"/>
      <c r="W16" s="299"/>
      <c r="X16" s="299"/>
      <c r="Y16" s="1123"/>
      <c r="Z16" s="1123"/>
      <c r="AA16" s="1123"/>
      <c r="AB16" s="1123"/>
      <c r="AC16" s="1123"/>
      <c r="AD16" s="1123"/>
      <c r="AE16" s="1123"/>
      <c r="AF16" s="1123"/>
      <c r="AG16" s="1123"/>
      <c r="AH16" s="1123"/>
      <c r="AI16" s="1123"/>
      <c r="AJ16" s="1123"/>
      <c r="AK16" s="1123"/>
      <c r="AL16" s="1123" t="s">
        <v>298</v>
      </c>
      <c r="AM16" s="1123"/>
      <c r="AN16" s="1123"/>
      <c r="AO16" s="1123"/>
      <c r="AP16" s="1123"/>
      <c r="AQ16" s="1123"/>
      <c r="AR16" s="1125"/>
      <c r="AS16" s="297"/>
      <c r="AT16" s="286"/>
    </row>
    <row r="17" spans="1:46" ht="12.75" customHeight="1" x14ac:dyDescent="0.15">
      <c r="A17" s="1129"/>
      <c r="B17" s="1130"/>
      <c r="C17" s="1130"/>
      <c r="D17" s="1130"/>
      <c r="E17" s="1130"/>
      <c r="F17" s="1130"/>
      <c r="G17" s="1130"/>
      <c r="H17" s="1130"/>
      <c r="I17" s="1130"/>
      <c r="J17" s="1130"/>
      <c r="K17" s="1130"/>
      <c r="L17" s="1130"/>
      <c r="M17" s="1130"/>
      <c r="N17" s="1130"/>
      <c r="O17" s="1130"/>
      <c r="P17" s="1130"/>
      <c r="Q17" s="1130"/>
      <c r="R17" s="1130"/>
      <c r="S17" s="1130"/>
      <c r="T17" s="1130"/>
      <c r="U17" s="1130"/>
      <c r="V17" s="293"/>
      <c r="W17" s="294"/>
      <c r="X17" s="294"/>
      <c r="Y17" s="1124"/>
      <c r="Z17" s="1124"/>
      <c r="AA17" s="1124"/>
      <c r="AB17" s="1124"/>
      <c r="AC17" s="1124"/>
      <c r="AD17" s="1124"/>
      <c r="AE17" s="1124"/>
      <c r="AF17" s="1124"/>
      <c r="AG17" s="1124"/>
      <c r="AH17" s="1124"/>
      <c r="AI17" s="1124"/>
      <c r="AJ17" s="1124"/>
      <c r="AK17" s="1124"/>
      <c r="AL17" s="1124"/>
      <c r="AM17" s="1124"/>
      <c r="AN17" s="1124"/>
      <c r="AO17" s="1124"/>
      <c r="AP17" s="1124"/>
      <c r="AQ17" s="1124"/>
      <c r="AR17" s="1126"/>
      <c r="AS17" s="297"/>
      <c r="AT17" s="286"/>
    </row>
    <row r="18" spans="1:46" ht="12.75" customHeight="1" x14ac:dyDescent="0.15">
      <c r="A18" s="1131" t="s">
        <v>299</v>
      </c>
      <c r="B18" s="1132"/>
      <c r="C18" s="1132"/>
      <c r="D18" s="1132"/>
      <c r="E18" s="1132"/>
      <c r="F18" s="1132"/>
      <c r="G18" s="1132"/>
      <c r="H18" s="1132"/>
      <c r="I18" s="1132"/>
      <c r="J18" s="1132"/>
      <c r="K18" s="1132"/>
      <c r="L18" s="1132"/>
      <c r="M18" s="1132"/>
      <c r="N18" s="1133"/>
      <c r="O18" s="1137" t="s">
        <v>300</v>
      </c>
      <c r="P18" s="1178"/>
      <c r="Q18" s="1178"/>
      <c r="R18" s="1178"/>
      <c r="S18" s="1178"/>
      <c r="T18" s="1179"/>
      <c r="U18" s="1180"/>
      <c r="V18" s="1181"/>
      <c r="W18" s="1141" t="s">
        <v>301</v>
      </c>
      <c r="X18" s="1141"/>
      <c r="Y18" s="1141" t="s">
        <v>302</v>
      </c>
      <c r="Z18" s="1141"/>
      <c r="AA18" s="1141"/>
      <c r="AB18" s="1141"/>
      <c r="AC18" s="1176"/>
      <c r="AD18" s="1181"/>
      <c r="AE18" s="1181"/>
      <c r="AF18" s="1141" t="s">
        <v>301</v>
      </c>
      <c r="AG18" s="1141"/>
      <c r="AH18" s="1141" t="s">
        <v>303</v>
      </c>
      <c r="AI18" s="1175"/>
      <c r="AJ18" s="1175"/>
      <c r="AK18" s="1175"/>
      <c r="AL18" s="1176"/>
      <c r="AM18" s="1176"/>
      <c r="AN18" s="1176"/>
      <c r="AO18" s="1141" t="s">
        <v>301</v>
      </c>
      <c r="AP18" s="1175"/>
      <c r="AQ18" s="286"/>
      <c r="AR18" s="300"/>
      <c r="AS18" s="288"/>
      <c r="AT18" s="286"/>
    </row>
    <row r="19" spans="1:46" ht="12.75" customHeight="1" x14ac:dyDescent="0.15">
      <c r="A19" s="1134"/>
      <c r="B19" s="1146"/>
      <c r="C19" s="1146"/>
      <c r="D19" s="1146"/>
      <c r="E19" s="1146"/>
      <c r="F19" s="1146"/>
      <c r="G19" s="1146"/>
      <c r="H19" s="1146"/>
      <c r="I19" s="1146"/>
      <c r="J19" s="1146"/>
      <c r="K19" s="1146"/>
      <c r="L19" s="1146"/>
      <c r="M19" s="1146"/>
      <c r="N19" s="1136"/>
      <c r="O19" s="1177"/>
      <c r="P19" s="1171"/>
      <c r="Q19" s="1171"/>
      <c r="R19" s="1171"/>
      <c r="S19" s="1171"/>
      <c r="T19" s="1182"/>
      <c r="U19" s="1182"/>
      <c r="V19" s="1182"/>
      <c r="W19" s="1141"/>
      <c r="X19" s="1141"/>
      <c r="Y19" s="1141"/>
      <c r="Z19" s="1141"/>
      <c r="AA19" s="1141"/>
      <c r="AB19" s="1141"/>
      <c r="AC19" s="1182"/>
      <c r="AD19" s="1182"/>
      <c r="AE19" s="1182"/>
      <c r="AF19" s="1141"/>
      <c r="AG19" s="1141"/>
      <c r="AH19" s="1171"/>
      <c r="AI19" s="1171"/>
      <c r="AJ19" s="1171"/>
      <c r="AK19" s="1171"/>
      <c r="AL19" s="1176"/>
      <c r="AM19" s="1176"/>
      <c r="AN19" s="1176"/>
      <c r="AO19" s="1171"/>
      <c r="AP19" s="1171"/>
      <c r="AQ19" s="288"/>
      <c r="AR19" s="300"/>
      <c r="AS19" s="288"/>
      <c r="AT19" s="286"/>
    </row>
    <row r="20" spans="1:46" ht="12.75" customHeight="1" x14ac:dyDescent="0.15">
      <c r="A20" s="1134"/>
      <c r="B20" s="1146"/>
      <c r="C20" s="1146"/>
      <c r="D20" s="1146"/>
      <c r="E20" s="1146"/>
      <c r="F20" s="1146"/>
      <c r="G20" s="1146"/>
      <c r="H20" s="1146"/>
      <c r="I20" s="1146"/>
      <c r="J20" s="1146"/>
      <c r="K20" s="1146"/>
      <c r="L20" s="1146"/>
      <c r="M20" s="1146"/>
      <c r="N20" s="1136"/>
      <c r="O20" s="1140" t="s">
        <v>304</v>
      </c>
      <c r="P20" s="1171"/>
      <c r="Q20" s="1171"/>
      <c r="R20" s="1171"/>
      <c r="S20" s="1171"/>
      <c r="T20" s="1176"/>
      <c r="U20" s="1176"/>
      <c r="V20" s="1176"/>
      <c r="W20" s="1141" t="s">
        <v>301</v>
      </c>
      <c r="X20" s="1141"/>
      <c r="Y20" s="1141" t="s">
        <v>305</v>
      </c>
      <c r="Z20" s="1141"/>
      <c r="AA20" s="1141"/>
      <c r="AB20" s="1141"/>
      <c r="AC20" s="1176"/>
      <c r="AD20" s="1176"/>
      <c r="AE20" s="1176"/>
      <c r="AF20" s="1141" t="s">
        <v>301</v>
      </c>
      <c r="AG20" s="1141"/>
      <c r="AH20" s="288"/>
      <c r="AI20" s="288"/>
      <c r="AJ20" s="288"/>
      <c r="AK20" s="288"/>
      <c r="AL20" s="288"/>
      <c r="AM20" s="288"/>
      <c r="AN20" s="288"/>
      <c r="AO20" s="288"/>
      <c r="AP20" s="288"/>
      <c r="AQ20" s="288"/>
      <c r="AR20" s="300"/>
      <c r="AS20" s="288"/>
      <c r="AT20" s="286"/>
    </row>
    <row r="21" spans="1:46" ht="12.75" customHeight="1" x14ac:dyDescent="0.15">
      <c r="A21" s="1134"/>
      <c r="B21" s="1146"/>
      <c r="C21" s="1146"/>
      <c r="D21" s="1146"/>
      <c r="E21" s="1146"/>
      <c r="F21" s="1146"/>
      <c r="G21" s="1146"/>
      <c r="H21" s="1146"/>
      <c r="I21" s="1146"/>
      <c r="J21" s="1146"/>
      <c r="K21" s="1146"/>
      <c r="L21" s="1146"/>
      <c r="M21" s="1146"/>
      <c r="N21" s="1136"/>
      <c r="O21" s="1177"/>
      <c r="P21" s="1171"/>
      <c r="Q21" s="1171"/>
      <c r="R21" s="1171"/>
      <c r="S21" s="1171"/>
      <c r="T21" s="1176"/>
      <c r="U21" s="1176"/>
      <c r="V21" s="1176"/>
      <c r="W21" s="1141"/>
      <c r="X21" s="1141"/>
      <c r="Y21" s="1141"/>
      <c r="Z21" s="1141"/>
      <c r="AA21" s="1141"/>
      <c r="AB21" s="1141"/>
      <c r="AC21" s="1176"/>
      <c r="AD21" s="1176"/>
      <c r="AE21" s="1176"/>
      <c r="AF21" s="1141"/>
      <c r="AG21" s="1141"/>
      <c r="AH21" s="288"/>
      <c r="AI21" s="288"/>
      <c r="AJ21" s="288"/>
      <c r="AK21" s="288"/>
      <c r="AL21" s="288"/>
      <c r="AM21" s="288"/>
      <c r="AN21" s="288"/>
      <c r="AO21" s="288"/>
      <c r="AP21" s="288"/>
      <c r="AQ21" s="288"/>
      <c r="AR21" s="300"/>
      <c r="AS21" s="288"/>
      <c r="AT21" s="286"/>
    </row>
    <row r="22" spans="1:46" ht="12.75" customHeight="1" x14ac:dyDescent="0.15">
      <c r="A22" s="1134"/>
      <c r="B22" s="1146"/>
      <c r="C22" s="1146"/>
      <c r="D22" s="1146"/>
      <c r="E22" s="1146"/>
      <c r="F22" s="1146"/>
      <c r="G22" s="1146"/>
      <c r="H22" s="1146"/>
      <c r="I22" s="1146"/>
      <c r="J22" s="1146"/>
      <c r="K22" s="1146"/>
      <c r="L22" s="1146"/>
      <c r="M22" s="1146"/>
      <c r="N22" s="1136"/>
      <c r="O22" s="1140" t="s">
        <v>306</v>
      </c>
      <c r="P22" s="1171"/>
      <c r="Q22" s="1171"/>
      <c r="R22" s="1171"/>
      <c r="S22" s="1171"/>
      <c r="T22" s="1171"/>
      <c r="U22" s="1171"/>
      <c r="V22" s="1174"/>
      <c r="W22" s="1146"/>
      <c r="X22" s="1146"/>
      <c r="Y22" s="1146"/>
      <c r="Z22" s="1146"/>
      <c r="AA22" s="1146"/>
      <c r="AB22" s="1146"/>
      <c r="AC22" s="1146"/>
      <c r="AD22" s="1146"/>
      <c r="AE22" s="1146"/>
      <c r="AF22" s="1146"/>
      <c r="AG22" s="1146"/>
      <c r="AH22" s="1146"/>
      <c r="AI22" s="1146"/>
      <c r="AJ22" s="1146"/>
      <c r="AK22" s="1146"/>
      <c r="AL22" s="1146"/>
      <c r="AM22" s="1146"/>
      <c r="AN22" s="1146"/>
      <c r="AO22" s="1141" t="s">
        <v>307</v>
      </c>
      <c r="AP22" s="1154"/>
      <c r="AQ22" s="1154"/>
      <c r="AR22" s="1155"/>
      <c r="AS22" s="301"/>
      <c r="AT22" s="286"/>
    </row>
    <row r="23" spans="1:46" ht="12.75" customHeight="1" x14ac:dyDescent="0.15">
      <c r="A23" s="1147"/>
      <c r="B23" s="1148"/>
      <c r="C23" s="1148"/>
      <c r="D23" s="1148"/>
      <c r="E23" s="1148"/>
      <c r="F23" s="1148"/>
      <c r="G23" s="1148"/>
      <c r="H23" s="1148"/>
      <c r="I23" s="1148"/>
      <c r="J23" s="1148"/>
      <c r="K23" s="1148"/>
      <c r="L23" s="1148"/>
      <c r="M23" s="1148"/>
      <c r="N23" s="1149"/>
      <c r="O23" s="1172"/>
      <c r="P23" s="1173"/>
      <c r="Q23" s="1173"/>
      <c r="R23" s="1173"/>
      <c r="S23" s="1173"/>
      <c r="T23" s="1173"/>
      <c r="U23" s="1173"/>
      <c r="V23" s="1148"/>
      <c r="W23" s="1148"/>
      <c r="X23" s="1148"/>
      <c r="Y23" s="1148"/>
      <c r="Z23" s="1148"/>
      <c r="AA23" s="1148"/>
      <c r="AB23" s="1148"/>
      <c r="AC23" s="1148"/>
      <c r="AD23" s="1148"/>
      <c r="AE23" s="1148"/>
      <c r="AF23" s="1148"/>
      <c r="AG23" s="1148"/>
      <c r="AH23" s="1148"/>
      <c r="AI23" s="1148"/>
      <c r="AJ23" s="1148"/>
      <c r="AK23" s="1148"/>
      <c r="AL23" s="1148"/>
      <c r="AM23" s="1148"/>
      <c r="AN23" s="1148"/>
      <c r="AO23" s="1156"/>
      <c r="AP23" s="1156"/>
      <c r="AQ23" s="1156"/>
      <c r="AR23" s="1157"/>
      <c r="AS23" s="301"/>
      <c r="AT23" s="286"/>
    </row>
    <row r="24" spans="1:46" ht="12.75" customHeight="1" x14ac:dyDescent="0.15">
      <c r="A24" s="1131" t="s">
        <v>308</v>
      </c>
      <c r="B24" s="1132"/>
      <c r="C24" s="1132"/>
      <c r="D24" s="1132"/>
      <c r="E24" s="1132"/>
      <c r="F24" s="1132"/>
      <c r="G24" s="1132"/>
      <c r="H24" s="1132"/>
      <c r="I24" s="1132"/>
      <c r="J24" s="1132"/>
      <c r="K24" s="1132"/>
      <c r="L24" s="1132"/>
      <c r="M24" s="1132"/>
      <c r="N24" s="1133"/>
      <c r="O24" s="1158"/>
      <c r="P24" s="1159"/>
      <c r="Q24" s="1159"/>
      <c r="R24" s="1159"/>
      <c r="S24" s="1159"/>
      <c r="T24" s="1159"/>
      <c r="U24" s="1159"/>
      <c r="V24" s="1159"/>
      <c r="W24" s="1159"/>
      <c r="X24" s="1159"/>
      <c r="Y24" s="1159"/>
      <c r="Z24" s="1159"/>
      <c r="AA24" s="1159"/>
      <c r="AB24" s="1159"/>
      <c r="AC24" s="1159"/>
      <c r="AD24" s="1159"/>
      <c r="AE24" s="1159"/>
      <c r="AF24" s="1159"/>
      <c r="AG24" s="1159"/>
      <c r="AH24" s="1159"/>
      <c r="AI24" s="1159"/>
      <c r="AJ24" s="1159"/>
      <c r="AK24" s="1159"/>
      <c r="AL24" s="1159"/>
      <c r="AM24" s="1159"/>
      <c r="AN24" s="1159"/>
      <c r="AO24" s="1159"/>
      <c r="AP24" s="1159"/>
      <c r="AQ24" s="1159"/>
      <c r="AR24" s="1160"/>
      <c r="AS24" s="302"/>
      <c r="AT24" s="286"/>
    </row>
    <row r="25" spans="1:46" ht="12.75" customHeight="1" x14ac:dyDescent="0.15">
      <c r="A25" s="1147"/>
      <c r="B25" s="1148"/>
      <c r="C25" s="1148"/>
      <c r="D25" s="1148"/>
      <c r="E25" s="1148"/>
      <c r="F25" s="1148"/>
      <c r="G25" s="1148"/>
      <c r="H25" s="1148"/>
      <c r="I25" s="1148"/>
      <c r="J25" s="1148"/>
      <c r="K25" s="1148"/>
      <c r="L25" s="1148"/>
      <c r="M25" s="1148"/>
      <c r="N25" s="1149"/>
      <c r="O25" s="1161"/>
      <c r="P25" s="1162"/>
      <c r="Q25" s="1162"/>
      <c r="R25" s="1162"/>
      <c r="S25" s="1162"/>
      <c r="T25" s="1162"/>
      <c r="U25" s="1162"/>
      <c r="V25" s="1162"/>
      <c r="W25" s="1162"/>
      <c r="X25" s="1162"/>
      <c r="Y25" s="1162"/>
      <c r="Z25" s="1162"/>
      <c r="AA25" s="1162"/>
      <c r="AB25" s="1162"/>
      <c r="AC25" s="1162"/>
      <c r="AD25" s="1162"/>
      <c r="AE25" s="1162"/>
      <c r="AF25" s="1162"/>
      <c r="AG25" s="1162"/>
      <c r="AH25" s="1162"/>
      <c r="AI25" s="1162"/>
      <c r="AJ25" s="1162"/>
      <c r="AK25" s="1162"/>
      <c r="AL25" s="1162"/>
      <c r="AM25" s="1162"/>
      <c r="AN25" s="1162"/>
      <c r="AO25" s="1162"/>
      <c r="AP25" s="1162"/>
      <c r="AQ25" s="1162"/>
      <c r="AR25" s="1163"/>
      <c r="AS25" s="302"/>
      <c r="AT25" s="286"/>
    </row>
    <row r="26" spans="1:46" ht="12.75" customHeight="1" x14ac:dyDescent="0.15">
      <c r="A26" s="1164" t="s">
        <v>309</v>
      </c>
      <c r="B26" s="1120"/>
      <c r="C26" s="1120"/>
      <c r="D26" s="1120"/>
      <c r="E26" s="1120"/>
      <c r="F26" s="1120"/>
      <c r="G26" s="1120"/>
      <c r="H26" s="1120"/>
      <c r="I26" s="1120"/>
      <c r="J26" s="1120"/>
      <c r="K26" s="1120"/>
      <c r="L26" s="1120"/>
      <c r="M26" s="1120"/>
      <c r="N26" s="1165"/>
      <c r="O26" s="303"/>
      <c r="P26" s="304"/>
      <c r="Q26" s="304"/>
      <c r="R26" s="304"/>
      <c r="S26" s="304"/>
      <c r="T26" s="304"/>
      <c r="U26" s="304"/>
      <c r="V26" s="299"/>
      <c r="W26" s="299"/>
      <c r="X26" s="299"/>
      <c r="Y26" s="1123"/>
      <c r="Z26" s="1123"/>
      <c r="AA26" s="1123"/>
      <c r="AB26" s="1123"/>
      <c r="AC26" s="1123"/>
      <c r="AD26" s="1123"/>
      <c r="AE26" s="1123"/>
      <c r="AF26" s="1123"/>
      <c r="AG26" s="1123"/>
      <c r="AH26" s="1123"/>
      <c r="AI26" s="1123"/>
      <c r="AJ26" s="1123"/>
      <c r="AK26" s="1123"/>
      <c r="AL26" s="1167"/>
      <c r="AM26" s="1167"/>
      <c r="AN26" s="1167"/>
      <c r="AO26" s="1167"/>
      <c r="AP26" s="1167"/>
      <c r="AQ26" s="1167"/>
      <c r="AR26" s="1168"/>
      <c r="AS26" s="305"/>
      <c r="AT26" s="286"/>
    </row>
    <row r="27" spans="1:46" ht="12.75" customHeight="1" x14ac:dyDescent="0.15">
      <c r="A27" s="1121"/>
      <c r="B27" s="1122"/>
      <c r="C27" s="1122"/>
      <c r="D27" s="1122"/>
      <c r="E27" s="1122"/>
      <c r="F27" s="1122"/>
      <c r="G27" s="1122"/>
      <c r="H27" s="1122"/>
      <c r="I27" s="1122"/>
      <c r="J27" s="1122"/>
      <c r="K27" s="1122"/>
      <c r="L27" s="1122"/>
      <c r="M27" s="1122"/>
      <c r="N27" s="1166"/>
      <c r="O27" s="306"/>
      <c r="P27" s="307"/>
      <c r="Q27" s="307"/>
      <c r="R27" s="307"/>
      <c r="S27" s="307"/>
      <c r="T27" s="307"/>
      <c r="U27" s="307"/>
      <c r="V27" s="294"/>
      <c r="W27" s="294"/>
      <c r="X27" s="294"/>
      <c r="Y27" s="1124"/>
      <c r="Z27" s="1124"/>
      <c r="AA27" s="1124"/>
      <c r="AB27" s="1124"/>
      <c r="AC27" s="1124"/>
      <c r="AD27" s="1124"/>
      <c r="AE27" s="1124"/>
      <c r="AF27" s="1124"/>
      <c r="AG27" s="1124"/>
      <c r="AH27" s="1124"/>
      <c r="AI27" s="1124"/>
      <c r="AJ27" s="1124"/>
      <c r="AK27" s="1124"/>
      <c r="AL27" s="1169"/>
      <c r="AM27" s="1169"/>
      <c r="AN27" s="1169"/>
      <c r="AO27" s="1169"/>
      <c r="AP27" s="1169"/>
      <c r="AQ27" s="1169"/>
      <c r="AR27" s="1170"/>
      <c r="AS27" s="305"/>
      <c r="AT27" s="286"/>
    </row>
    <row r="28" spans="1:46" ht="12.75" customHeight="1" x14ac:dyDescent="0.15">
      <c r="A28" s="1164" t="s">
        <v>310</v>
      </c>
      <c r="B28" s="1120"/>
      <c r="C28" s="1120"/>
      <c r="D28" s="1120"/>
      <c r="E28" s="1120"/>
      <c r="F28" s="1120"/>
      <c r="G28" s="1120"/>
      <c r="H28" s="1120"/>
      <c r="I28" s="1120"/>
      <c r="J28" s="1120"/>
      <c r="K28" s="1120"/>
      <c r="L28" s="1120"/>
      <c r="M28" s="1120"/>
      <c r="N28" s="1165"/>
      <c r="O28" s="308"/>
      <c r="P28" s="305"/>
      <c r="Q28" s="305"/>
      <c r="R28" s="305"/>
      <c r="S28" s="305"/>
      <c r="T28" s="305"/>
      <c r="U28" s="305"/>
      <c r="V28" s="305"/>
      <c r="W28" s="305"/>
      <c r="X28" s="305"/>
      <c r="Y28" s="1123"/>
      <c r="Z28" s="1123"/>
      <c r="AA28" s="1123"/>
      <c r="AB28" s="1123"/>
      <c r="AC28" s="1123"/>
      <c r="AD28" s="1123"/>
      <c r="AE28" s="1123"/>
      <c r="AF28" s="1123"/>
      <c r="AG28" s="1123"/>
      <c r="AH28" s="1123"/>
      <c r="AI28" s="1123"/>
      <c r="AJ28" s="1123"/>
      <c r="AK28" s="1123"/>
      <c r="AL28" s="1167"/>
      <c r="AM28" s="1167"/>
      <c r="AN28" s="1167"/>
      <c r="AO28" s="1167"/>
      <c r="AP28" s="1167"/>
      <c r="AQ28" s="1167"/>
      <c r="AR28" s="1168"/>
      <c r="AS28" s="305"/>
      <c r="AT28" s="286"/>
    </row>
    <row r="29" spans="1:46" ht="12.75" customHeight="1" x14ac:dyDescent="0.15">
      <c r="A29" s="1121"/>
      <c r="B29" s="1122"/>
      <c r="C29" s="1122"/>
      <c r="D29" s="1122"/>
      <c r="E29" s="1122"/>
      <c r="F29" s="1122"/>
      <c r="G29" s="1122"/>
      <c r="H29" s="1122"/>
      <c r="I29" s="1122"/>
      <c r="J29" s="1122"/>
      <c r="K29" s="1122"/>
      <c r="L29" s="1122"/>
      <c r="M29" s="1122"/>
      <c r="N29" s="1166"/>
      <c r="O29" s="308"/>
      <c r="P29" s="305"/>
      <c r="Q29" s="305"/>
      <c r="R29" s="305"/>
      <c r="S29" s="305"/>
      <c r="T29" s="305"/>
      <c r="U29" s="305"/>
      <c r="V29" s="305"/>
      <c r="W29" s="305"/>
      <c r="X29" s="305"/>
      <c r="Y29" s="1124"/>
      <c r="Z29" s="1124"/>
      <c r="AA29" s="1124"/>
      <c r="AB29" s="1124"/>
      <c r="AC29" s="1124"/>
      <c r="AD29" s="1124"/>
      <c r="AE29" s="1124"/>
      <c r="AF29" s="1124"/>
      <c r="AG29" s="1124"/>
      <c r="AH29" s="1124"/>
      <c r="AI29" s="1124"/>
      <c r="AJ29" s="1124"/>
      <c r="AK29" s="1124"/>
      <c r="AL29" s="1169"/>
      <c r="AM29" s="1169"/>
      <c r="AN29" s="1169"/>
      <c r="AO29" s="1169"/>
      <c r="AP29" s="1169"/>
      <c r="AQ29" s="1169"/>
      <c r="AR29" s="1170"/>
      <c r="AS29" s="305"/>
      <c r="AT29" s="286"/>
    </row>
    <row r="30" spans="1:46" ht="12.75" customHeight="1" x14ac:dyDescent="0.15">
      <c r="A30" s="1131" t="s">
        <v>311</v>
      </c>
      <c r="B30" s="1132"/>
      <c r="C30" s="1132"/>
      <c r="D30" s="1132"/>
      <c r="E30" s="1132"/>
      <c r="F30" s="1132"/>
      <c r="G30" s="1132"/>
      <c r="H30" s="1132"/>
      <c r="I30" s="1132"/>
      <c r="J30" s="1132"/>
      <c r="K30" s="1132"/>
      <c r="L30" s="1132"/>
      <c r="M30" s="1132"/>
      <c r="N30" s="1133"/>
      <c r="O30" s="309"/>
      <c r="P30" s="310"/>
      <c r="Q30" s="310"/>
      <c r="R30" s="310"/>
      <c r="S30" s="310"/>
      <c r="T30" s="310"/>
      <c r="U30" s="310"/>
      <c r="V30" s="310"/>
      <c r="W30" s="310"/>
      <c r="X30" s="310"/>
      <c r="Y30" s="1123"/>
      <c r="Z30" s="1123"/>
      <c r="AA30" s="1123"/>
      <c r="AB30" s="1123"/>
      <c r="AC30" s="1123"/>
      <c r="AD30" s="1123"/>
      <c r="AE30" s="1123"/>
      <c r="AF30" s="1123"/>
      <c r="AG30" s="1123"/>
      <c r="AH30" s="1123"/>
      <c r="AI30" s="1123"/>
      <c r="AJ30" s="1123"/>
      <c r="AK30" s="1123"/>
      <c r="AL30" s="1123" t="s">
        <v>312</v>
      </c>
      <c r="AM30" s="1123"/>
      <c r="AN30" s="1123"/>
      <c r="AO30" s="1123"/>
      <c r="AP30" s="1123"/>
      <c r="AQ30" s="1123"/>
      <c r="AR30" s="1125"/>
      <c r="AS30" s="311"/>
      <c r="AT30" s="286"/>
    </row>
    <row r="31" spans="1:46" ht="12.75" customHeight="1" x14ac:dyDescent="0.15">
      <c r="A31" s="1147"/>
      <c r="B31" s="1148"/>
      <c r="C31" s="1148"/>
      <c r="D31" s="1148"/>
      <c r="E31" s="1148"/>
      <c r="F31" s="1148"/>
      <c r="G31" s="1148"/>
      <c r="H31" s="1148"/>
      <c r="I31" s="1148"/>
      <c r="J31" s="1148"/>
      <c r="K31" s="1148"/>
      <c r="L31" s="1148"/>
      <c r="M31" s="1148"/>
      <c r="N31" s="1149"/>
      <c r="O31" s="312"/>
      <c r="P31" s="313"/>
      <c r="Q31" s="313"/>
      <c r="R31" s="313"/>
      <c r="S31" s="313"/>
      <c r="T31" s="313"/>
      <c r="U31" s="313"/>
      <c r="V31" s="313"/>
      <c r="W31" s="313"/>
      <c r="X31" s="313"/>
      <c r="Y31" s="1124"/>
      <c r="Z31" s="1124"/>
      <c r="AA31" s="1124"/>
      <c r="AB31" s="1124"/>
      <c r="AC31" s="1124"/>
      <c r="AD31" s="1124"/>
      <c r="AE31" s="1124"/>
      <c r="AF31" s="1124"/>
      <c r="AG31" s="1124"/>
      <c r="AH31" s="1124"/>
      <c r="AI31" s="1124"/>
      <c r="AJ31" s="1124"/>
      <c r="AK31" s="1124"/>
      <c r="AL31" s="1124"/>
      <c r="AM31" s="1124"/>
      <c r="AN31" s="1124"/>
      <c r="AO31" s="1124"/>
      <c r="AP31" s="1124"/>
      <c r="AQ31" s="1124"/>
      <c r="AR31" s="1126"/>
      <c r="AS31" s="311"/>
      <c r="AT31" s="286"/>
    </row>
    <row r="32" spans="1:46" ht="12.75" customHeight="1" x14ac:dyDescent="0.15">
      <c r="A32" s="287" t="s">
        <v>313</v>
      </c>
      <c r="B32" s="287"/>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6"/>
    </row>
    <row r="33" spans="1:46" ht="12.75" customHeight="1" x14ac:dyDescent="0.15">
      <c r="A33" s="287" t="s">
        <v>314</v>
      </c>
      <c r="B33" s="286"/>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row>
    <row r="34" spans="1:46" ht="12.75" customHeight="1" x14ac:dyDescent="0.15">
      <c r="A34" s="287" t="s">
        <v>315</v>
      </c>
      <c r="B34" s="286"/>
      <c r="C34" s="286"/>
      <c r="D34" s="286"/>
      <c r="E34" s="286"/>
      <c r="F34" s="286"/>
      <c r="G34" s="286"/>
      <c r="H34" s="286"/>
      <c r="I34" s="286"/>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286"/>
      <c r="AP34" s="286"/>
      <c r="AQ34" s="286"/>
      <c r="AR34" s="286"/>
      <c r="AS34" s="286"/>
      <c r="AT34" s="286"/>
    </row>
    <row r="35" spans="1:46" ht="12.75" customHeight="1" x14ac:dyDescent="0.15">
      <c r="A35" s="287"/>
      <c r="B35" s="286"/>
      <c r="C35" s="286"/>
      <c r="D35" s="286"/>
      <c r="E35" s="286"/>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row>
    <row r="36" spans="1:46" ht="12.75" customHeight="1" x14ac:dyDescent="0.15">
      <c r="A36" s="286" t="s">
        <v>316</v>
      </c>
      <c r="B36" s="287"/>
      <c r="C36" s="287"/>
      <c r="D36" s="287"/>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6"/>
    </row>
    <row r="37" spans="1:46" ht="12.75" customHeight="1" x14ac:dyDescent="0.15">
      <c r="A37" s="1137" t="s">
        <v>317</v>
      </c>
      <c r="B37" s="1138"/>
      <c r="C37" s="1138"/>
      <c r="D37" s="1138"/>
      <c r="E37" s="1138"/>
      <c r="F37" s="1138"/>
      <c r="G37" s="1138"/>
      <c r="H37" s="1138"/>
      <c r="I37" s="1138"/>
      <c r="J37" s="1138"/>
      <c r="K37" s="1138"/>
      <c r="L37" s="1138"/>
      <c r="M37" s="1137" t="s">
        <v>318</v>
      </c>
      <c r="N37" s="1178"/>
      <c r="O37" s="1178"/>
      <c r="P37" s="1178"/>
      <c r="Q37" s="1178"/>
      <c r="R37" s="1178"/>
      <c r="S37" s="1178"/>
      <c r="T37" s="1178"/>
      <c r="U37" s="1183"/>
      <c r="V37" s="1184"/>
      <c r="W37" s="1184"/>
      <c r="X37" s="1184"/>
      <c r="Y37" s="1184"/>
      <c r="Z37" s="1184"/>
      <c r="AA37" s="1138" t="s">
        <v>301</v>
      </c>
      <c r="AB37" s="1178"/>
      <c r="AC37" s="1138" t="s">
        <v>319</v>
      </c>
      <c r="AD37" s="1178"/>
      <c r="AE37" s="1178"/>
      <c r="AF37" s="1178"/>
      <c r="AG37" s="1178"/>
      <c r="AH37" s="1178"/>
      <c r="AI37" s="1183"/>
      <c r="AJ37" s="1184"/>
      <c r="AK37" s="1184"/>
      <c r="AL37" s="1184"/>
      <c r="AM37" s="1184"/>
      <c r="AN37" s="1184"/>
      <c r="AO37" s="1138" t="s">
        <v>320</v>
      </c>
      <c r="AP37" s="1191"/>
      <c r="AQ37" s="314"/>
      <c r="AR37" s="315"/>
      <c r="AS37" s="288"/>
      <c r="AT37" s="286"/>
    </row>
    <row r="38" spans="1:46" ht="12.75" customHeight="1" x14ac:dyDescent="0.15">
      <c r="A38" s="1140"/>
      <c r="B38" s="1141"/>
      <c r="C38" s="1141"/>
      <c r="D38" s="1141"/>
      <c r="E38" s="1141"/>
      <c r="F38" s="1141"/>
      <c r="G38" s="1141"/>
      <c r="H38" s="1141"/>
      <c r="I38" s="1141"/>
      <c r="J38" s="1141"/>
      <c r="K38" s="1141"/>
      <c r="L38" s="1141"/>
      <c r="M38" s="1172"/>
      <c r="N38" s="1173"/>
      <c r="O38" s="1173"/>
      <c r="P38" s="1173"/>
      <c r="Q38" s="1173"/>
      <c r="R38" s="1173"/>
      <c r="S38" s="1173"/>
      <c r="T38" s="1173"/>
      <c r="U38" s="1185"/>
      <c r="V38" s="1185"/>
      <c r="W38" s="1185"/>
      <c r="X38" s="1185"/>
      <c r="Y38" s="1185"/>
      <c r="Z38" s="1185"/>
      <c r="AA38" s="1173"/>
      <c r="AB38" s="1173"/>
      <c r="AC38" s="1173"/>
      <c r="AD38" s="1173"/>
      <c r="AE38" s="1173"/>
      <c r="AF38" s="1173"/>
      <c r="AG38" s="1173"/>
      <c r="AH38" s="1173"/>
      <c r="AI38" s="1185"/>
      <c r="AJ38" s="1185"/>
      <c r="AK38" s="1185"/>
      <c r="AL38" s="1185"/>
      <c r="AM38" s="1185"/>
      <c r="AN38" s="1185"/>
      <c r="AO38" s="1156"/>
      <c r="AP38" s="1156"/>
      <c r="AQ38" s="316"/>
      <c r="AR38" s="317"/>
      <c r="AS38" s="288"/>
      <c r="AT38" s="286"/>
    </row>
    <row r="39" spans="1:46" ht="12.75" customHeight="1" x14ac:dyDescent="0.15">
      <c r="A39" s="1140"/>
      <c r="B39" s="1141"/>
      <c r="C39" s="1141"/>
      <c r="D39" s="1141"/>
      <c r="E39" s="1141"/>
      <c r="F39" s="1141"/>
      <c r="G39" s="1141"/>
      <c r="H39" s="1141"/>
      <c r="I39" s="1141"/>
      <c r="J39" s="1141"/>
      <c r="K39" s="1141"/>
      <c r="L39" s="1141"/>
      <c r="M39" s="1137" t="s">
        <v>321</v>
      </c>
      <c r="N39" s="1138"/>
      <c r="O39" s="1138"/>
      <c r="P39" s="1138"/>
      <c r="Q39" s="1138"/>
      <c r="R39" s="1138"/>
      <c r="S39" s="1138"/>
      <c r="T39" s="1138"/>
      <c r="U39" s="1138"/>
      <c r="V39" s="1138"/>
      <c r="W39" s="1138"/>
      <c r="X39" s="1138"/>
      <c r="Y39" s="1138"/>
      <c r="Z39" s="1138"/>
      <c r="AA39" s="1138"/>
      <c r="AB39" s="1138"/>
      <c r="AC39" s="1138"/>
      <c r="AD39" s="1138"/>
      <c r="AE39" s="1138"/>
      <c r="AF39" s="1138"/>
      <c r="AG39" s="1138"/>
      <c r="AH39" s="1138"/>
      <c r="AI39" s="1138"/>
      <c r="AJ39" s="1138"/>
      <c r="AK39" s="1138"/>
      <c r="AL39" s="1138"/>
      <c r="AM39" s="1138"/>
      <c r="AN39" s="1138"/>
      <c r="AO39" s="1138"/>
      <c r="AP39" s="1138"/>
      <c r="AQ39" s="1138"/>
      <c r="AR39" s="1139"/>
      <c r="AS39" s="288"/>
      <c r="AT39" s="286"/>
    </row>
    <row r="40" spans="1:46" ht="12.75" customHeight="1" x14ac:dyDescent="0.15">
      <c r="A40" s="1140"/>
      <c r="B40" s="1141"/>
      <c r="C40" s="1141"/>
      <c r="D40" s="1141"/>
      <c r="E40" s="1141"/>
      <c r="F40" s="1141"/>
      <c r="G40" s="1141"/>
      <c r="H40" s="1141"/>
      <c r="I40" s="1141"/>
      <c r="J40" s="1141"/>
      <c r="K40" s="1141"/>
      <c r="L40" s="1141"/>
      <c r="M40" s="1140"/>
      <c r="N40" s="1141"/>
      <c r="O40" s="1141"/>
      <c r="P40" s="1141"/>
      <c r="Q40" s="1141"/>
      <c r="R40" s="1141"/>
      <c r="S40" s="1141"/>
      <c r="T40" s="1141"/>
      <c r="U40" s="1141"/>
      <c r="V40" s="1141"/>
      <c r="W40" s="1141"/>
      <c r="X40" s="1141"/>
      <c r="Y40" s="1141"/>
      <c r="Z40" s="1141"/>
      <c r="AA40" s="1141"/>
      <c r="AB40" s="1141"/>
      <c r="AC40" s="1141"/>
      <c r="AD40" s="1141"/>
      <c r="AE40" s="1141"/>
      <c r="AF40" s="1141"/>
      <c r="AG40" s="1141"/>
      <c r="AH40" s="1141"/>
      <c r="AI40" s="1141"/>
      <c r="AJ40" s="1141"/>
      <c r="AK40" s="1141"/>
      <c r="AL40" s="1141"/>
      <c r="AM40" s="1141"/>
      <c r="AN40" s="1141"/>
      <c r="AO40" s="1141"/>
      <c r="AP40" s="1141"/>
      <c r="AQ40" s="1141"/>
      <c r="AR40" s="1142"/>
      <c r="AS40" s="288"/>
      <c r="AT40" s="286"/>
    </row>
    <row r="41" spans="1:46" ht="12.75" customHeight="1" x14ac:dyDescent="0.15">
      <c r="A41" s="1140"/>
      <c r="B41" s="1141"/>
      <c r="C41" s="1141"/>
      <c r="D41" s="1141"/>
      <c r="E41" s="1141"/>
      <c r="F41" s="1141"/>
      <c r="G41" s="1141"/>
      <c r="H41" s="1141"/>
      <c r="I41" s="1141"/>
      <c r="J41" s="1141"/>
      <c r="K41" s="1141"/>
      <c r="L41" s="1141"/>
      <c r="M41" s="318"/>
      <c r="N41" s="1186"/>
      <c r="O41" s="1186"/>
      <c r="P41" s="1186"/>
      <c r="Q41" s="1186"/>
      <c r="R41" s="1186"/>
      <c r="S41" s="1186"/>
      <c r="T41" s="1187" t="s">
        <v>322</v>
      </c>
      <c r="U41" s="1187"/>
      <c r="V41" s="1188"/>
      <c r="W41" s="1188"/>
      <c r="X41" s="1188"/>
      <c r="Y41" s="1188"/>
      <c r="Z41" s="1188"/>
      <c r="AA41" s="1141" t="s">
        <v>301</v>
      </c>
      <c r="AB41" s="1175"/>
      <c r="AC41" s="1186"/>
      <c r="AD41" s="1186"/>
      <c r="AE41" s="1186"/>
      <c r="AF41" s="1186"/>
      <c r="AG41" s="1186"/>
      <c r="AH41" s="1186"/>
      <c r="AI41" s="1187" t="s">
        <v>322</v>
      </c>
      <c r="AJ41" s="1187"/>
      <c r="AK41" s="1188"/>
      <c r="AL41" s="1188"/>
      <c r="AM41" s="1188"/>
      <c r="AN41" s="1188"/>
      <c r="AO41" s="1188"/>
      <c r="AP41" s="1141" t="s">
        <v>301</v>
      </c>
      <c r="AQ41" s="1175"/>
      <c r="AR41" s="319"/>
      <c r="AS41" s="296"/>
      <c r="AT41" s="286"/>
    </row>
    <row r="42" spans="1:46" ht="12.75" customHeight="1" x14ac:dyDescent="0.15">
      <c r="A42" s="1140"/>
      <c r="B42" s="1141"/>
      <c r="C42" s="1141"/>
      <c r="D42" s="1141"/>
      <c r="E42" s="1141"/>
      <c r="F42" s="1141"/>
      <c r="G42" s="1141"/>
      <c r="H42" s="1141"/>
      <c r="I42" s="1141"/>
      <c r="J42" s="1141"/>
      <c r="K42" s="1141"/>
      <c r="L42" s="1141"/>
      <c r="M42" s="320"/>
      <c r="N42" s="1186"/>
      <c r="O42" s="1186"/>
      <c r="P42" s="1186"/>
      <c r="Q42" s="1186"/>
      <c r="R42" s="1186"/>
      <c r="S42" s="1186"/>
      <c r="T42" s="1187"/>
      <c r="U42" s="1187"/>
      <c r="V42" s="1188"/>
      <c r="W42" s="1188"/>
      <c r="X42" s="1188"/>
      <c r="Y42" s="1188"/>
      <c r="Z42" s="1188"/>
      <c r="AA42" s="1175"/>
      <c r="AB42" s="1175"/>
      <c r="AC42" s="1186"/>
      <c r="AD42" s="1186"/>
      <c r="AE42" s="1186"/>
      <c r="AF42" s="1186"/>
      <c r="AG42" s="1186"/>
      <c r="AH42" s="1186"/>
      <c r="AI42" s="1187"/>
      <c r="AJ42" s="1187"/>
      <c r="AK42" s="1188"/>
      <c r="AL42" s="1188"/>
      <c r="AM42" s="1188"/>
      <c r="AN42" s="1188"/>
      <c r="AO42" s="1188"/>
      <c r="AP42" s="1175"/>
      <c r="AQ42" s="1175"/>
      <c r="AR42" s="319"/>
      <c r="AS42" s="296"/>
      <c r="AT42" s="286"/>
    </row>
    <row r="43" spans="1:46" ht="12.75" customHeight="1" x14ac:dyDescent="0.15">
      <c r="A43" s="1140"/>
      <c r="B43" s="1141"/>
      <c r="C43" s="1141"/>
      <c r="D43" s="1141"/>
      <c r="E43" s="1141"/>
      <c r="F43" s="1141"/>
      <c r="G43" s="1141"/>
      <c r="H43" s="1141"/>
      <c r="I43" s="1141"/>
      <c r="J43" s="1141"/>
      <c r="K43" s="1141"/>
      <c r="L43" s="1141"/>
      <c r="M43" s="318"/>
      <c r="N43" s="1186"/>
      <c r="O43" s="1186"/>
      <c r="P43" s="1186"/>
      <c r="Q43" s="1186"/>
      <c r="R43" s="1186"/>
      <c r="S43" s="1186"/>
      <c r="T43" s="1187" t="s">
        <v>322</v>
      </c>
      <c r="U43" s="1187"/>
      <c r="V43" s="1188"/>
      <c r="W43" s="1188"/>
      <c r="X43" s="1188"/>
      <c r="Y43" s="1188"/>
      <c r="Z43" s="1188"/>
      <c r="AA43" s="1141" t="s">
        <v>301</v>
      </c>
      <c r="AB43" s="1175"/>
      <c r="AC43" s="1186"/>
      <c r="AD43" s="1186"/>
      <c r="AE43" s="1186"/>
      <c r="AF43" s="1186"/>
      <c r="AG43" s="1186"/>
      <c r="AH43" s="1186"/>
      <c r="AI43" s="1187" t="s">
        <v>322</v>
      </c>
      <c r="AJ43" s="1187"/>
      <c r="AK43" s="1188"/>
      <c r="AL43" s="1188"/>
      <c r="AM43" s="1188"/>
      <c r="AN43" s="1188"/>
      <c r="AO43" s="1188"/>
      <c r="AP43" s="1141" t="s">
        <v>301</v>
      </c>
      <c r="AQ43" s="1175"/>
      <c r="AR43" s="319"/>
      <c r="AS43" s="296"/>
      <c r="AT43" s="286"/>
    </row>
    <row r="44" spans="1:46" ht="12.75" customHeight="1" x14ac:dyDescent="0.15">
      <c r="A44" s="1140"/>
      <c r="B44" s="1141"/>
      <c r="C44" s="1141"/>
      <c r="D44" s="1141"/>
      <c r="E44" s="1141"/>
      <c r="F44" s="1141"/>
      <c r="G44" s="1141"/>
      <c r="H44" s="1141"/>
      <c r="I44" s="1141"/>
      <c r="J44" s="1141"/>
      <c r="K44" s="1141"/>
      <c r="L44" s="1141"/>
      <c r="M44" s="320"/>
      <c r="N44" s="1186"/>
      <c r="O44" s="1186"/>
      <c r="P44" s="1186"/>
      <c r="Q44" s="1186"/>
      <c r="R44" s="1186"/>
      <c r="S44" s="1186"/>
      <c r="T44" s="1187"/>
      <c r="U44" s="1187"/>
      <c r="V44" s="1188"/>
      <c r="W44" s="1188"/>
      <c r="X44" s="1188"/>
      <c r="Y44" s="1188"/>
      <c r="Z44" s="1188"/>
      <c r="AA44" s="1175"/>
      <c r="AB44" s="1175"/>
      <c r="AC44" s="1186"/>
      <c r="AD44" s="1186"/>
      <c r="AE44" s="1186"/>
      <c r="AF44" s="1186"/>
      <c r="AG44" s="1186"/>
      <c r="AH44" s="1186"/>
      <c r="AI44" s="1187"/>
      <c r="AJ44" s="1187"/>
      <c r="AK44" s="1188"/>
      <c r="AL44" s="1188"/>
      <c r="AM44" s="1188"/>
      <c r="AN44" s="1188"/>
      <c r="AO44" s="1188"/>
      <c r="AP44" s="1175"/>
      <c r="AQ44" s="1175"/>
      <c r="AR44" s="319"/>
      <c r="AS44" s="296"/>
      <c r="AT44" s="286"/>
    </row>
    <row r="45" spans="1:46" ht="12.75" customHeight="1" x14ac:dyDescent="0.15">
      <c r="A45" s="1140"/>
      <c r="B45" s="1141"/>
      <c r="C45" s="1141"/>
      <c r="D45" s="1141"/>
      <c r="E45" s="1141"/>
      <c r="F45" s="1141"/>
      <c r="G45" s="1141"/>
      <c r="H45" s="1141"/>
      <c r="I45" s="1141"/>
      <c r="J45" s="1141"/>
      <c r="K45" s="1141"/>
      <c r="L45" s="1141"/>
      <c r="M45" s="318"/>
      <c r="N45" s="1186"/>
      <c r="O45" s="1186"/>
      <c r="P45" s="1186"/>
      <c r="Q45" s="1186"/>
      <c r="R45" s="1186"/>
      <c r="S45" s="1186"/>
      <c r="T45" s="1187" t="s">
        <v>322</v>
      </c>
      <c r="U45" s="1187"/>
      <c r="V45" s="1188"/>
      <c r="W45" s="1188"/>
      <c r="X45" s="1188"/>
      <c r="Y45" s="1188"/>
      <c r="Z45" s="1188"/>
      <c r="AA45" s="1141" t="s">
        <v>301</v>
      </c>
      <c r="AB45" s="1175"/>
      <c r="AC45" s="1186"/>
      <c r="AD45" s="1186"/>
      <c r="AE45" s="1186"/>
      <c r="AF45" s="1186"/>
      <c r="AG45" s="1186"/>
      <c r="AH45" s="1186"/>
      <c r="AI45" s="1187" t="s">
        <v>322</v>
      </c>
      <c r="AJ45" s="1187"/>
      <c r="AK45" s="1188"/>
      <c r="AL45" s="1188"/>
      <c r="AM45" s="1188"/>
      <c r="AN45" s="1188"/>
      <c r="AO45" s="1188"/>
      <c r="AP45" s="1141" t="s">
        <v>301</v>
      </c>
      <c r="AQ45" s="1175"/>
      <c r="AR45" s="319"/>
      <c r="AS45" s="296"/>
      <c r="AT45" s="286"/>
    </row>
    <row r="46" spans="1:46" ht="12.75" customHeight="1" x14ac:dyDescent="0.15">
      <c r="A46" s="1140"/>
      <c r="B46" s="1141"/>
      <c r="C46" s="1141"/>
      <c r="D46" s="1141"/>
      <c r="E46" s="1141"/>
      <c r="F46" s="1141"/>
      <c r="G46" s="1141"/>
      <c r="H46" s="1141"/>
      <c r="I46" s="1141"/>
      <c r="J46" s="1141"/>
      <c r="K46" s="1141"/>
      <c r="L46" s="1141"/>
      <c r="M46" s="321"/>
      <c r="N46" s="1130"/>
      <c r="O46" s="1130"/>
      <c r="P46" s="1130"/>
      <c r="Q46" s="1130"/>
      <c r="R46" s="1130"/>
      <c r="S46" s="1130"/>
      <c r="T46" s="1190"/>
      <c r="U46" s="1190"/>
      <c r="V46" s="1189"/>
      <c r="W46" s="1189"/>
      <c r="X46" s="1189"/>
      <c r="Y46" s="1189"/>
      <c r="Z46" s="1189"/>
      <c r="AA46" s="1173"/>
      <c r="AB46" s="1173"/>
      <c r="AC46" s="1130"/>
      <c r="AD46" s="1130"/>
      <c r="AE46" s="1130"/>
      <c r="AF46" s="1130"/>
      <c r="AG46" s="1130"/>
      <c r="AH46" s="1130"/>
      <c r="AI46" s="1190"/>
      <c r="AJ46" s="1190"/>
      <c r="AK46" s="1189"/>
      <c r="AL46" s="1189"/>
      <c r="AM46" s="1189"/>
      <c r="AN46" s="1189"/>
      <c r="AO46" s="1189"/>
      <c r="AP46" s="1173"/>
      <c r="AQ46" s="1173"/>
      <c r="AR46" s="322"/>
      <c r="AS46" s="296"/>
      <c r="AT46" s="286"/>
    </row>
    <row r="47" spans="1:46" ht="12.75" customHeight="1" x14ac:dyDescent="0.15">
      <c r="A47" s="1127" t="s">
        <v>323</v>
      </c>
      <c r="B47" s="1128"/>
      <c r="C47" s="1128"/>
      <c r="D47" s="1128"/>
      <c r="E47" s="1128"/>
      <c r="F47" s="1128"/>
      <c r="G47" s="1128"/>
      <c r="H47" s="1128"/>
      <c r="I47" s="1128"/>
      <c r="J47" s="1128"/>
      <c r="K47" s="1128"/>
      <c r="L47" s="1128"/>
      <c r="M47" s="1128"/>
      <c r="N47" s="1128"/>
      <c r="O47" s="1128"/>
      <c r="P47" s="1128"/>
      <c r="Q47" s="1128"/>
      <c r="R47" s="1128"/>
      <c r="S47" s="1128"/>
      <c r="T47" s="1128"/>
      <c r="U47" s="1128"/>
      <c r="V47" s="298"/>
      <c r="W47" s="299"/>
      <c r="X47" s="299"/>
      <c r="Y47" s="1123"/>
      <c r="Z47" s="1123"/>
      <c r="AA47" s="1123"/>
      <c r="AB47" s="1123"/>
      <c r="AC47" s="1123"/>
      <c r="AD47" s="1123"/>
      <c r="AE47" s="1123"/>
      <c r="AF47" s="1123"/>
      <c r="AG47" s="1123"/>
      <c r="AH47" s="1123"/>
      <c r="AI47" s="1123"/>
      <c r="AJ47" s="1123"/>
      <c r="AK47" s="1123"/>
      <c r="AL47" s="1123" t="s">
        <v>296</v>
      </c>
      <c r="AM47" s="1123"/>
      <c r="AN47" s="1123"/>
      <c r="AO47" s="1123"/>
      <c r="AP47" s="1123"/>
      <c r="AQ47" s="1123"/>
      <c r="AR47" s="1125"/>
      <c r="AS47" s="296"/>
      <c r="AT47" s="286"/>
    </row>
    <row r="48" spans="1:46" ht="12.75" customHeight="1" x14ac:dyDescent="0.15">
      <c r="A48" s="1129"/>
      <c r="B48" s="1130"/>
      <c r="C48" s="1130"/>
      <c r="D48" s="1130"/>
      <c r="E48" s="1130"/>
      <c r="F48" s="1130"/>
      <c r="G48" s="1130"/>
      <c r="H48" s="1130"/>
      <c r="I48" s="1130"/>
      <c r="J48" s="1130"/>
      <c r="K48" s="1130"/>
      <c r="L48" s="1130"/>
      <c r="M48" s="1130"/>
      <c r="N48" s="1130"/>
      <c r="O48" s="1130"/>
      <c r="P48" s="1130"/>
      <c r="Q48" s="1130"/>
      <c r="R48" s="1130"/>
      <c r="S48" s="1130"/>
      <c r="T48" s="1130"/>
      <c r="U48" s="1130"/>
      <c r="V48" s="293"/>
      <c r="W48" s="294"/>
      <c r="X48" s="294"/>
      <c r="Y48" s="1124"/>
      <c r="Z48" s="1124"/>
      <c r="AA48" s="1124"/>
      <c r="AB48" s="1124"/>
      <c r="AC48" s="1124"/>
      <c r="AD48" s="1124"/>
      <c r="AE48" s="1124"/>
      <c r="AF48" s="1124"/>
      <c r="AG48" s="1124"/>
      <c r="AH48" s="1124"/>
      <c r="AI48" s="1124"/>
      <c r="AJ48" s="1124"/>
      <c r="AK48" s="1124"/>
      <c r="AL48" s="1124"/>
      <c r="AM48" s="1124"/>
      <c r="AN48" s="1124"/>
      <c r="AO48" s="1124"/>
      <c r="AP48" s="1124"/>
      <c r="AQ48" s="1124"/>
      <c r="AR48" s="1126"/>
      <c r="AS48" s="296"/>
      <c r="AT48" s="286"/>
    </row>
    <row r="49" spans="1:46" ht="12.75" customHeight="1" x14ac:dyDescent="0.15">
      <c r="A49" s="1127" t="s">
        <v>324</v>
      </c>
      <c r="B49" s="1128"/>
      <c r="C49" s="1128"/>
      <c r="D49" s="1128"/>
      <c r="E49" s="1128"/>
      <c r="F49" s="1128"/>
      <c r="G49" s="1128"/>
      <c r="H49" s="1128"/>
      <c r="I49" s="1128"/>
      <c r="J49" s="1128"/>
      <c r="K49" s="1128"/>
      <c r="L49" s="1128"/>
      <c r="M49" s="1128"/>
      <c r="N49" s="1128"/>
      <c r="O49" s="1128"/>
      <c r="P49" s="1128"/>
      <c r="Q49" s="1128"/>
      <c r="R49" s="1128"/>
      <c r="S49" s="1128"/>
      <c r="T49" s="1128"/>
      <c r="U49" s="1128"/>
      <c r="V49" s="298"/>
      <c r="W49" s="299"/>
      <c r="X49" s="299"/>
      <c r="Y49" s="1123"/>
      <c r="Z49" s="1123"/>
      <c r="AA49" s="1123"/>
      <c r="AB49" s="1123"/>
      <c r="AC49" s="1123"/>
      <c r="AD49" s="1123"/>
      <c r="AE49" s="1123"/>
      <c r="AF49" s="1123"/>
      <c r="AG49" s="1123"/>
      <c r="AH49" s="1123"/>
      <c r="AI49" s="1123"/>
      <c r="AJ49" s="1123"/>
      <c r="AK49" s="1123"/>
      <c r="AL49" s="1123" t="s">
        <v>298</v>
      </c>
      <c r="AM49" s="1123"/>
      <c r="AN49" s="1123"/>
      <c r="AO49" s="1123"/>
      <c r="AP49" s="1123"/>
      <c r="AQ49" s="1123"/>
      <c r="AR49" s="1125"/>
      <c r="AS49" s="296"/>
      <c r="AT49" s="286"/>
    </row>
    <row r="50" spans="1:46" ht="12.75" customHeight="1" x14ac:dyDescent="0.15">
      <c r="A50" s="1129"/>
      <c r="B50" s="1130"/>
      <c r="C50" s="1130"/>
      <c r="D50" s="1130"/>
      <c r="E50" s="1130"/>
      <c r="F50" s="1130"/>
      <c r="G50" s="1130"/>
      <c r="H50" s="1130"/>
      <c r="I50" s="1130"/>
      <c r="J50" s="1130"/>
      <c r="K50" s="1130"/>
      <c r="L50" s="1130"/>
      <c r="M50" s="1130"/>
      <c r="N50" s="1130"/>
      <c r="O50" s="1130"/>
      <c r="P50" s="1130"/>
      <c r="Q50" s="1130"/>
      <c r="R50" s="1130"/>
      <c r="S50" s="1130"/>
      <c r="T50" s="1130"/>
      <c r="U50" s="1130"/>
      <c r="V50" s="293"/>
      <c r="W50" s="294"/>
      <c r="X50" s="294"/>
      <c r="Y50" s="1124"/>
      <c r="Z50" s="1124"/>
      <c r="AA50" s="1124"/>
      <c r="AB50" s="1124"/>
      <c r="AC50" s="1124"/>
      <c r="AD50" s="1124"/>
      <c r="AE50" s="1124"/>
      <c r="AF50" s="1124"/>
      <c r="AG50" s="1124"/>
      <c r="AH50" s="1124"/>
      <c r="AI50" s="1124"/>
      <c r="AJ50" s="1124"/>
      <c r="AK50" s="1124"/>
      <c r="AL50" s="1124"/>
      <c r="AM50" s="1124"/>
      <c r="AN50" s="1124"/>
      <c r="AO50" s="1124"/>
      <c r="AP50" s="1124"/>
      <c r="AQ50" s="1124"/>
      <c r="AR50" s="1126"/>
      <c r="AS50" s="296"/>
      <c r="AT50" s="286"/>
    </row>
    <row r="51" spans="1:46" ht="12.75" customHeight="1" x14ac:dyDescent="0.15">
      <c r="A51" s="1137" t="s">
        <v>325</v>
      </c>
      <c r="B51" s="1138"/>
      <c r="C51" s="1138"/>
      <c r="D51" s="1138"/>
      <c r="E51" s="1138"/>
      <c r="F51" s="1138"/>
      <c r="G51" s="1138"/>
      <c r="H51" s="1138"/>
      <c r="I51" s="1138"/>
      <c r="J51" s="1138"/>
      <c r="K51" s="1138"/>
      <c r="L51" s="1139"/>
      <c r="M51" s="1140" t="s">
        <v>326</v>
      </c>
      <c r="N51" s="1175"/>
      <c r="O51" s="1175"/>
      <c r="P51" s="1175"/>
      <c r="Q51" s="1175"/>
      <c r="R51" s="1175"/>
      <c r="S51" s="1175"/>
      <c r="T51" s="1175"/>
      <c r="U51" s="1195"/>
      <c r="V51" s="1188"/>
      <c r="W51" s="1196"/>
      <c r="X51" s="1196"/>
      <c r="Y51" s="1196"/>
      <c r="Z51" s="1196"/>
      <c r="AA51" s="1141" t="s">
        <v>301</v>
      </c>
      <c r="AB51" s="1175"/>
      <c r="AC51" s="1141" t="s">
        <v>327</v>
      </c>
      <c r="AD51" s="1195"/>
      <c r="AE51" s="1195"/>
      <c r="AF51" s="1195"/>
      <c r="AG51" s="1195"/>
      <c r="AH51" s="1195"/>
      <c r="AI51" s="1195"/>
      <c r="AJ51" s="1195"/>
      <c r="AK51" s="1188"/>
      <c r="AL51" s="1196"/>
      <c r="AM51" s="1196"/>
      <c r="AN51" s="1196"/>
      <c r="AO51" s="1196"/>
      <c r="AP51" s="1141" t="s">
        <v>301</v>
      </c>
      <c r="AQ51" s="1175"/>
      <c r="AR51" s="1192"/>
      <c r="AS51" s="289"/>
      <c r="AT51" s="286"/>
    </row>
    <row r="52" spans="1:46" ht="12.75" customHeight="1" x14ac:dyDescent="0.15">
      <c r="A52" s="1140"/>
      <c r="B52" s="1141"/>
      <c r="C52" s="1141"/>
      <c r="D52" s="1141"/>
      <c r="E52" s="1141"/>
      <c r="F52" s="1141"/>
      <c r="G52" s="1141"/>
      <c r="H52" s="1141"/>
      <c r="I52" s="1141"/>
      <c r="J52" s="1141"/>
      <c r="K52" s="1141"/>
      <c r="L52" s="1142"/>
      <c r="M52" s="1177"/>
      <c r="N52" s="1171"/>
      <c r="O52" s="1171"/>
      <c r="P52" s="1171"/>
      <c r="Q52" s="1171"/>
      <c r="R52" s="1171"/>
      <c r="S52" s="1171"/>
      <c r="T52" s="1171"/>
      <c r="U52" s="1154"/>
      <c r="V52" s="1194"/>
      <c r="W52" s="1194"/>
      <c r="X52" s="1194"/>
      <c r="Y52" s="1194"/>
      <c r="Z52" s="1194"/>
      <c r="AA52" s="1171"/>
      <c r="AB52" s="1171"/>
      <c r="AC52" s="1154"/>
      <c r="AD52" s="1154"/>
      <c r="AE52" s="1154"/>
      <c r="AF52" s="1154"/>
      <c r="AG52" s="1154"/>
      <c r="AH52" s="1154"/>
      <c r="AI52" s="1154"/>
      <c r="AJ52" s="1154"/>
      <c r="AK52" s="1194"/>
      <c r="AL52" s="1194"/>
      <c r="AM52" s="1194"/>
      <c r="AN52" s="1194"/>
      <c r="AO52" s="1194"/>
      <c r="AP52" s="1171"/>
      <c r="AQ52" s="1171"/>
      <c r="AR52" s="1192"/>
      <c r="AS52" s="289"/>
      <c r="AT52" s="286"/>
    </row>
    <row r="53" spans="1:46" ht="12.75" customHeight="1" x14ac:dyDescent="0.15">
      <c r="A53" s="1140"/>
      <c r="B53" s="1141"/>
      <c r="C53" s="1141"/>
      <c r="D53" s="1141"/>
      <c r="E53" s="1141"/>
      <c r="F53" s="1141"/>
      <c r="G53" s="1141"/>
      <c r="H53" s="1141"/>
      <c r="I53" s="1141"/>
      <c r="J53" s="1141"/>
      <c r="K53" s="1141"/>
      <c r="L53" s="1142"/>
      <c r="M53" s="1140" t="s">
        <v>328</v>
      </c>
      <c r="N53" s="1154"/>
      <c r="O53" s="1154"/>
      <c r="P53" s="1154"/>
      <c r="Q53" s="1154"/>
      <c r="R53" s="1154"/>
      <c r="S53" s="1154"/>
      <c r="T53" s="1154"/>
      <c r="U53" s="1154"/>
      <c r="V53" s="1188"/>
      <c r="W53" s="1188"/>
      <c r="X53" s="1188"/>
      <c r="Y53" s="1188"/>
      <c r="Z53" s="1188"/>
      <c r="AA53" s="1141" t="s">
        <v>301</v>
      </c>
      <c r="AB53" s="1171"/>
      <c r="AC53" s="1141" t="s">
        <v>329</v>
      </c>
      <c r="AD53" s="1154"/>
      <c r="AE53" s="1154"/>
      <c r="AF53" s="1154"/>
      <c r="AG53" s="1154"/>
      <c r="AH53" s="1154"/>
      <c r="AI53" s="1154"/>
      <c r="AJ53" s="1154"/>
      <c r="AK53" s="1188"/>
      <c r="AL53" s="1194"/>
      <c r="AM53" s="1194"/>
      <c r="AN53" s="1194"/>
      <c r="AO53" s="1194"/>
      <c r="AP53" s="1141" t="s">
        <v>301</v>
      </c>
      <c r="AQ53" s="1171"/>
      <c r="AR53" s="1192"/>
      <c r="AS53" s="289"/>
      <c r="AT53" s="286"/>
    </row>
    <row r="54" spans="1:46" ht="12.75" customHeight="1" x14ac:dyDescent="0.15">
      <c r="A54" s="1140"/>
      <c r="B54" s="1141"/>
      <c r="C54" s="1141"/>
      <c r="D54" s="1141"/>
      <c r="E54" s="1141"/>
      <c r="F54" s="1141"/>
      <c r="G54" s="1141"/>
      <c r="H54" s="1141"/>
      <c r="I54" s="1141"/>
      <c r="J54" s="1141"/>
      <c r="K54" s="1141"/>
      <c r="L54" s="1142"/>
      <c r="M54" s="1193"/>
      <c r="N54" s="1154"/>
      <c r="O54" s="1154"/>
      <c r="P54" s="1154"/>
      <c r="Q54" s="1154"/>
      <c r="R54" s="1154"/>
      <c r="S54" s="1154"/>
      <c r="T54" s="1154"/>
      <c r="U54" s="1154"/>
      <c r="V54" s="1188"/>
      <c r="W54" s="1188"/>
      <c r="X54" s="1188"/>
      <c r="Y54" s="1188"/>
      <c r="Z54" s="1188"/>
      <c r="AA54" s="1171"/>
      <c r="AB54" s="1171"/>
      <c r="AC54" s="1154"/>
      <c r="AD54" s="1154"/>
      <c r="AE54" s="1154"/>
      <c r="AF54" s="1154"/>
      <c r="AG54" s="1154"/>
      <c r="AH54" s="1154"/>
      <c r="AI54" s="1154"/>
      <c r="AJ54" s="1154"/>
      <c r="AK54" s="1194"/>
      <c r="AL54" s="1194"/>
      <c r="AM54" s="1194"/>
      <c r="AN54" s="1194"/>
      <c r="AO54" s="1194"/>
      <c r="AP54" s="1171"/>
      <c r="AQ54" s="1171"/>
      <c r="AR54" s="1192"/>
      <c r="AS54" s="289"/>
      <c r="AT54" s="286"/>
    </row>
    <row r="55" spans="1:46" ht="12.75" customHeight="1" x14ac:dyDescent="0.15">
      <c r="A55" s="1140"/>
      <c r="B55" s="1141"/>
      <c r="C55" s="1141"/>
      <c r="D55" s="1141"/>
      <c r="E55" s="1141"/>
      <c r="F55" s="1141"/>
      <c r="G55" s="1141"/>
      <c r="H55" s="1141"/>
      <c r="I55" s="1141"/>
      <c r="J55" s="1141"/>
      <c r="K55" s="1141"/>
      <c r="L55" s="1142"/>
      <c r="M55" s="1140" t="s">
        <v>330</v>
      </c>
      <c r="N55" s="1154"/>
      <c r="O55" s="1154"/>
      <c r="P55" s="1154"/>
      <c r="Q55" s="1154"/>
      <c r="R55" s="1154"/>
      <c r="S55" s="1154"/>
      <c r="T55" s="1154"/>
      <c r="U55" s="1154"/>
      <c r="V55" s="1188"/>
      <c r="W55" s="1188"/>
      <c r="X55" s="1188"/>
      <c r="Y55" s="1188"/>
      <c r="Z55" s="1188"/>
      <c r="AA55" s="1141" t="s">
        <v>301</v>
      </c>
      <c r="AB55" s="1171"/>
      <c r="AC55" s="1141" t="s">
        <v>331</v>
      </c>
      <c r="AD55" s="1154"/>
      <c r="AE55" s="1154"/>
      <c r="AF55" s="1154"/>
      <c r="AG55" s="1154"/>
      <c r="AH55" s="1154"/>
      <c r="AI55" s="1154"/>
      <c r="AJ55" s="1154"/>
      <c r="AK55" s="1188"/>
      <c r="AL55" s="1194"/>
      <c r="AM55" s="1194"/>
      <c r="AN55" s="1194"/>
      <c r="AO55" s="1194"/>
      <c r="AP55" s="1141" t="s">
        <v>301</v>
      </c>
      <c r="AQ55" s="1171"/>
      <c r="AR55" s="1192"/>
      <c r="AS55" s="289"/>
      <c r="AT55" s="286"/>
    </row>
    <row r="56" spans="1:46" ht="12.75" customHeight="1" x14ac:dyDescent="0.15">
      <c r="A56" s="1140"/>
      <c r="B56" s="1141"/>
      <c r="C56" s="1141"/>
      <c r="D56" s="1141"/>
      <c r="E56" s="1141"/>
      <c r="F56" s="1141"/>
      <c r="G56" s="1141"/>
      <c r="H56" s="1141"/>
      <c r="I56" s="1141"/>
      <c r="J56" s="1141"/>
      <c r="K56" s="1141"/>
      <c r="L56" s="1142"/>
      <c r="M56" s="1193"/>
      <c r="N56" s="1154"/>
      <c r="O56" s="1154"/>
      <c r="P56" s="1154"/>
      <c r="Q56" s="1154"/>
      <c r="R56" s="1154"/>
      <c r="S56" s="1154"/>
      <c r="T56" s="1154"/>
      <c r="U56" s="1154"/>
      <c r="V56" s="1188"/>
      <c r="W56" s="1188"/>
      <c r="X56" s="1188"/>
      <c r="Y56" s="1188"/>
      <c r="Z56" s="1188"/>
      <c r="AA56" s="1171"/>
      <c r="AB56" s="1171"/>
      <c r="AC56" s="1154"/>
      <c r="AD56" s="1154"/>
      <c r="AE56" s="1154"/>
      <c r="AF56" s="1154"/>
      <c r="AG56" s="1154"/>
      <c r="AH56" s="1154"/>
      <c r="AI56" s="1154"/>
      <c r="AJ56" s="1154"/>
      <c r="AK56" s="1194"/>
      <c r="AL56" s="1194"/>
      <c r="AM56" s="1194"/>
      <c r="AN56" s="1194"/>
      <c r="AO56" s="1194"/>
      <c r="AP56" s="1171"/>
      <c r="AQ56" s="1171"/>
      <c r="AR56" s="1192"/>
      <c r="AS56" s="289"/>
      <c r="AT56" s="286"/>
    </row>
    <row r="57" spans="1:46" ht="12.75" customHeight="1" x14ac:dyDescent="0.15">
      <c r="A57" s="1140"/>
      <c r="B57" s="1141"/>
      <c r="C57" s="1141"/>
      <c r="D57" s="1141"/>
      <c r="E57" s="1141"/>
      <c r="F57" s="1141"/>
      <c r="G57" s="1141"/>
      <c r="H57" s="1141"/>
      <c r="I57" s="1141"/>
      <c r="J57" s="1141"/>
      <c r="K57" s="1141"/>
      <c r="L57" s="1142"/>
      <c r="M57" s="1140" t="s">
        <v>332</v>
      </c>
      <c r="N57" s="1154"/>
      <c r="O57" s="1154"/>
      <c r="P57" s="1154"/>
      <c r="Q57" s="1154"/>
      <c r="R57" s="1154"/>
      <c r="S57" s="1154"/>
      <c r="T57" s="1154"/>
      <c r="U57" s="1154"/>
      <c r="V57" s="1188"/>
      <c r="W57" s="1188"/>
      <c r="X57" s="1188"/>
      <c r="Y57" s="1188"/>
      <c r="Z57" s="1188"/>
      <c r="AA57" s="1141" t="s">
        <v>301</v>
      </c>
      <c r="AB57" s="1171"/>
      <c r="AC57" s="1141" t="s">
        <v>333</v>
      </c>
      <c r="AD57" s="1154"/>
      <c r="AE57" s="1154"/>
      <c r="AF57" s="1154"/>
      <c r="AG57" s="1154"/>
      <c r="AH57" s="1154"/>
      <c r="AI57" s="1154"/>
      <c r="AJ57" s="1154"/>
      <c r="AK57" s="1188"/>
      <c r="AL57" s="1194"/>
      <c r="AM57" s="1194"/>
      <c r="AN57" s="1194"/>
      <c r="AO57" s="1194"/>
      <c r="AP57" s="1141" t="s">
        <v>301</v>
      </c>
      <c r="AQ57" s="1171"/>
      <c r="AR57" s="1192"/>
      <c r="AS57" s="289"/>
      <c r="AT57" s="286"/>
    </row>
    <row r="58" spans="1:46" ht="12.75" customHeight="1" x14ac:dyDescent="0.15">
      <c r="A58" s="1140"/>
      <c r="B58" s="1141"/>
      <c r="C58" s="1141"/>
      <c r="D58" s="1141"/>
      <c r="E58" s="1141"/>
      <c r="F58" s="1141"/>
      <c r="G58" s="1141"/>
      <c r="H58" s="1141"/>
      <c r="I58" s="1141"/>
      <c r="J58" s="1141"/>
      <c r="K58" s="1141"/>
      <c r="L58" s="1142"/>
      <c r="M58" s="1193"/>
      <c r="N58" s="1154"/>
      <c r="O58" s="1154"/>
      <c r="P58" s="1154"/>
      <c r="Q58" s="1154"/>
      <c r="R58" s="1154"/>
      <c r="S58" s="1154"/>
      <c r="T58" s="1154"/>
      <c r="U58" s="1154"/>
      <c r="V58" s="1188"/>
      <c r="W58" s="1188"/>
      <c r="X58" s="1188"/>
      <c r="Y58" s="1188"/>
      <c r="Z58" s="1188"/>
      <c r="AA58" s="1171"/>
      <c r="AB58" s="1171"/>
      <c r="AC58" s="1154"/>
      <c r="AD58" s="1154"/>
      <c r="AE58" s="1154"/>
      <c r="AF58" s="1154"/>
      <c r="AG58" s="1154"/>
      <c r="AH58" s="1154"/>
      <c r="AI58" s="1154"/>
      <c r="AJ58" s="1154"/>
      <c r="AK58" s="1194"/>
      <c r="AL58" s="1194"/>
      <c r="AM58" s="1194"/>
      <c r="AN58" s="1194"/>
      <c r="AO58" s="1194"/>
      <c r="AP58" s="1171"/>
      <c r="AQ58" s="1171"/>
      <c r="AR58" s="1192"/>
      <c r="AS58" s="289"/>
      <c r="AT58" s="286"/>
    </row>
    <row r="59" spans="1:46" ht="12.75" customHeight="1" x14ac:dyDescent="0.15">
      <c r="A59" s="1140"/>
      <c r="B59" s="1141"/>
      <c r="C59" s="1141"/>
      <c r="D59" s="1141"/>
      <c r="E59" s="1141"/>
      <c r="F59" s="1141"/>
      <c r="G59" s="1141"/>
      <c r="H59" s="1141"/>
      <c r="I59" s="1141"/>
      <c r="J59" s="1141"/>
      <c r="K59" s="1141"/>
      <c r="L59" s="1142"/>
      <c r="M59" s="1140" t="s">
        <v>334</v>
      </c>
      <c r="N59" s="1154"/>
      <c r="O59" s="1154"/>
      <c r="P59" s="1154"/>
      <c r="Q59" s="1154"/>
      <c r="R59" s="1154"/>
      <c r="S59" s="1154"/>
      <c r="T59" s="1154"/>
      <c r="U59" s="1154"/>
      <c r="V59" s="1188"/>
      <c r="W59" s="1194"/>
      <c r="X59" s="1194"/>
      <c r="Y59" s="1194"/>
      <c r="Z59" s="1194"/>
      <c r="AA59" s="1141" t="s">
        <v>301</v>
      </c>
      <c r="AB59" s="1154"/>
      <c r="AC59" s="1141" t="s">
        <v>335</v>
      </c>
      <c r="AD59" s="1154"/>
      <c r="AE59" s="1154"/>
      <c r="AF59" s="1154"/>
      <c r="AG59" s="1154"/>
      <c r="AH59" s="1154"/>
      <c r="AI59" s="1154"/>
      <c r="AJ59" s="1154"/>
      <c r="AK59" s="1188"/>
      <c r="AL59" s="1194"/>
      <c r="AM59" s="1194"/>
      <c r="AN59" s="1194"/>
      <c r="AO59" s="1194"/>
      <c r="AP59" s="1141" t="s">
        <v>307</v>
      </c>
      <c r="AQ59" s="1171"/>
      <c r="AR59" s="1192"/>
      <c r="AS59" s="289"/>
      <c r="AT59" s="286"/>
    </row>
    <row r="60" spans="1:46" ht="12.75" customHeight="1" x14ac:dyDescent="0.15">
      <c r="A60" s="1143"/>
      <c r="B60" s="1144"/>
      <c r="C60" s="1144"/>
      <c r="D60" s="1144"/>
      <c r="E60" s="1144"/>
      <c r="F60" s="1144"/>
      <c r="G60" s="1144"/>
      <c r="H60" s="1144"/>
      <c r="I60" s="1144"/>
      <c r="J60" s="1144"/>
      <c r="K60" s="1144"/>
      <c r="L60" s="1145"/>
      <c r="M60" s="1197"/>
      <c r="N60" s="1156"/>
      <c r="O60" s="1156"/>
      <c r="P60" s="1156"/>
      <c r="Q60" s="1156"/>
      <c r="R60" s="1156"/>
      <c r="S60" s="1156"/>
      <c r="T60" s="1156"/>
      <c r="U60" s="1156"/>
      <c r="V60" s="1198"/>
      <c r="W60" s="1198"/>
      <c r="X60" s="1198"/>
      <c r="Y60" s="1198"/>
      <c r="Z60" s="1198"/>
      <c r="AA60" s="1156"/>
      <c r="AB60" s="1156"/>
      <c r="AC60" s="1156"/>
      <c r="AD60" s="1156"/>
      <c r="AE60" s="1156"/>
      <c r="AF60" s="1156"/>
      <c r="AG60" s="1156"/>
      <c r="AH60" s="1156"/>
      <c r="AI60" s="1156"/>
      <c r="AJ60" s="1156"/>
      <c r="AK60" s="1198"/>
      <c r="AL60" s="1198"/>
      <c r="AM60" s="1198"/>
      <c r="AN60" s="1198"/>
      <c r="AO60" s="1198"/>
      <c r="AP60" s="1173"/>
      <c r="AQ60" s="1173"/>
      <c r="AR60" s="1199"/>
      <c r="AS60" s="289"/>
      <c r="AT60" s="286"/>
    </row>
    <row r="61" spans="1:46" ht="12.75" customHeight="1" x14ac:dyDescent="0.15">
      <c r="A61" s="1127" t="s">
        <v>336</v>
      </c>
      <c r="B61" s="1128"/>
      <c r="C61" s="1128"/>
      <c r="D61" s="1128"/>
      <c r="E61" s="1128"/>
      <c r="F61" s="1128"/>
      <c r="G61" s="1128"/>
      <c r="H61" s="1128"/>
      <c r="I61" s="1128"/>
      <c r="J61" s="1128"/>
      <c r="K61" s="1128"/>
      <c r="L61" s="1200"/>
      <c r="M61" s="323"/>
      <c r="N61" s="324"/>
      <c r="O61" s="324"/>
      <c r="P61" s="324"/>
      <c r="Q61" s="324"/>
      <c r="R61" s="324"/>
      <c r="S61" s="324"/>
      <c r="T61" s="324"/>
      <c r="U61" s="324"/>
      <c r="V61" s="324"/>
      <c r="W61" s="324"/>
      <c r="X61" s="324"/>
      <c r="Y61" s="1123"/>
      <c r="Z61" s="1123"/>
      <c r="AA61" s="1123"/>
      <c r="AB61" s="1123"/>
      <c r="AC61" s="1123"/>
      <c r="AD61" s="1123"/>
      <c r="AE61" s="1123"/>
      <c r="AF61" s="1123"/>
      <c r="AG61" s="1123"/>
      <c r="AH61" s="1123"/>
      <c r="AI61" s="1123"/>
      <c r="AJ61" s="1123"/>
      <c r="AK61" s="1123"/>
      <c r="AL61" s="1123" t="s">
        <v>337</v>
      </c>
      <c r="AM61" s="1123"/>
      <c r="AN61" s="1123"/>
      <c r="AO61" s="1123"/>
      <c r="AP61" s="1123"/>
      <c r="AQ61" s="1123"/>
      <c r="AR61" s="1125"/>
      <c r="AS61" s="302"/>
      <c r="AT61" s="286"/>
    </row>
    <row r="62" spans="1:46" ht="12.75" customHeight="1" x14ac:dyDescent="0.15">
      <c r="A62" s="1129"/>
      <c r="B62" s="1130"/>
      <c r="C62" s="1130"/>
      <c r="D62" s="1130"/>
      <c r="E62" s="1130"/>
      <c r="F62" s="1130"/>
      <c r="G62" s="1130"/>
      <c r="H62" s="1130"/>
      <c r="I62" s="1130"/>
      <c r="J62" s="1130"/>
      <c r="K62" s="1130"/>
      <c r="L62" s="1201"/>
      <c r="M62" s="325"/>
      <c r="N62" s="326"/>
      <c r="O62" s="326"/>
      <c r="P62" s="326"/>
      <c r="Q62" s="326"/>
      <c r="R62" s="326"/>
      <c r="S62" s="326"/>
      <c r="T62" s="326"/>
      <c r="U62" s="326"/>
      <c r="V62" s="326"/>
      <c r="W62" s="326"/>
      <c r="X62" s="326"/>
      <c r="Y62" s="1124"/>
      <c r="Z62" s="1124"/>
      <c r="AA62" s="1124"/>
      <c r="AB62" s="1124"/>
      <c r="AC62" s="1124"/>
      <c r="AD62" s="1124"/>
      <c r="AE62" s="1124"/>
      <c r="AF62" s="1124"/>
      <c r="AG62" s="1124"/>
      <c r="AH62" s="1124"/>
      <c r="AI62" s="1124"/>
      <c r="AJ62" s="1124"/>
      <c r="AK62" s="1124"/>
      <c r="AL62" s="1124"/>
      <c r="AM62" s="1124"/>
      <c r="AN62" s="1124"/>
      <c r="AO62" s="1124"/>
      <c r="AP62" s="1124"/>
      <c r="AQ62" s="1124"/>
      <c r="AR62" s="1126"/>
      <c r="AS62" s="302"/>
      <c r="AT62" s="286"/>
    </row>
    <row r="63" spans="1:46" ht="12.75" customHeight="1" x14ac:dyDescent="0.15">
      <c r="A63" s="1127" t="s">
        <v>338</v>
      </c>
      <c r="B63" s="1128"/>
      <c r="C63" s="1128"/>
      <c r="D63" s="1128"/>
      <c r="E63" s="1128"/>
      <c r="F63" s="1128"/>
      <c r="G63" s="1128"/>
      <c r="H63" s="1128"/>
      <c r="I63" s="1128"/>
      <c r="J63" s="1128"/>
      <c r="K63" s="1128"/>
      <c r="L63" s="1200"/>
      <c r="M63" s="323"/>
      <c r="N63" s="324"/>
      <c r="O63" s="324"/>
      <c r="P63" s="324"/>
      <c r="Q63" s="324"/>
      <c r="R63" s="324"/>
      <c r="S63" s="324"/>
      <c r="T63" s="324"/>
      <c r="U63" s="324"/>
      <c r="V63" s="324"/>
      <c r="W63" s="324"/>
      <c r="X63" s="324"/>
      <c r="Y63" s="1123"/>
      <c r="Z63" s="1123"/>
      <c r="AA63" s="1123"/>
      <c r="AB63" s="1123"/>
      <c r="AC63" s="1123"/>
      <c r="AD63" s="1123"/>
      <c r="AE63" s="1123"/>
      <c r="AF63" s="1123"/>
      <c r="AG63" s="1123"/>
      <c r="AH63" s="1123"/>
      <c r="AI63" s="1123"/>
      <c r="AJ63" s="1123"/>
      <c r="AK63" s="1123"/>
      <c r="AL63" s="1123" t="s">
        <v>337</v>
      </c>
      <c r="AM63" s="1123"/>
      <c r="AN63" s="1123"/>
      <c r="AO63" s="1123"/>
      <c r="AP63" s="1123"/>
      <c r="AQ63" s="1123"/>
      <c r="AR63" s="1125"/>
      <c r="AS63" s="302"/>
      <c r="AT63" s="286"/>
    </row>
    <row r="64" spans="1:46" ht="12.75" customHeight="1" x14ac:dyDescent="0.15">
      <c r="A64" s="1129"/>
      <c r="B64" s="1130"/>
      <c r="C64" s="1130"/>
      <c r="D64" s="1130"/>
      <c r="E64" s="1130"/>
      <c r="F64" s="1130"/>
      <c r="G64" s="1130"/>
      <c r="H64" s="1130"/>
      <c r="I64" s="1130"/>
      <c r="J64" s="1130"/>
      <c r="K64" s="1130"/>
      <c r="L64" s="1201"/>
      <c r="M64" s="325"/>
      <c r="N64" s="326"/>
      <c r="O64" s="326"/>
      <c r="P64" s="326"/>
      <c r="Q64" s="326"/>
      <c r="R64" s="326"/>
      <c r="S64" s="326"/>
      <c r="T64" s="326"/>
      <c r="U64" s="326"/>
      <c r="V64" s="326"/>
      <c r="W64" s="326"/>
      <c r="X64" s="326"/>
      <c r="Y64" s="1124"/>
      <c r="Z64" s="1124"/>
      <c r="AA64" s="1124"/>
      <c r="AB64" s="1124"/>
      <c r="AC64" s="1124"/>
      <c r="AD64" s="1124"/>
      <c r="AE64" s="1124"/>
      <c r="AF64" s="1124"/>
      <c r="AG64" s="1124"/>
      <c r="AH64" s="1124"/>
      <c r="AI64" s="1124"/>
      <c r="AJ64" s="1124"/>
      <c r="AK64" s="1124"/>
      <c r="AL64" s="1124"/>
      <c r="AM64" s="1124"/>
      <c r="AN64" s="1124"/>
      <c r="AO64" s="1124"/>
      <c r="AP64" s="1124"/>
      <c r="AQ64" s="1124"/>
      <c r="AR64" s="1126"/>
      <c r="AS64" s="302"/>
      <c r="AT64" s="286"/>
    </row>
    <row r="65" spans="1:46" ht="12.75" customHeight="1" x14ac:dyDescent="0.15">
      <c r="A65" s="1127" t="s">
        <v>311</v>
      </c>
      <c r="B65" s="1128"/>
      <c r="C65" s="1128"/>
      <c r="D65" s="1128"/>
      <c r="E65" s="1128"/>
      <c r="F65" s="1128"/>
      <c r="G65" s="1128"/>
      <c r="H65" s="1128"/>
      <c r="I65" s="1128"/>
      <c r="J65" s="1128"/>
      <c r="K65" s="1128"/>
      <c r="L65" s="1200"/>
      <c r="M65" s="327"/>
      <c r="N65" s="328"/>
      <c r="O65" s="328"/>
      <c r="P65" s="328"/>
      <c r="Q65" s="328"/>
      <c r="R65" s="328"/>
      <c r="S65" s="328"/>
      <c r="T65" s="328"/>
      <c r="U65" s="328"/>
      <c r="V65" s="328"/>
      <c r="W65" s="328"/>
      <c r="X65" s="328"/>
      <c r="Y65" s="1123"/>
      <c r="Z65" s="1123"/>
      <c r="AA65" s="1123"/>
      <c r="AB65" s="1123"/>
      <c r="AC65" s="1123"/>
      <c r="AD65" s="1123"/>
      <c r="AE65" s="1123"/>
      <c r="AF65" s="1123"/>
      <c r="AG65" s="1123"/>
      <c r="AH65" s="1123"/>
      <c r="AI65" s="1123"/>
      <c r="AJ65" s="1123"/>
      <c r="AK65" s="1123"/>
      <c r="AL65" s="1123" t="s">
        <v>312</v>
      </c>
      <c r="AM65" s="1123"/>
      <c r="AN65" s="1123"/>
      <c r="AO65" s="1123"/>
      <c r="AP65" s="1123"/>
      <c r="AQ65" s="1123"/>
      <c r="AR65" s="1125"/>
      <c r="AS65" s="311"/>
      <c r="AT65" s="286"/>
    </row>
    <row r="66" spans="1:46" ht="12.75" customHeight="1" x14ac:dyDescent="0.15">
      <c r="A66" s="1129"/>
      <c r="B66" s="1130"/>
      <c r="C66" s="1130"/>
      <c r="D66" s="1130"/>
      <c r="E66" s="1130"/>
      <c r="F66" s="1130"/>
      <c r="G66" s="1130"/>
      <c r="H66" s="1130"/>
      <c r="I66" s="1130"/>
      <c r="J66" s="1130"/>
      <c r="K66" s="1130"/>
      <c r="L66" s="1201"/>
      <c r="M66" s="329"/>
      <c r="N66" s="330"/>
      <c r="O66" s="330"/>
      <c r="P66" s="330"/>
      <c r="Q66" s="330"/>
      <c r="R66" s="330"/>
      <c r="S66" s="330"/>
      <c r="T66" s="330"/>
      <c r="U66" s="330"/>
      <c r="V66" s="330"/>
      <c r="W66" s="330"/>
      <c r="X66" s="330"/>
      <c r="Y66" s="1124"/>
      <c r="Z66" s="1124"/>
      <c r="AA66" s="1124"/>
      <c r="AB66" s="1124"/>
      <c r="AC66" s="1124"/>
      <c r="AD66" s="1124"/>
      <c r="AE66" s="1124"/>
      <c r="AF66" s="1124"/>
      <c r="AG66" s="1124"/>
      <c r="AH66" s="1124"/>
      <c r="AI66" s="1124"/>
      <c r="AJ66" s="1124"/>
      <c r="AK66" s="1124"/>
      <c r="AL66" s="1124"/>
      <c r="AM66" s="1124"/>
      <c r="AN66" s="1124"/>
      <c r="AO66" s="1124"/>
      <c r="AP66" s="1124"/>
      <c r="AQ66" s="1124"/>
      <c r="AR66" s="1126"/>
      <c r="AS66" s="311"/>
      <c r="AT66" s="286"/>
    </row>
    <row r="67" spans="1:46" ht="12.75" customHeight="1" x14ac:dyDescent="0.15">
      <c r="A67" s="287" t="s">
        <v>339</v>
      </c>
      <c r="B67" s="287"/>
      <c r="C67" s="287"/>
      <c r="D67" s="287"/>
      <c r="E67" s="287"/>
      <c r="F67" s="287"/>
      <c r="G67" s="287"/>
      <c r="H67" s="287"/>
      <c r="I67" s="287"/>
      <c r="J67" s="287"/>
      <c r="K67" s="287"/>
      <c r="L67" s="287"/>
      <c r="M67" s="287"/>
      <c r="N67" s="287"/>
      <c r="O67" s="287"/>
      <c r="P67" s="287"/>
      <c r="Q67" s="287"/>
      <c r="R67" s="287"/>
      <c r="S67" s="287"/>
      <c r="T67" s="287"/>
      <c r="U67" s="287"/>
      <c r="V67" s="287"/>
      <c r="W67" s="287"/>
      <c r="X67" s="287"/>
      <c r="Y67" s="287"/>
      <c r="Z67" s="287"/>
      <c r="AA67" s="287"/>
      <c r="AB67" s="287"/>
      <c r="AC67" s="287"/>
      <c r="AD67" s="287"/>
      <c r="AE67" s="287"/>
      <c r="AF67" s="287"/>
      <c r="AG67" s="287"/>
      <c r="AH67" s="287"/>
      <c r="AI67" s="287"/>
      <c r="AJ67" s="287"/>
      <c r="AK67" s="287"/>
      <c r="AL67" s="287"/>
      <c r="AM67" s="287"/>
      <c r="AN67" s="287"/>
      <c r="AO67" s="287"/>
      <c r="AP67" s="287"/>
      <c r="AQ67" s="287"/>
      <c r="AR67" s="287"/>
      <c r="AS67" s="287"/>
      <c r="AT67" s="286"/>
    </row>
    <row r="68" spans="1:46" ht="12.75" customHeight="1" x14ac:dyDescent="0.15">
      <c r="A68" s="287" t="s">
        <v>340</v>
      </c>
      <c r="B68" s="287"/>
      <c r="C68" s="287"/>
      <c r="D68" s="287"/>
      <c r="E68" s="287"/>
      <c r="F68" s="287"/>
      <c r="G68" s="287"/>
      <c r="H68" s="287"/>
      <c r="I68" s="287"/>
      <c r="J68" s="287"/>
      <c r="K68" s="287"/>
      <c r="L68" s="287"/>
      <c r="M68" s="287"/>
      <c r="N68" s="287"/>
      <c r="O68" s="287"/>
      <c r="P68" s="287"/>
      <c r="Q68" s="287"/>
      <c r="R68" s="287"/>
      <c r="S68" s="287"/>
      <c r="T68" s="287"/>
      <c r="U68" s="287"/>
      <c r="V68" s="287"/>
      <c r="W68" s="287"/>
      <c r="X68" s="287"/>
      <c r="Y68" s="287"/>
      <c r="Z68" s="287"/>
      <c r="AA68" s="287"/>
      <c r="AB68" s="287"/>
      <c r="AC68" s="287"/>
      <c r="AD68" s="287"/>
      <c r="AE68" s="287"/>
      <c r="AF68" s="287"/>
      <c r="AG68" s="287"/>
      <c r="AH68" s="287"/>
      <c r="AI68" s="287"/>
      <c r="AJ68" s="287"/>
      <c r="AK68" s="287"/>
      <c r="AL68" s="287"/>
      <c r="AM68" s="287"/>
      <c r="AN68" s="287"/>
      <c r="AO68" s="287"/>
      <c r="AP68" s="287"/>
      <c r="AQ68" s="287"/>
      <c r="AR68" s="287"/>
      <c r="AS68" s="287"/>
      <c r="AT68" s="286"/>
    </row>
  </sheetData>
  <mergeCells count="125">
    <mergeCell ref="AP55:AR56"/>
    <mergeCell ref="M57:U58"/>
    <mergeCell ref="V57:Z58"/>
    <mergeCell ref="AA57:AB58"/>
    <mergeCell ref="AC57:AJ58"/>
    <mergeCell ref="AK57:AO58"/>
    <mergeCell ref="AP57:AR58"/>
    <mergeCell ref="A65:L66"/>
    <mergeCell ref="Y65:AK66"/>
    <mergeCell ref="AL65:AR66"/>
    <mergeCell ref="A61:L62"/>
    <mergeCell ref="Y61:AK62"/>
    <mergeCell ref="AL61:AR62"/>
    <mergeCell ref="A63:L64"/>
    <mergeCell ref="Y63:AK64"/>
    <mergeCell ref="AL63:AR64"/>
    <mergeCell ref="AP51:AR52"/>
    <mergeCell ref="M53:U54"/>
    <mergeCell ref="V53:Z54"/>
    <mergeCell ref="AA53:AB54"/>
    <mergeCell ref="AC53:AJ54"/>
    <mergeCell ref="AK53:AO54"/>
    <mergeCell ref="AP53:AR54"/>
    <mergeCell ref="A51:L60"/>
    <mergeCell ref="M51:U52"/>
    <mergeCell ref="V51:Z52"/>
    <mergeCell ref="AA51:AB52"/>
    <mergeCell ref="AC51:AJ52"/>
    <mergeCell ref="AK51:AO52"/>
    <mergeCell ref="M55:U56"/>
    <mergeCell ref="V55:Z56"/>
    <mergeCell ref="AA55:AB56"/>
    <mergeCell ref="AC55:AJ56"/>
    <mergeCell ref="M59:U60"/>
    <mergeCell ref="V59:Z60"/>
    <mergeCell ref="AA59:AB60"/>
    <mergeCell ref="AC59:AJ60"/>
    <mergeCell ref="AK59:AO60"/>
    <mergeCell ref="AP59:AR60"/>
    <mergeCell ref="AK55:AO56"/>
    <mergeCell ref="AK45:AO46"/>
    <mergeCell ref="AP45:AQ46"/>
    <mergeCell ref="A47:U48"/>
    <mergeCell ref="Y47:AK48"/>
    <mergeCell ref="AL47:AR48"/>
    <mergeCell ref="A49:U50"/>
    <mergeCell ref="Y49:AK50"/>
    <mergeCell ref="AL49:AR50"/>
    <mergeCell ref="AC43:AH44"/>
    <mergeCell ref="AI43:AJ44"/>
    <mergeCell ref="AK43:AO44"/>
    <mergeCell ref="AP43:AQ44"/>
    <mergeCell ref="N45:S46"/>
    <mergeCell ref="T45:U46"/>
    <mergeCell ref="V45:Z46"/>
    <mergeCell ref="AA45:AB46"/>
    <mergeCell ref="AC45:AH46"/>
    <mergeCell ref="AI45:AJ46"/>
    <mergeCell ref="A37:L46"/>
    <mergeCell ref="N43:S44"/>
    <mergeCell ref="T43:U44"/>
    <mergeCell ref="V43:Z44"/>
    <mergeCell ref="AA43:AB44"/>
    <mergeCell ref="AO37:AP38"/>
    <mergeCell ref="M39:AR40"/>
    <mergeCell ref="N41:S42"/>
    <mergeCell ref="T41:U42"/>
    <mergeCell ref="V41:Z42"/>
    <mergeCell ref="AA41:AB42"/>
    <mergeCell ref="AC41:AH42"/>
    <mergeCell ref="AI41:AJ42"/>
    <mergeCell ref="AK41:AO42"/>
    <mergeCell ref="AP41:AQ42"/>
    <mergeCell ref="M37:T38"/>
    <mergeCell ref="U37:Z38"/>
    <mergeCell ref="AA37:AB38"/>
    <mergeCell ref="AC37:AH38"/>
    <mergeCell ref="AI37:AN38"/>
    <mergeCell ref="A28:N29"/>
    <mergeCell ref="Y28:AK29"/>
    <mergeCell ref="AL28:AR29"/>
    <mergeCell ref="A30:N31"/>
    <mergeCell ref="Y30:AK31"/>
    <mergeCell ref="AL30:AR31"/>
    <mergeCell ref="AO22:AR23"/>
    <mergeCell ref="A24:N25"/>
    <mergeCell ref="O24:AR25"/>
    <mergeCell ref="A26:N27"/>
    <mergeCell ref="Y26:AK27"/>
    <mergeCell ref="AL26:AR27"/>
    <mergeCell ref="A18:N23"/>
    <mergeCell ref="O22:U23"/>
    <mergeCell ref="V22:AN23"/>
    <mergeCell ref="AF18:AG19"/>
    <mergeCell ref="AH18:AK19"/>
    <mergeCell ref="AL18:AN19"/>
    <mergeCell ref="AO18:AP19"/>
    <mergeCell ref="O20:S21"/>
    <mergeCell ref="T20:V21"/>
    <mergeCell ref="W20:X21"/>
    <mergeCell ref="Y20:AB21"/>
    <mergeCell ref="AC20:AE21"/>
    <mergeCell ref="AF20:AG21"/>
    <mergeCell ref="O18:S19"/>
    <mergeCell ref="T18:V19"/>
    <mergeCell ref="W18:X19"/>
    <mergeCell ref="Y18:AB19"/>
    <mergeCell ref="AC18:AE19"/>
    <mergeCell ref="O14:U15"/>
    <mergeCell ref="V14:X15"/>
    <mergeCell ref="Y14:AK15"/>
    <mergeCell ref="AL14:AR15"/>
    <mergeCell ref="A16:U17"/>
    <mergeCell ref="Y16:AK17"/>
    <mergeCell ref="AL16:AR17"/>
    <mergeCell ref="A4:N9"/>
    <mergeCell ref="O4:AR5"/>
    <mergeCell ref="O6:AR7"/>
    <mergeCell ref="O8:AR9"/>
    <mergeCell ref="O10:AR11"/>
    <mergeCell ref="A12:N15"/>
    <mergeCell ref="O12:U13"/>
    <mergeCell ref="V12:X13"/>
    <mergeCell ref="Y12:AK13"/>
    <mergeCell ref="AL12:AR13"/>
  </mergeCells>
  <phoneticPr fontId="4"/>
  <printOptions horizontalCentered="1"/>
  <pageMargins left="0.59055118110236227" right="0.59055118110236227" top="0.59055118110236227" bottom="0.59055118110236227" header="0.39370078740157483" footer="0.39370078740157483"/>
  <pageSetup paperSize="9" scale="93" firstPageNumber="82" fitToHeight="5" orientation="portrait" horizontalDpi="2400" verticalDpi="2400"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workbookViewId="0">
      <selection activeCell="I21" sqref="I21"/>
    </sheetView>
  </sheetViews>
  <sheetFormatPr defaultRowHeight="13.5" x14ac:dyDescent="0.15"/>
  <cols>
    <col min="1" max="1" width="3.625" customWidth="1"/>
    <col min="2" max="2" width="19.75" bestFit="1" customWidth="1"/>
    <col min="3" max="3" width="14.75" bestFit="1" customWidth="1"/>
    <col min="4" max="4" width="17.375" bestFit="1" customWidth="1"/>
    <col min="5" max="5" width="17.375" customWidth="1"/>
    <col min="6" max="6" width="14.75" bestFit="1" customWidth="1"/>
    <col min="7" max="7" width="18.375" bestFit="1" customWidth="1"/>
  </cols>
  <sheetData>
    <row r="2" spans="2:10" ht="14.25" thickBot="1" x14ac:dyDescent="0.2"/>
    <row r="3" spans="2:10" ht="14.25" thickBot="1" x14ac:dyDescent="0.2">
      <c r="B3" s="4" t="s">
        <v>1</v>
      </c>
      <c r="C3" s="11" t="s">
        <v>11</v>
      </c>
      <c r="D3" s="6" t="s">
        <v>12</v>
      </c>
      <c r="E3" s="6" t="s">
        <v>13</v>
      </c>
      <c r="F3" s="6" t="s">
        <v>11</v>
      </c>
      <c r="G3" s="7" t="s">
        <v>14</v>
      </c>
    </row>
    <row r="4" spans="2:10" x14ac:dyDescent="0.15">
      <c r="B4" s="1" t="s">
        <v>30</v>
      </c>
      <c r="C4" s="12" t="s">
        <v>53</v>
      </c>
      <c r="D4" s="15">
        <v>24.4</v>
      </c>
      <c r="E4" s="16">
        <v>25.7</v>
      </c>
      <c r="F4" s="17" t="s">
        <v>22</v>
      </c>
      <c r="G4" s="18">
        <v>2.47E-2</v>
      </c>
      <c r="I4" s="10"/>
      <c r="J4" s="9"/>
    </row>
    <row r="5" spans="2:10" x14ac:dyDescent="0.15">
      <c r="B5" s="1" t="s">
        <v>15</v>
      </c>
      <c r="C5" s="12" t="s">
        <v>53</v>
      </c>
      <c r="D5" s="15">
        <v>27.9</v>
      </c>
      <c r="E5" s="16">
        <v>29.4</v>
      </c>
      <c r="F5" s="17" t="s">
        <v>22</v>
      </c>
      <c r="G5" s="18">
        <v>2.9399999999999999E-2</v>
      </c>
      <c r="I5" s="10"/>
      <c r="J5" s="9"/>
    </row>
    <row r="6" spans="2:10" x14ac:dyDescent="0.15">
      <c r="B6" s="1" t="s">
        <v>19</v>
      </c>
      <c r="C6" s="12" t="s">
        <v>54</v>
      </c>
      <c r="D6" s="15">
        <v>34.200000000000003</v>
      </c>
      <c r="E6" s="16">
        <v>36.700000000000003</v>
      </c>
      <c r="F6" s="17" t="s">
        <v>23</v>
      </c>
      <c r="G6" s="18">
        <v>1.8499999999999999E-2</v>
      </c>
      <c r="I6" s="10"/>
      <c r="J6" s="9"/>
    </row>
    <row r="7" spans="2:10" x14ac:dyDescent="0.15">
      <c r="B7" s="1" t="s">
        <v>18</v>
      </c>
      <c r="C7" s="12" t="s">
        <v>54</v>
      </c>
      <c r="D7" s="15">
        <v>35.1</v>
      </c>
      <c r="E7" s="16">
        <v>37.700000000000003</v>
      </c>
      <c r="F7" s="17" t="s">
        <v>23</v>
      </c>
      <c r="G7" s="18">
        <v>1.8700000000000001E-2</v>
      </c>
      <c r="I7" s="10"/>
      <c r="J7" s="9"/>
    </row>
    <row r="8" spans="2:10" x14ac:dyDescent="0.15">
      <c r="B8" s="1" t="s">
        <v>9</v>
      </c>
      <c r="C8" s="12" t="s">
        <v>54</v>
      </c>
      <c r="D8" s="15">
        <v>36.6</v>
      </c>
      <c r="E8" s="16">
        <v>39.1</v>
      </c>
      <c r="F8" s="17" t="s">
        <v>23</v>
      </c>
      <c r="G8" s="18">
        <v>1.89E-2</v>
      </c>
      <c r="I8" s="10"/>
      <c r="J8" s="9"/>
    </row>
    <row r="9" spans="2:10" x14ac:dyDescent="0.15">
      <c r="B9" s="1" t="s">
        <v>16</v>
      </c>
      <c r="C9" s="12" t="s">
        <v>54</v>
      </c>
      <c r="D9" s="15">
        <v>39.4</v>
      </c>
      <c r="E9" s="16">
        <v>41.9</v>
      </c>
      <c r="F9" s="17" t="s">
        <v>23</v>
      </c>
      <c r="G9" s="18">
        <v>1.95E-2</v>
      </c>
      <c r="I9" s="10"/>
      <c r="J9" s="9"/>
    </row>
    <row r="10" spans="2:10" x14ac:dyDescent="0.15">
      <c r="B10" s="1" t="s">
        <v>17</v>
      </c>
      <c r="C10" s="12" t="s">
        <v>54</v>
      </c>
      <c r="D10" s="15">
        <v>39.4</v>
      </c>
      <c r="E10" s="16">
        <v>41.9</v>
      </c>
      <c r="F10" s="17" t="s">
        <v>23</v>
      </c>
      <c r="G10" s="18">
        <v>1.95E-2</v>
      </c>
      <c r="I10" s="10"/>
      <c r="J10" s="9"/>
    </row>
    <row r="11" spans="2:10" x14ac:dyDescent="0.15">
      <c r="B11" s="1" t="s">
        <v>20</v>
      </c>
      <c r="C11" s="12" t="s">
        <v>53</v>
      </c>
      <c r="D11" s="15">
        <v>45.8</v>
      </c>
      <c r="E11" s="16">
        <v>50.8</v>
      </c>
      <c r="F11" s="17" t="s">
        <v>22</v>
      </c>
      <c r="G11" s="18">
        <v>1.61E-2</v>
      </c>
      <c r="I11" s="10"/>
      <c r="J11" s="9"/>
    </row>
    <row r="12" spans="2:10" x14ac:dyDescent="0.15">
      <c r="B12" s="1" t="s">
        <v>49</v>
      </c>
      <c r="C12" s="12" t="s">
        <v>53</v>
      </c>
      <c r="D12" s="15">
        <v>49.2</v>
      </c>
      <c r="E12" s="16">
        <v>54.6</v>
      </c>
      <c r="F12" s="17" t="s">
        <v>22</v>
      </c>
      <c r="G12" s="18">
        <v>1.35E-2</v>
      </c>
      <c r="I12" s="10"/>
      <c r="J12" s="9"/>
    </row>
    <row r="13" spans="2:10" x14ac:dyDescent="0.15">
      <c r="B13" s="1" t="s">
        <v>48</v>
      </c>
      <c r="C13" s="12" t="s">
        <v>55</v>
      </c>
      <c r="D13" s="15">
        <v>39.200000000000003</v>
      </c>
      <c r="E13" s="16">
        <v>43.5</v>
      </c>
      <c r="F13" s="17" t="s">
        <v>24</v>
      </c>
      <c r="G13" s="18">
        <v>1.3899999999999999E-2</v>
      </c>
      <c r="I13" s="10"/>
      <c r="J13" s="9"/>
    </row>
    <row r="14" spans="2:10" x14ac:dyDescent="0.15">
      <c r="B14" s="1" t="s">
        <v>25</v>
      </c>
      <c r="C14" s="12" t="s">
        <v>55</v>
      </c>
      <c r="D14" s="15">
        <v>40.6</v>
      </c>
      <c r="E14" s="16">
        <v>45</v>
      </c>
      <c r="F14" s="17" t="s">
        <v>24</v>
      </c>
      <c r="G14" s="18">
        <v>1.3599999999999999E-2</v>
      </c>
      <c r="I14" s="10"/>
      <c r="J14" s="9"/>
    </row>
    <row r="15" spans="2:10" x14ac:dyDescent="0.15">
      <c r="B15" s="1" t="s">
        <v>26</v>
      </c>
      <c r="C15" s="12" t="s">
        <v>55</v>
      </c>
      <c r="D15" s="15">
        <v>41.5</v>
      </c>
      <c r="E15" s="16">
        <v>46</v>
      </c>
      <c r="F15" s="17" t="s">
        <v>24</v>
      </c>
      <c r="G15" s="18">
        <v>1.3599999999999999E-2</v>
      </c>
      <c r="I15" s="10"/>
      <c r="J15" s="9"/>
    </row>
    <row r="16" spans="2:10" x14ac:dyDescent="0.15">
      <c r="B16" s="1" t="s">
        <v>65</v>
      </c>
      <c r="C16" s="12" t="s">
        <v>55</v>
      </c>
      <c r="D16" s="19" t="s">
        <v>67</v>
      </c>
      <c r="E16" s="20" t="s">
        <v>68</v>
      </c>
      <c r="F16" s="17" t="s">
        <v>24</v>
      </c>
      <c r="G16" s="18">
        <v>1.3599999999999999E-2</v>
      </c>
      <c r="I16" s="10"/>
      <c r="J16" s="9"/>
    </row>
    <row r="17" spans="2:7" x14ac:dyDescent="0.15">
      <c r="B17" s="8" t="s">
        <v>21</v>
      </c>
      <c r="C17" s="21" t="s">
        <v>66</v>
      </c>
      <c r="D17" s="19" t="s">
        <v>67</v>
      </c>
      <c r="E17" s="20" t="s">
        <v>68</v>
      </c>
      <c r="F17" s="21" t="s">
        <v>66</v>
      </c>
      <c r="G17" s="22" t="s">
        <v>69</v>
      </c>
    </row>
    <row r="18" spans="2:7" ht="14.25" thickBot="1" x14ac:dyDescent="0.2">
      <c r="B18" s="5"/>
      <c r="C18" s="13"/>
      <c r="D18" s="2">
        <v>0</v>
      </c>
      <c r="E18" s="2">
        <v>0</v>
      </c>
      <c r="F18" s="2"/>
      <c r="G18" s="3">
        <v>0</v>
      </c>
    </row>
    <row r="20" spans="2:7" ht="14.25" thickBot="1" x14ac:dyDescent="0.2"/>
    <row r="21" spans="2:7" x14ac:dyDescent="0.15">
      <c r="B21" s="14" t="s">
        <v>30</v>
      </c>
      <c r="C21" s="23" t="s">
        <v>58</v>
      </c>
    </row>
    <row r="22" spans="2:7" x14ac:dyDescent="0.15">
      <c r="B22" s="1" t="s">
        <v>15</v>
      </c>
      <c r="C22" s="24" t="s">
        <v>58</v>
      </c>
    </row>
    <row r="23" spans="2:7" x14ac:dyDescent="0.15">
      <c r="B23" s="1" t="s">
        <v>19</v>
      </c>
      <c r="C23" s="24" t="s">
        <v>59</v>
      </c>
    </row>
    <row r="24" spans="2:7" x14ac:dyDescent="0.15">
      <c r="B24" s="1" t="s">
        <v>18</v>
      </c>
      <c r="C24" s="24" t="s">
        <v>59</v>
      </c>
    </row>
    <row r="25" spans="2:7" x14ac:dyDescent="0.15">
      <c r="B25" s="1" t="s">
        <v>9</v>
      </c>
      <c r="C25" s="24" t="s">
        <v>59</v>
      </c>
    </row>
    <row r="26" spans="2:7" x14ac:dyDescent="0.15">
      <c r="B26" s="1" t="s">
        <v>16</v>
      </c>
      <c r="C26" s="24" t="s">
        <v>59</v>
      </c>
    </row>
    <row r="27" spans="2:7" x14ac:dyDescent="0.15">
      <c r="B27" s="1" t="s">
        <v>17</v>
      </c>
      <c r="C27" s="24" t="s">
        <v>59</v>
      </c>
    </row>
    <row r="28" spans="2:7" x14ac:dyDescent="0.15">
      <c r="B28" s="1" t="s">
        <v>20</v>
      </c>
      <c r="C28" s="24" t="s">
        <v>58</v>
      </c>
    </row>
    <row r="29" spans="2:7" x14ac:dyDescent="0.15">
      <c r="B29" s="1" t="s">
        <v>49</v>
      </c>
      <c r="C29" s="24" t="s">
        <v>58</v>
      </c>
    </row>
    <row r="30" spans="2:7" x14ac:dyDescent="0.15">
      <c r="B30" s="1" t="s">
        <v>48</v>
      </c>
      <c r="C30" s="24" t="s">
        <v>60</v>
      </c>
    </row>
    <row r="31" spans="2:7" x14ac:dyDescent="0.15">
      <c r="B31" s="1" t="s">
        <v>25</v>
      </c>
      <c r="C31" s="24" t="s">
        <v>60</v>
      </c>
    </row>
    <row r="32" spans="2:7" x14ac:dyDescent="0.15">
      <c r="B32" s="1" t="s">
        <v>26</v>
      </c>
      <c r="C32" s="24" t="s">
        <v>60</v>
      </c>
    </row>
    <row r="33" spans="2:3" x14ac:dyDescent="0.15">
      <c r="B33" s="1" t="s">
        <v>65</v>
      </c>
      <c r="C33" s="24" t="s">
        <v>60</v>
      </c>
    </row>
    <row r="34" spans="2:3" ht="14.25" thickBot="1" x14ac:dyDescent="0.2">
      <c r="B34" s="5" t="s">
        <v>21</v>
      </c>
      <c r="C34" s="25" t="s">
        <v>66</v>
      </c>
    </row>
  </sheetData>
  <sheetProtection password="8A55" sheet="1"/>
  <phoneticPr fontId="4"/>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3"/>
  <sheetViews>
    <sheetView view="pageBreakPreview" zoomScaleNormal="100" zoomScaleSheetLayoutView="100" zoomScalePageLayoutView="85" workbookViewId="0"/>
  </sheetViews>
  <sheetFormatPr defaultRowHeight="15.75" x14ac:dyDescent="0.15"/>
  <cols>
    <col min="1" max="32" width="2" style="188" customWidth="1"/>
    <col min="33" max="38" width="2" style="129" customWidth="1"/>
    <col min="39" max="39" width="2.75" style="129" customWidth="1"/>
    <col min="40" max="41" width="2" style="129" customWidth="1"/>
    <col min="42" max="43" width="2" style="188" customWidth="1"/>
    <col min="44" max="44" width="9" style="129"/>
    <col min="45" max="45" width="10.625" style="129" customWidth="1"/>
    <col min="46" max="16384" width="9" style="129"/>
  </cols>
  <sheetData>
    <row r="1" spans="1:256" x14ac:dyDescent="0.15">
      <c r="A1" s="188" t="s">
        <v>449</v>
      </c>
    </row>
    <row r="2" spans="1:256" s="131" customFormat="1" ht="19.5" customHeight="1" x14ac:dyDescent="0.15">
      <c r="A2" s="379" t="s">
        <v>451</v>
      </c>
      <c r="B2" s="379"/>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D2" s="379"/>
      <c r="AE2" s="379"/>
      <c r="AF2" s="379"/>
      <c r="AG2" s="130"/>
      <c r="AH2" s="130"/>
      <c r="AI2" s="130"/>
      <c r="AJ2" s="130"/>
      <c r="AK2" s="130"/>
      <c r="AL2" s="130"/>
      <c r="AM2" s="130"/>
      <c r="AN2" s="130"/>
      <c r="AO2" s="130"/>
      <c r="AP2" s="379"/>
      <c r="AQ2" s="379"/>
    </row>
    <row r="3" spans="1:256" s="131" customFormat="1" ht="19.5" customHeight="1" x14ac:dyDescent="0.15">
      <c r="A3" s="379"/>
      <c r="B3" s="380" t="s">
        <v>283</v>
      </c>
      <c r="C3" s="381"/>
      <c r="D3" s="379"/>
      <c r="E3" s="379"/>
      <c r="F3" s="379"/>
      <c r="G3" s="379"/>
      <c r="H3" s="379"/>
      <c r="I3" s="383" t="s">
        <v>378</v>
      </c>
      <c r="J3" s="384"/>
      <c r="K3" s="384"/>
      <c r="L3" s="384"/>
      <c r="M3" s="384"/>
      <c r="N3" s="384"/>
      <c r="O3" s="384"/>
      <c r="P3" s="379"/>
      <c r="Q3" s="379"/>
      <c r="R3" s="379"/>
      <c r="S3" s="379"/>
      <c r="T3" s="379"/>
      <c r="U3" s="379"/>
      <c r="V3" s="379"/>
      <c r="W3" s="379"/>
      <c r="X3" s="379"/>
      <c r="Y3" s="379"/>
      <c r="Z3" s="379"/>
      <c r="AA3" s="379"/>
      <c r="AB3" s="379"/>
      <c r="AC3" s="379"/>
      <c r="AD3" s="379"/>
      <c r="AE3" s="379"/>
      <c r="AF3" s="379"/>
      <c r="AG3" s="130"/>
      <c r="AH3" s="130"/>
      <c r="AI3" s="130"/>
      <c r="AJ3" s="130"/>
      <c r="AK3" s="130"/>
      <c r="AL3" s="130"/>
      <c r="AM3" s="130"/>
      <c r="AN3" s="130"/>
      <c r="AO3" s="130"/>
      <c r="AP3" s="379"/>
      <c r="AQ3" s="379"/>
    </row>
    <row r="4" spans="1:256" s="131" customFormat="1" ht="19.5" customHeight="1" x14ac:dyDescent="0.15">
      <c r="A4" s="817" t="s">
        <v>193</v>
      </c>
      <c r="B4" s="818"/>
      <c r="C4" s="751" t="s">
        <v>232</v>
      </c>
      <c r="D4" s="753"/>
      <c r="E4" s="753"/>
      <c r="F4" s="753"/>
      <c r="G4" s="753"/>
      <c r="H4" s="753"/>
      <c r="I4" s="753"/>
      <c r="J4" s="753"/>
      <c r="K4" s="753"/>
      <c r="L4" s="753"/>
      <c r="M4" s="753"/>
      <c r="N4" s="753"/>
      <c r="O4" s="753"/>
      <c r="P4" s="753"/>
      <c r="Q4" s="753"/>
      <c r="R4" s="753"/>
      <c r="S4" s="753"/>
      <c r="T4" s="753"/>
      <c r="U4" s="753"/>
      <c r="V4" s="753"/>
      <c r="W4" s="753"/>
      <c r="X4" s="753"/>
      <c r="Y4" s="753"/>
      <c r="Z4" s="753"/>
      <c r="AA4" s="752"/>
      <c r="AB4" s="757" t="s">
        <v>385</v>
      </c>
      <c r="AC4" s="792"/>
      <c r="AD4" s="792"/>
      <c r="AE4" s="792"/>
      <c r="AF4" s="793"/>
      <c r="AG4" s="850"/>
      <c r="AH4" s="851"/>
      <c r="AI4" s="851"/>
      <c r="AJ4" s="851"/>
      <c r="AK4" s="851"/>
      <c r="AL4" s="851"/>
      <c r="AM4" s="851"/>
      <c r="AN4" s="851"/>
      <c r="AO4" s="852"/>
      <c r="AP4" s="797" t="s">
        <v>199</v>
      </c>
      <c r="AQ4" s="798"/>
      <c r="AR4" s="129"/>
      <c r="AS4" s="129"/>
    </row>
    <row r="5" spans="1:256" ht="18" customHeight="1" x14ac:dyDescent="0.15">
      <c r="A5" s="819"/>
      <c r="B5" s="820"/>
      <c r="C5" s="751" t="s">
        <v>120</v>
      </c>
      <c r="D5" s="753"/>
      <c r="E5" s="753"/>
      <c r="F5" s="753"/>
      <c r="G5" s="753"/>
      <c r="H5" s="753"/>
      <c r="I5" s="753"/>
      <c r="J5" s="753"/>
      <c r="K5" s="753"/>
      <c r="L5" s="753"/>
      <c r="M5" s="753"/>
      <c r="N5" s="753"/>
      <c r="O5" s="753"/>
      <c r="P5" s="753"/>
      <c r="Q5" s="753"/>
      <c r="R5" s="753"/>
      <c r="S5" s="753"/>
      <c r="T5" s="753"/>
      <c r="U5" s="753"/>
      <c r="V5" s="753"/>
      <c r="W5" s="753"/>
      <c r="X5" s="753"/>
      <c r="Y5" s="753"/>
      <c r="Z5" s="753"/>
      <c r="AA5" s="752"/>
      <c r="AB5" s="757" t="s">
        <v>385</v>
      </c>
      <c r="AC5" s="792"/>
      <c r="AD5" s="792"/>
      <c r="AE5" s="792"/>
      <c r="AF5" s="793"/>
      <c r="AG5" s="850"/>
      <c r="AH5" s="851"/>
      <c r="AI5" s="851"/>
      <c r="AJ5" s="851"/>
      <c r="AK5" s="851"/>
      <c r="AL5" s="851"/>
      <c r="AM5" s="851"/>
      <c r="AN5" s="851"/>
      <c r="AO5" s="852"/>
      <c r="AP5" s="797" t="s">
        <v>200</v>
      </c>
      <c r="AQ5" s="798"/>
    </row>
    <row r="6" spans="1:256" ht="18" customHeight="1" x14ac:dyDescent="0.15">
      <c r="A6" s="819"/>
      <c r="B6" s="820"/>
      <c r="C6" s="751" t="s">
        <v>121</v>
      </c>
      <c r="D6" s="753"/>
      <c r="E6" s="753"/>
      <c r="F6" s="753"/>
      <c r="G6" s="753"/>
      <c r="H6" s="753"/>
      <c r="I6" s="753"/>
      <c r="J6" s="753"/>
      <c r="K6" s="753"/>
      <c r="L6" s="753"/>
      <c r="M6" s="753"/>
      <c r="N6" s="753"/>
      <c r="O6" s="753"/>
      <c r="P6" s="753"/>
      <c r="Q6" s="753"/>
      <c r="R6" s="753"/>
      <c r="S6" s="753"/>
      <c r="T6" s="753"/>
      <c r="U6" s="753"/>
      <c r="V6" s="753"/>
      <c r="W6" s="753"/>
      <c r="X6" s="753"/>
      <c r="Y6" s="753"/>
      <c r="Z6" s="753"/>
      <c r="AA6" s="752"/>
      <c r="AB6" s="757" t="s">
        <v>385</v>
      </c>
      <c r="AC6" s="792"/>
      <c r="AD6" s="792"/>
      <c r="AE6" s="792"/>
      <c r="AF6" s="793"/>
      <c r="AG6" s="850"/>
      <c r="AH6" s="851"/>
      <c r="AI6" s="851"/>
      <c r="AJ6" s="851"/>
      <c r="AK6" s="851"/>
      <c r="AL6" s="851"/>
      <c r="AM6" s="851"/>
      <c r="AN6" s="851"/>
      <c r="AO6" s="852"/>
      <c r="AP6" s="797" t="s">
        <v>201</v>
      </c>
      <c r="AQ6" s="798"/>
    </row>
    <row r="7" spans="1:256" ht="18" customHeight="1" x14ac:dyDescent="0.15">
      <c r="A7" s="821"/>
      <c r="B7" s="822"/>
      <c r="C7" s="751" t="s">
        <v>122</v>
      </c>
      <c r="D7" s="753"/>
      <c r="E7" s="753"/>
      <c r="F7" s="753"/>
      <c r="G7" s="753"/>
      <c r="H7" s="753"/>
      <c r="I7" s="753"/>
      <c r="J7" s="753"/>
      <c r="K7" s="753"/>
      <c r="L7" s="753"/>
      <c r="M7" s="753"/>
      <c r="N7" s="753"/>
      <c r="O7" s="753"/>
      <c r="P7" s="753"/>
      <c r="Q7" s="753"/>
      <c r="R7" s="753"/>
      <c r="S7" s="753"/>
      <c r="T7" s="753"/>
      <c r="U7" s="753"/>
      <c r="V7" s="753"/>
      <c r="W7" s="753"/>
      <c r="X7" s="753"/>
      <c r="Y7" s="753"/>
      <c r="Z7" s="753"/>
      <c r="AA7" s="752"/>
      <c r="AB7" s="757" t="s">
        <v>385</v>
      </c>
      <c r="AC7" s="792"/>
      <c r="AD7" s="792"/>
      <c r="AE7" s="792"/>
      <c r="AF7" s="793"/>
      <c r="AG7" s="850"/>
      <c r="AH7" s="851"/>
      <c r="AI7" s="851"/>
      <c r="AJ7" s="851"/>
      <c r="AK7" s="851"/>
      <c r="AL7" s="851"/>
      <c r="AM7" s="851"/>
      <c r="AN7" s="851"/>
      <c r="AO7" s="852"/>
      <c r="AP7" s="797" t="s">
        <v>202</v>
      </c>
      <c r="AQ7" s="798"/>
    </row>
    <row r="8" spans="1:256" ht="18" customHeight="1" x14ac:dyDescent="0.15">
      <c r="A8" s="817" t="s">
        <v>112</v>
      </c>
      <c r="B8" s="818"/>
      <c r="C8" s="772" t="s">
        <v>123</v>
      </c>
      <c r="D8" s="773"/>
      <c r="E8" s="751" t="s">
        <v>2</v>
      </c>
      <c r="F8" s="867"/>
      <c r="G8" s="867"/>
      <c r="H8" s="867"/>
      <c r="I8" s="867"/>
      <c r="J8" s="867"/>
      <c r="K8" s="867"/>
      <c r="L8" s="867"/>
      <c r="M8" s="867"/>
      <c r="N8" s="867"/>
      <c r="O8" s="867"/>
      <c r="P8" s="867"/>
      <c r="Q8" s="867"/>
      <c r="R8" s="867"/>
      <c r="S8" s="867"/>
      <c r="T8" s="867"/>
      <c r="U8" s="867"/>
      <c r="V8" s="867"/>
      <c r="W8" s="867"/>
      <c r="X8" s="867"/>
      <c r="Y8" s="867"/>
      <c r="Z8" s="867"/>
      <c r="AA8" s="868"/>
      <c r="AB8" s="856" t="s">
        <v>124</v>
      </c>
      <c r="AC8" s="862"/>
      <c r="AD8" s="862"/>
      <c r="AE8" s="862"/>
      <c r="AF8" s="863"/>
      <c r="AG8" s="857">
        <f>AG9+AG10+AG11</f>
        <v>0</v>
      </c>
      <c r="AH8" s="858"/>
      <c r="AI8" s="858"/>
      <c r="AJ8" s="858"/>
      <c r="AK8" s="858"/>
      <c r="AL8" s="858"/>
      <c r="AM8" s="858"/>
      <c r="AN8" s="858"/>
      <c r="AO8" s="859"/>
      <c r="AP8" s="864" t="s">
        <v>203</v>
      </c>
      <c r="AQ8" s="865"/>
      <c r="AR8" s="188"/>
      <c r="AS8" s="188"/>
    </row>
    <row r="9" spans="1:256" s="188" customFormat="1" ht="18" customHeight="1" x14ac:dyDescent="0.15">
      <c r="A9" s="819"/>
      <c r="B9" s="820"/>
      <c r="C9" s="823"/>
      <c r="D9" s="824"/>
      <c r="E9" s="813" t="s">
        <v>123</v>
      </c>
      <c r="F9" s="790"/>
      <c r="G9" s="790"/>
      <c r="H9" s="790"/>
      <c r="I9" s="790"/>
      <c r="J9" s="790"/>
      <c r="K9" s="790"/>
      <c r="L9" s="791"/>
      <c r="M9" s="872" t="s">
        <v>128</v>
      </c>
      <c r="N9" s="873"/>
      <c r="O9" s="873"/>
      <c r="P9" s="873"/>
      <c r="Q9" s="873"/>
      <c r="R9" s="873"/>
      <c r="S9" s="873"/>
      <c r="T9" s="873"/>
      <c r="U9" s="873"/>
      <c r="V9" s="873"/>
      <c r="W9" s="873"/>
      <c r="X9" s="873"/>
      <c r="Y9" s="873"/>
      <c r="Z9" s="873"/>
      <c r="AA9" s="874"/>
      <c r="AB9" s="757" t="s">
        <v>124</v>
      </c>
      <c r="AC9" s="792"/>
      <c r="AD9" s="792"/>
      <c r="AE9" s="792"/>
      <c r="AF9" s="793"/>
      <c r="AG9" s="850"/>
      <c r="AH9" s="851"/>
      <c r="AI9" s="851"/>
      <c r="AJ9" s="851"/>
      <c r="AK9" s="851"/>
      <c r="AL9" s="851"/>
      <c r="AM9" s="851"/>
      <c r="AN9" s="851"/>
      <c r="AO9" s="852"/>
      <c r="AP9" s="797" t="s">
        <v>204</v>
      </c>
      <c r="AQ9" s="798"/>
      <c r="AR9" s="129"/>
      <c r="AS9" s="129"/>
    </row>
    <row r="10" spans="1:256" ht="18" customHeight="1" x14ac:dyDescent="0.15">
      <c r="A10" s="819"/>
      <c r="B10" s="820"/>
      <c r="C10" s="823"/>
      <c r="D10" s="824"/>
      <c r="E10" s="869"/>
      <c r="F10" s="870"/>
      <c r="G10" s="870"/>
      <c r="H10" s="870"/>
      <c r="I10" s="870"/>
      <c r="J10" s="870"/>
      <c r="K10" s="870"/>
      <c r="L10" s="871"/>
      <c r="M10" s="872" t="s">
        <v>129</v>
      </c>
      <c r="N10" s="873"/>
      <c r="O10" s="873"/>
      <c r="P10" s="873"/>
      <c r="Q10" s="873"/>
      <c r="R10" s="873"/>
      <c r="S10" s="873"/>
      <c r="T10" s="873"/>
      <c r="U10" s="873"/>
      <c r="V10" s="873"/>
      <c r="W10" s="873"/>
      <c r="X10" s="873"/>
      <c r="Y10" s="873"/>
      <c r="Z10" s="873"/>
      <c r="AA10" s="874"/>
      <c r="AB10" s="757" t="s">
        <v>124</v>
      </c>
      <c r="AC10" s="792"/>
      <c r="AD10" s="792"/>
      <c r="AE10" s="792"/>
      <c r="AF10" s="793"/>
      <c r="AG10" s="850"/>
      <c r="AH10" s="851"/>
      <c r="AI10" s="851"/>
      <c r="AJ10" s="851"/>
      <c r="AK10" s="851"/>
      <c r="AL10" s="851"/>
      <c r="AM10" s="851"/>
      <c r="AN10" s="851"/>
      <c r="AO10" s="852"/>
      <c r="AP10" s="797" t="s">
        <v>205</v>
      </c>
      <c r="AQ10" s="798"/>
    </row>
    <row r="11" spans="1:256" ht="18" customHeight="1" x14ac:dyDescent="0.15">
      <c r="A11" s="819"/>
      <c r="B11" s="820"/>
      <c r="C11" s="823"/>
      <c r="D11" s="824"/>
      <c r="E11" s="814"/>
      <c r="F11" s="815"/>
      <c r="G11" s="815"/>
      <c r="H11" s="815"/>
      <c r="I11" s="815"/>
      <c r="J11" s="815"/>
      <c r="K11" s="815"/>
      <c r="L11" s="816"/>
      <c r="M11" s="872" t="s">
        <v>130</v>
      </c>
      <c r="N11" s="873"/>
      <c r="O11" s="873"/>
      <c r="P11" s="873"/>
      <c r="Q11" s="873"/>
      <c r="R11" s="873"/>
      <c r="S11" s="873"/>
      <c r="T11" s="873"/>
      <c r="U11" s="873"/>
      <c r="V11" s="873"/>
      <c r="W11" s="873"/>
      <c r="X11" s="873"/>
      <c r="Y11" s="873"/>
      <c r="Z11" s="873"/>
      <c r="AA11" s="874"/>
      <c r="AB11" s="757" t="s">
        <v>124</v>
      </c>
      <c r="AC11" s="792"/>
      <c r="AD11" s="792"/>
      <c r="AE11" s="792"/>
      <c r="AF11" s="793"/>
      <c r="AG11" s="850"/>
      <c r="AH11" s="851"/>
      <c r="AI11" s="851"/>
      <c r="AJ11" s="851"/>
      <c r="AK11" s="851"/>
      <c r="AL11" s="851"/>
      <c r="AM11" s="851"/>
      <c r="AN11" s="851"/>
      <c r="AO11" s="852"/>
      <c r="AP11" s="797" t="s">
        <v>206</v>
      </c>
      <c r="AQ11" s="798"/>
    </row>
    <row r="12" spans="1:256" ht="18" customHeight="1" x14ac:dyDescent="0.15">
      <c r="A12" s="819"/>
      <c r="B12" s="820"/>
      <c r="C12" s="772" t="s">
        <v>125</v>
      </c>
      <c r="D12" s="773"/>
      <c r="E12" s="867" t="s">
        <v>2</v>
      </c>
      <c r="F12" s="753"/>
      <c r="G12" s="753"/>
      <c r="H12" s="753"/>
      <c r="I12" s="753"/>
      <c r="J12" s="753"/>
      <c r="K12" s="753"/>
      <c r="L12" s="753"/>
      <c r="M12" s="753"/>
      <c r="N12" s="753"/>
      <c r="O12" s="753"/>
      <c r="P12" s="753"/>
      <c r="Q12" s="753"/>
      <c r="R12" s="753"/>
      <c r="S12" s="753"/>
      <c r="T12" s="753"/>
      <c r="U12" s="753"/>
      <c r="V12" s="753"/>
      <c r="W12" s="753"/>
      <c r="X12" s="753"/>
      <c r="Y12" s="753"/>
      <c r="Z12" s="753"/>
      <c r="AA12" s="752"/>
      <c r="AB12" s="757" t="s">
        <v>126</v>
      </c>
      <c r="AC12" s="792"/>
      <c r="AD12" s="792"/>
      <c r="AE12" s="792"/>
      <c r="AF12" s="793"/>
      <c r="AG12" s="794">
        <f>SUM(AG13:AO16)</f>
        <v>0</v>
      </c>
      <c r="AH12" s="795"/>
      <c r="AI12" s="795"/>
      <c r="AJ12" s="795"/>
      <c r="AK12" s="795"/>
      <c r="AL12" s="795"/>
      <c r="AM12" s="795"/>
      <c r="AN12" s="795"/>
      <c r="AO12" s="796"/>
      <c r="AP12" s="797" t="s">
        <v>207</v>
      </c>
      <c r="AQ12" s="798"/>
    </row>
    <row r="13" spans="1:256" ht="18" customHeight="1" x14ac:dyDescent="0.15">
      <c r="A13" s="819"/>
      <c r="B13" s="820"/>
      <c r="C13" s="823"/>
      <c r="D13" s="824"/>
      <c r="E13" s="813" t="s">
        <v>127</v>
      </c>
      <c r="F13" s="790"/>
      <c r="G13" s="790"/>
      <c r="H13" s="790"/>
      <c r="I13" s="790"/>
      <c r="J13" s="790"/>
      <c r="K13" s="790"/>
      <c r="L13" s="791"/>
      <c r="M13" s="872" t="s">
        <v>128</v>
      </c>
      <c r="N13" s="873"/>
      <c r="O13" s="873"/>
      <c r="P13" s="873"/>
      <c r="Q13" s="873"/>
      <c r="R13" s="873"/>
      <c r="S13" s="873"/>
      <c r="T13" s="873"/>
      <c r="U13" s="873"/>
      <c r="V13" s="873"/>
      <c r="W13" s="873"/>
      <c r="X13" s="873"/>
      <c r="Y13" s="873"/>
      <c r="Z13" s="873"/>
      <c r="AA13" s="874"/>
      <c r="AB13" s="757" t="s">
        <v>126</v>
      </c>
      <c r="AC13" s="792"/>
      <c r="AD13" s="792"/>
      <c r="AE13" s="792"/>
      <c r="AF13" s="793"/>
      <c r="AG13" s="794">
        <f>ROUND(AG4*AG9/1000,1)</f>
        <v>0</v>
      </c>
      <c r="AH13" s="795"/>
      <c r="AI13" s="795"/>
      <c r="AJ13" s="795"/>
      <c r="AK13" s="795"/>
      <c r="AL13" s="795"/>
      <c r="AM13" s="795"/>
      <c r="AN13" s="795"/>
      <c r="AO13" s="796"/>
      <c r="AP13" s="797" t="s">
        <v>208</v>
      </c>
      <c r="AQ13" s="798"/>
    </row>
    <row r="14" spans="1:256" ht="18" customHeight="1" x14ac:dyDescent="0.15">
      <c r="A14" s="819"/>
      <c r="B14" s="820"/>
      <c r="C14" s="823"/>
      <c r="D14" s="824"/>
      <c r="E14" s="869"/>
      <c r="F14" s="870"/>
      <c r="G14" s="870"/>
      <c r="H14" s="870"/>
      <c r="I14" s="870"/>
      <c r="J14" s="870"/>
      <c r="K14" s="870"/>
      <c r="L14" s="871"/>
      <c r="M14" s="872" t="s">
        <v>129</v>
      </c>
      <c r="N14" s="873"/>
      <c r="O14" s="873"/>
      <c r="P14" s="873"/>
      <c r="Q14" s="873"/>
      <c r="R14" s="873"/>
      <c r="S14" s="873"/>
      <c r="T14" s="873"/>
      <c r="U14" s="873"/>
      <c r="V14" s="873"/>
      <c r="W14" s="873"/>
      <c r="X14" s="873"/>
      <c r="Y14" s="873"/>
      <c r="Z14" s="873"/>
      <c r="AA14" s="874"/>
      <c r="AB14" s="757" t="s">
        <v>126</v>
      </c>
      <c r="AC14" s="792"/>
      <c r="AD14" s="792"/>
      <c r="AE14" s="792"/>
      <c r="AF14" s="793"/>
      <c r="AG14" s="794">
        <f>ROUND(AG4*AG10/1000,1)</f>
        <v>0</v>
      </c>
      <c r="AH14" s="795"/>
      <c r="AI14" s="795"/>
      <c r="AJ14" s="795"/>
      <c r="AK14" s="795"/>
      <c r="AL14" s="795"/>
      <c r="AM14" s="795"/>
      <c r="AN14" s="795"/>
      <c r="AO14" s="796"/>
      <c r="AP14" s="797" t="s">
        <v>209</v>
      </c>
      <c r="AQ14" s="798"/>
    </row>
    <row r="15" spans="1:256" ht="18" customHeight="1" x14ac:dyDescent="0.15">
      <c r="A15" s="819"/>
      <c r="B15" s="820"/>
      <c r="C15" s="823"/>
      <c r="D15" s="824"/>
      <c r="E15" s="814"/>
      <c r="F15" s="815"/>
      <c r="G15" s="815"/>
      <c r="H15" s="815"/>
      <c r="I15" s="815"/>
      <c r="J15" s="815"/>
      <c r="K15" s="815"/>
      <c r="L15" s="816"/>
      <c r="M15" s="872" t="s">
        <v>130</v>
      </c>
      <c r="N15" s="873"/>
      <c r="O15" s="873"/>
      <c r="P15" s="873"/>
      <c r="Q15" s="873"/>
      <c r="R15" s="873"/>
      <c r="S15" s="873"/>
      <c r="T15" s="873"/>
      <c r="U15" s="873"/>
      <c r="V15" s="873"/>
      <c r="W15" s="873"/>
      <c r="X15" s="873"/>
      <c r="Y15" s="873"/>
      <c r="Z15" s="873"/>
      <c r="AA15" s="874"/>
      <c r="AB15" s="757" t="s">
        <v>126</v>
      </c>
      <c r="AC15" s="792"/>
      <c r="AD15" s="792"/>
      <c r="AE15" s="792"/>
      <c r="AF15" s="793"/>
      <c r="AG15" s="794">
        <f>ROUND(AG4*AG11/1000,1)</f>
        <v>0</v>
      </c>
      <c r="AH15" s="795"/>
      <c r="AI15" s="795"/>
      <c r="AJ15" s="795"/>
      <c r="AK15" s="795"/>
      <c r="AL15" s="795"/>
      <c r="AM15" s="795"/>
      <c r="AN15" s="795"/>
      <c r="AO15" s="796"/>
      <c r="AP15" s="797" t="s">
        <v>210</v>
      </c>
      <c r="AQ15" s="798"/>
    </row>
    <row r="16" spans="1:256" s="281" customFormat="1" ht="18" customHeight="1" x14ac:dyDescent="0.15">
      <c r="A16" s="819"/>
      <c r="B16" s="820"/>
      <c r="C16" s="774"/>
      <c r="D16" s="775"/>
      <c r="E16" s="885" t="s">
        <v>131</v>
      </c>
      <c r="F16" s="886"/>
      <c r="G16" s="886"/>
      <c r="H16" s="886"/>
      <c r="I16" s="886"/>
      <c r="J16" s="886"/>
      <c r="K16" s="886"/>
      <c r="L16" s="886"/>
      <c r="M16" s="886"/>
      <c r="N16" s="886"/>
      <c r="O16" s="886"/>
      <c r="P16" s="886"/>
      <c r="Q16" s="886"/>
      <c r="R16" s="886"/>
      <c r="S16" s="886"/>
      <c r="T16" s="886"/>
      <c r="U16" s="886"/>
      <c r="V16" s="886"/>
      <c r="W16" s="886"/>
      <c r="X16" s="886"/>
      <c r="Y16" s="886"/>
      <c r="Z16" s="886"/>
      <c r="AA16" s="887"/>
      <c r="AB16" s="836" t="s">
        <v>126</v>
      </c>
      <c r="AC16" s="837"/>
      <c r="AD16" s="837"/>
      <c r="AE16" s="837"/>
      <c r="AF16" s="798"/>
      <c r="AG16" s="888">
        <v>0</v>
      </c>
      <c r="AH16" s="889"/>
      <c r="AI16" s="889"/>
      <c r="AJ16" s="889"/>
      <c r="AK16" s="889"/>
      <c r="AL16" s="889"/>
      <c r="AM16" s="889"/>
      <c r="AN16" s="889"/>
      <c r="AO16" s="890"/>
      <c r="AP16" s="797" t="s">
        <v>386</v>
      </c>
      <c r="AQ16" s="798"/>
      <c r="AR16" s="280"/>
      <c r="AS16" s="280"/>
      <c r="AT16" s="280"/>
      <c r="AU16" s="280"/>
      <c r="AV16" s="280"/>
      <c r="AW16" s="280"/>
      <c r="AX16" s="280"/>
      <c r="AY16" s="280"/>
      <c r="AZ16" s="280"/>
      <c r="BA16" s="280"/>
      <c r="BB16" s="280"/>
      <c r="BC16" s="280"/>
      <c r="BD16" s="280"/>
      <c r="BE16" s="280"/>
      <c r="BF16" s="280"/>
      <c r="BG16" s="280"/>
      <c r="BH16" s="280"/>
      <c r="BI16" s="280"/>
      <c r="BJ16" s="280"/>
      <c r="BK16" s="280"/>
      <c r="BL16" s="280"/>
      <c r="BM16" s="280"/>
      <c r="BN16" s="280"/>
      <c r="BO16" s="280"/>
      <c r="BP16" s="280"/>
      <c r="BQ16" s="280"/>
      <c r="BR16" s="280"/>
      <c r="BS16" s="280"/>
      <c r="BT16" s="280"/>
      <c r="BU16" s="280"/>
      <c r="BV16" s="280"/>
      <c r="BW16" s="280"/>
      <c r="BX16" s="280"/>
      <c r="BY16" s="280"/>
      <c r="BZ16" s="280"/>
      <c r="CA16" s="280"/>
      <c r="CB16" s="280"/>
      <c r="CC16" s="280"/>
      <c r="CD16" s="280"/>
      <c r="CE16" s="280"/>
      <c r="CF16" s="280"/>
      <c r="CG16" s="280"/>
      <c r="CH16" s="280"/>
      <c r="CI16" s="280"/>
      <c r="CJ16" s="280"/>
      <c r="CK16" s="280"/>
      <c r="CL16" s="280"/>
      <c r="CM16" s="280"/>
      <c r="CN16" s="280"/>
      <c r="CO16" s="280"/>
      <c r="CP16" s="280"/>
      <c r="CQ16" s="280"/>
      <c r="CR16" s="280"/>
      <c r="CS16" s="280"/>
      <c r="CT16" s="280"/>
      <c r="CU16" s="280"/>
      <c r="CV16" s="280"/>
      <c r="CW16" s="280"/>
      <c r="CX16" s="280"/>
      <c r="CY16" s="280"/>
      <c r="CZ16" s="280"/>
      <c r="DA16" s="280"/>
      <c r="DB16" s="280"/>
      <c r="DC16" s="280"/>
      <c r="DD16" s="280"/>
      <c r="DE16" s="280"/>
      <c r="DF16" s="280"/>
      <c r="DG16" s="280"/>
      <c r="DH16" s="280"/>
      <c r="DI16" s="280"/>
      <c r="DJ16" s="280"/>
      <c r="DK16" s="280"/>
      <c r="DL16" s="280"/>
      <c r="DM16" s="280"/>
      <c r="DN16" s="280"/>
      <c r="DO16" s="280"/>
      <c r="DP16" s="280"/>
      <c r="DQ16" s="280"/>
      <c r="DR16" s="280"/>
      <c r="DS16" s="280"/>
      <c r="DT16" s="280"/>
      <c r="DU16" s="280"/>
      <c r="DV16" s="280"/>
      <c r="DW16" s="280"/>
      <c r="DX16" s="280"/>
      <c r="DY16" s="280"/>
      <c r="DZ16" s="280"/>
      <c r="EA16" s="280"/>
      <c r="EB16" s="280"/>
      <c r="EC16" s="280"/>
      <c r="ED16" s="280"/>
      <c r="EE16" s="280"/>
      <c r="EF16" s="280"/>
      <c r="EG16" s="280"/>
      <c r="EH16" s="280"/>
      <c r="EI16" s="280"/>
      <c r="EJ16" s="280"/>
      <c r="EK16" s="280"/>
      <c r="EL16" s="280"/>
      <c r="EM16" s="280"/>
      <c r="EN16" s="280"/>
      <c r="EO16" s="280"/>
      <c r="EP16" s="280"/>
      <c r="EQ16" s="280"/>
      <c r="ER16" s="280"/>
      <c r="ES16" s="280"/>
      <c r="ET16" s="280"/>
      <c r="EU16" s="280"/>
      <c r="EV16" s="280"/>
      <c r="EW16" s="280"/>
      <c r="EX16" s="280"/>
      <c r="EY16" s="280"/>
      <c r="EZ16" s="280"/>
      <c r="FA16" s="280"/>
      <c r="FB16" s="280"/>
      <c r="FC16" s="280"/>
      <c r="FD16" s="280"/>
      <c r="FE16" s="280"/>
      <c r="FF16" s="280"/>
      <c r="FG16" s="280"/>
      <c r="FH16" s="280"/>
      <c r="FI16" s="280"/>
      <c r="FJ16" s="280"/>
      <c r="FK16" s="280"/>
      <c r="FL16" s="280"/>
      <c r="FM16" s="280"/>
      <c r="FN16" s="280"/>
      <c r="FO16" s="280"/>
      <c r="FP16" s="280"/>
      <c r="FQ16" s="280"/>
      <c r="FR16" s="280"/>
      <c r="FS16" s="280"/>
      <c r="FT16" s="280"/>
      <c r="FU16" s="280"/>
      <c r="FV16" s="280"/>
      <c r="FW16" s="280"/>
      <c r="FX16" s="280"/>
      <c r="FY16" s="280"/>
      <c r="FZ16" s="280"/>
      <c r="GA16" s="280"/>
      <c r="GB16" s="280"/>
      <c r="GC16" s="280"/>
      <c r="GD16" s="280"/>
      <c r="GE16" s="280"/>
      <c r="GF16" s="280"/>
      <c r="GG16" s="280"/>
      <c r="GH16" s="280"/>
      <c r="GI16" s="280"/>
      <c r="GJ16" s="280"/>
      <c r="GK16" s="280"/>
      <c r="GL16" s="280"/>
      <c r="GM16" s="280"/>
      <c r="GN16" s="280"/>
      <c r="GO16" s="280"/>
      <c r="GP16" s="280"/>
      <c r="GQ16" s="280"/>
      <c r="GR16" s="280"/>
      <c r="GS16" s="280"/>
      <c r="GT16" s="280"/>
      <c r="GU16" s="280"/>
      <c r="GV16" s="280"/>
      <c r="GW16" s="280"/>
      <c r="GX16" s="280"/>
      <c r="GY16" s="280"/>
      <c r="GZ16" s="280"/>
      <c r="HA16" s="280"/>
      <c r="HB16" s="280"/>
      <c r="HC16" s="280"/>
      <c r="HD16" s="280"/>
      <c r="HE16" s="280"/>
      <c r="HF16" s="280"/>
      <c r="HG16" s="280"/>
      <c r="HH16" s="280"/>
      <c r="HI16" s="280"/>
      <c r="HJ16" s="280"/>
      <c r="HK16" s="280"/>
      <c r="HL16" s="280"/>
      <c r="HM16" s="280"/>
      <c r="HN16" s="280"/>
      <c r="HO16" s="280"/>
      <c r="HP16" s="280"/>
      <c r="HQ16" s="280"/>
      <c r="HR16" s="280"/>
      <c r="HS16" s="280"/>
      <c r="HT16" s="280"/>
      <c r="HU16" s="280"/>
      <c r="HV16" s="280"/>
      <c r="HW16" s="280"/>
      <c r="HX16" s="280"/>
      <c r="HY16" s="280"/>
      <c r="HZ16" s="280"/>
      <c r="IA16" s="280"/>
      <c r="IB16" s="280"/>
      <c r="IC16" s="280"/>
      <c r="ID16" s="280"/>
      <c r="IE16" s="280"/>
      <c r="IF16" s="280"/>
      <c r="IG16" s="280"/>
      <c r="IH16" s="280"/>
      <c r="II16" s="280"/>
      <c r="IJ16" s="280"/>
      <c r="IK16" s="280"/>
      <c r="IL16" s="280"/>
      <c r="IM16" s="280"/>
      <c r="IN16" s="280"/>
      <c r="IO16" s="280"/>
      <c r="IP16" s="280"/>
      <c r="IQ16" s="280"/>
      <c r="IR16" s="280"/>
      <c r="IS16" s="280"/>
      <c r="IT16" s="280"/>
      <c r="IU16" s="280"/>
      <c r="IV16" s="280"/>
    </row>
    <row r="17" spans="1:256" ht="18" customHeight="1" x14ac:dyDescent="0.15">
      <c r="A17" s="819"/>
      <c r="B17" s="820"/>
      <c r="C17" s="875" t="s">
        <v>132</v>
      </c>
      <c r="D17" s="876"/>
      <c r="E17" s="876"/>
      <c r="F17" s="876"/>
      <c r="G17" s="876"/>
      <c r="H17" s="876"/>
      <c r="I17" s="876"/>
      <c r="J17" s="876"/>
      <c r="K17" s="876"/>
      <c r="L17" s="876"/>
      <c r="M17" s="876"/>
      <c r="N17" s="876"/>
      <c r="O17" s="876"/>
      <c r="P17" s="876"/>
      <c r="Q17" s="876"/>
      <c r="R17" s="876"/>
      <c r="S17" s="876"/>
      <c r="T17" s="876"/>
      <c r="U17" s="876"/>
      <c r="V17" s="876"/>
      <c r="W17" s="876"/>
      <c r="X17" s="876"/>
      <c r="Y17" s="876"/>
      <c r="Z17" s="876"/>
      <c r="AA17" s="877"/>
      <c r="AB17" s="856" t="s">
        <v>133</v>
      </c>
      <c r="AC17" s="862"/>
      <c r="AD17" s="862"/>
      <c r="AE17" s="862"/>
      <c r="AF17" s="863"/>
      <c r="AG17" s="857">
        <f>ROUND(AG5*AG8*0.0036,1)</f>
        <v>0</v>
      </c>
      <c r="AH17" s="858"/>
      <c r="AI17" s="858"/>
      <c r="AJ17" s="858"/>
      <c r="AK17" s="858"/>
      <c r="AL17" s="858"/>
      <c r="AM17" s="858"/>
      <c r="AN17" s="858"/>
      <c r="AO17" s="859"/>
      <c r="AP17" s="864" t="s">
        <v>387</v>
      </c>
      <c r="AQ17" s="865"/>
    </row>
    <row r="18" spans="1:256" ht="18" customHeight="1" x14ac:dyDescent="0.15">
      <c r="A18" s="819"/>
      <c r="B18" s="820"/>
      <c r="C18" s="875" t="s">
        <v>134</v>
      </c>
      <c r="D18" s="876"/>
      <c r="E18" s="876"/>
      <c r="F18" s="876"/>
      <c r="G18" s="876"/>
      <c r="H18" s="876"/>
      <c r="I18" s="876"/>
      <c r="J18" s="876"/>
      <c r="K18" s="876"/>
      <c r="L18" s="876"/>
      <c r="M18" s="876"/>
      <c r="N18" s="876"/>
      <c r="O18" s="876"/>
      <c r="P18" s="876"/>
      <c r="Q18" s="876"/>
      <c r="R18" s="876"/>
      <c r="S18" s="876"/>
      <c r="T18" s="876"/>
      <c r="U18" s="876"/>
      <c r="V18" s="876"/>
      <c r="W18" s="876"/>
      <c r="X18" s="876"/>
      <c r="Y18" s="876"/>
      <c r="Z18" s="876"/>
      <c r="AA18" s="877"/>
      <c r="AB18" s="856" t="s">
        <v>133</v>
      </c>
      <c r="AC18" s="862"/>
      <c r="AD18" s="862"/>
      <c r="AE18" s="862"/>
      <c r="AF18" s="863"/>
      <c r="AG18" s="857">
        <f>ROUND(AG6*AG8*0.0036,1)</f>
        <v>0</v>
      </c>
      <c r="AH18" s="858"/>
      <c r="AI18" s="858"/>
      <c r="AJ18" s="858"/>
      <c r="AK18" s="858"/>
      <c r="AL18" s="858"/>
      <c r="AM18" s="858"/>
      <c r="AN18" s="858"/>
      <c r="AO18" s="859"/>
      <c r="AP18" s="864" t="s">
        <v>388</v>
      </c>
      <c r="AQ18" s="865"/>
    </row>
    <row r="19" spans="1:256" ht="18" customHeight="1" x14ac:dyDescent="0.15">
      <c r="A19" s="819"/>
      <c r="B19" s="820"/>
      <c r="C19" s="878" t="s">
        <v>122</v>
      </c>
      <c r="D19" s="879"/>
      <c r="E19" s="879"/>
      <c r="F19" s="879"/>
      <c r="G19" s="879"/>
      <c r="H19" s="879"/>
      <c r="I19" s="884" t="s">
        <v>389</v>
      </c>
      <c r="J19" s="884"/>
      <c r="K19" s="884"/>
      <c r="L19" s="884"/>
      <c r="M19" s="884"/>
      <c r="N19" s="861" t="s">
        <v>390</v>
      </c>
      <c r="O19" s="861"/>
      <c r="P19" s="861"/>
      <c r="Q19" s="861"/>
      <c r="R19" s="861"/>
      <c r="S19" s="861"/>
      <c r="T19" s="861"/>
      <c r="U19" s="861"/>
      <c r="V19" s="861"/>
      <c r="W19" s="861"/>
      <c r="X19" s="861"/>
      <c r="Y19" s="861"/>
      <c r="Z19" s="861"/>
      <c r="AA19" s="861"/>
      <c r="AB19" s="856" t="s">
        <v>133</v>
      </c>
      <c r="AC19" s="862"/>
      <c r="AD19" s="862"/>
      <c r="AE19" s="862"/>
      <c r="AF19" s="863"/>
      <c r="AG19" s="857">
        <f>ROUND(AG7*AG8*0.0036,1)</f>
        <v>0</v>
      </c>
      <c r="AH19" s="858"/>
      <c r="AI19" s="858"/>
      <c r="AJ19" s="858"/>
      <c r="AK19" s="858"/>
      <c r="AL19" s="858"/>
      <c r="AM19" s="858"/>
      <c r="AN19" s="858"/>
      <c r="AO19" s="859"/>
      <c r="AP19" s="864" t="s">
        <v>211</v>
      </c>
      <c r="AQ19" s="865"/>
    </row>
    <row r="20" spans="1:256" ht="18" customHeight="1" x14ac:dyDescent="0.15">
      <c r="A20" s="819"/>
      <c r="B20" s="820"/>
      <c r="C20" s="880"/>
      <c r="D20" s="881"/>
      <c r="E20" s="881"/>
      <c r="F20" s="881"/>
      <c r="G20" s="881"/>
      <c r="H20" s="881"/>
      <c r="I20" s="860">
        <v>45</v>
      </c>
      <c r="J20" s="860"/>
      <c r="K20" s="860"/>
      <c r="L20" s="860"/>
      <c r="M20" s="860"/>
      <c r="N20" s="861" t="s">
        <v>391</v>
      </c>
      <c r="O20" s="861"/>
      <c r="P20" s="861"/>
      <c r="Q20" s="861"/>
      <c r="R20" s="861"/>
      <c r="S20" s="861"/>
      <c r="T20" s="861"/>
      <c r="U20" s="861"/>
      <c r="V20" s="861"/>
      <c r="W20" s="861"/>
      <c r="X20" s="861"/>
      <c r="Y20" s="861"/>
      <c r="Z20" s="861"/>
      <c r="AA20" s="861"/>
      <c r="AB20" s="856" t="s">
        <v>135</v>
      </c>
      <c r="AC20" s="862"/>
      <c r="AD20" s="862"/>
      <c r="AE20" s="862"/>
      <c r="AF20" s="863"/>
      <c r="AG20" s="857">
        <f>ROUND(AG19*0.0258,1)</f>
        <v>0</v>
      </c>
      <c r="AH20" s="858"/>
      <c r="AI20" s="858"/>
      <c r="AJ20" s="858"/>
      <c r="AK20" s="858"/>
      <c r="AL20" s="858"/>
      <c r="AM20" s="858"/>
      <c r="AN20" s="858"/>
      <c r="AO20" s="859"/>
      <c r="AP20" s="864" t="s">
        <v>212</v>
      </c>
      <c r="AQ20" s="865"/>
    </row>
    <row r="21" spans="1:256" ht="18" customHeight="1" x14ac:dyDescent="0.15">
      <c r="A21" s="819"/>
      <c r="B21" s="820"/>
      <c r="C21" s="882"/>
      <c r="D21" s="883"/>
      <c r="E21" s="883"/>
      <c r="F21" s="883"/>
      <c r="G21" s="883"/>
      <c r="H21" s="883"/>
      <c r="I21" s="866" t="s">
        <v>392</v>
      </c>
      <c r="J21" s="866"/>
      <c r="K21" s="866"/>
      <c r="L21" s="866"/>
      <c r="M21" s="866"/>
      <c r="N21" s="861" t="s">
        <v>393</v>
      </c>
      <c r="O21" s="861"/>
      <c r="P21" s="861"/>
      <c r="Q21" s="861"/>
      <c r="R21" s="861"/>
      <c r="S21" s="861"/>
      <c r="T21" s="861"/>
      <c r="U21" s="861"/>
      <c r="V21" s="861"/>
      <c r="W21" s="861"/>
      <c r="X21" s="861"/>
      <c r="Y21" s="861"/>
      <c r="Z21" s="861"/>
      <c r="AA21" s="861"/>
      <c r="AB21" s="856" t="s">
        <v>152</v>
      </c>
      <c r="AC21" s="862"/>
      <c r="AD21" s="862"/>
      <c r="AE21" s="862"/>
      <c r="AF21" s="863"/>
      <c r="AG21" s="857">
        <f>ROUND(AG19/$I$20,1)</f>
        <v>0</v>
      </c>
      <c r="AH21" s="858"/>
      <c r="AI21" s="858"/>
      <c r="AJ21" s="858"/>
      <c r="AK21" s="858"/>
      <c r="AL21" s="858"/>
      <c r="AM21" s="858"/>
      <c r="AN21" s="858"/>
      <c r="AO21" s="859"/>
      <c r="AP21" s="864" t="s">
        <v>213</v>
      </c>
      <c r="AQ21" s="865"/>
      <c r="AR21" s="129" t="s">
        <v>394</v>
      </c>
    </row>
    <row r="22" spans="1:256" ht="18" customHeight="1" x14ac:dyDescent="0.15">
      <c r="A22" s="821"/>
      <c r="B22" s="822"/>
      <c r="C22" s="853" t="s">
        <v>227</v>
      </c>
      <c r="D22" s="854"/>
      <c r="E22" s="854"/>
      <c r="F22" s="854"/>
      <c r="G22" s="854"/>
      <c r="H22" s="854"/>
      <c r="I22" s="854"/>
      <c r="J22" s="854"/>
      <c r="K22" s="854"/>
      <c r="L22" s="854"/>
      <c r="M22" s="854"/>
      <c r="N22" s="854"/>
      <c r="O22" s="854"/>
      <c r="P22" s="854"/>
      <c r="Q22" s="854"/>
      <c r="R22" s="854"/>
      <c r="S22" s="854"/>
      <c r="T22" s="854"/>
      <c r="U22" s="854"/>
      <c r="V22" s="854"/>
      <c r="W22" s="854"/>
      <c r="X22" s="854"/>
      <c r="Y22" s="854"/>
      <c r="Z22" s="854"/>
      <c r="AA22" s="855"/>
      <c r="AB22" s="856" t="s">
        <v>228</v>
      </c>
      <c r="AC22" s="799"/>
      <c r="AD22" s="799"/>
      <c r="AE22" s="799"/>
      <c r="AF22" s="800"/>
      <c r="AG22" s="857">
        <f>ROUND(AG21*I20*0.0136*44/12,1)</f>
        <v>0</v>
      </c>
      <c r="AH22" s="858"/>
      <c r="AI22" s="858"/>
      <c r="AJ22" s="858"/>
      <c r="AK22" s="858"/>
      <c r="AL22" s="858"/>
      <c r="AM22" s="858"/>
      <c r="AN22" s="858"/>
      <c r="AO22" s="859"/>
      <c r="AP22" s="797" t="s">
        <v>214</v>
      </c>
      <c r="AQ22" s="798"/>
      <c r="AR22" s="188"/>
      <c r="AS22" s="188"/>
    </row>
    <row r="23" spans="1:256" s="188" customFormat="1" ht="18" customHeight="1" x14ac:dyDescent="0.15">
      <c r="A23" s="817" t="s">
        <v>113</v>
      </c>
      <c r="B23" s="818"/>
      <c r="C23" s="751" t="s">
        <v>136</v>
      </c>
      <c r="D23" s="753"/>
      <c r="E23" s="753"/>
      <c r="F23" s="753"/>
      <c r="G23" s="753"/>
      <c r="H23" s="753"/>
      <c r="I23" s="753"/>
      <c r="J23" s="753"/>
      <c r="K23" s="753"/>
      <c r="L23" s="753"/>
      <c r="M23" s="753"/>
      <c r="N23" s="753"/>
      <c r="O23" s="753"/>
      <c r="P23" s="753"/>
      <c r="Q23" s="753"/>
      <c r="R23" s="753"/>
      <c r="S23" s="753"/>
      <c r="T23" s="753"/>
      <c r="U23" s="753"/>
      <c r="V23" s="753"/>
      <c r="W23" s="753"/>
      <c r="X23" s="753"/>
      <c r="Y23" s="753"/>
      <c r="Z23" s="753"/>
      <c r="AA23" s="752"/>
      <c r="AB23" s="757" t="s">
        <v>133</v>
      </c>
      <c r="AC23" s="792"/>
      <c r="AD23" s="792"/>
      <c r="AE23" s="792"/>
      <c r="AF23" s="793"/>
      <c r="AG23" s="850"/>
      <c r="AH23" s="851"/>
      <c r="AI23" s="851"/>
      <c r="AJ23" s="851"/>
      <c r="AK23" s="851"/>
      <c r="AL23" s="851"/>
      <c r="AM23" s="851"/>
      <c r="AN23" s="851"/>
      <c r="AO23" s="852"/>
      <c r="AP23" s="797" t="s">
        <v>194</v>
      </c>
      <c r="AQ23" s="798"/>
      <c r="AR23" s="129" t="s">
        <v>395</v>
      </c>
      <c r="AS23" s="129"/>
    </row>
    <row r="24" spans="1:256" ht="18" customHeight="1" x14ac:dyDescent="0.15">
      <c r="A24" s="819"/>
      <c r="B24" s="820"/>
      <c r="C24" s="751" t="s">
        <v>137</v>
      </c>
      <c r="D24" s="753"/>
      <c r="E24" s="753"/>
      <c r="F24" s="753"/>
      <c r="G24" s="753"/>
      <c r="H24" s="753"/>
      <c r="I24" s="753"/>
      <c r="J24" s="753"/>
      <c r="K24" s="753"/>
      <c r="L24" s="753"/>
      <c r="M24" s="753"/>
      <c r="N24" s="753"/>
      <c r="O24" s="753"/>
      <c r="P24" s="753"/>
      <c r="Q24" s="753"/>
      <c r="R24" s="753"/>
      <c r="S24" s="753"/>
      <c r="T24" s="753"/>
      <c r="U24" s="753"/>
      <c r="V24" s="753"/>
      <c r="W24" s="753"/>
      <c r="X24" s="753"/>
      <c r="Y24" s="753"/>
      <c r="Z24" s="753"/>
      <c r="AA24" s="752"/>
      <c r="AB24" s="757" t="s">
        <v>133</v>
      </c>
      <c r="AC24" s="792"/>
      <c r="AD24" s="792"/>
      <c r="AE24" s="792"/>
      <c r="AF24" s="793"/>
      <c r="AG24" s="850"/>
      <c r="AH24" s="851"/>
      <c r="AI24" s="851"/>
      <c r="AJ24" s="851"/>
      <c r="AK24" s="851"/>
      <c r="AL24" s="851"/>
      <c r="AM24" s="851"/>
      <c r="AN24" s="851"/>
      <c r="AO24" s="852"/>
      <c r="AP24" s="797" t="s">
        <v>153</v>
      </c>
      <c r="AQ24" s="798"/>
      <c r="AR24" s="129" t="s">
        <v>396</v>
      </c>
    </row>
    <row r="25" spans="1:256" ht="18" customHeight="1" x14ac:dyDescent="0.15">
      <c r="A25" s="821"/>
      <c r="B25" s="822"/>
      <c r="C25" s="751" t="s">
        <v>195</v>
      </c>
      <c r="D25" s="753"/>
      <c r="E25" s="753"/>
      <c r="F25" s="753"/>
      <c r="G25" s="753"/>
      <c r="H25" s="753"/>
      <c r="I25" s="753"/>
      <c r="J25" s="753"/>
      <c r="K25" s="753"/>
      <c r="L25" s="753"/>
      <c r="M25" s="753"/>
      <c r="N25" s="753"/>
      <c r="O25" s="753"/>
      <c r="P25" s="753"/>
      <c r="Q25" s="753"/>
      <c r="R25" s="753"/>
      <c r="S25" s="753"/>
      <c r="T25" s="753"/>
      <c r="U25" s="753"/>
      <c r="V25" s="753"/>
      <c r="W25" s="753"/>
      <c r="X25" s="753"/>
      <c r="Y25" s="753"/>
      <c r="Z25" s="753"/>
      <c r="AA25" s="752"/>
      <c r="AB25" s="757" t="s">
        <v>133</v>
      </c>
      <c r="AC25" s="792"/>
      <c r="AD25" s="792"/>
      <c r="AE25" s="792"/>
      <c r="AF25" s="793"/>
      <c r="AG25" s="850"/>
      <c r="AH25" s="851"/>
      <c r="AI25" s="851"/>
      <c r="AJ25" s="851"/>
      <c r="AK25" s="851"/>
      <c r="AL25" s="851"/>
      <c r="AM25" s="851"/>
      <c r="AN25" s="851"/>
      <c r="AO25" s="852"/>
      <c r="AP25" s="797" t="s">
        <v>397</v>
      </c>
      <c r="AQ25" s="798"/>
      <c r="AR25" s="129" t="s">
        <v>396</v>
      </c>
    </row>
    <row r="26" spans="1:256" ht="18" customHeight="1" x14ac:dyDescent="0.15">
      <c r="A26" s="817" t="s">
        <v>138</v>
      </c>
      <c r="B26" s="818"/>
      <c r="C26" s="772" t="s">
        <v>125</v>
      </c>
      <c r="D26" s="773"/>
      <c r="E26" s="813" t="s">
        <v>139</v>
      </c>
      <c r="F26" s="825"/>
      <c r="G26" s="825"/>
      <c r="H26" s="825"/>
      <c r="I26" s="825"/>
      <c r="J26" s="825"/>
      <c r="K26" s="825"/>
      <c r="L26" s="826"/>
      <c r="M26" s="847" t="s">
        <v>128</v>
      </c>
      <c r="N26" s="848"/>
      <c r="O26" s="848"/>
      <c r="P26" s="848"/>
      <c r="Q26" s="848"/>
      <c r="R26" s="848"/>
      <c r="S26" s="848"/>
      <c r="T26" s="848"/>
      <c r="U26" s="848"/>
      <c r="V26" s="848"/>
      <c r="W26" s="848"/>
      <c r="X26" s="848"/>
      <c r="Y26" s="848"/>
      <c r="Z26" s="848"/>
      <c r="AA26" s="849"/>
      <c r="AB26" s="757" t="s">
        <v>398</v>
      </c>
      <c r="AC26" s="792"/>
      <c r="AD26" s="792"/>
      <c r="AE26" s="792"/>
      <c r="AF26" s="793"/>
      <c r="AG26" s="844">
        <v>9.9700000000000006</v>
      </c>
      <c r="AH26" s="845"/>
      <c r="AI26" s="845"/>
      <c r="AJ26" s="845"/>
      <c r="AK26" s="845"/>
      <c r="AL26" s="845"/>
      <c r="AM26" s="845"/>
      <c r="AN26" s="845"/>
      <c r="AO26" s="846"/>
      <c r="AP26" s="797" t="s">
        <v>399</v>
      </c>
      <c r="AQ26" s="798"/>
    </row>
    <row r="27" spans="1:256" ht="18" customHeight="1" x14ac:dyDescent="0.15">
      <c r="A27" s="819"/>
      <c r="B27" s="820"/>
      <c r="C27" s="823"/>
      <c r="D27" s="824"/>
      <c r="E27" s="827"/>
      <c r="F27" s="828"/>
      <c r="G27" s="828"/>
      <c r="H27" s="828"/>
      <c r="I27" s="828"/>
      <c r="J27" s="828"/>
      <c r="K27" s="828"/>
      <c r="L27" s="829"/>
      <c r="M27" s="841" t="s">
        <v>140</v>
      </c>
      <c r="N27" s="842"/>
      <c r="O27" s="842"/>
      <c r="P27" s="842"/>
      <c r="Q27" s="842"/>
      <c r="R27" s="842"/>
      <c r="S27" s="842"/>
      <c r="T27" s="842"/>
      <c r="U27" s="842"/>
      <c r="V27" s="842"/>
      <c r="W27" s="842"/>
      <c r="X27" s="842"/>
      <c r="Y27" s="842"/>
      <c r="Z27" s="842"/>
      <c r="AA27" s="843"/>
      <c r="AB27" s="757" t="s">
        <v>398</v>
      </c>
      <c r="AC27" s="792"/>
      <c r="AD27" s="792"/>
      <c r="AE27" s="792"/>
      <c r="AF27" s="793"/>
      <c r="AG27" s="844">
        <f>AG26*1.3</f>
        <v>12.961000000000002</v>
      </c>
      <c r="AH27" s="845"/>
      <c r="AI27" s="845"/>
      <c r="AJ27" s="845"/>
      <c r="AK27" s="845"/>
      <c r="AL27" s="845"/>
      <c r="AM27" s="845"/>
      <c r="AN27" s="845"/>
      <c r="AO27" s="846"/>
      <c r="AP27" s="797" t="s">
        <v>154</v>
      </c>
      <c r="AQ27" s="798"/>
    </row>
    <row r="28" spans="1:256" ht="18" customHeight="1" x14ac:dyDescent="0.15">
      <c r="A28" s="819"/>
      <c r="B28" s="820"/>
      <c r="C28" s="823"/>
      <c r="D28" s="824"/>
      <c r="E28" s="830"/>
      <c r="F28" s="831"/>
      <c r="G28" s="831"/>
      <c r="H28" s="831"/>
      <c r="I28" s="831"/>
      <c r="J28" s="831"/>
      <c r="K28" s="831"/>
      <c r="L28" s="832"/>
      <c r="M28" s="751" t="s">
        <v>141</v>
      </c>
      <c r="N28" s="753"/>
      <c r="O28" s="753"/>
      <c r="P28" s="753"/>
      <c r="Q28" s="753"/>
      <c r="R28" s="753"/>
      <c r="S28" s="753"/>
      <c r="T28" s="753"/>
      <c r="U28" s="753"/>
      <c r="V28" s="753"/>
      <c r="W28" s="753"/>
      <c r="X28" s="753"/>
      <c r="Y28" s="753"/>
      <c r="Z28" s="753"/>
      <c r="AA28" s="752"/>
      <c r="AB28" s="757" t="s">
        <v>400</v>
      </c>
      <c r="AC28" s="792"/>
      <c r="AD28" s="792"/>
      <c r="AE28" s="792"/>
      <c r="AF28" s="793"/>
      <c r="AG28" s="844">
        <v>9.2799999999999994</v>
      </c>
      <c r="AH28" s="845"/>
      <c r="AI28" s="845"/>
      <c r="AJ28" s="845"/>
      <c r="AK28" s="845"/>
      <c r="AL28" s="845"/>
      <c r="AM28" s="845"/>
      <c r="AN28" s="845"/>
      <c r="AO28" s="846"/>
      <c r="AP28" s="797" t="s">
        <v>401</v>
      </c>
      <c r="AQ28" s="798"/>
    </row>
    <row r="29" spans="1:256" s="281" customFormat="1" ht="18" customHeight="1" x14ac:dyDescent="0.15">
      <c r="A29" s="819"/>
      <c r="B29" s="820"/>
      <c r="C29" s="774"/>
      <c r="D29" s="775"/>
      <c r="E29" s="833" t="s">
        <v>142</v>
      </c>
      <c r="F29" s="834"/>
      <c r="G29" s="834"/>
      <c r="H29" s="834"/>
      <c r="I29" s="834"/>
      <c r="J29" s="834"/>
      <c r="K29" s="834"/>
      <c r="L29" s="834"/>
      <c r="M29" s="834"/>
      <c r="N29" s="834"/>
      <c r="O29" s="834"/>
      <c r="P29" s="834"/>
      <c r="Q29" s="834"/>
      <c r="R29" s="834"/>
      <c r="S29" s="834"/>
      <c r="T29" s="834"/>
      <c r="U29" s="834"/>
      <c r="V29" s="834"/>
      <c r="W29" s="834"/>
      <c r="X29" s="834"/>
      <c r="Y29" s="834"/>
      <c r="Z29" s="834"/>
      <c r="AA29" s="835"/>
      <c r="AB29" s="836" t="s">
        <v>400</v>
      </c>
      <c r="AC29" s="837"/>
      <c r="AD29" s="837"/>
      <c r="AE29" s="837"/>
      <c r="AF29" s="798"/>
      <c r="AG29" s="838">
        <v>9.76</v>
      </c>
      <c r="AH29" s="839"/>
      <c r="AI29" s="839"/>
      <c r="AJ29" s="839"/>
      <c r="AK29" s="839"/>
      <c r="AL29" s="839"/>
      <c r="AM29" s="839"/>
      <c r="AN29" s="839"/>
      <c r="AO29" s="840"/>
      <c r="AP29" s="797" t="s">
        <v>155</v>
      </c>
      <c r="AQ29" s="798"/>
      <c r="AR29" s="280"/>
      <c r="AS29" s="280"/>
      <c r="AT29" s="280"/>
      <c r="AU29" s="280"/>
      <c r="AV29" s="280"/>
      <c r="AW29" s="280"/>
      <c r="AX29" s="280"/>
      <c r="AY29" s="280"/>
      <c r="AZ29" s="280"/>
      <c r="BA29" s="280"/>
      <c r="BB29" s="280"/>
      <c r="BC29" s="280"/>
      <c r="BD29" s="280"/>
      <c r="BE29" s="280"/>
      <c r="BF29" s="280"/>
      <c r="BG29" s="280"/>
      <c r="BH29" s="280"/>
      <c r="BI29" s="280"/>
      <c r="BJ29" s="280"/>
      <c r="BK29" s="280"/>
      <c r="BL29" s="280"/>
      <c r="BM29" s="280"/>
      <c r="BN29" s="280"/>
      <c r="BO29" s="280"/>
      <c r="BP29" s="280"/>
      <c r="BQ29" s="280"/>
      <c r="BR29" s="280"/>
      <c r="BS29" s="280"/>
      <c r="BT29" s="280"/>
      <c r="BU29" s="280"/>
      <c r="BV29" s="280"/>
      <c r="BW29" s="280"/>
      <c r="BX29" s="280"/>
      <c r="BY29" s="280"/>
      <c r="BZ29" s="280"/>
      <c r="CA29" s="280"/>
      <c r="CB29" s="280"/>
      <c r="CC29" s="280"/>
      <c r="CD29" s="280"/>
      <c r="CE29" s="280"/>
      <c r="CF29" s="280"/>
      <c r="CG29" s="280"/>
      <c r="CH29" s="280"/>
      <c r="CI29" s="280"/>
      <c r="CJ29" s="280"/>
      <c r="CK29" s="280"/>
      <c r="CL29" s="280"/>
      <c r="CM29" s="280"/>
      <c r="CN29" s="280"/>
      <c r="CO29" s="280"/>
      <c r="CP29" s="280"/>
      <c r="CQ29" s="280"/>
      <c r="CR29" s="280"/>
      <c r="CS29" s="280"/>
      <c r="CT29" s="280"/>
      <c r="CU29" s="280"/>
      <c r="CV29" s="280"/>
      <c r="CW29" s="280"/>
      <c r="CX29" s="280"/>
      <c r="CY29" s="280"/>
      <c r="CZ29" s="280"/>
      <c r="DA29" s="280"/>
      <c r="DB29" s="280"/>
      <c r="DC29" s="280"/>
      <c r="DD29" s="280"/>
      <c r="DE29" s="280"/>
      <c r="DF29" s="280"/>
      <c r="DG29" s="280"/>
      <c r="DH29" s="280"/>
      <c r="DI29" s="280"/>
      <c r="DJ29" s="280"/>
      <c r="DK29" s="280"/>
      <c r="DL29" s="280"/>
      <c r="DM29" s="280"/>
      <c r="DN29" s="280"/>
      <c r="DO29" s="280"/>
      <c r="DP29" s="280"/>
      <c r="DQ29" s="280"/>
      <c r="DR29" s="280"/>
      <c r="DS29" s="280"/>
      <c r="DT29" s="280"/>
      <c r="DU29" s="280"/>
      <c r="DV29" s="280"/>
      <c r="DW29" s="280"/>
      <c r="DX29" s="280"/>
      <c r="DY29" s="280"/>
      <c r="DZ29" s="280"/>
      <c r="EA29" s="280"/>
      <c r="EB29" s="280"/>
      <c r="EC29" s="280"/>
      <c r="ED29" s="280"/>
      <c r="EE29" s="280"/>
      <c r="EF29" s="280"/>
      <c r="EG29" s="280"/>
      <c r="EH29" s="280"/>
      <c r="EI29" s="280"/>
      <c r="EJ29" s="280"/>
      <c r="EK29" s="280"/>
      <c r="EL29" s="280"/>
      <c r="EM29" s="280"/>
      <c r="EN29" s="280"/>
      <c r="EO29" s="280"/>
      <c r="EP29" s="280"/>
      <c r="EQ29" s="280"/>
      <c r="ER29" s="280"/>
      <c r="ES29" s="280"/>
      <c r="ET29" s="280"/>
      <c r="EU29" s="280"/>
      <c r="EV29" s="280"/>
      <c r="EW29" s="280"/>
      <c r="EX29" s="280"/>
      <c r="EY29" s="280"/>
      <c r="EZ29" s="280"/>
      <c r="FA29" s="280"/>
      <c r="FB29" s="280"/>
      <c r="FC29" s="280"/>
      <c r="FD29" s="280"/>
      <c r="FE29" s="280"/>
      <c r="FF29" s="280"/>
      <c r="FG29" s="280"/>
      <c r="FH29" s="280"/>
      <c r="FI29" s="280"/>
      <c r="FJ29" s="280"/>
      <c r="FK29" s="280"/>
      <c r="FL29" s="280"/>
      <c r="FM29" s="280"/>
      <c r="FN29" s="280"/>
      <c r="FO29" s="280"/>
      <c r="FP29" s="280"/>
      <c r="FQ29" s="280"/>
      <c r="FR29" s="280"/>
      <c r="FS29" s="280"/>
      <c r="FT29" s="280"/>
      <c r="FU29" s="280"/>
      <c r="FV29" s="280"/>
      <c r="FW29" s="280"/>
      <c r="FX29" s="280"/>
      <c r="FY29" s="280"/>
      <c r="FZ29" s="280"/>
      <c r="GA29" s="280"/>
      <c r="GB29" s="280"/>
      <c r="GC29" s="280"/>
      <c r="GD29" s="280"/>
      <c r="GE29" s="280"/>
      <c r="GF29" s="280"/>
      <c r="GG29" s="280"/>
      <c r="GH29" s="280"/>
      <c r="GI29" s="280"/>
      <c r="GJ29" s="280"/>
      <c r="GK29" s="280"/>
      <c r="GL29" s="280"/>
      <c r="GM29" s="280"/>
      <c r="GN29" s="280"/>
      <c r="GO29" s="280"/>
      <c r="GP29" s="280"/>
      <c r="GQ29" s="280"/>
      <c r="GR29" s="280"/>
      <c r="GS29" s="280"/>
      <c r="GT29" s="280"/>
      <c r="GU29" s="280"/>
      <c r="GV29" s="280"/>
      <c r="GW29" s="280"/>
      <c r="GX29" s="280"/>
      <c r="GY29" s="280"/>
      <c r="GZ29" s="280"/>
      <c r="HA29" s="280"/>
      <c r="HB29" s="280"/>
      <c r="HC29" s="280"/>
      <c r="HD29" s="280"/>
      <c r="HE29" s="280"/>
      <c r="HF29" s="280"/>
      <c r="HG29" s="280"/>
      <c r="HH29" s="280"/>
      <c r="HI29" s="280"/>
      <c r="HJ29" s="280"/>
      <c r="HK29" s="280"/>
      <c r="HL29" s="280"/>
      <c r="HM29" s="280"/>
      <c r="HN29" s="280"/>
      <c r="HO29" s="280"/>
      <c r="HP29" s="280"/>
      <c r="HQ29" s="280"/>
      <c r="HR29" s="280"/>
      <c r="HS29" s="280"/>
      <c r="HT29" s="280"/>
      <c r="HU29" s="280"/>
      <c r="HV29" s="280"/>
      <c r="HW29" s="280"/>
      <c r="HX29" s="280"/>
      <c r="HY29" s="280"/>
      <c r="HZ29" s="280"/>
      <c r="IA29" s="280"/>
      <c r="IB29" s="280"/>
      <c r="IC29" s="280"/>
      <c r="ID29" s="280"/>
      <c r="IE29" s="280"/>
      <c r="IF29" s="280"/>
      <c r="IG29" s="280"/>
      <c r="IH29" s="280"/>
      <c r="II29" s="280"/>
      <c r="IJ29" s="280"/>
      <c r="IK29" s="280"/>
      <c r="IL29" s="280"/>
      <c r="IM29" s="280"/>
      <c r="IN29" s="280"/>
      <c r="IO29" s="280"/>
      <c r="IP29" s="280"/>
      <c r="IQ29" s="280"/>
      <c r="IR29" s="280"/>
      <c r="IS29" s="280"/>
      <c r="IT29" s="280"/>
      <c r="IU29" s="280"/>
      <c r="IV29" s="280"/>
    </row>
    <row r="30" spans="1:256" ht="18" customHeight="1" x14ac:dyDescent="0.15">
      <c r="A30" s="819"/>
      <c r="B30" s="820"/>
      <c r="C30" s="751" t="s">
        <v>143</v>
      </c>
      <c r="D30" s="753"/>
      <c r="E30" s="753"/>
      <c r="F30" s="753"/>
      <c r="G30" s="753"/>
      <c r="H30" s="753"/>
      <c r="I30" s="753"/>
      <c r="J30" s="753"/>
      <c r="K30" s="753"/>
      <c r="L30" s="753"/>
      <c r="M30" s="753"/>
      <c r="N30" s="753"/>
      <c r="O30" s="753"/>
      <c r="P30" s="753"/>
      <c r="Q30" s="753"/>
      <c r="R30" s="753"/>
      <c r="S30" s="753"/>
      <c r="T30" s="753"/>
      <c r="U30" s="753"/>
      <c r="V30" s="753"/>
      <c r="W30" s="753"/>
      <c r="X30" s="753"/>
      <c r="Y30" s="753"/>
      <c r="Z30" s="753"/>
      <c r="AA30" s="752"/>
      <c r="AB30" s="757" t="s">
        <v>402</v>
      </c>
      <c r="AC30" s="792"/>
      <c r="AD30" s="792"/>
      <c r="AE30" s="792"/>
      <c r="AF30" s="793"/>
      <c r="AG30" s="810"/>
      <c r="AH30" s="811"/>
      <c r="AI30" s="811"/>
      <c r="AJ30" s="811"/>
      <c r="AK30" s="811"/>
      <c r="AL30" s="811"/>
      <c r="AM30" s="811"/>
      <c r="AN30" s="811"/>
      <c r="AO30" s="812"/>
      <c r="AP30" s="797" t="s">
        <v>156</v>
      </c>
      <c r="AQ30" s="798"/>
    </row>
    <row r="31" spans="1:256" ht="18" customHeight="1" x14ac:dyDescent="0.15">
      <c r="A31" s="819"/>
      <c r="B31" s="820"/>
      <c r="C31" s="751" t="s">
        <v>144</v>
      </c>
      <c r="D31" s="753"/>
      <c r="E31" s="753"/>
      <c r="F31" s="753"/>
      <c r="G31" s="753"/>
      <c r="H31" s="753"/>
      <c r="I31" s="753"/>
      <c r="J31" s="753"/>
      <c r="K31" s="753"/>
      <c r="L31" s="753"/>
      <c r="M31" s="753"/>
      <c r="N31" s="753"/>
      <c r="O31" s="753"/>
      <c r="P31" s="753"/>
      <c r="Q31" s="753"/>
      <c r="R31" s="753"/>
      <c r="S31" s="753"/>
      <c r="T31" s="753"/>
      <c r="U31" s="753"/>
      <c r="V31" s="753"/>
      <c r="W31" s="753"/>
      <c r="X31" s="753"/>
      <c r="Y31" s="753"/>
      <c r="Z31" s="753"/>
      <c r="AA31" s="752"/>
      <c r="AB31" s="757" t="s">
        <v>402</v>
      </c>
      <c r="AC31" s="792"/>
      <c r="AD31" s="792"/>
      <c r="AE31" s="792"/>
      <c r="AF31" s="793"/>
      <c r="AG31" s="810"/>
      <c r="AH31" s="811"/>
      <c r="AI31" s="811"/>
      <c r="AJ31" s="811"/>
      <c r="AK31" s="811"/>
      <c r="AL31" s="811"/>
      <c r="AM31" s="811"/>
      <c r="AN31" s="811"/>
      <c r="AO31" s="812"/>
      <c r="AP31" s="797" t="s">
        <v>157</v>
      </c>
      <c r="AQ31" s="798"/>
    </row>
    <row r="32" spans="1:256" ht="18" customHeight="1" x14ac:dyDescent="0.15">
      <c r="A32" s="821"/>
      <c r="B32" s="822"/>
      <c r="C32" s="751" t="s">
        <v>145</v>
      </c>
      <c r="D32" s="753"/>
      <c r="E32" s="753"/>
      <c r="F32" s="753"/>
      <c r="G32" s="753"/>
      <c r="H32" s="753"/>
      <c r="I32" s="753"/>
      <c r="J32" s="753"/>
      <c r="K32" s="753"/>
      <c r="L32" s="753"/>
      <c r="M32" s="753"/>
      <c r="N32" s="753"/>
      <c r="O32" s="753"/>
      <c r="P32" s="753"/>
      <c r="Q32" s="753"/>
      <c r="R32" s="753"/>
      <c r="S32" s="753"/>
      <c r="T32" s="753"/>
      <c r="U32" s="753"/>
      <c r="V32" s="753"/>
      <c r="W32" s="753"/>
      <c r="X32" s="753"/>
      <c r="Y32" s="753"/>
      <c r="Z32" s="753"/>
      <c r="AA32" s="752"/>
      <c r="AB32" s="757" t="s">
        <v>402</v>
      </c>
      <c r="AC32" s="792"/>
      <c r="AD32" s="792"/>
      <c r="AE32" s="792"/>
      <c r="AF32" s="793"/>
      <c r="AG32" s="810"/>
      <c r="AH32" s="811"/>
      <c r="AI32" s="811"/>
      <c r="AJ32" s="811"/>
      <c r="AK32" s="811"/>
      <c r="AL32" s="811"/>
      <c r="AM32" s="811"/>
      <c r="AN32" s="811"/>
      <c r="AO32" s="812"/>
      <c r="AP32" s="797" t="s">
        <v>158</v>
      </c>
      <c r="AQ32" s="798"/>
    </row>
    <row r="33" spans="1:48" ht="18" customHeight="1" x14ac:dyDescent="0.15">
      <c r="A33" s="813" t="s">
        <v>114</v>
      </c>
      <c r="B33" s="790"/>
      <c r="C33" s="790"/>
      <c r="D33" s="790"/>
      <c r="E33" s="790"/>
      <c r="F33" s="790"/>
      <c r="G33" s="790"/>
      <c r="H33" s="790"/>
      <c r="I33" s="790"/>
      <c r="J33" s="790"/>
      <c r="K33" s="790"/>
      <c r="L33" s="790"/>
      <c r="M33" s="790"/>
      <c r="N33" s="790"/>
      <c r="O33" s="790"/>
      <c r="P33" s="790"/>
      <c r="Q33" s="790"/>
      <c r="R33" s="790"/>
      <c r="S33" s="790"/>
      <c r="T33" s="790"/>
      <c r="U33" s="790"/>
      <c r="V33" s="790"/>
      <c r="W33" s="790"/>
      <c r="X33" s="790"/>
      <c r="Y33" s="790"/>
      <c r="Z33" s="790"/>
      <c r="AA33" s="791"/>
      <c r="AB33" s="757" t="s">
        <v>133</v>
      </c>
      <c r="AC33" s="792"/>
      <c r="AD33" s="792"/>
      <c r="AE33" s="792"/>
      <c r="AF33" s="793"/>
      <c r="AG33" s="794">
        <f>ROUND(AG13*AG26+AG14*AG27+AG15*AG28+AG16*AG29+AG23*AG30+AG24*AG31+AG25*AG32,1)</f>
        <v>0</v>
      </c>
      <c r="AH33" s="795"/>
      <c r="AI33" s="795"/>
      <c r="AJ33" s="795"/>
      <c r="AK33" s="795"/>
      <c r="AL33" s="795"/>
      <c r="AM33" s="795"/>
      <c r="AN33" s="795"/>
      <c r="AO33" s="796"/>
      <c r="AP33" s="797" t="s">
        <v>413</v>
      </c>
      <c r="AQ33" s="798"/>
      <c r="AR33" s="129" t="s">
        <v>403</v>
      </c>
    </row>
    <row r="34" spans="1:48" ht="18" customHeight="1" x14ac:dyDescent="0.15">
      <c r="A34" s="814"/>
      <c r="B34" s="815"/>
      <c r="C34" s="815"/>
      <c r="D34" s="815"/>
      <c r="E34" s="815"/>
      <c r="F34" s="815"/>
      <c r="G34" s="815"/>
      <c r="H34" s="815"/>
      <c r="I34" s="815"/>
      <c r="J34" s="815"/>
      <c r="K34" s="815"/>
      <c r="L34" s="815"/>
      <c r="M34" s="815"/>
      <c r="N34" s="815"/>
      <c r="O34" s="815"/>
      <c r="P34" s="815"/>
      <c r="Q34" s="815"/>
      <c r="R34" s="815"/>
      <c r="S34" s="815"/>
      <c r="T34" s="815"/>
      <c r="U34" s="815"/>
      <c r="V34" s="815"/>
      <c r="W34" s="815"/>
      <c r="X34" s="815"/>
      <c r="Y34" s="815"/>
      <c r="Z34" s="815"/>
      <c r="AA34" s="816"/>
      <c r="AB34" s="757" t="s">
        <v>135</v>
      </c>
      <c r="AC34" s="792"/>
      <c r="AD34" s="792"/>
      <c r="AE34" s="792"/>
      <c r="AF34" s="793"/>
      <c r="AG34" s="794">
        <f>ROUND(AG33*0.0258,1)</f>
        <v>0</v>
      </c>
      <c r="AH34" s="795"/>
      <c r="AI34" s="795"/>
      <c r="AJ34" s="795"/>
      <c r="AK34" s="795"/>
      <c r="AL34" s="795"/>
      <c r="AM34" s="795"/>
      <c r="AN34" s="795"/>
      <c r="AO34" s="796"/>
      <c r="AP34" s="797" t="s">
        <v>414</v>
      </c>
      <c r="AQ34" s="798"/>
      <c r="AR34" s="129" t="s">
        <v>404</v>
      </c>
    </row>
    <row r="35" spans="1:48" ht="18" customHeight="1" x14ac:dyDescent="0.15">
      <c r="A35" s="801" t="s">
        <v>146</v>
      </c>
      <c r="B35" s="802"/>
      <c r="C35" s="802"/>
      <c r="D35" s="802"/>
      <c r="E35" s="802"/>
      <c r="F35" s="802"/>
      <c r="G35" s="802"/>
      <c r="H35" s="802"/>
      <c r="I35" s="802"/>
      <c r="J35" s="802"/>
      <c r="K35" s="802"/>
      <c r="L35" s="802"/>
      <c r="M35" s="802"/>
      <c r="N35" s="802"/>
      <c r="O35" s="802"/>
      <c r="P35" s="802"/>
      <c r="Q35" s="802"/>
      <c r="R35" s="802"/>
      <c r="S35" s="802"/>
      <c r="T35" s="802"/>
      <c r="U35" s="802"/>
      <c r="V35" s="802"/>
      <c r="W35" s="802"/>
      <c r="X35" s="802"/>
      <c r="Y35" s="802"/>
      <c r="Z35" s="802"/>
      <c r="AA35" s="803"/>
      <c r="AB35" s="757" t="s">
        <v>133</v>
      </c>
      <c r="AC35" s="792"/>
      <c r="AD35" s="792"/>
      <c r="AE35" s="792"/>
      <c r="AF35" s="793"/>
      <c r="AG35" s="794">
        <f>AG33-AG19</f>
        <v>0</v>
      </c>
      <c r="AH35" s="795"/>
      <c r="AI35" s="795"/>
      <c r="AJ35" s="795"/>
      <c r="AK35" s="795"/>
      <c r="AL35" s="795"/>
      <c r="AM35" s="795"/>
      <c r="AN35" s="795"/>
      <c r="AO35" s="796"/>
      <c r="AP35" s="797" t="s">
        <v>415</v>
      </c>
      <c r="AQ35" s="798"/>
      <c r="AR35" s="129" t="s">
        <v>405</v>
      </c>
    </row>
    <row r="36" spans="1:48" ht="18" customHeight="1" x14ac:dyDescent="0.15">
      <c r="A36" s="804"/>
      <c r="B36" s="805"/>
      <c r="C36" s="805"/>
      <c r="D36" s="805"/>
      <c r="E36" s="805"/>
      <c r="F36" s="805"/>
      <c r="G36" s="805"/>
      <c r="H36" s="805"/>
      <c r="I36" s="805"/>
      <c r="J36" s="805"/>
      <c r="K36" s="805"/>
      <c r="L36" s="805"/>
      <c r="M36" s="805"/>
      <c r="N36" s="805"/>
      <c r="O36" s="805"/>
      <c r="P36" s="805"/>
      <c r="Q36" s="805"/>
      <c r="R36" s="805"/>
      <c r="S36" s="805"/>
      <c r="T36" s="805"/>
      <c r="U36" s="805"/>
      <c r="V36" s="805"/>
      <c r="W36" s="805"/>
      <c r="X36" s="805"/>
      <c r="Y36" s="805"/>
      <c r="Z36" s="805"/>
      <c r="AA36" s="806"/>
      <c r="AB36" s="757" t="s">
        <v>135</v>
      </c>
      <c r="AC36" s="792"/>
      <c r="AD36" s="792"/>
      <c r="AE36" s="792"/>
      <c r="AF36" s="793"/>
      <c r="AG36" s="794">
        <f>AG34-AG20</f>
        <v>0</v>
      </c>
      <c r="AH36" s="795"/>
      <c r="AI36" s="795"/>
      <c r="AJ36" s="795"/>
      <c r="AK36" s="795"/>
      <c r="AL36" s="795"/>
      <c r="AM36" s="795"/>
      <c r="AN36" s="795"/>
      <c r="AO36" s="796"/>
      <c r="AP36" s="797" t="s">
        <v>416</v>
      </c>
      <c r="AQ36" s="798"/>
      <c r="AR36" s="188"/>
      <c r="AS36" s="188"/>
    </row>
    <row r="37" spans="1:48" s="188" customFormat="1" ht="18" customHeight="1" x14ac:dyDescent="0.15">
      <c r="A37" s="751" t="s">
        <v>3</v>
      </c>
      <c r="B37" s="753"/>
      <c r="C37" s="753"/>
      <c r="D37" s="753"/>
      <c r="E37" s="753"/>
      <c r="F37" s="753"/>
      <c r="G37" s="753"/>
      <c r="H37" s="753"/>
      <c r="I37" s="753"/>
      <c r="J37" s="753"/>
      <c r="K37" s="753"/>
      <c r="L37" s="753"/>
      <c r="M37" s="753"/>
      <c r="N37" s="753"/>
      <c r="O37" s="753"/>
      <c r="P37" s="753"/>
      <c r="Q37" s="790"/>
      <c r="R37" s="790"/>
      <c r="S37" s="790"/>
      <c r="T37" s="790"/>
      <c r="U37" s="790"/>
      <c r="V37" s="790"/>
      <c r="W37" s="790"/>
      <c r="X37" s="790"/>
      <c r="Y37" s="790"/>
      <c r="Z37" s="790"/>
      <c r="AA37" s="791"/>
      <c r="AB37" s="757" t="s">
        <v>406</v>
      </c>
      <c r="AC37" s="792"/>
      <c r="AD37" s="792"/>
      <c r="AE37" s="792"/>
      <c r="AF37" s="793"/>
      <c r="AG37" s="794">
        <f>IF(AG34=0,0,ROUND(AG36/AG34*100,1))</f>
        <v>0</v>
      </c>
      <c r="AH37" s="795"/>
      <c r="AI37" s="795"/>
      <c r="AJ37" s="795"/>
      <c r="AK37" s="795"/>
      <c r="AL37" s="795"/>
      <c r="AM37" s="795"/>
      <c r="AN37" s="795"/>
      <c r="AO37" s="796"/>
      <c r="AP37" s="797" t="s">
        <v>417</v>
      </c>
      <c r="AQ37" s="798"/>
      <c r="AR37" s="129" t="s">
        <v>407</v>
      </c>
      <c r="AS37" s="129"/>
    </row>
    <row r="38" spans="1:48" ht="18" customHeight="1" x14ac:dyDescent="0.15">
      <c r="A38" s="807" t="s">
        <v>229</v>
      </c>
      <c r="B38" s="808"/>
      <c r="C38" s="808"/>
      <c r="D38" s="808"/>
      <c r="E38" s="808"/>
      <c r="F38" s="808"/>
      <c r="G38" s="808"/>
      <c r="H38" s="808"/>
      <c r="I38" s="808"/>
      <c r="J38" s="808"/>
      <c r="K38" s="808"/>
      <c r="L38" s="808"/>
      <c r="M38" s="808"/>
      <c r="N38" s="808"/>
      <c r="O38" s="808"/>
      <c r="P38" s="808"/>
      <c r="Q38" s="808"/>
      <c r="R38" s="808"/>
      <c r="S38" s="808"/>
      <c r="T38" s="808"/>
      <c r="U38" s="808"/>
      <c r="V38" s="808"/>
      <c r="W38" s="808"/>
      <c r="X38" s="808"/>
      <c r="Y38" s="808"/>
      <c r="Z38" s="808"/>
      <c r="AA38" s="809"/>
      <c r="AB38" s="799" t="s">
        <v>228</v>
      </c>
      <c r="AC38" s="799"/>
      <c r="AD38" s="799"/>
      <c r="AE38" s="799"/>
      <c r="AF38" s="800"/>
      <c r="AG38" s="794">
        <f>ROUND(AG12*0.65+(AG23*AG30+AG24*AG31+AG25*AG32)*0.0136*44/12,1)</f>
        <v>0</v>
      </c>
      <c r="AH38" s="795"/>
      <c r="AI38" s="795"/>
      <c r="AJ38" s="795"/>
      <c r="AK38" s="795"/>
      <c r="AL38" s="795"/>
      <c r="AM38" s="795"/>
      <c r="AN38" s="795"/>
      <c r="AO38" s="796"/>
      <c r="AP38" s="797" t="s">
        <v>418</v>
      </c>
      <c r="AQ38" s="798"/>
      <c r="AR38" s="129" t="s">
        <v>408</v>
      </c>
    </row>
    <row r="39" spans="1:48" ht="18" customHeight="1" x14ac:dyDescent="0.15">
      <c r="A39" s="410"/>
      <c r="B39" s="409"/>
      <c r="C39" s="409"/>
      <c r="D39" s="409"/>
      <c r="E39" s="409"/>
      <c r="F39" s="409"/>
      <c r="G39" s="409"/>
      <c r="H39" s="409"/>
      <c r="I39" s="409"/>
      <c r="J39" s="409"/>
      <c r="K39" s="409"/>
      <c r="L39" s="409"/>
      <c r="M39" s="409"/>
      <c r="N39" s="409"/>
      <c r="O39" s="409"/>
      <c r="P39" s="409"/>
      <c r="Q39" s="440"/>
      <c r="R39" s="440"/>
      <c r="S39" s="440"/>
      <c r="T39" s="440"/>
      <c r="U39" s="440"/>
      <c r="V39" s="440"/>
      <c r="W39" s="440"/>
      <c r="X39" s="440"/>
      <c r="Y39" s="440"/>
      <c r="Z39" s="440"/>
      <c r="AA39" s="440"/>
      <c r="AB39" s="411"/>
      <c r="AC39" s="132"/>
      <c r="AD39" s="132"/>
      <c r="AE39" s="132"/>
      <c r="AF39" s="132"/>
      <c r="AG39" s="769"/>
      <c r="AH39" s="769"/>
      <c r="AI39" s="769"/>
      <c r="AJ39" s="769"/>
      <c r="AK39" s="769"/>
      <c r="AL39" s="769"/>
      <c r="AM39" s="769"/>
      <c r="AN39" s="769"/>
      <c r="AO39" s="769"/>
      <c r="AP39" s="132"/>
      <c r="AQ39" s="132"/>
      <c r="AR39" s="188"/>
      <c r="AS39" s="187"/>
    </row>
    <row r="40" spans="1:48" ht="18" customHeight="1" x14ac:dyDescent="0.15">
      <c r="A40" s="770" t="s">
        <v>233</v>
      </c>
      <c r="B40" s="770"/>
      <c r="C40" s="770"/>
      <c r="D40" s="770"/>
      <c r="E40" s="770"/>
      <c r="F40" s="770"/>
      <c r="G40" s="770"/>
      <c r="H40" s="770"/>
      <c r="I40" s="770"/>
      <c r="J40" s="770"/>
      <c r="K40" s="770"/>
      <c r="L40" s="770"/>
      <c r="M40" s="770"/>
      <c r="N40" s="770"/>
      <c r="O40" s="770"/>
      <c r="P40" s="770"/>
      <c r="Q40" s="770"/>
      <c r="R40" s="770"/>
      <c r="S40" s="770"/>
      <c r="T40" s="770"/>
      <c r="U40" s="770"/>
      <c r="V40" s="770"/>
      <c r="W40" s="770"/>
      <c r="X40" s="770"/>
      <c r="Y40" s="770"/>
      <c r="Z40" s="770"/>
      <c r="AA40" s="770"/>
      <c r="AB40" s="770"/>
      <c r="AC40" s="770"/>
      <c r="AD40" s="770"/>
      <c r="AE40" s="770"/>
      <c r="AF40" s="770"/>
      <c r="AG40" s="770"/>
      <c r="AH40" s="770"/>
      <c r="AI40" s="770"/>
      <c r="AJ40" s="770"/>
      <c r="AK40" s="770"/>
      <c r="AL40" s="770"/>
      <c r="AM40" s="770"/>
      <c r="AN40" s="770"/>
      <c r="AO40" s="770"/>
      <c r="AP40" s="770"/>
      <c r="AQ40" s="770"/>
      <c r="AT40" s="187"/>
      <c r="AU40" s="187"/>
      <c r="AV40" s="187"/>
    </row>
    <row r="41" spans="1:48" ht="18" customHeight="1" x14ac:dyDescent="0.15">
      <c r="A41" s="770" t="s">
        <v>234</v>
      </c>
      <c r="B41" s="770"/>
      <c r="C41" s="770"/>
      <c r="D41" s="770"/>
      <c r="E41" s="770"/>
      <c r="F41" s="770"/>
      <c r="G41" s="770"/>
      <c r="H41" s="770"/>
      <c r="I41" s="770"/>
      <c r="J41" s="770"/>
      <c r="K41" s="770"/>
      <c r="L41" s="770"/>
      <c r="M41" s="770"/>
      <c r="N41" s="770"/>
      <c r="O41" s="770"/>
      <c r="P41" s="770"/>
      <c r="Q41" s="770"/>
      <c r="R41" s="770"/>
      <c r="S41" s="770"/>
      <c r="T41" s="770"/>
      <c r="U41" s="770"/>
      <c r="V41" s="770"/>
      <c r="W41" s="770"/>
      <c r="X41" s="770"/>
      <c r="Y41" s="770"/>
      <c r="Z41" s="770"/>
      <c r="AA41" s="770"/>
      <c r="AB41" s="770"/>
      <c r="AC41" s="770"/>
      <c r="AD41" s="770"/>
      <c r="AE41" s="770"/>
      <c r="AF41" s="770"/>
      <c r="AG41" s="770"/>
      <c r="AH41" s="770"/>
      <c r="AI41" s="770"/>
      <c r="AJ41" s="770"/>
      <c r="AK41" s="770"/>
      <c r="AL41" s="770"/>
      <c r="AM41" s="770"/>
      <c r="AN41" s="770"/>
      <c r="AO41" s="770"/>
      <c r="AP41" s="770"/>
      <c r="AQ41" s="770"/>
    </row>
    <row r="42" spans="1:48" ht="18" customHeight="1" x14ac:dyDescent="0.15">
      <c r="A42" s="770" t="s">
        <v>454</v>
      </c>
      <c r="B42" s="770"/>
      <c r="C42" s="770"/>
      <c r="D42" s="770"/>
      <c r="E42" s="770"/>
      <c r="F42" s="770"/>
      <c r="G42" s="770"/>
      <c r="H42" s="770"/>
      <c r="I42" s="770"/>
      <c r="J42" s="770"/>
      <c r="K42" s="770"/>
      <c r="L42" s="770"/>
      <c r="M42" s="770"/>
      <c r="N42" s="770"/>
      <c r="O42" s="770"/>
      <c r="P42" s="770"/>
      <c r="Q42" s="770"/>
      <c r="R42" s="770"/>
      <c r="S42" s="770"/>
      <c r="T42" s="770"/>
      <c r="U42" s="770"/>
      <c r="V42" s="770"/>
      <c r="W42" s="770"/>
      <c r="X42" s="770"/>
      <c r="Y42" s="770"/>
      <c r="Z42" s="770"/>
      <c r="AA42" s="770"/>
      <c r="AB42" s="770"/>
      <c r="AC42" s="770"/>
      <c r="AD42" s="770"/>
      <c r="AE42" s="770"/>
      <c r="AF42" s="770"/>
      <c r="AG42" s="770"/>
      <c r="AH42" s="770"/>
      <c r="AI42" s="770"/>
      <c r="AJ42" s="770"/>
      <c r="AK42" s="770"/>
      <c r="AL42" s="770"/>
      <c r="AM42" s="770"/>
      <c r="AN42" s="770"/>
      <c r="AO42" s="770"/>
      <c r="AP42" s="770"/>
      <c r="AQ42" s="770"/>
      <c r="AR42" s="188"/>
    </row>
    <row r="43" spans="1:48" ht="18" customHeight="1" x14ac:dyDescent="0.15">
      <c r="A43" s="771" t="s">
        <v>420</v>
      </c>
      <c r="B43" s="771"/>
      <c r="C43" s="771"/>
      <c r="D43" s="771"/>
      <c r="E43" s="771"/>
      <c r="F43" s="771"/>
      <c r="G43" s="771"/>
      <c r="H43" s="771"/>
      <c r="I43" s="771"/>
      <c r="J43" s="771"/>
      <c r="K43" s="771"/>
      <c r="L43" s="771"/>
      <c r="M43" s="771"/>
      <c r="N43" s="771"/>
      <c r="O43" s="771"/>
      <c r="P43" s="771"/>
      <c r="Q43" s="771"/>
      <c r="R43" s="771"/>
      <c r="S43" s="771"/>
      <c r="T43" s="771"/>
      <c r="U43" s="771"/>
      <c r="V43" s="771"/>
      <c r="W43" s="771"/>
      <c r="X43" s="771"/>
      <c r="Y43" s="771"/>
      <c r="Z43" s="771"/>
      <c r="AA43" s="771"/>
      <c r="AB43" s="771"/>
      <c r="AC43" s="771"/>
      <c r="AD43" s="771"/>
      <c r="AE43" s="771"/>
      <c r="AF43" s="771"/>
      <c r="AG43" s="771"/>
      <c r="AH43" s="771"/>
      <c r="AI43" s="771"/>
      <c r="AJ43" s="771"/>
      <c r="AK43" s="771"/>
      <c r="AL43" s="771"/>
      <c r="AM43" s="771"/>
      <c r="AN43" s="771"/>
      <c r="AO43" s="771"/>
      <c r="AP43" s="771"/>
      <c r="AQ43" s="771"/>
    </row>
    <row r="44" spans="1:48" ht="18" customHeight="1" x14ac:dyDescent="0.15">
      <c r="A44" s="772" t="s">
        <v>284</v>
      </c>
      <c r="B44" s="773"/>
      <c r="C44" s="772" t="s">
        <v>147</v>
      </c>
      <c r="D44" s="776"/>
      <c r="E44" s="776"/>
      <c r="F44" s="776"/>
      <c r="G44" s="776"/>
      <c r="H44" s="773"/>
      <c r="I44" s="772" t="s">
        <v>148</v>
      </c>
      <c r="J44" s="776"/>
      <c r="K44" s="776"/>
      <c r="L44" s="776"/>
      <c r="M44" s="776"/>
      <c r="N44" s="776"/>
      <c r="O44" s="776"/>
      <c r="P44" s="773"/>
      <c r="Q44" s="772" t="s">
        <v>0</v>
      </c>
      <c r="R44" s="776"/>
      <c r="S44" s="773"/>
      <c r="T44" s="778" t="s">
        <v>149</v>
      </c>
      <c r="U44" s="779"/>
      <c r="V44" s="779"/>
      <c r="W44" s="779"/>
      <c r="X44" s="779"/>
      <c r="Y44" s="780"/>
      <c r="Z44" s="772" t="s">
        <v>150</v>
      </c>
      <c r="AA44" s="776"/>
      <c r="AB44" s="776"/>
      <c r="AC44" s="773"/>
      <c r="AD44" s="784" t="s">
        <v>285</v>
      </c>
      <c r="AE44" s="785"/>
      <c r="AF44" s="785"/>
      <c r="AG44" s="785"/>
      <c r="AH44" s="786"/>
      <c r="AI44" s="784" t="s">
        <v>419</v>
      </c>
      <c r="AJ44" s="785"/>
      <c r="AK44" s="785"/>
      <c r="AL44" s="785"/>
      <c r="AM44" s="786"/>
      <c r="AN44" s="784" t="s">
        <v>151</v>
      </c>
      <c r="AO44" s="785"/>
      <c r="AP44" s="785"/>
      <c r="AQ44" s="786"/>
    </row>
    <row r="45" spans="1:48" ht="13.5" customHeight="1" x14ac:dyDescent="0.15">
      <c r="A45" s="774"/>
      <c r="B45" s="775"/>
      <c r="C45" s="774"/>
      <c r="D45" s="777"/>
      <c r="E45" s="777"/>
      <c r="F45" s="777"/>
      <c r="G45" s="777"/>
      <c r="H45" s="775"/>
      <c r="I45" s="774"/>
      <c r="J45" s="777"/>
      <c r="K45" s="777"/>
      <c r="L45" s="777"/>
      <c r="M45" s="777"/>
      <c r="N45" s="777"/>
      <c r="O45" s="777"/>
      <c r="P45" s="775"/>
      <c r="Q45" s="774"/>
      <c r="R45" s="777"/>
      <c r="S45" s="775"/>
      <c r="T45" s="781"/>
      <c r="U45" s="782"/>
      <c r="V45" s="782"/>
      <c r="W45" s="782"/>
      <c r="X45" s="782"/>
      <c r="Y45" s="783"/>
      <c r="Z45" s="774"/>
      <c r="AA45" s="777"/>
      <c r="AB45" s="777"/>
      <c r="AC45" s="775"/>
      <c r="AD45" s="787"/>
      <c r="AE45" s="788"/>
      <c r="AF45" s="788"/>
      <c r="AG45" s="788"/>
      <c r="AH45" s="789"/>
      <c r="AI45" s="787"/>
      <c r="AJ45" s="788"/>
      <c r="AK45" s="788"/>
      <c r="AL45" s="788"/>
      <c r="AM45" s="789"/>
      <c r="AN45" s="787"/>
      <c r="AO45" s="788"/>
      <c r="AP45" s="788"/>
      <c r="AQ45" s="789"/>
    </row>
    <row r="46" spans="1:48" ht="16.5" customHeight="1" x14ac:dyDescent="0.15">
      <c r="A46" s="751"/>
      <c r="B46" s="752"/>
      <c r="C46" s="751"/>
      <c r="D46" s="753"/>
      <c r="E46" s="753"/>
      <c r="F46" s="753"/>
      <c r="G46" s="753"/>
      <c r="H46" s="752"/>
      <c r="I46" s="751"/>
      <c r="J46" s="753"/>
      <c r="K46" s="753"/>
      <c r="L46" s="753"/>
      <c r="M46" s="753"/>
      <c r="N46" s="753"/>
      <c r="O46" s="753"/>
      <c r="P46" s="752"/>
      <c r="Q46" s="751"/>
      <c r="R46" s="753"/>
      <c r="S46" s="752"/>
      <c r="T46" s="754"/>
      <c r="U46" s="755"/>
      <c r="V46" s="755"/>
      <c r="W46" s="755"/>
      <c r="X46" s="755"/>
      <c r="Y46" s="756"/>
      <c r="Z46" s="757"/>
      <c r="AA46" s="758"/>
      <c r="AB46" s="758"/>
      <c r="AC46" s="759"/>
      <c r="AD46" s="766"/>
      <c r="AE46" s="767"/>
      <c r="AF46" s="767"/>
      <c r="AG46" s="767"/>
      <c r="AH46" s="768"/>
      <c r="AI46" s="766"/>
      <c r="AJ46" s="767"/>
      <c r="AK46" s="767"/>
      <c r="AL46" s="767"/>
      <c r="AM46" s="768"/>
      <c r="AN46" s="891"/>
      <c r="AO46" s="892"/>
      <c r="AP46" s="892"/>
      <c r="AQ46" s="893"/>
    </row>
    <row r="47" spans="1:48" ht="16.5" customHeight="1" x14ac:dyDescent="0.15">
      <c r="A47" s="751"/>
      <c r="B47" s="752"/>
      <c r="C47" s="751"/>
      <c r="D47" s="753"/>
      <c r="E47" s="753"/>
      <c r="F47" s="753"/>
      <c r="G47" s="753"/>
      <c r="H47" s="752"/>
      <c r="I47" s="751"/>
      <c r="J47" s="753"/>
      <c r="K47" s="753"/>
      <c r="L47" s="753"/>
      <c r="M47" s="753"/>
      <c r="N47" s="753"/>
      <c r="O47" s="753"/>
      <c r="P47" s="752"/>
      <c r="Q47" s="751"/>
      <c r="R47" s="753"/>
      <c r="S47" s="752"/>
      <c r="T47" s="754"/>
      <c r="U47" s="755"/>
      <c r="V47" s="755"/>
      <c r="W47" s="755"/>
      <c r="X47" s="755"/>
      <c r="Y47" s="756"/>
      <c r="Z47" s="757"/>
      <c r="AA47" s="758"/>
      <c r="AB47" s="758"/>
      <c r="AC47" s="759"/>
      <c r="AD47" s="766"/>
      <c r="AE47" s="767"/>
      <c r="AF47" s="767"/>
      <c r="AG47" s="767"/>
      <c r="AH47" s="768"/>
      <c r="AI47" s="766"/>
      <c r="AJ47" s="767"/>
      <c r="AK47" s="767"/>
      <c r="AL47" s="767"/>
      <c r="AM47" s="768"/>
      <c r="AN47" s="891"/>
      <c r="AO47" s="892"/>
      <c r="AP47" s="892"/>
      <c r="AQ47" s="893"/>
    </row>
    <row r="48" spans="1:48" ht="16.5" customHeight="1" x14ac:dyDescent="0.15">
      <c r="A48" s="751"/>
      <c r="B48" s="752"/>
      <c r="C48" s="751"/>
      <c r="D48" s="753"/>
      <c r="E48" s="753"/>
      <c r="F48" s="753"/>
      <c r="G48" s="753"/>
      <c r="H48" s="752"/>
      <c r="I48" s="751"/>
      <c r="J48" s="753"/>
      <c r="K48" s="753"/>
      <c r="L48" s="753"/>
      <c r="M48" s="753"/>
      <c r="N48" s="753"/>
      <c r="O48" s="753"/>
      <c r="P48" s="752"/>
      <c r="Q48" s="751"/>
      <c r="R48" s="753"/>
      <c r="S48" s="752"/>
      <c r="T48" s="754"/>
      <c r="U48" s="755"/>
      <c r="V48" s="755"/>
      <c r="W48" s="755"/>
      <c r="X48" s="755"/>
      <c r="Y48" s="756"/>
      <c r="Z48" s="757"/>
      <c r="AA48" s="758"/>
      <c r="AB48" s="758"/>
      <c r="AC48" s="759"/>
      <c r="AD48" s="760"/>
      <c r="AE48" s="761"/>
      <c r="AF48" s="761"/>
      <c r="AG48" s="761"/>
      <c r="AH48" s="762"/>
      <c r="AI48" s="760"/>
      <c r="AJ48" s="761"/>
      <c r="AK48" s="761"/>
      <c r="AL48" s="761"/>
      <c r="AM48" s="762"/>
      <c r="AN48" s="891"/>
      <c r="AO48" s="892"/>
      <c r="AP48" s="892"/>
      <c r="AQ48" s="893"/>
    </row>
    <row r="49" spans="1:43" ht="16.5" customHeight="1" x14ac:dyDescent="0.15">
      <c r="A49" s="751"/>
      <c r="B49" s="752"/>
      <c r="C49" s="751"/>
      <c r="D49" s="753"/>
      <c r="E49" s="753"/>
      <c r="F49" s="753"/>
      <c r="G49" s="753"/>
      <c r="H49" s="752"/>
      <c r="I49" s="751"/>
      <c r="J49" s="753"/>
      <c r="K49" s="753"/>
      <c r="L49" s="753"/>
      <c r="M49" s="753"/>
      <c r="N49" s="753"/>
      <c r="O49" s="753"/>
      <c r="P49" s="752"/>
      <c r="Q49" s="751"/>
      <c r="R49" s="753"/>
      <c r="S49" s="752"/>
      <c r="T49" s="754"/>
      <c r="U49" s="755"/>
      <c r="V49" s="755"/>
      <c r="W49" s="755"/>
      <c r="X49" s="755"/>
      <c r="Y49" s="756"/>
      <c r="Z49" s="757"/>
      <c r="AA49" s="758"/>
      <c r="AB49" s="758"/>
      <c r="AC49" s="759"/>
      <c r="AD49" s="763"/>
      <c r="AE49" s="764"/>
      <c r="AF49" s="764"/>
      <c r="AG49" s="764"/>
      <c r="AH49" s="765"/>
      <c r="AI49" s="760"/>
      <c r="AJ49" s="761"/>
      <c r="AK49" s="761"/>
      <c r="AL49" s="761"/>
      <c r="AM49" s="762"/>
      <c r="AN49" s="891"/>
      <c r="AO49" s="892"/>
      <c r="AP49" s="892"/>
      <c r="AQ49" s="893"/>
    </row>
    <row r="50" spans="1:43" ht="16.5" customHeight="1" x14ac:dyDescent="0.15">
      <c r="A50" s="751"/>
      <c r="B50" s="752"/>
      <c r="C50" s="751"/>
      <c r="D50" s="753"/>
      <c r="E50" s="753"/>
      <c r="F50" s="753"/>
      <c r="G50" s="753"/>
      <c r="H50" s="752"/>
      <c r="I50" s="751"/>
      <c r="J50" s="753"/>
      <c r="K50" s="753"/>
      <c r="L50" s="753"/>
      <c r="M50" s="753"/>
      <c r="N50" s="753"/>
      <c r="O50" s="753"/>
      <c r="P50" s="752"/>
      <c r="Q50" s="751"/>
      <c r="R50" s="753"/>
      <c r="S50" s="752"/>
      <c r="T50" s="754"/>
      <c r="U50" s="755"/>
      <c r="V50" s="755"/>
      <c r="W50" s="755"/>
      <c r="X50" s="755"/>
      <c r="Y50" s="756"/>
      <c r="Z50" s="757"/>
      <c r="AA50" s="758"/>
      <c r="AB50" s="758"/>
      <c r="AC50" s="759"/>
      <c r="AD50" s="763"/>
      <c r="AE50" s="764"/>
      <c r="AF50" s="764"/>
      <c r="AG50" s="764"/>
      <c r="AH50" s="765"/>
      <c r="AI50" s="760"/>
      <c r="AJ50" s="761"/>
      <c r="AK50" s="761"/>
      <c r="AL50" s="761"/>
      <c r="AM50" s="762"/>
      <c r="AN50" s="891"/>
      <c r="AO50" s="892"/>
      <c r="AP50" s="892"/>
      <c r="AQ50" s="893"/>
    </row>
    <row r="51" spans="1:43" ht="13.5" customHeight="1" x14ac:dyDescent="0.15"/>
    <row r="52" spans="1:43" x14ac:dyDescent="0.15">
      <c r="A52" s="382" t="s">
        <v>455</v>
      </c>
    </row>
    <row r="53" spans="1:43" x14ac:dyDescent="0.15">
      <c r="A53" s="382" t="s">
        <v>456</v>
      </c>
    </row>
  </sheetData>
  <mergeCells count="211">
    <mergeCell ref="AN50:AQ50"/>
    <mergeCell ref="AN49:AQ49"/>
    <mergeCell ref="AN48:AQ48"/>
    <mergeCell ref="AN47:AQ47"/>
    <mergeCell ref="AN46:AQ46"/>
    <mergeCell ref="AB6:AF6"/>
    <mergeCell ref="AG6:AO6"/>
    <mergeCell ref="AP6:AQ6"/>
    <mergeCell ref="C7:AA7"/>
    <mergeCell ref="AB7:AF7"/>
    <mergeCell ref="AG7:AO7"/>
    <mergeCell ref="AP7:AQ7"/>
    <mergeCell ref="AG13:AO13"/>
    <mergeCell ref="AP13:AQ13"/>
    <mergeCell ref="AP9:AQ9"/>
    <mergeCell ref="M10:AA10"/>
    <mergeCell ref="AB10:AF10"/>
    <mergeCell ref="AG10:AO10"/>
    <mergeCell ref="AP10:AQ10"/>
    <mergeCell ref="M11:AA11"/>
    <mergeCell ref="AB11:AF11"/>
    <mergeCell ref="AG11:AO11"/>
    <mergeCell ref="AP11:AQ11"/>
    <mergeCell ref="M9:AA9"/>
    <mergeCell ref="A4:B7"/>
    <mergeCell ref="C4:AA4"/>
    <mergeCell ref="AB4:AF4"/>
    <mergeCell ref="AG4:AO4"/>
    <mergeCell ref="AP4:AQ4"/>
    <mergeCell ref="C5:AA5"/>
    <mergeCell ref="AB5:AF5"/>
    <mergeCell ref="AG5:AO5"/>
    <mergeCell ref="AP5:AQ5"/>
    <mergeCell ref="C6:AA6"/>
    <mergeCell ref="AB9:AF9"/>
    <mergeCell ref="AG9:AO9"/>
    <mergeCell ref="E16:AA16"/>
    <mergeCell ref="AB16:AF16"/>
    <mergeCell ref="AG16:AO16"/>
    <mergeCell ref="AP16:AQ16"/>
    <mergeCell ref="C17:AA17"/>
    <mergeCell ref="AB17:AF17"/>
    <mergeCell ref="AG17:AO17"/>
    <mergeCell ref="AP17:AQ17"/>
    <mergeCell ref="M14:AA14"/>
    <mergeCell ref="AB14:AF14"/>
    <mergeCell ref="AG14:AO14"/>
    <mergeCell ref="AP14:AQ14"/>
    <mergeCell ref="M15:AA15"/>
    <mergeCell ref="AB15:AF15"/>
    <mergeCell ref="AG15:AO15"/>
    <mergeCell ref="AP15:AQ15"/>
    <mergeCell ref="C12:D16"/>
    <mergeCell ref="E12:AA12"/>
    <mergeCell ref="AB12:AF12"/>
    <mergeCell ref="AG12:AO12"/>
    <mergeCell ref="AP12:AQ12"/>
    <mergeCell ref="E13:L15"/>
    <mergeCell ref="M13:AA13"/>
    <mergeCell ref="AB13:AF13"/>
    <mergeCell ref="C18:AA18"/>
    <mergeCell ref="AB18:AF18"/>
    <mergeCell ref="AG18:AO18"/>
    <mergeCell ref="AP18:AQ18"/>
    <mergeCell ref="C19:H21"/>
    <mergeCell ref="I19:M19"/>
    <mergeCell ref="N19:AA19"/>
    <mergeCell ref="AB19:AF19"/>
    <mergeCell ref="AG19:AO19"/>
    <mergeCell ref="AP19:AQ19"/>
    <mergeCell ref="A23:B25"/>
    <mergeCell ref="C23:AA23"/>
    <mergeCell ref="AB23:AF23"/>
    <mergeCell ref="AG23:AO23"/>
    <mergeCell ref="AP23:AQ23"/>
    <mergeCell ref="C24:AA24"/>
    <mergeCell ref="I20:M20"/>
    <mergeCell ref="N20:AA20"/>
    <mergeCell ref="AB20:AF20"/>
    <mergeCell ref="AG20:AO20"/>
    <mergeCell ref="AP20:AQ20"/>
    <mergeCell ref="I21:M21"/>
    <mergeCell ref="N21:AA21"/>
    <mergeCell ref="AB21:AF21"/>
    <mergeCell ref="AG21:AO21"/>
    <mergeCell ref="AP21:AQ21"/>
    <mergeCell ref="A8:B22"/>
    <mergeCell ref="C8:D11"/>
    <mergeCell ref="E8:AA8"/>
    <mergeCell ref="AB8:AF8"/>
    <mergeCell ref="AG8:AO8"/>
    <mergeCell ref="AP8:AQ8"/>
    <mergeCell ref="E9:L11"/>
    <mergeCell ref="AB24:AF24"/>
    <mergeCell ref="AG24:AO24"/>
    <mergeCell ref="AP24:AQ24"/>
    <mergeCell ref="C25:AA25"/>
    <mergeCell ref="AB25:AF25"/>
    <mergeCell ref="AG25:AO25"/>
    <mergeCell ref="AP25:AQ25"/>
    <mergeCell ref="C22:AA22"/>
    <mergeCell ref="AB22:AF22"/>
    <mergeCell ref="AG22:AO22"/>
    <mergeCell ref="AP22:AQ22"/>
    <mergeCell ref="AB29:AF29"/>
    <mergeCell ref="AG29:AO29"/>
    <mergeCell ref="AP26:AQ26"/>
    <mergeCell ref="M27:AA27"/>
    <mergeCell ref="AB27:AF27"/>
    <mergeCell ref="AG27:AO27"/>
    <mergeCell ref="AP27:AQ27"/>
    <mergeCell ref="M28:AA28"/>
    <mergeCell ref="AB28:AF28"/>
    <mergeCell ref="AG28:AO28"/>
    <mergeCell ref="AP28:AQ28"/>
    <mergeCell ref="M26:AA26"/>
    <mergeCell ref="AB26:AF26"/>
    <mergeCell ref="AG26:AO26"/>
    <mergeCell ref="AB32:AF32"/>
    <mergeCell ref="AG32:AO32"/>
    <mergeCell ref="AP32:AQ32"/>
    <mergeCell ref="A33:AA34"/>
    <mergeCell ref="AB33:AF33"/>
    <mergeCell ref="AG33:AO33"/>
    <mergeCell ref="AP33:AQ33"/>
    <mergeCell ref="AB34:AF34"/>
    <mergeCell ref="AG34:AO34"/>
    <mergeCell ref="AP34:AQ34"/>
    <mergeCell ref="A26:B32"/>
    <mergeCell ref="C32:AA32"/>
    <mergeCell ref="AP29:AQ29"/>
    <mergeCell ref="C30:AA30"/>
    <mergeCell ref="AB30:AF30"/>
    <mergeCell ref="AG30:AO30"/>
    <mergeCell ref="AP30:AQ30"/>
    <mergeCell ref="C31:AA31"/>
    <mergeCell ref="AB31:AF31"/>
    <mergeCell ref="AG31:AO31"/>
    <mergeCell ref="AP31:AQ31"/>
    <mergeCell ref="C26:D29"/>
    <mergeCell ref="E26:L28"/>
    <mergeCell ref="E29:AA29"/>
    <mergeCell ref="A37:AA37"/>
    <mergeCell ref="AB37:AF37"/>
    <mergeCell ref="AG37:AO37"/>
    <mergeCell ref="AP37:AQ37"/>
    <mergeCell ref="AB38:AF38"/>
    <mergeCell ref="AG38:AO38"/>
    <mergeCell ref="AP38:AQ38"/>
    <mergeCell ref="A35:AA36"/>
    <mergeCell ref="AB35:AF35"/>
    <mergeCell ref="AG35:AO35"/>
    <mergeCell ref="AP35:AQ35"/>
    <mergeCell ref="AB36:AF36"/>
    <mergeCell ref="AG36:AO36"/>
    <mergeCell ref="AP36:AQ36"/>
    <mergeCell ref="A38:AA38"/>
    <mergeCell ref="AG39:AO39"/>
    <mergeCell ref="A40:AQ40"/>
    <mergeCell ref="A41:AQ41"/>
    <mergeCell ref="A43:AQ43"/>
    <mergeCell ref="A44:B45"/>
    <mergeCell ref="C44:H45"/>
    <mergeCell ref="I44:P45"/>
    <mergeCell ref="Q44:S45"/>
    <mergeCell ref="T44:Y45"/>
    <mergeCell ref="Z44:AC45"/>
    <mergeCell ref="AD44:AH45"/>
    <mergeCell ref="AI44:AM45"/>
    <mergeCell ref="AN44:AQ45"/>
    <mergeCell ref="A42:AQ42"/>
    <mergeCell ref="A46:B46"/>
    <mergeCell ref="C46:H46"/>
    <mergeCell ref="I46:P46"/>
    <mergeCell ref="Q46:S46"/>
    <mergeCell ref="T46:Y46"/>
    <mergeCell ref="Z46:AC46"/>
    <mergeCell ref="AD46:AH46"/>
    <mergeCell ref="AI46:AM46"/>
    <mergeCell ref="A47:B47"/>
    <mergeCell ref="C47:H47"/>
    <mergeCell ref="I47:P47"/>
    <mergeCell ref="Q47:S47"/>
    <mergeCell ref="T47:Y47"/>
    <mergeCell ref="Z47:AC47"/>
    <mergeCell ref="AD47:AH47"/>
    <mergeCell ref="AI47:AM47"/>
    <mergeCell ref="A48:B48"/>
    <mergeCell ref="C48:H48"/>
    <mergeCell ref="I48:P48"/>
    <mergeCell ref="Q48:S48"/>
    <mergeCell ref="T48:Y48"/>
    <mergeCell ref="Z48:AC48"/>
    <mergeCell ref="AD48:AH48"/>
    <mergeCell ref="AI48:AM48"/>
    <mergeCell ref="AI50:AM50"/>
    <mergeCell ref="AD49:AH49"/>
    <mergeCell ref="AI49:AM49"/>
    <mergeCell ref="A50:B50"/>
    <mergeCell ref="C50:H50"/>
    <mergeCell ref="I50:P50"/>
    <mergeCell ref="Q50:S50"/>
    <mergeCell ref="T50:Y50"/>
    <mergeCell ref="Z50:AC50"/>
    <mergeCell ref="AD50:AH50"/>
    <mergeCell ref="A49:B49"/>
    <mergeCell ref="C49:H49"/>
    <mergeCell ref="I49:P49"/>
    <mergeCell ref="Q49:S49"/>
    <mergeCell ref="T49:Y49"/>
    <mergeCell ref="Z49:AC49"/>
  </mergeCells>
  <phoneticPr fontId="4"/>
  <dataValidations count="1">
    <dataValidation type="list" allowBlank="1" showInputMessage="1" showErrorMessage="1" sqref="Z46:Z50">
      <formula1>"電力,蒸気,温水,冷水"</formula1>
    </dataValidation>
  </dataValidations>
  <pageMargins left="0.70866141732283472" right="0.70866141732283472" top="0.74803149606299213" bottom="0.74803149606299213" header="0.31496062992125984" footer="0.31496062992125984"/>
  <pageSetup paperSize="9" scale="86" firstPageNumber="35" orientation="portrait" useFirstPageNumber="1"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6"/>
  <sheetViews>
    <sheetView view="pageBreakPreview" zoomScale="70" zoomScaleNormal="70" zoomScaleSheetLayoutView="70" workbookViewId="0">
      <selection activeCell="C14" sqref="C14"/>
    </sheetView>
  </sheetViews>
  <sheetFormatPr defaultRowHeight="15.75" x14ac:dyDescent="0.15"/>
  <cols>
    <col min="1" max="1" width="13.625" style="42" customWidth="1"/>
    <col min="2" max="2" width="31.5" style="42" customWidth="1"/>
    <col min="3" max="3" width="11.875" style="42" customWidth="1"/>
    <col min="4" max="8" width="7.5" style="42" customWidth="1"/>
    <col min="9" max="9" width="14.125" style="42" customWidth="1"/>
    <col min="10" max="10" width="12.125" style="42" bestFit="1" customWidth="1"/>
    <col min="11" max="12" width="15.5" style="42" customWidth="1"/>
    <col min="13" max="13" width="14.125" style="42" customWidth="1"/>
    <col min="14" max="14" width="13.125" style="42" customWidth="1"/>
    <col min="15" max="16" width="15.5" style="42" customWidth="1"/>
    <col min="17" max="17" width="13" style="42" customWidth="1"/>
    <col min="18" max="18" width="12.75" style="42" customWidth="1"/>
    <col min="19" max="19" width="12.25" style="42" customWidth="1"/>
    <col min="20" max="23" width="6.25" style="42" customWidth="1"/>
    <col min="24" max="16384" width="9" style="42"/>
  </cols>
  <sheetData>
    <row r="1" spans="1:24" ht="21" x14ac:dyDescent="0.15">
      <c r="A1" s="133" t="s">
        <v>453</v>
      </c>
      <c r="U1" s="45"/>
      <c r="V1" s="894"/>
      <c r="W1" s="894"/>
      <c r="X1" s="45"/>
    </row>
    <row r="2" spans="1:24" ht="16.5" customHeight="1" x14ac:dyDescent="0.15"/>
    <row r="3" spans="1:24" ht="16.5" customHeight="1" x14ac:dyDescent="0.15">
      <c r="A3" s="43" t="s">
        <v>450</v>
      </c>
    </row>
    <row r="4" spans="1:24" ht="16.5" customHeight="1" x14ac:dyDescent="0.15">
      <c r="I4" s="44" t="s">
        <v>10</v>
      </c>
    </row>
    <row r="5" spans="1:24" ht="17.25" customHeight="1" x14ac:dyDescent="0.15">
      <c r="A5" s="134"/>
      <c r="I5" s="44" t="s">
        <v>379</v>
      </c>
    </row>
    <row r="6" spans="1:24" ht="16.5" customHeight="1" x14ac:dyDescent="0.15">
      <c r="A6" s="134"/>
      <c r="I6" s="44" t="s">
        <v>380</v>
      </c>
    </row>
    <row r="7" spans="1:24" ht="16.5" customHeight="1" x14ac:dyDescent="0.15">
      <c r="A7" s="134"/>
    </row>
    <row r="8" spans="1:24" ht="16.5" customHeight="1" x14ac:dyDescent="0.15">
      <c r="A8" s="134"/>
      <c r="F8" s="135"/>
      <c r="I8" s="355"/>
      <c r="J8" s="42" t="s">
        <v>375</v>
      </c>
    </row>
    <row r="9" spans="1:24" ht="16.5" customHeight="1" x14ac:dyDescent="0.15">
      <c r="A9" s="134"/>
      <c r="F9" s="135"/>
      <c r="I9" s="378"/>
      <c r="J9" s="42" t="s">
        <v>376</v>
      </c>
    </row>
    <row r="10" spans="1:24" s="75" customFormat="1" ht="18.75" customHeight="1" x14ac:dyDescent="0.15">
      <c r="A10" s="136"/>
      <c r="B10" s="136"/>
      <c r="C10" s="136"/>
      <c r="D10" s="136"/>
      <c r="E10" s="136"/>
      <c r="F10" s="136"/>
      <c r="G10" s="98"/>
      <c r="H10" s="98"/>
      <c r="I10" s="356"/>
      <c r="J10" s="42" t="s">
        <v>377</v>
      </c>
      <c r="K10" s="98"/>
      <c r="L10" s="137"/>
      <c r="M10" s="98"/>
      <c r="N10" s="895"/>
      <c r="O10" s="895"/>
      <c r="P10" s="895"/>
      <c r="Q10" s="895"/>
      <c r="R10" s="895"/>
      <c r="S10" s="895"/>
      <c r="T10" s="895"/>
      <c r="U10" s="895"/>
    </row>
    <row r="11" spans="1:24" ht="16.5" customHeight="1" thickBot="1" x14ac:dyDescent="0.2">
      <c r="A11" s="134" t="s">
        <v>105</v>
      </c>
    </row>
    <row r="12" spans="1:24" s="99" customFormat="1" ht="121.5" customHeight="1" x14ac:dyDescent="0.15">
      <c r="A12" s="731" t="s">
        <v>7</v>
      </c>
      <c r="B12" s="908" t="s">
        <v>4</v>
      </c>
      <c r="C12" s="897" t="s">
        <v>163</v>
      </c>
      <c r="D12" s="899" t="s">
        <v>166</v>
      </c>
      <c r="E12" s="900"/>
      <c r="F12" s="899" t="s">
        <v>175</v>
      </c>
      <c r="G12" s="900"/>
      <c r="H12" s="899" t="s">
        <v>176</v>
      </c>
      <c r="I12" s="900"/>
      <c r="J12" s="139" t="s">
        <v>177</v>
      </c>
      <c r="K12" s="139" t="s">
        <v>73</v>
      </c>
      <c r="L12" s="139" t="s">
        <v>27</v>
      </c>
      <c r="M12" s="139" t="s">
        <v>221</v>
      </c>
      <c r="N12" s="139" t="s">
        <v>47</v>
      </c>
      <c r="O12" s="139" t="s">
        <v>178</v>
      </c>
      <c r="P12" s="140" t="s">
        <v>72</v>
      </c>
      <c r="Q12" s="901" t="s">
        <v>57</v>
      </c>
      <c r="R12" s="899" t="s">
        <v>175</v>
      </c>
      <c r="S12" s="900"/>
      <c r="T12" s="903" t="s">
        <v>176</v>
      </c>
      <c r="U12" s="903"/>
      <c r="V12" s="903"/>
      <c r="W12" s="903" t="s">
        <v>179</v>
      </c>
      <c r="X12" s="904"/>
    </row>
    <row r="13" spans="1:24" s="99" customFormat="1" ht="31.5" x14ac:dyDescent="0.15">
      <c r="A13" s="896"/>
      <c r="B13" s="909"/>
      <c r="C13" s="898"/>
      <c r="D13" s="63" t="s">
        <v>31</v>
      </c>
      <c r="E13" s="141" t="s">
        <v>8</v>
      </c>
      <c r="F13" s="63" t="s">
        <v>32</v>
      </c>
      <c r="G13" s="141" t="s">
        <v>8</v>
      </c>
      <c r="H13" s="63" t="s">
        <v>74</v>
      </c>
      <c r="I13" s="63" t="s">
        <v>8</v>
      </c>
      <c r="J13" s="63" t="s">
        <v>75</v>
      </c>
      <c r="K13" s="63" t="s">
        <v>180</v>
      </c>
      <c r="L13" s="63" t="s">
        <v>76</v>
      </c>
      <c r="M13" s="141" t="s">
        <v>77</v>
      </c>
      <c r="N13" s="142" t="s">
        <v>78</v>
      </c>
      <c r="O13" s="142" t="s">
        <v>79</v>
      </c>
      <c r="P13" s="142" t="s">
        <v>80</v>
      </c>
      <c r="Q13" s="902"/>
      <c r="R13" s="63" t="s">
        <v>81</v>
      </c>
      <c r="S13" s="63" t="s">
        <v>8</v>
      </c>
      <c r="T13" s="63" t="s">
        <v>82</v>
      </c>
      <c r="U13" s="905" t="s">
        <v>8</v>
      </c>
      <c r="V13" s="905"/>
      <c r="W13" s="906" t="s">
        <v>83</v>
      </c>
      <c r="X13" s="907"/>
    </row>
    <row r="14" spans="1:24" s="75" customFormat="1" ht="16.5" customHeight="1" x14ac:dyDescent="0.15">
      <c r="A14" s="390"/>
      <c r="B14" s="390"/>
      <c r="C14" s="414"/>
      <c r="D14" s="385"/>
      <c r="E14" s="127" t="str">
        <f>IF($C14="","",VLOOKUP($C14,原単位シート!$B$4:$G$18,2,FALSE))</f>
        <v/>
      </c>
      <c r="F14" s="79" t="str">
        <f>IF($C14="","",VLOOKUP($C14,原単位シート!$B$4:$G$18,3,FALSE))</f>
        <v/>
      </c>
      <c r="G14" s="127" t="str">
        <f>IF($C14="","",VLOOKUP($C14,原単位シート!$B$4:$G$18,5,FALSE))</f>
        <v/>
      </c>
      <c r="H14" s="79" t="str">
        <f>IF($C14="","",VLOOKUP($C14,原単位シート!$B$4:$G$18,4,FALSE))</f>
        <v/>
      </c>
      <c r="I14" s="127" t="str">
        <f>IF($C14="","",VLOOKUP($C14,原単位シート!$B$4:$G$18,5,FALSE))</f>
        <v/>
      </c>
      <c r="J14" s="78" t="str">
        <f>IF(B14="","",D14*F14)</f>
        <v/>
      </c>
      <c r="K14" s="78" t="str">
        <f t="shared" ref="K14:K19" si="0">IF(B14="","",D14*H14*0.0258)</f>
        <v/>
      </c>
      <c r="L14" s="143" t="str">
        <f>IF($C14="","",VLOOKUP($C14,原単位シート!$B$4:$G$18,6,FALSE))</f>
        <v/>
      </c>
      <c r="M14" s="78" t="str">
        <f t="shared" ref="M14:M19" si="1">IF(B14="","",D14*H14*L14*44/12)</f>
        <v/>
      </c>
      <c r="N14" s="412"/>
      <c r="O14" s="78" t="str">
        <f t="shared" ref="O14:O19" si="2">IF(B14="","",J14*N14)</f>
        <v/>
      </c>
      <c r="P14" s="78" t="str">
        <f t="shared" ref="P14:P19" si="3">IF(B14="","",J14-O14)</f>
        <v/>
      </c>
      <c r="Q14" s="910"/>
      <c r="R14" s="913" t="str">
        <f>IF($Q$14="","0",VLOOKUP($Q$14,原単位シート!$B$4:$G$18,3,FALSE))</f>
        <v>0</v>
      </c>
      <c r="S14" s="915" t="str">
        <f>IF($Q$14="","",VLOOKUP($Q$14,原単位シート!$B$4:$G$18,5,FALSE))</f>
        <v/>
      </c>
      <c r="T14" s="713" t="str">
        <f>IF($Q$14="","0",VLOOKUP($Q$14,原単位シート!$B$4:$G$18,4,FALSE))</f>
        <v>0</v>
      </c>
      <c r="U14" s="918" t="str">
        <f>IF($Q$14="","",VLOOKUP($Q$14,原単位シート!$B$4:$G$18,5,FALSE))</f>
        <v/>
      </c>
      <c r="V14" s="918"/>
      <c r="W14" s="920" t="str">
        <f t="shared" ref="W14:W19" si="4">IF(P14="","",P14/R$14)</f>
        <v/>
      </c>
      <c r="X14" s="921"/>
    </row>
    <row r="15" spans="1:24" s="75" customFormat="1" ht="16.5" customHeight="1" x14ac:dyDescent="0.15">
      <c r="A15" s="390"/>
      <c r="B15" s="390"/>
      <c r="C15" s="414"/>
      <c r="D15" s="385"/>
      <c r="E15" s="127" t="str">
        <f>IF($C15="","",VLOOKUP($C15,原単位シート!$B$4:$G$18,2,FALSE))</f>
        <v/>
      </c>
      <c r="F15" s="79" t="str">
        <f>IF($C15="","",VLOOKUP($C15,原単位シート!$B$4:$G$18,3,FALSE))</f>
        <v/>
      </c>
      <c r="G15" s="127" t="str">
        <f>IF($C15="","",VLOOKUP($C15,原単位シート!$B$4:$G$18,5,FALSE))</f>
        <v/>
      </c>
      <c r="H15" s="79" t="str">
        <f>IF($C15="","",VLOOKUP($C15,原単位シート!$B$4:$G$18,4,FALSE))</f>
        <v/>
      </c>
      <c r="I15" s="127" t="str">
        <f>IF($C15="","",VLOOKUP($C15,原単位シート!$B$4:$G$18,5,FALSE))</f>
        <v/>
      </c>
      <c r="J15" s="78" t="str">
        <f t="shared" ref="J15:J19" si="5">IF(B15="","",D15*F15)</f>
        <v/>
      </c>
      <c r="K15" s="78" t="str">
        <f t="shared" si="0"/>
        <v/>
      </c>
      <c r="L15" s="143" t="str">
        <f>IF($C15="","",VLOOKUP($C15,原単位シート!$B$4:$G$18,6,FALSE))</f>
        <v/>
      </c>
      <c r="M15" s="78" t="str">
        <f t="shared" si="1"/>
        <v/>
      </c>
      <c r="N15" s="412"/>
      <c r="O15" s="78" t="str">
        <f t="shared" si="2"/>
        <v/>
      </c>
      <c r="P15" s="78" t="str">
        <f t="shared" si="3"/>
        <v/>
      </c>
      <c r="Q15" s="911"/>
      <c r="R15" s="914"/>
      <c r="S15" s="916"/>
      <c r="T15" s="713"/>
      <c r="U15" s="918"/>
      <c r="V15" s="918"/>
      <c r="W15" s="920" t="str">
        <f t="shared" si="4"/>
        <v/>
      </c>
      <c r="X15" s="921"/>
    </row>
    <row r="16" spans="1:24" s="75" customFormat="1" ht="16.5" customHeight="1" x14ac:dyDescent="0.15">
      <c r="A16" s="390"/>
      <c r="B16" s="390"/>
      <c r="C16" s="414"/>
      <c r="D16" s="385"/>
      <c r="E16" s="127" t="str">
        <f>IF($C16="","",VLOOKUP($C16,原単位シート!$B$4:$G$18,2,FALSE))</f>
        <v/>
      </c>
      <c r="F16" s="79" t="str">
        <f>IF($C16="","",VLOOKUP($C16,原単位シート!$B$4:$G$18,3,FALSE))</f>
        <v/>
      </c>
      <c r="G16" s="127" t="str">
        <f>IF($C16="","",VLOOKUP($C16,原単位シート!$B$4:$G$18,5,FALSE))</f>
        <v/>
      </c>
      <c r="H16" s="79" t="str">
        <f>IF($C16="","",VLOOKUP($C16,原単位シート!$B$4:$G$18,4,FALSE))</f>
        <v/>
      </c>
      <c r="I16" s="127" t="str">
        <f>IF($C16="","",VLOOKUP($C16,原単位シート!$B$4:$G$18,5,FALSE))</f>
        <v/>
      </c>
      <c r="J16" s="78" t="str">
        <f t="shared" si="5"/>
        <v/>
      </c>
      <c r="K16" s="78" t="str">
        <f t="shared" si="0"/>
        <v/>
      </c>
      <c r="L16" s="143" t="str">
        <f>IF($C16="","",VLOOKUP($C16,原単位シート!$B$4:$G$18,6,FALSE))</f>
        <v/>
      </c>
      <c r="M16" s="78" t="str">
        <f t="shared" si="1"/>
        <v/>
      </c>
      <c r="N16" s="412"/>
      <c r="O16" s="78" t="str">
        <f t="shared" si="2"/>
        <v/>
      </c>
      <c r="P16" s="78" t="str">
        <f t="shared" si="3"/>
        <v/>
      </c>
      <c r="Q16" s="911"/>
      <c r="R16" s="914"/>
      <c r="S16" s="916"/>
      <c r="T16" s="713"/>
      <c r="U16" s="918"/>
      <c r="V16" s="918"/>
      <c r="W16" s="920" t="str">
        <f t="shared" si="4"/>
        <v/>
      </c>
      <c r="X16" s="921"/>
    </row>
    <row r="17" spans="1:24" s="75" customFormat="1" ht="16.5" customHeight="1" x14ac:dyDescent="0.15">
      <c r="A17" s="390"/>
      <c r="B17" s="390"/>
      <c r="C17" s="414"/>
      <c r="D17" s="385"/>
      <c r="E17" s="127" t="str">
        <f>IF($C17="","",VLOOKUP($C17,原単位シート!$B$4:$G$18,2,FALSE))</f>
        <v/>
      </c>
      <c r="F17" s="79" t="str">
        <f>IF($C17="","",VLOOKUP($C17,原単位シート!$B$4:$G$18,3,FALSE))</f>
        <v/>
      </c>
      <c r="G17" s="127" t="str">
        <f>IF($C17="","",VLOOKUP($C17,原単位シート!$B$4:$G$18,5,FALSE))</f>
        <v/>
      </c>
      <c r="H17" s="79" t="str">
        <f>IF($C17="","",VLOOKUP($C17,原単位シート!$B$4:$G$18,4,FALSE))</f>
        <v/>
      </c>
      <c r="I17" s="127" t="str">
        <f>IF($C17="","",VLOOKUP($C17,原単位シート!$B$4:$G$18,5,FALSE))</f>
        <v/>
      </c>
      <c r="J17" s="78" t="str">
        <f t="shared" si="5"/>
        <v/>
      </c>
      <c r="K17" s="78" t="str">
        <f t="shared" si="0"/>
        <v/>
      </c>
      <c r="L17" s="143" t="str">
        <f>IF($C17="","",VLOOKUP($C17,原単位シート!$B$4:$G$18,6,FALSE))</f>
        <v/>
      </c>
      <c r="M17" s="78" t="str">
        <f t="shared" si="1"/>
        <v/>
      </c>
      <c r="N17" s="412"/>
      <c r="O17" s="78" t="str">
        <f t="shared" si="2"/>
        <v/>
      </c>
      <c r="P17" s="78" t="str">
        <f t="shared" si="3"/>
        <v/>
      </c>
      <c r="Q17" s="911"/>
      <c r="R17" s="914"/>
      <c r="S17" s="916"/>
      <c r="T17" s="713"/>
      <c r="U17" s="918"/>
      <c r="V17" s="918"/>
      <c r="W17" s="920" t="str">
        <f t="shared" si="4"/>
        <v/>
      </c>
      <c r="X17" s="921"/>
    </row>
    <row r="18" spans="1:24" s="75" customFormat="1" ht="16.5" customHeight="1" x14ac:dyDescent="0.15">
      <c r="A18" s="391"/>
      <c r="B18" s="390"/>
      <c r="C18" s="414"/>
      <c r="D18" s="386"/>
      <c r="E18" s="144" t="str">
        <f>IF($C18="","",VLOOKUP($C18,原単位シート!$B$4:$G$18,2,FALSE))</f>
        <v/>
      </c>
      <c r="F18" s="79" t="str">
        <f>IF($C18="","",VLOOKUP($C18,原単位シート!$B$4:$G$18,3,FALSE))</f>
        <v/>
      </c>
      <c r="G18" s="144" t="str">
        <f>IF($C18="","",VLOOKUP($C18,原単位シート!$B$4:$G$18,5,FALSE))</f>
        <v/>
      </c>
      <c r="H18" s="79" t="str">
        <f>IF($C18="","",VLOOKUP($C18,原単位シート!$B$4:$G$18,4,FALSE))</f>
        <v/>
      </c>
      <c r="I18" s="144" t="str">
        <f>IF($C18="","",VLOOKUP($C18,原単位シート!$B$4:$G$18,5,FALSE))</f>
        <v/>
      </c>
      <c r="J18" s="78" t="str">
        <f t="shared" si="5"/>
        <v/>
      </c>
      <c r="K18" s="78" t="str">
        <f t="shared" si="0"/>
        <v/>
      </c>
      <c r="L18" s="143" t="str">
        <f>IF($C18="","",VLOOKUP($C18,原単位シート!$B$4:$G$18,6,FALSE))</f>
        <v/>
      </c>
      <c r="M18" s="78" t="str">
        <f t="shared" si="1"/>
        <v/>
      </c>
      <c r="N18" s="412"/>
      <c r="O18" s="78" t="str">
        <f t="shared" si="2"/>
        <v/>
      </c>
      <c r="P18" s="78" t="str">
        <f t="shared" si="3"/>
        <v/>
      </c>
      <c r="Q18" s="911"/>
      <c r="R18" s="914"/>
      <c r="S18" s="916"/>
      <c r="T18" s="713"/>
      <c r="U18" s="918"/>
      <c r="V18" s="918"/>
      <c r="W18" s="920" t="str">
        <f t="shared" si="4"/>
        <v/>
      </c>
      <c r="X18" s="921"/>
    </row>
    <row r="19" spans="1:24" s="75" customFormat="1" ht="16.5" customHeight="1" thickBot="1" x14ac:dyDescent="0.2">
      <c r="A19" s="392"/>
      <c r="B19" s="392"/>
      <c r="C19" s="415"/>
      <c r="D19" s="387"/>
      <c r="E19" s="128" t="str">
        <f>IF($C19="","",VLOOKUP($C19,原単位シート!$B$4:$G$18,2,FALSE))</f>
        <v/>
      </c>
      <c r="F19" s="83" t="str">
        <f>IF($C19="","",VLOOKUP($C19,原単位シート!$B$4:$G$18,3,FALSE))</f>
        <v/>
      </c>
      <c r="G19" s="128" t="str">
        <f>IF($C19="","",VLOOKUP($C19,原単位シート!$B$4:$G$18,5,FALSE))</f>
        <v/>
      </c>
      <c r="H19" s="83" t="str">
        <f>IF($C19="","",VLOOKUP($C19,原単位シート!$B$4:$G$18,4,FALSE))</f>
        <v/>
      </c>
      <c r="I19" s="128" t="str">
        <f>IF($C19="","",VLOOKUP($C19,原単位シート!$B$4:$G$18,5,FALSE))</f>
        <v/>
      </c>
      <c r="J19" s="85" t="str">
        <f t="shared" si="5"/>
        <v/>
      </c>
      <c r="K19" s="85" t="str">
        <f t="shared" si="0"/>
        <v/>
      </c>
      <c r="L19" s="145" t="str">
        <f>IF($C19="","",VLOOKUP($C19,原単位シート!$B$4:$G$18,6,FALSE))</f>
        <v/>
      </c>
      <c r="M19" s="85" t="str">
        <f t="shared" si="1"/>
        <v/>
      </c>
      <c r="N19" s="413"/>
      <c r="O19" s="85" t="str">
        <f t="shared" si="2"/>
        <v/>
      </c>
      <c r="P19" s="85" t="str">
        <f t="shared" si="3"/>
        <v/>
      </c>
      <c r="Q19" s="912"/>
      <c r="R19" s="739"/>
      <c r="S19" s="917"/>
      <c r="T19" s="714"/>
      <c r="U19" s="919"/>
      <c r="V19" s="919"/>
      <c r="W19" s="922" t="str">
        <f t="shared" si="4"/>
        <v/>
      </c>
      <c r="X19" s="923"/>
    </row>
    <row r="20" spans="1:24" s="75" customFormat="1" ht="16.5" customHeight="1" thickTop="1" thickBot="1" x14ac:dyDescent="0.2">
      <c r="A20" s="88" t="s">
        <v>56</v>
      </c>
      <c r="B20" s="89"/>
      <c r="C20" s="90" t="s">
        <v>39</v>
      </c>
      <c r="D20" s="91" t="s">
        <v>39</v>
      </c>
      <c r="E20" s="91" t="s">
        <v>39</v>
      </c>
      <c r="F20" s="91" t="s">
        <v>39</v>
      </c>
      <c r="G20" s="91" t="s">
        <v>39</v>
      </c>
      <c r="H20" s="91" t="s">
        <v>39</v>
      </c>
      <c r="I20" s="91" t="s">
        <v>39</v>
      </c>
      <c r="J20" s="146">
        <f>SUM(J14:J19)</f>
        <v>0</v>
      </c>
      <c r="K20" s="146">
        <f>SUM(K14:K19)</f>
        <v>0</v>
      </c>
      <c r="L20" s="147" t="s">
        <v>39</v>
      </c>
      <c r="M20" s="146">
        <f>SUM(M14:M19)</f>
        <v>0</v>
      </c>
      <c r="N20" s="147" t="s">
        <v>39</v>
      </c>
      <c r="O20" s="146">
        <f>SUM(O14:O19)</f>
        <v>0</v>
      </c>
      <c r="P20" s="146">
        <f>SUM(P14:P19)</f>
        <v>0</v>
      </c>
      <c r="Q20" s="91" t="s">
        <v>39</v>
      </c>
      <c r="R20" s="91" t="s">
        <v>39</v>
      </c>
      <c r="S20" s="91" t="s">
        <v>39</v>
      </c>
      <c r="T20" s="91" t="s">
        <v>39</v>
      </c>
      <c r="U20" s="924" t="s">
        <v>39</v>
      </c>
      <c r="V20" s="924"/>
      <c r="W20" s="925">
        <f>SUM(W14:W19)</f>
        <v>0</v>
      </c>
      <c r="X20" s="926"/>
    </row>
    <row r="21" spans="1:24" ht="16.5" customHeight="1" thickBot="1" x14ac:dyDescent="0.2">
      <c r="A21" s="134" t="s">
        <v>109</v>
      </c>
      <c r="J21" s="148" t="s">
        <v>115</v>
      </c>
      <c r="K21" s="148" t="s">
        <v>116</v>
      </c>
      <c r="L21" s="148"/>
      <c r="M21" s="148" t="s">
        <v>117</v>
      </c>
      <c r="N21" s="148"/>
      <c r="O21" s="148" t="s">
        <v>118</v>
      </c>
      <c r="P21" s="148"/>
      <c r="Q21" s="148"/>
      <c r="R21" s="148"/>
      <c r="S21" s="148"/>
      <c r="T21" s="148"/>
      <c r="U21" s="148"/>
      <c r="V21" s="148"/>
      <c r="W21" s="927" t="s">
        <v>119</v>
      </c>
      <c r="X21" s="927"/>
    </row>
    <row r="22" spans="1:24" ht="121.5" customHeight="1" x14ac:dyDescent="0.15">
      <c r="A22" s="908" t="s">
        <v>7</v>
      </c>
      <c r="B22" s="908" t="s">
        <v>4</v>
      </c>
      <c r="C22" s="897" t="s">
        <v>163</v>
      </c>
      <c r="D22" s="899" t="s">
        <v>166</v>
      </c>
      <c r="E22" s="900"/>
      <c r="F22" s="928" t="s">
        <v>175</v>
      </c>
      <c r="G22" s="929"/>
      <c r="H22" s="899" t="s">
        <v>176</v>
      </c>
      <c r="I22" s="900"/>
      <c r="J22" s="139" t="s">
        <v>177</v>
      </c>
      <c r="K22" s="139" t="s">
        <v>73</v>
      </c>
      <c r="L22" s="139" t="s">
        <v>27</v>
      </c>
      <c r="M22" s="139" t="s">
        <v>221</v>
      </c>
      <c r="N22" s="139" t="s">
        <v>47</v>
      </c>
      <c r="O22" s="139" t="s">
        <v>178</v>
      </c>
      <c r="P22" s="140" t="s">
        <v>72</v>
      </c>
      <c r="Q22" s="901" t="s">
        <v>57</v>
      </c>
      <c r="R22" s="928" t="s">
        <v>175</v>
      </c>
      <c r="S22" s="929"/>
      <c r="T22" s="899" t="s">
        <v>176</v>
      </c>
      <c r="U22" s="931"/>
      <c r="V22" s="900"/>
      <c r="W22" s="903" t="s">
        <v>179</v>
      </c>
      <c r="X22" s="904"/>
    </row>
    <row r="23" spans="1:24" ht="31.5" x14ac:dyDescent="0.15">
      <c r="A23" s="909"/>
      <c r="B23" s="909"/>
      <c r="C23" s="898"/>
      <c r="D23" s="63" t="s">
        <v>31</v>
      </c>
      <c r="E23" s="141" t="s">
        <v>8</v>
      </c>
      <c r="F23" s="399" t="s">
        <v>32</v>
      </c>
      <c r="G23" s="400" t="s">
        <v>8</v>
      </c>
      <c r="H23" s="63" t="s">
        <v>74</v>
      </c>
      <c r="I23" s="63" t="s">
        <v>8</v>
      </c>
      <c r="J23" s="63" t="s">
        <v>84</v>
      </c>
      <c r="K23" s="63" t="s">
        <v>180</v>
      </c>
      <c r="L23" s="63" t="s">
        <v>76</v>
      </c>
      <c r="M23" s="141" t="s">
        <v>77</v>
      </c>
      <c r="N23" s="142" t="s">
        <v>78</v>
      </c>
      <c r="O23" s="142" t="s">
        <v>79</v>
      </c>
      <c r="P23" s="142" t="s">
        <v>80</v>
      </c>
      <c r="Q23" s="930"/>
      <c r="R23" s="399" t="s">
        <v>81</v>
      </c>
      <c r="S23" s="399" t="s">
        <v>8</v>
      </c>
      <c r="T23" s="63" t="s">
        <v>82</v>
      </c>
      <c r="U23" s="932" t="s">
        <v>8</v>
      </c>
      <c r="V23" s="933"/>
      <c r="W23" s="906" t="s">
        <v>85</v>
      </c>
      <c r="X23" s="907"/>
    </row>
    <row r="24" spans="1:24" ht="16.5" customHeight="1" x14ac:dyDescent="0.15">
      <c r="A24" s="393"/>
      <c r="B24" s="393"/>
      <c r="C24" s="414"/>
      <c r="D24" s="366"/>
      <c r="E24" s="225" t="str">
        <f>IF($C24="","",VLOOKUP($C24,原単位シート!$B$4:$G$18,2,FALSE))</f>
        <v/>
      </c>
      <c r="F24" s="233" t="str">
        <f>IF($C24="","",VLOOKUP($C24,原単位シート!$B$4:$G$18,3,FALSE))</f>
        <v/>
      </c>
      <c r="G24" s="237" t="str">
        <f>IF($C24="","",VLOOKUP($C24,原単位シート!$B$4:$G$18,5,FALSE))</f>
        <v/>
      </c>
      <c r="H24" s="221" t="str">
        <f>IF($C24="","",VLOOKUP($C24,原単位シート!$B$4:$G$18,4,FALSE))</f>
        <v/>
      </c>
      <c r="I24" s="225" t="str">
        <f>IF($C24="","",VLOOKUP($C24,原単位シート!$B$4:$G$18,5,FALSE))</f>
        <v/>
      </c>
      <c r="J24" s="78" t="str">
        <f t="shared" ref="J24:J29" si="6">IF(B24="","",D24*H24)</f>
        <v/>
      </c>
      <c r="K24" s="78" t="str">
        <f t="shared" ref="K24:K29" si="7">IF(B24="","",D24*H24*0.0258)</f>
        <v/>
      </c>
      <c r="L24" s="143" t="str">
        <f>IF($C24="","",VLOOKUP($C24,原単位シート!$B$4:$G$18,6,FALSE))</f>
        <v/>
      </c>
      <c r="M24" s="78" t="str">
        <f t="shared" ref="M24:M29" si="8">IF(B24="","",D24*H24*L24*44/12)</f>
        <v/>
      </c>
      <c r="N24" s="412"/>
      <c r="O24" s="78" t="str">
        <f t="shared" ref="O24:O29" si="9">IF(B24="","",J24*N24)</f>
        <v/>
      </c>
      <c r="P24" s="78" t="str">
        <f t="shared" ref="P24:P29" si="10">IF(B24="","",J24-O24)</f>
        <v/>
      </c>
      <c r="Q24" s="934"/>
      <c r="R24" s="913" t="str">
        <f>IF($Q$24="","0",VLOOKUP($Q$24,原単位シート!$B$4:$G$18,3,FALSE))</f>
        <v>0</v>
      </c>
      <c r="S24" s="915" t="str">
        <f>IF($Q$24="","",VLOOKUP($Q$24,原単位シート!$B$4:$G$18,5,FALSE))</f>
        <v/>
      </c>
      <c r="T24" s="713" t="str">
        <f>IF($Q$24="","0",VLOOKUP($Q$24,原単位シート!$B$4:$G$18,4,FALSE))</f>
        <v>0</v>
      </c>
      <c r="U24" s="937" t="str">
        <f>IF($Q$24="","",VLOOKUP($Q$24,原単位シート!$B$4:$G$18,5,FALSE))</f>
        <v/>
      </c>
      <c r="V24" s="938"/>
      <c r="W24" s="920" t="str">
        <f t="shared" ref="W24:W31" si="11">IF(P24="","",P24/T$24)</f>
        <v/>
      </c>
      <c r="X24" s="921"/>
    </row>
    <row r="25" spans="1:24" ht="16.5" customHeight="1" x14ac:dyDescent="0.15">
      <c r="A25" s="394"/>
      <c r="B25" s="393"/>
      <c r="C25" s="414"/>
      <c r="D25" s="388"/>
      <c r="E25" s="222" t="str">
        <f>IF($C25="","",VLOOKUP($C25,原単位シート!$B$4:$G$18,2,FALSE))</f>
        <v/>
      </c>
      <c r="F25" s="233" t="str">
        <f>IF($C25="","",VLOOKUP($C25,原単位シート!$B$4:$G$18,3,FALSE))</f>
        <v/>
      </c>
      <c r="G25" s="237" t="str">
        <f>IF($C25="","",VLOOKUP($C25,原単位シート!$B$4:$G$18,5,FALSE))</f>
        <v/>
      </c>
      <c r="H25" s="221" t="str">
        <f>IF($C25="","",VLOOKUP($C25,原単位シート!$B$4:$G$18,4,FALSE))</f>
        <v/>
      </c>
      <c r="I25" s="225" t="str">
        <f>IF($C25="","",VLOOKUP($C25,原単位シート!$B$4:$G$18,5,FALSE))</f>
        <v/>
      </c>
      <c r="J25" s="78" t="str">
        <f t="shared" si="6"/>
        <v/>
      </c>
      <c r="K25" s="78" t="str">
        <f t="shared" si="7"/>
        <v/>
      </c>
      <c r="L25" s="143" t="str">
        <f>IF($C25="","",VLOOKUP($C25,原単位シート!$B$4:$G$18,6,FALSE))</f>
        <v/>
      </c>
      <c r="M25" s="78" t="str">
        <f t="shared" si="8"/>
        <v/>
      </c>
      <c r="N25" s="412"/>
      <c r="O25" s="78" t="str">
        <f t="shared" si="9"/>
        <v/>
      </c>
      <c r="P25" s="78" t="str">
        <f t="shared" si="10"/>
        <v/>
      </c>
      <c r="Q25" s="935"/>
      <c r="R25" s="914"/>
      <c r="S25" s="916"/>
      <c r="T25" s="713"/>
      <c r="U25" s="939"/>
      <c r="V25" s="940"/>
      <c r="W25" s="920" t="str">
        <f t="shared" si="11"/>
        <v/>
      </c>
      <c r="X25" s="921"/>
    </row>
    <row r="26" spans="1:24" ht="16.5" customHeight="1" x14ac:dyDescent="0.15">
      <c r="A26" s="394"/>
      <c r="B26" s="393"/>
      <c r="C26" s="414"/>
      <c r="D26" s="388"/>
      <c r="E26" s="222" t="str">
        <f>IF($C26="","",VLOOKUP($C26,原単位シート!$B$4:$G$18,2,FALSE))</f>
        <v/>
      </c>
      <c r="F26" s="233" t="str">
        <f>IF($C26="","",VLOOKUP($C26,原単位シート!$B$4:$G$18,3,FALSE))</f>
        <v/>
      </c>
      <c r="G26" s="237" t="str">
        <f>IF($C26="","",VLOOKUP($C26,原単位シート!$B$4:$G$18,5,FALSE))</f>
        <v/>
      </c>
      <c r="H26" s="221" t="str">
        <f>IF($C26="","",VLOOKUP($C26,原単位シート!$B$4:$G$18,4,FALSE))</f>
        <v/>
      </c>
      <c r="I26" s="225" t="str">
        <f>IF($C26="","",VLOOKUP($C26,原単位シート!$B$4:$G$18,5,FALSE))</f>
        <v/>
      </c>
      <c r="J26" s="78" t="str">
        <f t="shared" si="6"/>
        <v/>
      </c>
      <c r="K26" s="78" t="str">
        <f t="shared" si="7"/>
        <v/>
      </c>
      <c r="L26" s="143" t="str">
        <f>IF($C26="","",VLOOKUP($C26,原単位シート!$B$4:$G$18,6,FALSE))</f>
        <v/>
      </c>
      <c r="M26" s="78" t="str">
        <f t="shared" si="8"/>
        <v/>
      </c>
      <c r="N26" s="412"/>
      <c r="O26" s="78" t="str">
        <f t="shared" si="9"/>
        <v/>
      </c>
      <c r="P26" s="78" t="str">
        <f t="shared" si="10"/>
        <v/>
      </c>
      <c r="Q26" s="935"/>
      <c r="R26" s="914"/>
      <c r="S26" s="916"/>
      <c r="T26" s="713"/>
      <c r="U26" s="939"/>
      <c r="V26" s="940"/>
      <c r="W26" s="920" t="str">
        <f t="shared" si="11"/>
        <v/>
      </c>
      <c r="X26" s="921"/>
    </row>
    <row r="27" spans="1:24" ht="16.5" customHeight="1" x14ac:dyDescent="0.15">
      <c r="A27" s="393"/>
      <c r="B27" s="393"/>
      <c r="C27" s="414"/>
      <c r="D27" s="366"/>
      <c r="E27" s="237" t="str">
        <f>IF($C27="","",VLOOKUP($C27,原単位シート!$B$4:$G$18,2,FALSE))</f>
        <v/>
      </c>
      <c r="F27" s="233" t="str">
        <f>IF($C27="","",VLOOKUP($C27,原単位シート!$B$4:$G$18,3,FALSE))</f>
        <v/>
      </c>
      <c r="G27" s="237" t="str">
        <f>IF($C27="","",VLOOKUP($C27,原単位シート!$B$4:$G$18,5,FALSE))</f>
        <v/>
      </c>
      <c r="H27" s="233" t="str">
        <f>IF($C27="","",VLOOKUP($C27,原単位シート!$B$4:$G$18,4,FALSE))</f>
        <v/>
      </c>
      <c r="I27" s="237" t="str">
        <f>IF($C27="","",VLOOKUP($C27,原単位シート!$B$4:$G$18,5,FALSE))</f>
        <v/>
      </c>
      <c r="J27" s="78" t="str">
        <f t="shared" si="6"/>
        <v/>
      </c>
      <c r="K27" s="78" t="str">
        <f t="shared" si="7"/>
        <v/>
      </c>
      <c r="L27" s="143" t="str">
        <f>IF($C27="","",VLOOKUP($C27,原単位シート!$B$4:$G$18,6,FALSE))</f>
        <v/>
      </c>
      <c r="M27" s="78" t="str">
        <f t="shared" si="8"/>
        <v/>
      </c>
      <c r="N27" s="412"/>
      <c r="O27" s="78" t="str">
        <f t="shared" si="9"/>
        <v/>
      </c>
      <c r="P27" s="78" t="str">
        <f t="shared" si="10"/>
        <v/>
      </c>
      <c r="Q27" s="935"/>
      <c r="R27" s="914"/>
      <c r="S27" s="916"/>
      <c r="T27" s="713"/>
      <c r="U27" s="939"/>
      <c r="V27" s="940"/>
      <c r="W27" s="920" t="str">
        <f t="shared" si="11"/>
        <v/>
      </c>
      <c r="X27" s="921"/>
    </row>
    <row r="28" spans="1:24" ht="16.5" customHeight="1" x14ac:dyDescent="0.15">
      <c r="A28" s="395"/>
      <c r="B28" s="416"/>
      <c r="C28" s="414"/>
      <c r="D28" s="389"/>
      <c r="E28" s="236" t="str">
        <f>IF($C28="","",VLOOKUP($C28,原単位シート!$B$4:$G$18,2,FALSE))</f>
        <v/>
      </c>
      <c r="F28" s="232" t="str">
        <f>IF($C28="","",VLOOKUP($C28,原単位シート!$B$4:$G$18,3,FALSE))</f>
        <v/>
      </c>
      <c r="G28" s="230" t="str">
        <f>IF($C28="","",VLOOKUP($C28,原単位シート!$B$4:$G$18,5,FALSE))</f>
        <v/>
      </c>
      <c r="H28" s="232" t="str">
        <f>IF($C28="","",VLOOKUP($C28,原単位シート!$B$4:$G$18,4,FALSE))</f>
        <v/>
      </c>
      <c r="I28" s="230" t="str">
        <f>IF($C28="","",VLOOKUP($C28,原単位シート!$B$4:$G$18,5,FALSE))</f>
        <v/>
      </c>
      <c r="J28" s="70" t="str">
        <f t="shared" si="6"/>
        <v/>
      </c>
      <c r="K28" s="70" t="str">
        <f t="shared" si="7"/>
        <v/>
      </c>
      <c r="L28" s="398" t="str">
        <f>IF($C28="","",VLOOKUP($C28,原単位シート!$B$4:$G$18,6,FALSE))</f>
        <v/>
      </c>
      <c r="M28" s="70" t="str">
        <f t="shared" si="8"/>
        <v/>
      </c>
      <c r="N28" s="417"/>
      <c r="O28" s="70" t="str">
        <f t="shared" si="9"/>
        <v/>
      </c>
      <c r="P28" s="70" t="str">
        <f t="shared" si="10"/>
        <v/>
      </c>
      <c r="Q28" s="935"/>
      <c r="R28" s="914"/>
      <c r="S28" s="916"/>
      <c r="T28" s="713"/>
      <c r="U28" s="939"/>
      <c r="V28" s="940"/>
      <c r="W28" s="943" t="str">
        <f t="shared" ref="W28:W29" si="12">IF(P28="","",P28/T$24)</f>
        <v/>
      </c>
      <c r="X28" s="944"/>
    </row>
    <row r="29" spans="1:24" ht="16.5" customHeight="1" x14ac:dyDescent="0.15">
      <c r="A29" s="396"/>
      <c r="B29" s="393"/>
      <c r="C29" s="414"/>
      <c r="D29" s="388"/>
      <c r="E29" s="222" t="str">
        <f>IF($C29="","",VLOOKUP($C29,原単位シート!$B$4:$G$18,2,FALSE))</f>
        <v/>
      </c>
      <c r="F29" s="233" t="str">
        <f>IF($C29="","",VLOOKUP($C29,原単位シート!$B$4:$G$18,3,FALSE))</f>
        <v/>
      </c>
      <c r="G29" s="237" t="str">
        <f>IF($C29="","",VLOOKUP($C29,原単位シート!$B$4:$G$18,5,FALSE))</f>
        <v/>
      </c>
      <c r="H29" s="221" t="str">
        <f>IF($C29="","",VLOOKUP($C29,原単位シート!$B$4:$G$18,4,FALSE))</f>
        <v/>
      </c>
      <c r="I29" s="225" t="str">
        <f>IF($C29="","",VLOOKUP($C29,原単位シート!$B$4:$G$18,5,FALSE))</f>
        <v/>
      </c>
      <c r="J29" s="78" t="str">
        <f t="shared" si="6"/>
        <v/>
      </c>
      <c r="K29" s="78" t="str">
        <f t="shared" si="7"/>
        <v/>
      </c>
      <c r="L29" s="143" t="str">
        <f>IF($C29="","",VLOOKUP($C29,原単位シート!$B$4:$G$18,6,FALSE))</f>
        <v/>
      </c>
      <c r="M29" s="78" t="str">
        <f t="shared" si="8"/>
        <v/>
      </c>
      <c r="N29" s="412"/>
      <c r="O29" s="78" t="str">
        <f t="shared" si="9"/>
        <v/>
      </c>
      <c r="P29" s="78" t="str">
        <f t="shared" si="10"/>
        <v/>
      </c>
      <c r="Q29" s="935"/>
      <c r="R29" s="914"/>
      <c r="S29" s="916"/>
      <c r="T29" s="713"/>
      <c r="U29" s="939"/>
      <c r="V29" s="940"/>
      <c r="W29" s="920" t="str">
        <f t="shared" si="12"/>
        <v/>
      </c>
      <c r="X29" s="921"/>
    </row>
    <row r="30" spans="1:24" ht="16.5" customHeight="1" x14ac:dyDescent="0.15">
      <c r="A30" s="395"/>
      <c r="B30" s="393"/>
      <c r="C30" s="414"/>
      <c r="D30" s="388"/>
      <c r="E30" s="144" t="str">
        <f>IF($C30="","",VLOOKUP($C30,原単位シート!$B$4:$G$18,2,FALSE))</f>
        <v/>
      </c>
      <c r="F30" s="233" t="str">
        <f>IF($C30="","",VLOOKUP($C30,原単位シート!$B$4:$G$18,3,FALSE))</f>
        <v/>
      </c>
      <c r="G30" s="237" t="str">
        <f>IF($C30="","",VLOOKUP($C30,原単位シート!$B$4:$G$18,5,FALSE))</f>
        <v/>
      </c>
      <c r="H30" s="79" t="str">
        <f>IF($C30="","",VLOOKUP($C30,原単位シート!$B$4:$G$18,4,FALSE))</f>
        <v/>
      </c>
      <c r="I30" s="127" t="str">
        <f>IF($C30="","",VLOOKUP($C30,原単位シート!$B$4:$G$18,5,FALSE))</f>
        <v/>
      </c>
      <c r="J30" s="78" t="str">
        <f>IF(B30="","",D30*H30)</f>
        <v/>
      </c>
      <c r="K30" s="78" t="str">
        <f>IF(B30="","",D30*H30*0.0258)</f>
        <v/>
      </c>
      <c r="L30" s="143" t="str">
        <f>IF($C30="","",VLOOKUP($C30,原単位シート!$B$4:$G$18,6,FALSE))</f>
        <v/>
      </c>
      <c r="M30" s="78" t="str">
        <f>IF(B30="","",D30*H30*L30*44/12)</f>
        <v/>
      </c>
      <c r="N30" s="412"/>
      <c r="O30" s="78" t="str">
        <f>IF(B30="","",J30*N30)</f>
        <v/>
      </c>
      <c r="P30" s="78" t="str">
        <f>IF(B30="","",J30-O30)</f>
        <v/>
      </c>
      <c r="Q30" s="935"/>
      <c r="R30" s="914"/>
      <c r="S30" s="916"/>
      <c r="T30" s="713"/>
      <c r="U30" s="939"/>
      <c r="V30" s="940"/>
      <c r="W30" s="920" t="str">
        <f t="shared" si="11"/>
        <v/>
      </c>
      <c r="X30" s="921"/>
    </row>
    <row r="31" spans="1:24" ht="16.5" customHeight="1" thickBot="1" x14ac:dyDescent="0.2">
      <c r="A31" s="397"/>
      <c r="B31" s="397"/>
      <c r="C31" s="415"/>
      <c r="D31" s="367"/>
      <c r="E31" s="128" t="str">
        <f>IF($C31="","",VLOOKUP($C31,原単位シート!$B$4:$G$18,2,FALSE))</f>
        <v/>
      </c>
      <c r="F31" s="233" t="str">
        <f>IF($C31="","",VLOOKUP($C31,原単位シート!$B$4:$G$18,3,FALSE))</f>
        <v/>
      </c>
      <c r="G31" s="238" t="str">
        <f>IF($C31="","",VLOOKUP($C31,原単位シート!$B$4:$G$18,5,FALSE))</f>
        <v/>
      </c>
      <c r="H31" s="79" t="str">
        <f>IF($C31="","",VLOOKUP($C31,原単位シート!$B$4:$G$18,4,FALSE))</f>
        <v/>
      </c>
      <c r="I31" s="128" t="str">
        <f>IF($C31="","",VLOOKUP($C31,原単位シート!$B$4:$G$18,5,FALSE))</f>
        <v/>
      </c>
      <c r="J31" s="78" t="str">
        <f>IF(B31="","",D31*H31)</f>
        <v/>
      </c>
      <c r="K31" s="78" t="str">
        <f>IF(B31="","",D31*H31*0.0258)</f>
        <v/>
      </c>
      <c r="L31" s="143" t="str">
        <f>IF($C31="","",VLOOKUP($C31,原単位シート!$B$4:$G$18,6,FALSE))</f>
        <v/>
      </c>
      <c r="M31" s="78" t="str">
        <f>IF(B31="","",D31*H31*L31*44/12)</f>
        <v/>
      </c>
      <c r="N31" s="412"/>
      <c r="O31" s="78" t="str">
        <f>IF(B31="","",J31*N31)</f>
        <v/>
      </c>
      <c r="P31" s="78" t="str">
        <f>IF(B31="","",J31-O31)</f>
        <v/>
      </c>
      <c r="Q31" s="936"/>
      <c r="R31" s="739"/>
      <c r="S31" s="917"/>
      <c r="T31" s="714"/>
      <c r="U31" s="941"/>
      <c r="V31" s="942"/>
      <c r="W31" s="922" t="str">
        <f t="shared" si="11"/>
        <v/>
      </c>
      <c r="X31" s="923"/>
    </row>
    <row r="32" spans="1:24" ht="16.5" customHeight="1" thickTop="1" thickBot="1" x14ac:dyDescent="0.2">
      <c r="A32" s="149" t="s">
        <v>56</v>
      </c>
      <c r="B32" s="89"/>
      <c r="C32" s="150" t="s">
        <v>39</v>
      </c>
      <c r="D32" s="121" t="s">
        <v>39</v>
      </c>
      <c r="E32" s="121" t="s">
        <v>39</v>
      </c>
      <c r="F32" s="152" t="s">
        <v>39</v>
      </c>
      <c r="G32" s="152" t="s">
        <v>39</v>
      </c>
      <c r="H32" s="121" t="s">
        <v>39</v>
      </c>
      <c r="I32" s="121" t="s">
        <v>39</v>
      </c>
      <c r="J32" s="151">
        <f>SUM(J24:J31)</f>
        <v>0</v>
      </c>
      <c r="K32" s="151">
        <f>SUM(K24:K31)</f>
        <v>0</v>
      </c>
      <c r="L32" s="152" t="s">
        <v>39</v>
      </c>
      <c r="M32" s="151">
        <f>SUM(M24:M31)</f>
        <v>0</v>
      </c>
      <c r="N32" s="152" t="s">
        <v>39</v>
      </c>
      <c r="O32" s="151">
        <f>SUM(O24:O31)</f>
        <v>0</v>
      </c>
      <c r="P32" s="151">
        <f>SUM(P24:P31)</f>
        <v>0</v>
      </c>
      <c r="Q32" s="121" t="s">
        <v>39</v>
      </c>
      <c r="R32" s="152" t="s">
        <v>39</v>
      </c>
      <c r="S32" s="152" t="s">
        <v>39</v>
      </c>
      <c r="T32" s="224" t="s">
        <v>39</v>
      </c>
      <c r="U32" s="955" t="s">
        <v>39</v>
      </c>
      <c r="V32" s="956"/>
      <c r="W32" s="925">
        <f>SUM(W24:W31)</f>
        <v>0</v>
      </c>
      <c r="X32" s="926"/>
    </row>
    <row r="33" spans="1:24" ht="16.5" customHeight="1" x14ac:dyDescent="0.15">
      <c r="J33" s="153" t="s">
        <v>115</v>
      </c>
      <c r="K33" s="153" t="s">
        <v>116</v>
      </c>
      <c r="L33" s="154"/>
      <c r="M33" s="153" t="s">
        <v>117</v>
      </c>
      <c r="N33" s="154"/>
      <c r="O33" s="153" t="s">
        <v>118</v>
      </c>
      <c r="P33" s="153"/>
      <c r="Q33" s="148"/>
      <c r="R33" s="148"/>
      <c r="S33" s="148"/>
      <c r="T33" s="148"/>
      <c r="U33" s="148"/>
      <c r="V33" s="148"/>
      <c r="W33" s="957" t="s">
        <v>119</v>
      </c>
      <c r="X33" s="957"/>
    </row>
    <row r="34" spans="1:24" ht="16.5" customHeight="1" thickBot="1" x14ac:dyDescent="0.2">
      <c r="A34" s="134" t="s">
        <v>384</v>
      </c>
      <c r="J34" s="153"/>
      <c r="K34" s="153"/>
      <c r="L34" s="154"/>
      <c r="M34" s="153"/>
      <c r="N34" s="154"/>
      <c r="O34" s="153"/>
      <c r="P34" s="153"/>
      <c r="Q34" s="148"/>
      <c r="R34" s="148"/>
      <c r="S34" s="148"/>
      <c r="T34" s="148"/>
      <c r="U34" s="148"/>
      <c r="V34" s="148"/>
      <c r="W34" s="402"/>
      <c r="X34" s="402"/>
    </row>
    <row r="35" spans="1:24" ht="16.5" customHeight="1" thickBot="1" x14ac:dyDescent="0.2">
      <c r="A35" s="403" t="s">
        <v>381</v>
      </c>
      <c r="B35" s="404" t="s">
        <v>382</v>
      </c>
      <c r="C35" s="404" t="s">
        <v>382</v>
      </c>
      <c r="D35" s="404" t="s">
        <v>382</v>
      </c>
      <c r="E35" s="404" t="s">
        <v>382</v>
      </c>
      <c r="F35" s="404" t="s">
        <v>382</v>
      </c>
      <c r="G35" s="404" t="s">
        <v>382</v>
      </c>
      <c r="H35" s="404" t="s">
        <v>382</v>
      </c>
      <c r="I35" s="404" t="s">
        <v>382</v>
      </c>
      <c r="J35" s="405">
        <f>'別紙⑫－2（自家発電設備省エネ・CO2）'!AG33</f>
        <v>0</v>
      </c>
      <c r="K35" s="405">
        <f>'別紙⑫－2（自家発電設備省エネ・CO2）'!AG34</f>
        <v>0</v>
      </c>
      <c r="L35" s="406" t="s">
        <v>382</v>
      </c>
      <c r="M35" s="405">
        <f>'別紙⑫－2（自家発電設備省エネ・CO2）'!AG38</f>
        <v>0</v>
      </c>
      <c r="N35" s="406" t="s">
        <v>382</v>
      </c>
      <c r="O35" s="405">
        <f>'別紙⑫－2（自家発電設備省エネ・CO2）'!AG35</f>
        <v>0</v>
      </c>
      <c r="P35" s="407" t="s">
        <v>382</v>
      </c>
      <c r="Q35" s="408" t="s">
        <v>382</v>
      </c>
      <c r="R35" s="408" t="s">
        <v>382</v>
      </c>
      <c r="S35" s="408" t="s">
        <v>382</v>
      </c>
      <c r="T35" s="408" t="s">
        <v>382</v>
      </c>
      <c r="U35" s="972" t="s">
        <v>382</v>
      </c>
      <c r="V35" s="973"/>
      <c r="W35" s="970">
        <f>'別紙⑫－2（自家発電設備省エネ・CO2）'!AG21</f>
        <v>0</v>
      </c>
      <c r="X35" s="971"/>
    </row>
    <row r="36" spans="1:24" ht="16.5" customHeight="1" thickBot="1" x14ac:dyDescent="0.2">
      <c r="J36" s="153"/>
      <c r="K36" s="153"/>
      <c r="L36" s="154"/>
      <c r="M36" s="153"/>
      <c r="N36" s="154"/>
      <c r="O36" s="153"/>
      <c r="P36" s="153"/>
      <c r="Q36" s="148"/>
      <c r="R36" s="148"/>
      <c r="S36" s="148"/>
      <c r="T36" s="148"/>
      <c r="U36" s="148"/>
      <c r="V36" s="148"/>
      <c r="W36" s="401"/>
      <c r="X36" s="401"/>
    </row>
    <row r="37" spans="1:24" ht="33.75" customHeight="1" thickBot="1" x14ac:dyDescent="0.2">
      <c r="A37" s="282" t="s">
        <v>2</v>
      </c>
      <c r="B37" s="283" t="s">
        <v>39</v>
      </c>
      <c r="C37" s="283" t="s">
        <v>382</v>
      </c>
      <c r="D37" s="283" t="s">
        <v>39</v>
      </c>
      <c r="E37" s="283" t="s">
        <v>39</v>
      </c>
      <c r="F37" s="283" t="s">
        <v>39</v>
      </c>
      <c r="G37" s="283" t="s">
        <v>39</v>
      </c>
      <c r="H37" s="283" t="s">
        <v>39</v>
      </c>
      <c r="I37" s="283" t="s">
        <v>39</v>
      </c>
      <c r="J37" s="284">
        <f>J20+J32+'別紙⑫－2（自家発電設備省エネ・CO2）'!AG33</f>
        <v>0</v>
      </c>
      <c r="K37" s="284">
        <f>K20+K32+'別紙⑫－2（自家発電設備省エネ・CO2）'!AG34</f>
        <v>0</v>
      </c>
      <c r="L37" s="283" t="s">
        <v>39</v>
      </c>
      <c r="M37" s="284">
        <f>M20+M32+'別紙⑫－2（自家発電設備省エネ・CO2）'!AG38</f>
        <v>0</v>
      </c>
      <c r="N37" s="283" t="s">
        <v>39</v>
      </c>
      <c r="O37" s="284">
        <f>O20+O32+'別紙⑫－2（自家発電設備省エネ・CO2）'!AG35</f>
        <v>0</v>
      </c>
      <c r="P37" s="283" t="s">
        <v>39</v>
      </c>
      <c r="Q37" s="283" t="s">
        <v>39</v>
      </c>
      <c r="R37" s="283" t="s">
        <v>39</v>
      </c>
      <c r="S37" s="283" t="s">
        <v>39</v>
      </c>
      <c r="T37" s="283" t="s">
        <v>39</v>
      </c>
      <c r="U37" s="958" t="s">
        <v>39</v>
      </c>
      <c r="V37" s="959"/>
      <c r="W37" s="960">
        <f>W20+W32+'別紙⑫－2（自家発電設備省エネ・CO2）'!AG21</f>
        <v>0</v>
      </c>
      <c r="X37" s="961"/>
    </row>
    <row r="38" spans="1:24" s="44" customFormat="1" ht="16.5" customHeight="1" x14ac:dyDescent="0.15">
      <c r="A38" s="155" t="s">
        <v>167</v>
      </c>
      <c r="J38" s="148" t="s">
        <v>40</v>
      </c>
      <c r="K38" s="148" t="s">
        <v>50</v>
      </c>
      <c r="L38" s="148"/>
      <c r="M38" s="148" t="s">
        <v>86</v>
      </c>
      <c r="N38" s="148"/>
      <c r="O38" s="148" t="s">
        <v>87</v>
      </c>
      <c r="W38" s="962" t="s">
        <v>88</v>
      </c>
      <c r="X38" s="962"/>
    </row>
    <row r="39" spans="1:24" ht="16.5" customHeight="1" x14ac:dyDescent="0.15">
      <c r="A39" s="155"/>
    </row>
    <row r="40" spans="1:24" ht="16.5" customHeight="1" x14ac:dyDescent="0.15">
      <c r="A40" s="155"/>
    </row>
    <row r="41" spans="1:24" ht="16.5" customHeight="1" thickBot="1" x14ac:dyDescent="0.2"/>
    <row r="42" spans="1:24" ht="16.5" customHeight="1" x14ac:dyDescent="0.15">
      <c r="A42" s="101"/>
      <c r="B42" s="157"/>
      <c r="C42" s="157"/>
      <c r="D42" s="157"/>
      <c r="E42" s="102"/>
      <c r="F42" s="104"/>
      <c r="G42" s="104"/>
      <c r="H42" s="962" t="s">
        <v>89</v>
      </c>
      <c r="I42" s="104"/>
      <c r="J42" s="104"/>
      <c r="K42" s="964" t="s">
        <v>90</v>
      </c>
      <c r="L42" s="966">
        <f>K37</f>
        <v>0</v>
      </c>
      <c r="M42" s="968" t="s">
        <v>28</v>
      </c>
    </row>
    <row r="43" spans="1:24" ht="16.5" customHeight="1" thickBot="1" x14ac:dyDescent="0.2">
      <c r="A43" s="105" t="s">
        <v>216</v>
      </c>
      <c r="B43" s="158"/>
      <c r="C43" s="158"/>
      <c r="D43" s="158"/>
      <c r="E43" s="105"/>
      <c r="F43" s="107"/>
      <c r="G43" s="107"/>
      <c r="H43" s="963"/>
      <c r="I43" s="107"/>
      <c r="J43" s="107"/>
      <c r="K43" s="965"/>
      <c r="L43" s="967"/>
      <c r="M43" s="969"/>
    </row>
    <row r="44" spans="1:24" ht="16.5" customHeight="1" x14ac:dyDescent="0.15">
      <c r="A44" s="101"/>
      <c r="B44" s="157"/>
      <c r="C44" s="157"/>
      <c r="D44" s="157"/>
      <c r="E44" s="138"/>
      <c r="F44" s="104"/>
      <c r="G44" s="104"/>
      <c r="H44" s="978" t="s">
        <v>91</v>
      </c>
      <c r="I44" s="104"/>
      <c r="J44" s="104"/>
      <c r="K44" s="964" t="s">
        <v>90</v>
      </c>
      <c r="L44" s="966">
        <f>M37</f>
        <v>0</v>
      </c>
      <c r="M44" s="968" t="s">
        <v>222</v>
      </c>
    </row>
    <row r="45" spans="1:24" ht="16.5" customHeight="1" thickBot="1" x14ac:dyDescent="0.2">
      <c r="A45" s="105" t="s">
        <v>223</v>
      </c>
      <c r="B45" s="158"/>
      <c r="C45" s="158"/>
      <c r="D45" s="158"/>
      <c r="E45" s="159"/>
      <c r="F45" s="107"/>
      <c r="G45" s="160"/>
      <c r="H45" s="979"/>
      <c r="I45" s="107"/>
      <c r="J45" s="107"/>
      <c r="K45" s="965"/>
      <c r="L45" s="967"/>
      <c r="M45" s="969"/>
    </row>
    <row r="46" spans="1:24" ht="16.5" customHeight="1" x14ac:dyDescent="0.15">
      <c r="A46" s="101"/>
      <c r="B46" s="161" t="s">
        <v>29</v>
      </c>
      <c r="C46" s="953" t="s">
        <v>25</v>
      </c>
      <c r="D46" s="954"/>
      <c r="E46" s="102"/>
      <c r="F46" s="156" t="s">
        <v>448</v>
      </c>
      <c r="G46" s="104" t="s">
        <v>92</v>
      </c>
      <c r="H46" s="162">
        <f>IF($C46="","",VLOOKUP($C46,原単位シート!$B$4:$G$18,4,FALSE))</f>
        <v>45</v>
      </c>
      <c r="I46" s="104" t="s">
        <v>181</v>
      </c>
      <c r="J46" s="104"/>
      <c r="K46" s="964" t="s">
        <v>182</v>
      </c>
      <c r="L46" s="966">
        <f>W37*H46*0.0258</f>
        <v>0</v>
      </c>
      <c r="M46" s="968" t="s">
        <v>28</v>
      </c>
    </row>
    <row r="47" spans="1:24" ht="16.5" customHeight="1" thickBot="1" x14ac:dyDescent="0.2">
      <c r="A47" s="105" t="s">
        <v>217</v>
      </c>
      <c r="B47" s="158"/>
      <c r="C47" s="158"/>
      <c r="D47" s="158"/>
      <c r="E47" s="105"/>
      <c r="F47" s="107"/>
      <c r="G47" s="107"/>
      <c r="H47" s="163" t="str">
        <f>IF($C46="","0",VLOOKUP($C46,原単位シート!$B$4:$G$18,5,FALSE))</f>
        <v>GJ/千Nm3</v>
      </c>
      <c r="I47" s="107"/>
      <c r="J47" s="107"/>
      <c r="K47" s="980"/>
      <c r="L47" s="967"/>
      <c r="M47" s="969"/>
    </row>
    <row r="48" spans="1:24" ht="16.5" customHeight="1" x14ac:dyDescent="0.15">
      <c r="A48" s="215"/>
      <c r="B48" s="216" t="s">
        <v>29</v>
      </c>
      <c r="C48" s="945" t="str">
        <f>C46</f>
        <v>都市ガス(45MJ)</v>
      </c>
      <c r="D48" s="946"/>
      <c r="E48" s="217" t="s">
        <v>447</v>
      </c>
      <c r="F48" s="193" t="s">
        <v>92</v>
      </c>
      <c r="G48" s="218">
        <f>IF($C48="","",VLOOKUP($C48,原単位シート!$B$4:$G$18,4,FALSE))</f>
        <v>45</v>
      </c>
      <c r="H48" s="193" t="s">
        <v>92</v>
      </c>
      <c r="I48" s="193">
        <f>IF($C48="","0",VLOOKUP($C48,原単位シート!$B$4:$G$18,6,FALSE))</f>
        <v>1.3599999999999999E-2</v>
      </c>
      <c r="J48" s="193" t="s">
        <v>93</v>
      </c>
      <c r="K48" s="947" t="s">
        <v>183</v>
      </c>
      <c r="L48" s="949">
        <f>W37*G48*I48*44/12</f>
        <v>0</v>
      </c>
      <c r="M48" s="951" t="s">
        <v>222</v>
      </c>
    </row>
    <row r="49" spans="1:15" ht="16.5" customHeight="1" thickBot="1" x14ac:dyDescent="0.2">
      <c r="A49" s="194" t="s">
        <v>224</v>
      </c>
      <c r="B49" s="219"/>
      <c r="C49" s="219"/>
      <c r="D49" s="219"/>
      <c r="E49" s="200"/>
      <c r="F49" s="199"/>
      <c r="G49" s="220" t="str">
        <f>IF($C48="","0",VLOOKUP($C48,原単位シート!$B$4:$G$18,5,FALSE))</f>
        <v>GJ/千Nm3</v>
      </c>
      <c r="H49" s="199"/>
      <c r="I49" s="220" t="s">
        <v>184</v>
      </c>
      <c r="J49" s="220"/>
      <c r="K49" s="948"/>
      <c r="L49" s="950"/>
      <c r="M49" s="952"/>
    </row>
    <row r="50" spans="1:15" ht="16.5" customHeight="1" x14ac:dyDescent="0.15">
      <c r="A50" s="101"/>
      <c r="B50" s="157"/>
      <c r="C50" s="157"/>
      <c r="D50" s="157"/>
      <c r="E50" s="102"/>
      <c r="F50" s="104"/>
      <c r="G50" s="962" t="s">
        <v>89</v>
      </c>
      <c r="H50" s="715" t="s">
        <v>39</v>
      </c>
      <c r="I50" s="974" t="s">
        <v>94</v>
      </c>
      <c r="J50" s="104"/>
      <c r="K50" s="976" t="s">
        <v>185</v>
      </c>
      <c r="L50" s="966">
        <f>L42-L46</f>
        <v>0</v>
      </c>
      <c r="M50" s="968" t="s">
        <v>28</v>
      </c>
    </row>
    <row r="51" spans="1:15" ht="16.5" customHeight="1" thickBot="1" x14ac:dyDescent="0.2">
      <c r="A51" s="105" t="s">
        <v>95</v>
      </c>
      <c r="B51" s="158"/>
      <c r="C51" s="158"/>
      <c r="D51" s="158"/>
      <c r="E51" s="105"/>
      <c r="F51" s="164"/>
      <c r="G51" s="963"/>
      <c r="H51" s="716"/>
      <c r="I51" s="975"/>
      <c r="J51" s="107"/>
      <c r="K51" s="977"/>
      <c r="L51" s="967"/>
      <c r="M51" s="969"/>
      <c r="N51" s="42" t="s">
        <v>102</v>
      </c>
    </row>
    <row r="52" spans="1:15" ht="16.5" customHeight="1" x14ac:dyDescent="0.15">
      <c r="A52" s="101"/>
      <c r="B52" s="157"/>
      <c r="C52" s="157"/>
      <c r="D52" s="157"/>
      <c r="E52" s="165"/>
      <c r="F52" s="962" t="s">
        <v>96</v>
      </c>
      <c r="G52" s="715" t="s">
        <v>97</v>
      </c>
      <c r="H52" s="962" t="s">
        <v>44</v>
      </c>
      <c r="I52" s="715" t="s">
        <v>98</v>
      </c>
      <c r="J52" s="104"/>
      <c r="K52" s="964" t="s">
        <v>90</v>
      </c>
      <c r="L52" s="966">
        <f>IF(J37=0,0,O37/J37*100)</f>
        <v>0</v>
      </c>
      <c r="M52" s="968" t="s">
        <v>99</v>
      </c>
    </row>
    <row r="53" spans="1:15" ht="16.5" customHeight="1" thickBot="1" x14ac:dyDescent="0.2">
      <c r="A53" s="166" t="s">
        <v>70</v>
      </c>
      <c r="B53" s="158"/>
      <c r="C53" s="158"/>
      <c r="D53" s="158"/>
      <c r="E53" s="105"/>
      <c r="F53" s="963"/>
      <c r="G53" s="716"/>
      <c r="H53" s="963"/>
      <c r="I53" s="716"/>
      <c r="J53" s="107"/>
      <c r="K53" s="965"/>
      <c r="L53" s="967"/>
      <c r="M53" s="969"/>
    </row>
    <row r="54" spans="1:15" ht="16.5" customHeight="1" x14ac:dyDescent="0.15">
      <c r="A54" s="189"/>
      <c r="B54" s="190"/>
      <c r="C54" s="190"/>
      <c r="D54" s="191"/>
      <c r="E54" s="189"/>
      <c r="F54" s="192"/>
      <c r="G54" s="987" t="s">
        <v>91</v>
      </c>
      <c r="H54" s="989" t="s">
        <v>39</v>
      </c>
      <c r="I54" s="993" t="s">
        <v>100</v>
      </c>
      <c r="J54" s="190"/>
      <c r="K54" s="947" t="s">
        <v>186</v>
      </c>
      <c r="L54" s="949">
        <f>L44-L48</f>
        <v>0</v>
      </c>
      <c r="M54" s="951" t="s">
        <v>225</v>
      </c>
      <c r="N54" s="169"/>
    </row>
    <row r="55" spans="1:15" ht="16.5" customHeight="1" thickBot="1" x14ac:dyDescent="0.2">
      <c r="A55" s="194" t="s">
        <v>220</v>
      </c>
      <c r="B55" s="195"/>
      <c r="C55" s="195"/>
      <c r="D55" s="196"/>
      <c r="E55" s="197"/>
      <c r="F55" s="198"/>
      <c r="G55" s="988"/>
      <c r="H55" s="990"/>
      <c r="I55" s="994"/>
      <c r="J55" s="195"/>
      <c r="K55" s="948"/>
      <c r="L55" s="950"/>
      <c r="M55" s="952"/>
      <c r="N55" s="169"/>
    </row>
    <row r="56" spans="1:15" ht="16.5" customHeight="1" x14ac:dyDescent="0.15">
      <c r="A56" s="209"/>
      <c r="B56" s="210"/>
      <c r="C56" s="210"/>
      <c r="D56" s="211"/>
      <c r="E56" s="209"/>
      <c r="F56" s="978" t="s">
        <v>101</v>
      </c>
      <c r="G56" s="983" t="s">
        <v>97</v>
      </c>
      <c r="H56" s="978" t="s">
        <v>91</v>
      </c>
      <c r="I56" s="983" t="s">
        <v>98</v>
      </c>
      <c r="J56" s="210"/>
      <c r="K56" s="985" t="s">
        <v>90</v>
      </c>
      <c r="L56" s="966">
        <f>IF(L44=0,0,ROUNDDOWN(L54/L44*100,1))</f>
        <v>0</v>
      </c>
      <c r="M56" s="991" t="s">
        <v>99</v>
      </c>
      <c r="N56" s="981" t="s">
        <v>111</v>
      </c>
    </row>
    <row r="57" spans="1:15" ht="16.5" customHeight="1" thickBot="1" x14ac:dyDescent="0.2">
      <c r="A57" s="212" t="s">
        <v>215</v>
      </c>
      <c r="B57" s="213"/>
      <c r="C57" s="213"/>
      <c r="D57" s="214"/>
      <c r="E57" s="212"/>
      <c r="F57" s="979"/>
      <c r="G57" s="984"/>
      <c r="H57" s="979"/>
      <c r="I57" s="984"/>
      <c r="J57" s="213"/>
      <c r="K57" s="986"/>
      <c r="L57" s="967"/>
      <c r="M57" s="992"/>
      <c r="N57" s="982"/>
    </row>
    <row r="58" spans="1:15" ht="16.5" customHeight="1" x14ac:dyDescent="0.15">
      <c r="A58" s="167"/>
      <c r="B58" s="168"/>
      <c r="C58" s="168"/>
      <c r="D58" s="111"/>
      <c r="E58" s="167"/>
      <c r="F58" s="172"/>
      <c r="G58" s="172"/>
      <c r="H58" s="172" t="s">
        <v>196</v>
      </c>
      <c r="I58" s="207" t="str">
        <f>D65</f>
        <v/>
      </c>
      <c r="J58" s="168" t="s">
        <v>187</v>
      </c>
      <c r="K58" s="964" t="s">
        <v>90</v>
      </c>
      <c r="L58" s="966">
        <f>IF(L54=0,0,I58/1000/L54)</f>
        <v>0</v>
      </c>
      <c r="M58" s="1008" t="s">
        <v>226</v>
      </c>
      <c r="N58" s="964"/>
      <c r="O58" s="42" t="s">
        <v>219</v>
      </c>
    </row>
    <row r="59" spans="1:15" ht="16.5" customHeight="1" thickBot="1" x14ac:dyDescent="0.2">
      <c r="A59" s="171" t="s">
        <v>71</v>
      </c>
      <c r="B59" s="49"/>
      <c r="C59" s="49"/>
      <c r="D59" s="170"/>
      <c r="E59" s="171"/>
      <c r="F59" s="107"/>
      <c r="G59" s="107"/>
      <c r="H59" s="107"/>
      <c r="I59" s="107" t="s">
        <v>101</v>
      </c>
      <c r="J59" s="49"/>
      <c r="K59" s="965"/>
      <c r="L59" s="967"/>
      <c r="M59" s="1009"/>
      <c r="N59" s="965"/>
    </row>
    <row r="61" spans="1:15" ht="15.75" customHeight="1" x14ac:dyDescent="0.15">
      <c r="B61" s="201"/>
      <c r="C61" s="202"/>
      <c r="D61" s="996"/>
      <c r="E61" s="997"/>
      <c r="F61" s="998"/>
      <c r="G61" s="995" t="s">
        <v>198</v>
      </c>
    </row>
    <row r="62" spans="1:15" ht="15.75" customHeight="1" x14ac:dyDescent="0.15">
      <c r="B62" s="205" t="s">
        <v>409</v>
      </c>
      <c r="C62" s="206"/>
      <c r="D62" s="999"/>
      <c r="E62" s="1000"/>
      <c r="F62" s="1001"/>
      <c r="G62" s="995"/>
    </row>
    <row r="63" spans="1:15" ht="15.75" customHeight="1" x14ac:dyDescent="0.15">
      <c r="B63" s="203"/>
      <c r="C63" s="204"/>
      <c r="D63" s="996"/>
      <c r="E63" s="997"/>
      <c r="F63" s="998"/>
      <c r="G63" s="995" t="s">
        <v>198</v>
      </c>
    </row>
    <row r="64" spans="1:15" ht="15.75" customHeight="1" x14ac:dyDescent="0.15">
      <c r="B64" s="205" t="s">
        <v>218</v>
      </c>
      <c r="C64" s="206"/>
      <c r="D64" s="999"/>
      <c r="E64" s="1000"/>
      <c r="F64" s="1001"/>
      <c r="G64" s="995"/>
    </row>
    <row r="65" spans="2:7" ht="15.75" customHeight="1" x14ac:dyDescent="0.15">
      <c r="B65" s="203"/>
      <c r="C65" s="204"/>
      <c r="D65" s="1002" t="str">
        <f>IF(D61="","",D61-D63)</f>
        <v/>
      </c>
      <c r="E65" s="1003"/>
      <c r="F65" s="1004"/>
      <c r="G65" s="995" t="s">
        <v>198</v>
      </c>
    </row>
    <row r="66" spans="2:7" ht="15.75" customHeight="1" x14ac:dyDescent="0.15">
      <c r="B66" s="205" t="s">
        <v>197</v>
      </c>
      <c r="C66" s="206"/>
      <c r="D66" s="1005"/>
      <c r="E66" s="1006"/>
      <c r="F66" s="1007"/>
      <c r="G66" s="995"/>
    </row>
  </sheetData>
  <mergeCells count="113">
    <mergeCell ref="G63:G64"/>
    <mergeCell ref="G65:G66"/>
    <mergeCell ref="D61:F62"/>
    <mergeCell ref="D63:F64"/>
    <mergeCell ref="D65:F66"/>
    <mergeCell ref="G61:G62"/>
    <mergeCell ref="K58:K59"/>
    <mergeCell ref="L58:L59"/>
    <mergeCell ref="M58:N59"/>
    <mergeCell ref="N56:N57"/>
    <mergeCell ref="F56:F57"/>
    <mergeCell ref="G56:G57"/>
    <mergeCell ref="H56:H57"/>
    <mergeCell ref="I56:I57"/>
    <mergeCell ref="K56:K57"/>
    <mergeCell ref="M52:M53"/>
    <mergeCell ref="G54:G55"/>
    <mergeCell ref="H54:H55"/>
    <mergeCell ref="M56:M57"/>
    <mergeCell ref="F52:F53"/>
    <mergeCell ref="G52:G53"/>
    <mergeCell ref="H52:H53"/>
    <mergeCell ref="I52:I53"/>
    <mergeCell ref="K52:K53"/>
    <mergeCell ref="L52:L53"/>
    <mergeCell ref="L56:L57"/>
    <mergeCell ref="I54:I55"/>
    <mergeCell ref="K54:K55"/>
    <mergeCell ref="L54:L55"/>
    <mergeCell ref="M54:M55"/>
    <mergeCell ref="G50:G51"/>
    <mergeCell ref="H50:H51"/>
    <mergeCell ref="I50:I51"/>
    <mergeCell ref="K50:K51"/>
    <mergeCell ref="L50:L51"/>
    <mergeCell ref="M50:M51"/>
    <mergeCell ref="H44:H45"/>
    <mergeCell ref="K44:K45"/>
    <mergeCell ref="L44:L45"/>
    <mergeCell ref="M44:M45"/>
    <mergeCell ref="K46:K47"/>
    <mergeCell ref="L46:L47"/>
    <mergeCell ref="M46:M47"/>
    <mergeCell ref="C48:D48"/>
    <mergeCell ref="K48:K49"/>
    <mergeCell ref="L48:L49"/>
    <mergeCell ref="M48:M49"/>
    <mergeCell ref="C46:D46"/>
    <mergeCell ref="U32:V32"/>
    <mergeCell ref="W32:X32"/>
    <mergeCell ref="W33:X33"/>
    <mergeCell ref="U37:V37"/>
    <mergeCell ref="W37:X37"/>
    <mergeCell ref="W38:X38"/>
    <mergeCell ref="H42:H43"/>
    <mergeCell ref="K42:K43"/>
    <mergeCell ref="L42:L43"/>
    <mergeCell ref="M42:M43"/>
    <mergeCell ref="W35:X35"/>
    <mergeCell ref="U35:V35"/>
    <mergeCell ref="Q24:Q31"/>
    <mergeCell ref="R24:R31"/>
    <mergeCell ref="S24:S31"/>
    <mergeCell ref="T24:T31"/>
    <mergeCell ref="U24:V31"/>
    <mergeCell ref="W24:X24"/>
    <mergeCell ref="W25:X25"/>
    <mergeCell ref="W30:X30"/>
    <mergeCell ref="W31:X31"/>
    <mergeCell ref="W26:X26"/>
    <mergeCell ref="W27:X27"/>
    <mergeCell ref="W28:X28"/>
    <mergeCell ref="W29:X29"/>
    <mergeCell ref="U20:V20"/>
    <mergeCell ref="W20:X20"/>
    <mergeCell ref="W21:X21"/>
    <mergeCell ref="A22:A23"/>
    <mergeCell ref="C22:C23"/>
    <mergeCell ref="D22:E22"/>
    <mergeCell ref="F22:G22"/>
    <mergeCell ref="H22:I22"/>
    <mergeCell ref="Q22:Q23"/>
    <mergeCell ref="R22:S22"/>
    <mergeCell ref="T22:V22"/>
    <mergeCell ref="W22:X22"/>
    <mergeCell ref="U23:V23"/>
    <mergeCell ref="W23:X23"/>
    <mergeCell ref="B22:B23"/>
    <mergeCell ref="Q14:Q19"/>
    <mergeCell ref="R14:R19"/>
    <mergeCell ref="S14:S19"/>
    <mergeCell ref="T14:T19"/>
    <mergeCell ref="U14:V19"/>
    <mergeCell ref="W14:X14"/>
    <mergeCell ref="W15:X15"/>
    <mergeCell ref="W16:X16"/>
    <mergeCell ref="W17:X17"/>
    <mergeCell ref="W18:X18"/>
    <mergeCell ref="W19:X19"/>
    <mergeCell ref="V1:W1"/>
    <mergeCell ref="N10:U10"/>
    <mergeCell ref="A12:A13"/>
    <mergeCell ref="C12:C13"/>
    <mergeCell ref="D12:E12"/>
    <mergeCell ref="F12:G12"/>
    <mergeCell ref="H12:I12"/>
    <mergeCell ref="Q12:Q13"/>
    <mergeCell ref="R12:S12"/>
    <mergeCell ref="T12:V12"/>
    <mergeCell ref="W12:X12"/>
    <mergeCell ref="U13:V13"/>
    <mergeCell ref="W13:X13"/>
    <mergeCell ref="B12:B13"/>
  </mergeCells>
  <phoneticPr fontId="4"/>
  <dataValidations count="1">
    <dataValidation type="list" allowBlank="1" showInputMessage="1" showErrorMessage="1" sqref="C46:D46 Q14 C14:C19 C24:C31 Q24">
      <formula1>燃料種</formula1>
    </dataValidation>
  </dataValidations>
  <pageMargins left="0.98425196850393704" right="0.39370078740157483" top="0.39370078740157483" bottom="0.19685039370078741" header="0.51181102362204722" footer="0.27559055118110237"/>
  <pageSetup paperSize="8" scale="65" firstPageNumber="36" orientation="landscape" useFirstPageNumber="1"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66"/>
  <sheetViews>
    <sheetView showGridLines="0" zoomScaleNormal="100" workbookViewId="0">
      <selection activeCell="AX13" sqref="AX13"/>
    </sheetView>
  </sheetViews>
  <sheetFormatPr defaultColWidth="2.25" defaultRowHeight="14.25" customHeight="1" x14ac:dyDescent="0.15"/>
  <cols>
    <col min="1" max="51" width="2.25" style="549"/>
    <col min="52" max="52" width="47.25" style="549" customWidth="1"/>
    <col min="53" max="53" width="2.25" style="549"/>
    <col min="54" max="54" width="13" style="549" customWidth="1"/>
    <col min="55" max="55" width="7.125" style="549" customWidth="1"/>
    <col min="56" max="56" width="10.375" style="549" customWidth="1"/>
    <col min="57" max="57" width="11.625" style="549" customWidth="1"/>
    <col min="58" max="307" width="2.25" style="549"/>
    <col min="308" max="308" width="47.25" style="549" customWidth="1"/>
    <col min="309" max="309" width="2.25" style="549"/>
    <col min="310" max="310" width="13" style="549" customWidth="1"/>
    <col min="311" max="311" width="7.125" style="549" customWidth="1"/>
    <col min="312" max="312" width="10.375" style="549" customWidth="1"/>
    <col min="313" max="313" width="11.625" style="549" customWidth="1"/>
    <col min="314" max="563" width="2.25" style="549"/>
    <col min="564" max="564" width="47.25" style="549" customWidth="1"/>
    <col min="565" max="565" width="2.25" style="549"/>
    <col min="566" max="566" width="13" style="549" customWidth="1"/>
    <col min="567" max="567" width="7.125" style="549" customWidth="1"/>
    <col min="568" max="568" width="10.375" style="549" customWidth="1"/>
    <col min="569" max="569" width="11.625" style="549" customWidth="1"/>
    <col min="570" max="819" width="2.25" style="549"/>
    <col min="820" max="820" width="47.25" style="549" customWidth="1"/>
    <col min="821" max="821" width="2.25" style="549"/>
    <col min="822" max="822" width="13" style="549" customWidth="1"/>
    <col min="823" max="823" width="7.125" style="549" customWidth="1"/>
    <col min="824" max="824" width="10.375" style="549" customWidth="1"/>
    <col min="825" max="825" width="11.625" style="549" customWidth="1"/>
    <col min="826" max="1075" width="2.25" style="549"/>
    <col min="1076" max="1076" width="47.25" style="549" customWidth="1"/>
    <col min="1077" max="1077" width="2.25" style="549"/>
    <col min="1078" max="1078" width="13" style="549" customWidth="1"/>
    <col min="1079" max="1079" width="7.125" style="549" customWidth="1"/>
    <col min="1080" max="1080" width="10.375" style="549" customWidth="1"/>
    <col min="1081" max="1081" width="11.625" style="549" customWidth="1"/>
    <col min="1082" max="1331" width="2.25" style="549"/>
    <col min="1332" max="1332" width="47.25" style="549" customWidth="1"/>
    <col min="1333" max="1333" width="2.25" style="549"/>
    <col min="1334" max="1334" width="13" style="549" customWidth="1"/>
    <col min="1335" max="1335" width="7.125" style="549" customWidth="1"/>
    <col min="1336" max="1336" width="10.375" style="549" customWidth="1"/>
    <col min="1337" max="1337" width="11.625" style="549" customWidth="1"/>
    <col min="1338" max="1587" width="2.25" style="549"/>
    <col min="1588" max="1588" width="47.25" style="549" customWidth="1"/>
    <col min="1589" max="1589" width="2.25" style="549"/>
    <col min="1590" max="1590" width="13" style="549" customWidth="1"/>
    <col min="1591" max="1591" width="7.125" style="549" customWidth="1"/>
    <col min="1592" max="1592" width="10.375" style="549" customWidth="1"/>
    <col min="1593" max="1593" width="11.625" style="549" customWidth="1"/>
    <col min="1594" max="1843" width="2.25" style="549"/>
    <col min="1844" max="1844" width="47.25" style="549" customWidth="1"/>
    <col min="1845" max="1845" width="2.25" style="549"/>
    <col min="1846" max="1846" width="13" style="549" customWidth="1"/>
    <col min="1847" max="1847" width="7.125" style="549" customWidth="1"/>
    <col min="1848" max="1848" width="10.375" style="549" customWidth="1"/>
    <col min="1849" max="1849" width="11.625" style="549" customWidth="1"/>
    <col min="1850" max="2099" width="2.25" style="549"/>
    <col min="2100" max="2100" width="47.25" style="549" customWidth="1"/>
    <col min="2101" max="2101" width="2.25" style="549"/>
    <col min="2102" max="2102" width="13" style="549" customWidth="1"/>
    <col min="2103" max="2103" width="7.125" style="549" customWidth="1"/>
    <col min="2104" max="2104" width="10.375" style="549" customWidth="1"/>
    <col min="2105" max="2105" width="11.625" style="549" customWidth="1"/>
    <col min="2106" max="2355" width="2.25" style="549"/>
    <col min="2356" max="2356" width="47.25" style="549" customWidth="1"/>
    <col min="2357" max="2357" width="2.25" style="549"/>
    <col min="2358" max="2358" width="13" style="549" customWidth="1"/>
    <col min="2359" max="2359" width="7.125" style="549" customWidth="1"/>
    <col min="2360" max="2360" width="10.375" style="549" customWidth="1"/>
    <col min="2361" max="2361" width="11.625" style="549" customWidth="1"/>
    <col min="2362" max="2611" width="2.25" style="549"/>
    <col min="2612" max="2612" width="47.25" style="549" customWidth="1"/>
    <col min="2613" max="2613" width="2.25" style="549"/>
    <col min="2614" max="2614" width="13" style="549" customWidth="1"/>
    <col min="2615" max="2615" width="7.125" style="549" customWidth="1"/>
    <col min="2616" max="2616" width="10.375" style="549" customWidth="1"/>
    <col min="2617" max="2617" width="11.625" style="549" customWidth="1"/>
    <col min="2618" max="2867" width="2.25" style="549"/>
    <col min="2868" max="2868" width="47.25" style="549" customWidth="1"/>
    <col min="2869" max="2869" width="2.25" style="549"/>
    <col min="2870" max="2870" width="13" style="549" customWidth="1"/>
    <col min="2871" max="2871" width="7.125" style="549" customWidth="1"/>
    <col min="2872" max="2872" width="10.375" style="549" customWidth="1"/>
    <col min="2873" max="2873" width="11.625" style="549" customWidth="1"/>
    <col min="2874" max="3123" width="2.25" style="549"/>
    <col min="3124" max="3124" width="47.25" style="549" customWidth="1"/>
    <col min="3125" max="3125" width="2.25" style="549"/>
    <col min="3126" max="3126" width="13" style="549" customWidth="1"/>
    <col min="3127" max="3127" width="7.125" style="549" customWidth="1"/>
    <col min="3128" max="3128" width="10.375" style="549" customWidth="1"/>
    <col min="3129" max="3129" width="11.625" style="549" customWidth="1"/>
    <col min="3130" max="3379" width="2.25" style="549"/>
    <col min="3380" max="3380" width="47.25" style="549" customWidth="1"/>
    <col min="3381" max="3381" width="2.25" style="549"/>
    <col min="3382" max="3382" width="13" style="549" customWidth="1"/>
    <col min="3383" max="3383" width="7.125" style="549" customWidth="1"/>
    <col min="3384" max="3384" width="10.375" style="549" customWidth="1"/>
    <col min="3385" max="3385" width="11.625" style="549" customWidth="1"/>
    <col min="3386" max="3635" width="2.25" style="549"/>
    <col min="3636" max="3636" width="47.25" style="549" customWidth="1"/>
    <col min="3637" max="3637" width="2.25" style="549"/>
    <col min="3638" max="3638" width="13" style="549" customWidth="1"/>
    <col min="3639" max="3639" width="7.125" style="549" customWidth="1"/>
    <col min="3640" max="3640" width="10.375" style="549" customWidth="1"/>
    <col min="3641" max="3641" width="11.625" style="549" customWidth="1"/>
    <col min="3642" max="3891" width="2.25" style="549"/>
    <col min="3892" max="3892" width="47.25" style="549" customWidth="1"/>
    <col min="3893" max="3893" width="2.25" style="549"/>
    <col min="3894" max="3894" width="13" style="549" customWidth="1"/>
    <col min="3895" max="3895" width="7.125" style="549" customWidth="1"/>
    <col min="3896" max="3896" width="10.375" style="549" customWidth="1"/>
    <col min="3897" max="3897" width="11.625" style="549" customWidth="1"/>
    <col min="3898" max="4147" width="2.25" style="549"/>
    <col min="4148" max="4148" width="47.25" style="549" customWidth="1"/>
    <col min="4149" max="4149" width="2.25" style="549"/>
    <col min="4150" max="4150" width="13" style="549" customWidth="1"/>
    <col min="4151" max="4151" width="7.125" style="549" customWidth="1"/>
    <col min="4152" max="4152" width="10.375" style="549" customWidth="1"/>
    <col min="4153" max="4153" width="11.625" style="549" customWidth="1"/>
    <col min="4154" max="4403" width="2.25" style="549"/>
    <col min="4404" max="4404" width="47.25" style="549" customWidth="1"/>
    <col min="4405" max="4405" width="2.25" style="549"/>
    <col min="4406" max="4406" width="13" style="549" customWidth="1"/>
    <col min="4407" max="4407" width="7.125" style="549" customWidth="1"/>
    <col min="4408" max="4408" width="10.375" style="549" customWidth="1"/>
    <col min="4409" max="4409" width="11.625" style="549" customWidth="1"/>
    <col min="4410" max="4659" width="2.25" style="549"/>
    <col min="4660" max="4660" width="47.25" style="549" customWidth="1"/>
    <col min="4661" max="4661" width="2.25" style="549"/>
    <col min="4662" max="4662" width="13" style="549" customWidth="1"/>
    <col min="4663" max="4663" width="7.125" style="549" customWidth="1"/>
    <col min="4664" max="4664" width="10.375" style="549" customWidth="1"/>
    <col min="4665" max="4665" width="11.625" style="549" customWidth="1"/>
    <col min="4666" max="4915" width="2.25" style="549"/>
    <col min="4916" max="4916" width="47.25" style="549" customWidth="1"/>
    <col min="4917" max="4917" width="2.25" style="549"/>
    <col min="4918" max="4918" width="13" style="549" customWidth="1"/>
    <col min="4919" max="4919" width="7.125" style="549" customWidth="1"/>
    <col min="4920" max="4920" width="10.375" style="549" customWidth="1"/>
    <col min="4921" max="4921" width="11.625" style="549" customWidth="1"/>
    <col min="4922" max="5171" width="2.25" style="549"/>
    <col min="5172" max="5172" width="47.25" style="549" customWidth="1"/>
    <col min="5173" max="5173" width="2.25" style="549"/>
    <col min="5174" max="5174" width="13" style="549" customWidth="1"/>
    <col min="5175" max="5175" width="7.125" style="549" customWidth="1"/>
    <col min="5176" max="5176" width="10.375" style="549" customWidth="1"/>
    <col min="5177" max="5177" width="11.625" style="549" customWidth="1"/>
    <col min="5178" max="5427" width="2.25" style="549"/>
    <col min="5428" max="5428" width="47.25" style="549" customWidth="1"/>
    <col min="5429" max="5429" width="2.25" style="549"/>
    <col min="5430" max="5430" width="13" style="549" customWidth="1"/>
    <col min="5431" max="5431" width="7.125" style="549" customWidth="1"/>
    <col min="5432" max="5432" width="10.375" style="549" customWidth="1"/>
    <col min="5433" max="5433" width="11.625" style="549" customWidth="1"/>
    <col min="5434" max="5683" width="2.25" style="549"/>
    <col min="5684" max="5684" width="47.25" style="549" customWidth="1"/>
    <col min="5685" max="5685" width="2.25" style="549"/>
    <col min="5686" max="5686" width="13" style="549" customWidth="1"/>
    <col min="5687" max="5687" width="7.125" style="549" customWidth="1"/>
    <col min="5688" max="5688" width="10.375" style="549" customWidth="1"/>
    <col min="5689" max="5689" width="11.625" style="549" customWidth="1"/>
    <col min="5690" max="5939" width="2.25" style="549"/>
    <col min="5940" max="5940" width="47.25" style="549" customWidth="1"/>
    <col min="5941" max="5941" width="2.25" style="549"/>
    <col min="5942" max="5942" width="13" style="549" customWidth="1"/>
    <col min="5943" max="5943" width="7.125" style="549" customWidth="1"/>
    <col min="5944" max="5944" width="10.375" style="549" customWidth="1"/>
    <col min="5945" max="5945" width="11.625" style="549" customWidth="1"/>
    <col min="5946" max="6195" width="2.25" style="549"/>
    <col min="6196" max="6196" width="47.25" style="549" customWidth="1"/>
    <col min="6197" max="6197" width="2.25" style="549"/>
    <col min="6198" max="6198" width="13" style="549" customWidth="1"/>
    <col min="6199" max="6199" width="7.125" style="549" customWidth="1"/>
    <col min="6200" max="6200" width="10.375" style="549" customWidth="1"/>
    <col min="6201" max="6201" width="11.625" style="549" customWidth="1"/>
    <col min="6202" max="6451" width="2.25" style="549"/>
    <col min="6452" max="6452" width="47.25" style="549" customWidth="1"/>
    <col min="6453" max="6453" width="2.25" style="549"/>
    <col min="6454" max="6454" width="13" style="549" customWidth="1"/>
    <col min="6455" max="6455" width="7.125" style="549" customWidth="1"/>
    <col min="6456" max="6456" width="10.375" style="549" customWidth="1"/>
    <col min="6457" max="6457" width="11.625" style="549" customWidth="1"/>
    <col min="6458" max="6707" width="2.25" style="549"/>
    <col min="6708" max="6708" width="47.25" style="549" customWidth="1"/>
    <col min="6709" max="6709" width="2.25" style="549"/>
    <col min="6710" max="6710" width="13" style="549" customWidth="1"/>
    <col min="6711" max="6711" width="7.125" style="549" customWidth="1"/>
    <col min="6712" max="6712" width="10.375" style="549" customWidth="1"/>
    <col min="6713" max="6713" width="11.625" style="549" customWidth="1"/>
    <col min="6714" max="6963" width="2.25" style="549"/>
    <col min="6964" max="6964" width="47.25" style="549" customWidth="1"/>
    <col min="6965" max="6965" width="2.25" style="549"/>
    <col min="6966" max="6966" width="13" style="549" customWidth="1"/>
    <col min="6967" max="6967" width="7.125" style="549" customWidth="1"/>
    <col min="6968" max="6968" width="10.375" style="549" customWidth="1"/>
    <col min="6969" max="6969" width="11.625" style="549" customWidth="1"/>
    <col min="6970" max="7219" width="2.25" style="549"/>
    <col min="7220" max="7220" width="47.25" style="549" customWidth="1"/>
    <col min="7221" max="7221" width="2.25" style="549"/>
    <col min="7222" max="7222" width="13" style="549" customWidth="1"/>
    <col min="7223" max="7223" width="7.125" style="549" customWidth="1"/>
    <col min="7224" max="7224" width="10.375" style="549" customWidth="1"/>
    <col min="7225" max="7225" width="11.625" style="549" customWidth="1"/>
    <col min="7226" max="7475" width="2.25" style="549"/>
    <col min="7476" max="7476" width="47.25" style="549" customWidth="1"/>
    <col min="7477" max="7477" width="2.25" style="549"/>
    <col min="7478" max="7478" width="13" style="549" customWidth="1"/>
    <col min="7479" max="7479" width="7.125" style="549" customWidth="1"/>
    <col min="7480" max="7480" width="10.375" style="549" customWidth="1"/>
    <col min="7481" max="7481" width="11.625" style="549" customWidth="1"/>
    <col min="7482" max="7731" width="2.25" style="549"/>
    <col min="7732" max="7732" width="47.25" style="549" customWidth="1"/>
    <col min="7733" max="7733" width="2.25" style="549"/>
    <col min="7734" max="7734" width="13" style="549" customWidth="1"/>
    <col min="7735" max="7735" width="7.125" style="549" customWidth="1"/>
    <col min="7736" max="7736" width="10.375" style="549" customWidth="1"/>
    <col min="7737" max="7737" width="11.625" style="549" customWidth="1"/>
    <col min="7738" max="7987" width="2.25" style="549"/>
    <col min="7988" max="7988" width="47.25" style="549" customWidth="1"/>
    <col min="7989" max="7989" width="2.25" style="549"/>
    <col min="7990" max="7990" width="13" style="549" customWidth="1"/>
    <col min="7991" max="7991" width="7.125" style="549" customWidth="1"/>
    <col min="7992" max="7992" width="10.375" style="549" customWidth="1"/>
    <col min="7993" max="7993" width="11.625" style="549" customWidth="1"/>
    <col min="7994" max="8243" width="2.25" style="549"/>
    <col min="8244" max="8244" width="47.25" style="549" customWidth="1"/>
    <col min="8245" max="8245" width="2.25" style="549"/>
    <col min="8246" max="8246" width="13" style="549" customWidth="1"/>
    <col min="8247" max="8247" width="7.125" style="549" customWidth="1"/>
    <col min="8248" max="8248" width="10.375" style="549" customWidth="1"/>
    <col min="8249" max="8249" width="11.625" style="549" customWidth="1"/>
    <col min="8250" max="8499" width="2.25" style="549"/>
    <col min="8500" max="8500" width="47.25" style="549" customWidth="1"/>
    <col min="8501" max="8501" width="2.25" style="549"/>
    <col min="8502" max="8502" width="13" style="549" customWidth="1"/>
    <col min="8503" max="8503" width="7.125" style="549" customWidth="1"/>
    <col min="8504" max="8504" width="10.375" style="549" customWidth="1"/>
    <col min="8505" max="8505" width="11.625" style="549" customWidth="1"/>
    <col min="8506" max="8755" width="2.25" style="549"/>
    <col min="8756" max="8756" width="47.25" style="549" customWidth="1"/>
    <col min="8757" max="8757" width="2.25" style="549"/>
    <col min="8758" max="8758" width="13" style="549" customWidth="1"/>
    <col min="8759" max="8759" width="7.125" style="549" customWidth="1"/>
    <col min="8760" max="8760" width="10.375" style="549" customWidth="1"/>
    <col min="8761" max="8761" width="11.625" style="549" customWidth="1"/>
    <col min="8762" max="9011" width="2.25" style="549"/>
    <col min="9012" max="9012" width="47.25" style="549" customWidth="1"/>
    <col min="9013" max="9013" width="2.25" style="549"/>
    <col min="9014" max="9014" width="13" style="549" customWidth="1"/>
    <col min="9015" max="9015" width="7.125" style="549" customWidth="1"/>
    <col min="9016" max="9016" width="10.375" style="549" customWidth="1"/>
    <col min="9017" max="9017" width="11.625" style="549" customWidth="1"/>
    <col min="9018" max="9267" width="2.25" style="549"/>
    <col min="9268" max="9268" width="47.25" style="549" customWidth="1"/>
    <col min="9269" max="9269" width="2.25" style="549"/>
    <col min="9270" max="9270" width="13" style="549" customWidth="1"/>
    <col min="9271" max="9271" width="7.125" style="549" customWidth="1"/>
    <col min="9272" max="9272" width="10.375" style="549" customWidth="1"/>
    <col min="9273" max="9273" width="11.625" style="549" customWidth="1"/>
    <col min="9274" max="9523" width="2.25" style="549"/>
    <col min="9524" max="9524" width="47.25" style="549" customWidth="1"/>
    <col min="9525" max="9525" width="2.25" style="549"/>
    <col min="9526" max="9526" width="13" style="549" customWidth="1"/>
    <col min="9527" max="9527" width="7.125" style="549" customWidth="1"/>
    <col min="9528" max="9528" width="10.375" style="549" customWidth="1"/>
    <col min="9529" max="9529" width="11.625" style="549" customWidth="1"/>
    <col min="9530" max="9779" width="2.25" style="549"/>
    <col min="9780" max="9780" width="47.25" style="549" customWidth="1"/>
    <col min="9781" max="9781" width="2.25" style="549"/>
    <col min="9782" max="9782" width="13" style="549" customWidth="1"/>
    <col min="9783" max="9783" width="7.125" style="549" customWidth="1"/>
    <col min="9784" max="9784" width="10.375" style="549" customWidth="1"/>
    <col min="9785" max="9785" width="11.625" style="549" customWidth="1"/>
    <col min="9786" max="10035" width="2.25" style="549"/>
    <col min="10036" max="10036" width="47.25" style="549" customWidth="1"/>
    <col min="10037" max="10037" width="2.25" style="549"/>
    <col min="10038" max="10038" width="13" style="549" customWidth="1"/>
    <col min="10039" max="10039" width="7.125" style="549" customWidth="1"/>
    <col min="10040" max="10040" width="10.375" style="549" customWidth="1"/>
    <col min="10041" max="10041" width="11.625" style="549" customWidth="1"/>
    <col min="10042" max="10291" width="2.25" style="549"/>
    <col min="10292" max="10292" width="47.25" style="549" customWidth="1"/>
    <col min="10293" max="10293" width="2.25" style="549"/>
    <col min="10294" max="10294" width="13" style="549" customWidth="1"/>
    <col min="10295" max="10295" width="7.125" style="549" customWidth="1"/>
    <col min="10296" max="10296" width="10.375" style="549" customWidth="1"/>
    <col min="10297" max="10297" width="11.625" style="549" customWidth="1"/>
    <col min="10298" max="10547" width="2.25" style="549"/>
    <col min="10548" max="10548" width="47.25" style="549" customWidth="1"/>
    <col min="10549" max="10549" width="2.25" style="549"/>
    <col min="10550" max="10550" width="13" style="549" customWidth="1"/>
    <col min="10551" max="10551" width="7.125" style="549" customWidth="1"/>
    <col min="10552" max="10552" width="10.375" style="549" customWidth="1"/>
    <col min="10553" max="10553" width="11.625" style="549" customWidth="1"/>
    <col min="10554" max="10803" width="2.25" style="549"/>
    <col min="10804" max="10804" width="47.25" style="549" customWidth="1"/>
    <col min="10805" max="10805" width="2.25" style="549"/>
    <col min="10806" max="10806" width="13" style="549" customWidth="1"/>
    <col min="10807" max="10807" width="7.125" style="549" customWidth="1"/>
    <col min="10808" max="10808" width="10.375" style="549" customWidth="1"/>
    <col min="10809" max="10809" width="11.625" style="549" customWidth="1"/>
    <col min="10810" max="11059" width="2.25" style="549"/>
    <col min="11060" max="11060" width="47.25" style="549" customWidth="1"/>
    <col min="11061" max="11061" width="2.25" style="549"/>
    <col min="11062" max="11062" width="13" style="549" customWidth="1"/>
    <col min="11063" max="11063" width="7.125" style="549" customWidth="1"/>
    <col min="11064" max="11064" width="10.375" style="549" customWidth="1"/>
    <col min="11065" max="11065" width="11.625" style="549" customWidth="1"/>
    <col min="11066" max="11315" width="2.25" style="549"/>
    <col min="11316" max="11316" width="47.25" style="549" customWidth="1"/>
    <col min="11317" max="11317" width="2.25" style="549"/>
    <col min="11318" max="11318" width="13" style="549" customWidth="1"/>
    <col min="11319" max="11319" width="7.125" style="549" customWidth="1"/>
    <col min="11320" max="11320" width="10.375" style="549" customWidth="1"/>
    <col min="11321" max="11321" width="11.625" style="549" customWidth="1"/>
    <col min="11322" max="11571" width="2.25" style="549"/>
    <col min="11572" max="11572" width="47.25" style="549" customWidth="1"/>
    <col min="11573" max="11573" width="2.25" style="549"/>
    <col min="11574" max="11574" width="13" style="549" customWidth="1"/>
    <col min="11575" max="11575" width="7.125" style="549" customWidth="1"/>
    <col min="11576" max="11576" width="10.375" style="549" customWidth="1"/>
    <col min="11577" max="11577" width="11.625" style="549" customWidth="1"/>
    <col min="11578" max="11827" width="2.25" style="549"/>
    <col min="11828" max="11828" width="47.25" style="549" customWidth="1"/>
    <col min="11829" max="11829" width="2.25" style="549"/>
    <col min="11830" max="11830" width="13" style="549" customWidth="1"/>
    <col min="11831" max="11831" width="7.125" style="549" customWidth="1"/>
    <col min="11832" max="11832" width="10.375" style="549" customWidth="1"/>
    <col min="11833" max="11833" width="11.625" style="549" customWidth="1"/>
    <col min="11834" max="12083" width="2.25" style="549"/>
    <col min="12084" max="12084" width="47.25" style="549" customWidth="1"/>
    <col min="12085" max="12085" width="2.25" style="549"/>
    <col min="12086" max="12086" width="13" style="549" customWidth="1"/>
    <col min="12087" max="12087" width="7.125" style="549" customWidth="1"/>
    <col min="12088" max="12088" width="10.375" style="549" customWidth="1"/>
    <col min="12089" max="12089" width="11.625" style="549" customWidth="1"/>
    <col min="12090" max="12339" width="2.25" style="549"/>
    <col min="12340" max="12340" width="47.25" style="549" customWidth="1"/>
    <col min="12341" max="12341" width="2.25" style="549"/>
    <col min="12342" max="12342" width="13" style="549" customWidth="1"/>
    <col min="12343" max="12343" width="7.125" style="549" customWidth="1"/>
    <col min="12344" max="12344" width="10.375" style="549" customWidth="1"/>
    <col min="12345" max="12345" width="11.625" style="549" customWidth="1"/>
    <col min="12346" max="12595" width="2.25" style="549"/>
    <col min="12596" max="12596" width="47.25" style="549" customWidth="1"/>
    <col min="12597" max="12597" width="2.25" style="549"/>
    <col min="12598" max="12598" width="13" style="549" customWidth="1"/>
    <col min="12599" max="12599" width="7.125" style="549" customWidth="1"/>
    <col min="12600" max="12600" width="10.375" style="549" customWidth="1"/>
    <col min="12601" max="12601" width="11.625" style="549" customWidth="1"/>
    <col min="12602" max="12851" width="2.25" style="549"/>
    <col min="12852" max="12852" width="47.25" style="549" customWidth="1"/>
    <col min="12853" max="12853" width="2.25" style="549"/>
    <col min="12854" max="12854" width="13" style="549" customWidth="1"/>
    <col min="12855" max="12855" width="7.125" style="549" customWidth="1"/>
    <col min="12856" max="12856" width="10.375" style="549" customWidth="1"/>
    <col min="12857" max="12857" width="11.625" style="549" customWidth="1"/>
    <col min="12858" max="13107" width="2.25" style="549"/>
    <col min="13108" max="13108" width="47.25" style="549" customWidth="1"/>
    <col min="13109" max="13109" width="2.25" style="549"/>
    <col min="13110" max="13110" width="13" style="549" customWidth="1"/>
    <col min="13111" max="13111" width="7.125" style="549" customWidth="1"/>
    <col min="13112" max="13112" width="10.375" style="549" customWidth="1"/>
    <col min="13113" max="13113" width="11.625" style="549" customWidth="1"/>
    <col min="13114" max="13363" width="2.25" style="549"/>
    <col min="13364" max="13364" width="47.25" style="549" customWidth="1"/>
    <col min="13365" max="13365" width="2.25" style="549"/>
    <col min="13366" max="13366" width="13" style="549" customWidth="1"/>
    <col min="13367" max="13367" width="7.125" style="549" customWidth="1"/>
    <col min="13368" max="13368" width="10.375" style="549" customWidth="1"/>
    <col min="13369" max="13369" width="11.625" style="549" customWidth="1"/>
    <col min="13370" max="13619" width="2.25" style="549"/>
    <col min="13620" max="13620" width="47.25" style="549" customWidth="1"/>
    <col min="13621" max="13621" width="2.25" style="549"/>
    <col min="13622" max="13622" width="13" style="549" customWidth="1"/>
    <col min="13623" max="13623" width="7.125" style="549" customWidth="1"/>
    <col min="13624" max="13624" width="10.375" style="549" customWidth="1"/>
    <col min="13625" max="13625" width="11.625" style="549" customWidth="1"/>
    <col min="13626" max="13875" width="2.25" style="549"/>
    <col min="13876" max="13876" width="47.25" style="549" customWidth="1"/>
    <col min="13877" max="13877" width="2.25" style="549"/>
    <col min="13878" max="13878" width="13" style="549" customWidth="1"/>
    <col min="13879" max="13879" width="7.125" style="549" customWidth="1"/>
    <col min="13880" max="13880" width="10.375" style="549" customWidth="1"/>
    <col min="13881" max="13881" width="11.625" style="549" customWidth="1"/>
    <col min="13882" max="14131" width="2.25" style="549"/>
    <col min="14132" max="14132" width="47.25" style="549" customWidth="1"/>
    <col min="14133" max="14133" width="2.25" style="549"/>
    <col min="14134" max="14134" width="13" style="549" customWidth="1"/>
    <col min="14135" max="14135" width="7.125" style="549" customWidth="1"/>
    <col min="14136" max="14136" width="10.375" style="549" customWidth="1"/>
    <col min="14137" max="14137" width="11.625" style="549" customWidth="1"/>
    <col min="14138" max="14387" width="2.25" style="549"/>
    <col min="14388" max="14388" width="47.25" style="549" customWidth="1"/>
    <col min="14389" max="14389" width="2.25" style="549"/>
    <col min="14390" max="14390" width="13" style="549" customWidth="1"/>
    <col min="14391" max="14391" width="7.125" style="549" customWidth="1"/>
    <col min="14392" max="14392" width="10.375" style="549" customWidth="1"/>
    <col min="14393" max="14393" width="11.625" style="549" customWidth="1"/>
    <col min="14394" max="14643" width="2.25" style="549"/>
    <col min="14644" max="14644" width="47.25" style="549" customWidth="1"/>
    <col min="14645" max="14645" width="2.25" style="549"/>
    <col min="14646" max="14646" width="13" style="549" customWidth="1"/>
    <col min="14647" max="14647" width="7.125" style="549" customWidth="1"/>
    <col min="14648" max="14648" width="10.375" style="549" customWidth="1"/>
    <col min="14649" max="14649" width="11.625" style="549" customWidth="1"/>
    <col min="14650" max="14899" width="2.25" style="549"/>
    <col min="14900" max="14900" width="47.25" style="549" customWidth="1"/>
    <col min="14901" max="14901" width="2.25" style="549"/>
    <col min="14902" max="14902" width="13" style="549" customWidth="1"/>
    <col min="14903" max="14903" width="7.125" style="549" customWidth="1"/>
    <col min="14904" max="14904" width="10.375" style="549" customWidth="1"/>
    <col min="14905" max="14905" width="11.625" style="549" customWidth="1"/>
    <col min="14906" max="15155" width="2.25" style="549"/>
    <col min="15156" max="15156" width="47.25" style="549" customWidth="1"/>
    <col min="15157" max="15157" width="2.25" style="549"/>
    <col min="15158" max="15158" width="13" style="549" customWidth="1"/>
    <col min="15159" max="15159" width="7.125" style="549" customWidth="1"/>
    <col min="15160" max="15160" width="10.375" style="549" customWidth="1"/>
    <col min="15161" max="15161" width="11.625" style="549" customWidth="1"/>
    <col min="15162" max="15411" width="2.25" style="549"/>
    <col min="15412" max="15412" width="47.25" style="549" customWidth="1"/>
    <col min="15413" max="15413" width="2.25" style="549"/>
    <col min="15414" max="15414" width="13" style="549" customWidth="1"/>
    <col min="15415" max="15415" width="7.125" style="549" customWidth="1"/>
    <col min="15416" max="15416" width="10.375" style="549" customWidth="1"/>
    <col min="15417" max="15417" width="11.625" style="549" customWidth="1"/>
    <col min="15418" max="15667" width="2.25" style="549"/>
    <col min="15668" max="15668" width="47.25" style="549" customWidth="1"/>
    <col min="15669" max="15669" width="2.25" style="549"/>
    <col min="15670" max="15670" width="13" style="549" customWidth="1"/>
    <col min="15671" max="15671" width="7.125" style="549" customWidth="1"/>
    <col min="15672" max="15672" width="10.375" style="549" customWidth="1"/>
    <col min="15673" max="15673" width="11.625" style="549" customWidth="1"/>
    <col min="15674" max="15923" width="2.25" style="549"/>
    <col min="15924" max="15924" width="47.25" style="549" customWidth="1"/>
    <col min="15925" max="15925" width="2.25" style="549"/>
    <col min="15926" max="15926" width="13" style="549" customWidth="1"/>
    <col min="15927" max="15927" width="7.125" style="549" customWidth="1"/>
    <col min="15928" max="15928" width="10.375" style="549" customWidth="1"/>
    <col min="15929" max="15929" width="11.625" style="549" customWidth="1"/>
    <col min="15930" max="16179" width="2.25" style="549"/>
    <col min="16180" max="16180" width="47.25" style="549" customWidth="1"/>
    <col min="16181" max="16181" width="2.25" style="549"/>
    <col min="16182" max="16182" width="13" style="549" customWidth="1"/>
    <col min="16183" max="16183" width="7.125" style="549" customWidth="1"/>
    <col min="16184" max="16184" width="10.375" style="549" customWidth="1"/>
    <col min="16185" max="16185" width="11.625" style="549" customWidth="1"/>
    <col min="16186" max="16384" width="2.25" style="549"/>
  </cols>
  <sheetData>
    <row r="1" spans="1:57" s="545" customFormat="1" ht="14.25" customHeight="1" x14ac:dyDescent="0.15"/>
    <row r="2" spans="1:57" s="545" customFormat="1" ht="14.25" customHeight="1" x14ac:dyDescent="0.15"/>
    <row r="4" spans="1:57" s="546" customFormat="1" ht="18" customHeight="1" x14ac:dyDescent="0.15">
      <c r="A4" s="1022" t="s">
        <v>473</v>
      </c>
      <c r="B4" s="1022"/>
      <c r="C4" s="1022"/>
      <c r="D4" s="1022"/>
      <c r="E4" s="1022"/>
      <c r="F4" s="1022"/>
      <c r="G4" s="1022"/>
      <c r="H4" s="1022"/>
      <c r="I4" s="1022"/>
      <c r="J4" s="1022"/>
      <c r="K4" s="1022"/>
      <c r="L4" s="1022"/>
      <c r="M4" s="1022"/>
      <c r="N4" s="1022"/>
      <c r="O4" s="1022"/>
      <c r="P4" s="1022"/>
      <c r="Q4" s="1022"/>
      <c r="R4" s="1022"/>
      <c r="S4" s="1022"/>
      <c r="T4" s="1022"/>
      <c r="U4" s="1022"/>
      <c r="V4" s="1022"/>
      <c r="W4" s="1022"/>
      <c r="X4" s="1022"/>
      <c r="Y4" s="1022"/>
      <c r="Z4" s="1022"/>
      <c r="AA4" s="1022"/>
      <c r="AB4" s="1022"/>
      <c r="AC4" s="1022"/>
      <c r="AD4" s="1022"/>
      <c r="AE4" s="1022"/>
      <c r="AF4" s="1022"/>
      <c r="AG4" s="1022"/>
      <c r="AH4" s="1022"/>
      <c r="AI4" s="1022"/>
      <c r="AJ4" s="1022"/>
      <c r="AK4" s="1022"/>
      <c r="AL4" s="1022"/>
      <c r="AM4" s="1022"/>
      <c r="AN4" s="1022"/>
      <c r="AO4" s="1022"/>
      <c r="AP4" s="1022"/>
      <c r="AQ4" s="1022"/>
      <c r="AR4" s="1022"/>
      <c r="AS4" s="1022"/>
      <c r="AT4" s="1022"/>
      <c r="AU4" s="1022"/>
      <c r="AV4" s="1022"/>
      <c r="AW4" s="1022"/>
      <c r="AX4" s="1022"/>
    </row>
    <row r="5" spans="1:57" s="545" customFormat="1" ht="18" customHeight="1" x14ac:dyDescent="0.15">
      <c r="A5" s="547"/>
      <c r="B5" s="548" t="s">
        <v>506</v>
      </c>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c r="AF5" s="547"/>
      <c r="AG5" s="547"/>
      <c r="AH5" s="547"/>
      <c r="AI5" s="547"/>
      <c r="AJ5" s="547"/>
      <c r="AK5" s="547"/>
      <c r="AL5" s="547"/>
      <c r="AM5" s="547"/>
      <c r="AN5" s="547"/>
      <c r="AO5" s="547"/>
      <c r="AP5" s="547"/>
      <c r="AQ5" s="547"/>
      <c r="AR5" s="547"/>
      <c r="AS5" s="547"/>
      <c r="AT5" s="547"/>
      <c r="AU5" s="547"/>
      <c r="AV5" s="547"/>
      <c r="AW5" s="547"/>
      <c r="AX5" s="547"/>
    </row>
    <row r="6" spans="1:57" ht="14.25" customHeight="1" x14ac:dyDescent="0.15">
      <c r="A6" s="545"/>
      <c r="B6" s="545"/>
      <c r="C6" s="545"/>
      <c r="D6" s="545"/>
      <c r="E6" s="545"/>
      <c r="F6" s="545"/>
      <c r="G6" s="545"/>
      <c r="H6" s="545"/>
      <c r="I6" s="545"/>
      <c r="J6" s="545"/>
      <c r="K6" s="545"/>
      <c r="L6" s="545"/>
      <c r="M6" s="545"/>
      <c r="N6" s="545"/>
      <c r="O6" s="545"/>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5"/>
      <c r="AP6" s="545"/>
      <c r="AQ6" s="545"/>
      <c r="AR6" s="545"/>
      <c r="AS6" s="545"/>
      <c r="AT6" s="545"/>
      <c r="AU6" s="545"/>
      <c r="AV6" s="545"/>
      <c r="AW6" s="545"/>
      <c r="AX6" s="545"/>
      <c r="AY6" s="545"/>
      <c r="AZ6" s="545"/>
    </row>
    <row r="7" spans="1:57" ht="14.25" customHeight="1" x14ac:dyDescent="0.15">
      <c r="A7" s="550"/>
      <c r="B7" s="550"/>
      <c r="C7" s="550"/>
      <c r="D7" s="550"/>
      <c r="E7" s="545"/>
      <c r="F7" s="545"/>
      <c r="G7" s="545"/>
      <c r="H7" s="545"/>
      <c r="I7" s="545"/>
      <c r="J7" s="545"/>
      <c r="K7" s="545"/>
      <c r="L7" s="545"/>
      <c r="M7" s="545"/>
      <c r="N7" s="545"/>
      <c r="O7" s="545"/>
      <c r="P7" s="545"/>
      <c r="Q7" s="545"/>
      <c r="R7" s="545"/>
      <c r="S7" s="545"/>
      <c r="T7" s="545"/>
      <c r="U7" s="545"/>
      <c r="V7" s="545"/>
      <c r="W7" s="545"/>
      <c r="X7" s="545"/>
      <c r="Y7" s="545"/>
      <c r="Z7" s="545"/>
      <c r="AA7" s="545"/>
      <c r="AB7" s="545"/>
      <c r="AC7" s="545"/>
      <c r="AD7" s="545"/>
      <c r="AE7" s="545"/>
      <c r="AF7" s="545"/>
      <c r="AG7" s="545"/>
      <c r="AH7" s="545"/>
      <c r="AI7" s="545"/>
      <c r="AJ7" s="545"/>
      <c r="AK7" s="545"/>
      <c r="AL7" s="545"/>
      <c r="AM7" s="545"/>
      <c r="AN7" s="545"/>
      <c r="AO7" s="545"/>
      <c r="AP7" s="545"/>
      <c r="AQ7" s="545"/>
      <c r="AR7" s="545"/>
      <c r="AS7" s="545"/>
      <c r="AT7" s="545"/>
      <c r="AU7" s="545"/>
      <c r="AV7" s="545"/>
      <c r="AW7" s="545"/>
      <c r="AX7" s="545"/>
      <c r="AY7" s="545"/>
      <c r="AZ7" s="545"/>
    </row>
    <row r="8" spans="1:57" ht="14.25" customHeight="1" x14ac:dyDescent="0.15">
      <c r="A8" s="550"/>
      <c r="B8" s="550" t="s">
        <v>475</v>
      </c>
      <c r="C8" s="550"/>
      <c r="D8" s="550"/>
      <c r="E8" s="545"/>
      <c r="F8" s="545"/>
      <c r="G8" s="545"/>
      <c r="H8" s="545"/>
      <c r="I8" s="551"/>
      <c r="J8" s="552"/>
      <c r="K8" s="552"/>
      <c r="L8" s="552"/>
      <c r="M8" s="552"/>
      <c r="N8" s="552"/>
      <c r="O8" s="552"/>
      <c r="P8" s="552"/>
      <c r="Q8" s="552"/>
      <c r="R8" s="552"/>
      <c r="S8" s="552"/>
      <c r="T8" s="552"/>
      <c r="U8" s="552"/>
      <c r="V8" s="552"/>
      <c r="W8" s="552"/>
      <c r="X8" s="552"/>
      <c r="Y8" s="552"/>
      <c r="Z8" s="552"/>
      <c r="AA8" s="552"/>
      <c r="AB8" s="552"/>
      <c r="AC8" s="552"/>
      <c r="AD8" s="552"/>
      <c r="AE8" s="552"/>
      <c r="AF8" s="552"/>
      <c r="AG8" s="552"/>
      <c r="AH8" s="552"/>
      <c r="AI8" s="552"/>
      <c r="AJ8" s="552"/>
      <c r="AK8" s="552"/>
      <c r="AL8" s="552"/>
      <c r="AM8" s="552"/>
      <c r="AN8" s="552"/>
      <c r="AO8" s="553"/>
      <c r="AP8" s="545"/>
      <c r="AQ8" s="545"/>
      <c r="AR8" s="545"/>
      <c r="AS8" s="545"/>
      <c r="AT8" s="545"/>
      <c r="AU8" s="545"/>
      <c r="AV8" s="545"/>
      <c r="AW8" s="545"/>
      <c r="AX8" s="545"/>
    </row>
    <row r="9" spans="1:57" ht="14.25" customHeight="1" x14ac:dyDescent="0.15">
      <c r="A9" s="550"/>
      <c r="B9" s="550"/>
      <c r="C9" s="550"/>
      <c r="D9" s="550"/>
      <c r="E9" s="545"/>
      <c r="F9" s="545"/>
      <c r="G9" s="545"/>
      <c r="H9" s="545"/>
      <c r="I9" s="554"/>
      <c r="J9" s="555" t="s">
        <v>476</v>
      </c>
      <c r="K9" s="555"/>
      <c r="L9" s="555"/>
      <c r="M9" s="555"/>
      <c r="N9" s="555"/>
      <c r="O9" s="555"/>
      <c r="P9" s="555"/>
      <c r="Q9" s="555"/>
      <c r="R9" s="555"/>
      <c r="S9" s="555"/>
      <c r="T9" s="1020" t="s">
        <v>507</v>
      </c>
      <c r="U9" s="1020"/>
      <c r="V9" s="1020"/>
      <c r="W9" s="1020"/>
      <c r="X9" s="1020"/>
      <c r="Y9" s="1020"/>
      <c r="Z9" s="1020"/>
      <c r="AA9" s="1020"/>
      <c r="AB9" s="1020"/>
      <c r="AC9" s="1020"/>
      <c r="AD9" s="1020"/>
      <c r="AE9" s="1020"/>
      <c r="AF9" s="555"/>
      <c r="AG9" s="555"/>
      <c r="AH9" s="555"/>
      <c r="AI9" s="555"/>
      <c r="AJ9" s="555"/>
      <c r="AK9" s="555"/>
      <c r="AL9" s="555"/>
      <c r="AM9" s="555"/>
      <c r="AN9" s="555"/>
      <c r="AO9" s="556"/>
      <c r="AP9" s="545"/>
      <c r="AQ9" s="545"/>
      <c r="AR9" s="545"/>
      <c r="AS9" s="545"/>
      <c r="AT9" s="545"/>
      <c r="AU9" s="545"/>
      <c r="AV9" s="545"/>
      <c r="AW9" s="545"/>
      <c r="AX9" s="545"/>
    </row>
    <row r="10" spans="1:57" ht="14.25" customHeight="1" x14ac:dyDescent="0.15">
      <c r="A10" s="550"/>
      <c r="B10" s="550"/>
      <c r="C10" s="550"/>
      <c r="D10" s="550"/>
      <c r="E10" s="545"/>
      <c r="F10" s="545"/>
      <c r="G10" s="545"/>
      <c r="H10" s="545"/>
      <c r="I10" s="554"/>
      <c r="J10" s="555"/>
      <c r="K10" s="555"/>
      <c r="L10" s="555"/>
      <c r="M10" s="555"/>
      <c r="N10" s="555"/>
      <c r="O10" s="555"/>
      <c r="P10" s="555"/>
      <c r="Q10" s="555"/>
      <c r="R10" s="555"/>
      <c r="S10" s="555"/>
      <c r="T10" s="557"/>
      <c r="U10" s="557"/>
      <c r="V10" s="557"/>
      <c r="W10" s="557"/>
      <c r="X10" s="557"/>
      <c r="Y10" s="557"/>
      <c r="Z10" s="557"/>
      <c r="AA10" s="557"/>
      <c r="AB10" s="557"/>
      <c r="AC10" s="557"/>
      <c r="AD10" s="557"/>
      <c r="AE10" s="557"/>
      <c r="AF10" s="555"/>
      <c r="AG10" s="555"/>
      <c r="AH10" s="555"/>
      <c r="AI10" s="555"/>
      <c r="AJ10" s="555"/>
      <c r="AK10" s="555"/>
      <c r="AL10" s="555"/>
      <c r="AM10" s="555"/>
      <c r="AN10" s="555"/>
      <c r="AO10" s="556"/>
      <c r="AP10" s="545"/>
      <c r="AQ10" s="545"/>
      <c r="AR10" s="545"/>
      <c r="AS10" s="545"/>
      <c r="AT10" s="545"/>
      <c r="AU10" s="545"/>
      <c r="AV10" s="545"/>
      <c r="AW10" s="545"/>
      <c r="AX10" s="545"/>
      <c r="BB10" s="495" t="s">
        <v>30</v>
      </c>
      <c r="BC10" s="495" t="s">
        <v>478</v>
      </c>
      <c r="BD10" s="495" t="s">
        <v>22</v>
      </c>
      <c r="BE10" s="495" t="s">
        <v>508</v>
      </c>
    </row>
    <row r="11" spans="1:57" ht="14.25" customHeight="1" x14ac:dyDescent="0.15">
      <c r="A11" s="545"/>
      <c r="B11" s="545"/>
      <c r="C11" s="545"/>
      <c r="D11" s="545"/>
      <c r="E11" s="545"/>
      <c r="F11" s="545"/>
      <c r="G11" s="545"/>
      <c r="H11" s="545"/>
      <c r="I11" s="554"/>
      <c r="J11" s="555" t="s">
        <v>480</v>
      </c>
      <c r="K11" s="555"/>
      <c r="L11" s="555"/>
      <c r="M11" s="555"/>
      <c r="N11" s="555"/>
      <c r="O11" s="555"/>
      <c r="P11" s="555"/>
      <c r="Q11" s="555"/>
      <c r="R11" s="558"/>
      <c r="S11" s="555"/>
      <c r="T11" s="1015"/>
      <c r="U11" s="1015"/>
      <c r="V11" s="1015"/>
      <c r="W11" s="1015"/>
      <c r="X11" s="1015"/>
      <c r="Y11" s="1015"/>
      <c r="Z11" s="1015"/>
      <c r="AA11" s="1015"/>
      <c r="AB11" s="1015"/>
      <c r="AC11" s="1015"/>
      <c r="AD11" s="1015"/>
      <c r="AE11" s="1015"/>
      <c r="AF11" s="555"/>
      <c r="AG11" s="555"/>
      <c r="AH11" s="555"/>
      <c r="AI11" s="555"/>
      <c r="AJ11" s="555"/>
      <c r="AK11" s="555"/>
      <c r="AL11" s="555"/>
      <c r="AM11" s="555"/>
      <c r="AN11" s="555"/>
      <c r="AO11" s="556"/>
      <c r="AP11" s="545"/>
      <c r="AQ11" s="545"/>
      <c r="AR11" s="545"/>
      <c r="AS11" s="545"/>
      <c r="AT11" s="545"/>
      <c r="AU11" s="545"/>
      <c r="AV11" s="545"/>
      <c r="AW11" s="545"/>
      <c r="AX11" s="545"/>
      <c r="BB11" s="495" t="s">
        <v>509</v>
      </c>
      <c r="BC11" s="495" t="s">
        <v>510</v>
      </c>
      <c r="BD11" s="495" t="s">
        <v>511</v>
      </c>
      <c r="BE11" s="495"/>
    </row>
    <row r="12" spans="1:57" ht="14.25" customHeight="1" x14ac:dyDescent="0.15">
      <c r="A12" s="545"/>
      <c r="B12" s="545"/>
      <c r="C12" s="545"/>
      <c r="D12" s="545"/>
      <c r="E12" s="545"/>
      <c r="F12" s="545"/>
      <c r="G12" s="545"/>
      <c r="H12" s="545"/>
      <c r="I12" s="554"/>
      <c r="J12" s="555"/>
      <c r="K12" s="555"/>
      <c r="L12" s="555"/>
      <c r="M12" s="555"/>
      <c r="N12" s="555"/>
      <c r="O12" s="555"/>
      <c r="P12" s="555"/>
      <c r="Q12" s="555"/>
      <c r="R12" s="558"/>
      <c r="S12" s="555"/>
      <c r="T12" s="555"/>
      <c r="U12" s="555"/>
      <c r="V12" s="555"/>
      <c r="W12" s="555"/>
      <c r="X12" s="555"/>
      <c r="Y12" s="555"/>
      <c r="Z12" s="555"/>
      <c r="AA12" s="555"/>
      <c r="AB12" s="555"/>
      <c r="AC12" s="555"/>
      <c r="AD12" s="555"/>
      <c r="AE12" s="555"/>
      <c r="AF12" s="555"/>
      <c r="AG12" s="555"/>
      <c r="AH12" s="555"/>
      <c r="AI12" s="555"/>
      <c r="AJ12" s="555"/>
      <c r="AK12" s="555"/>
      <c r="AL12" s="555"/>
      <c r="AM12" s="555"/>
      <c r="AN12" s="555"/>
      <c r="AO12" s="556"/>
      <c r="AP12" s="545"/>
      <c r="AQ12" s="545"/>
      <c r="AR12" s="545"/>
      <c r="AS12" s="545"/>
      <c r="AT12" s="545"/>
      <c r="AU12" s="545"/>
      <c r="AV12" s="545"/>
      <c r="AW12" s="545"/>
      <c r="AX12" s="545"/>
      <c r="BB12" s="495" t="s">
        <v>19</v>
      </c>
      <c r="BC12" s="495" t="s">
        <v>512</v>
      </c>
      <c r="BD12" s="495" t="s">
        <v>24</v>
      </c>
      <c r="BE12" s="495"/>
    </row>
    <row r="13" spans="1:57" ht="14.25" customHeight="1" x14ac:dyDescent="0.15">
      <c r="A13" s="545"/>
      <c r="B13" s="545"/>
      <c r="C13" s="545"/>
      <c r="D13" s="545"/>
      <c r="E13" s="545"/>
      <c r="F13" s="545"/>
      <c r="G13" s="545"/>
      <c r="H13" s="545"/>
      <c r="I13" s="1012"/>
      <c r="J13" s="1013"/>
      <c r="K13" s="555" t="s">
        <v>485</v>
      </c>
      <c r="L13" s="555"/>
      <c r="M13" s="555"/>
      <c r="N13" s="555"/>
      <c r="O13" s="555"/>
      <c r="P13" s="555"/>
      <c r="Q13" s="555"/>
      <c r="R13" s="558"/>
      <c r="S13" s="558"/>
      <c r="T13" s="555" t="s">
        <v>61</v>
      </c>
      <c r="U13" s="555"/>
      <c r="V13" s="555"/>
      <c r="W13" s="559"/>
      <c r="X13" s="555"/>
      <c r="Y13" s="555"/>
      <c r="Z13" s="1023"/>
      <c r="AA13" s="1023"/>
      <c r="AB13" s="1023"/>
      <c r="AC13" s="1023"/>
      <c r="AD13" s="1023"/>
      <c r="AE13" s="1023"/>
      <c r="AF13" s="1023"/>
      <c r="AG13" s="555"/>
      <c r="AH13" s="1015" t="s">
        <v>513</v>
      </c>
      <c r="AI13" s="1015"/>
      <c r="AJ13" s="1015"/>
      <c r="AK13" s="1015"/>
      <c r="AL13" s="1015"/>
      <c r="AM13" s="1015"/>
      <c r="AN13" s="555"/>
      <c r="AO13" s="556"/>
      <c r="AP13" s="545"/>
      <c r="AQ13" s="545"/>
      <c r="AR13" s="545"/>
      <c r="AS13" s="545"/>
      <c r="AT13" s="545"/>
      <c r="AU13" s="545"/>
      <c r="AV13" s="545"/>
      <c r="AW13" s="545"/>
      <c r="AX13" s="545"/>
      <c r="BB13" s="495" t="s">
        <v>18</v>
      </c>
      <c r="BC13" s="498" t="s">
        <v>514</v>
      </c>
      <c r="BD13" s="495" t="s">
        <v>515</v>
      </c>
      <c r="BE13" s="495"/>
    </row>
    <row r="14" spans="1:57" ht="14.25" customHeight="1" x14ac:dyDescent="0.15">
      <c r="A14" s="545"/>
      <c r="B14" s="545"/>
      <c r="C14" s="545"/>
      <c r="D14" s="545"/>
      <c r="E14" s="545"/>
      <c r="F14" s="545"/>
      <c r="G14" s="545"/>
      <c r="H14" s="545"/>
      <c r="I14" s="1012"/>
      <c r="J14" s="1013"/>
      <c r="K14" s="555" t="s">
        <v>516</v>
      </c>
      <c r="L14" s="555"/>
      <c r="M14" s="555"/>
      <c r="N14" s="555"/>
      <c r="O14" s="555"/>
      <c r="P14" s="555"/>
      <c r="Q14" s="555"/>
      <c r="R14" s="558"/>
      <c r="S14" s="558"/>
      <c r="T14" s="555"/>
      <c r="U14" s="555"/>
      <c r="V14" s="555"/>
      <c r="W14" s="559"/>
      <c r="X14" s="555"/>
      <c r="Y14" s="555"/>
      <c r="Z14" s="560"/>
      <c r="AA14" s="560"/>
      <c r="AB14" s="560"/>
      <c r="AC14" s="560"/>
      <c r="AD14" s="560"/>
      <c r="AE14" s="560"/>
      <c r="AF14" s="560"/>
      <c r="AG14" s="561"/>
      <c r="AH14" s="555"/>
      <c r="AI14" s="555"/>
      <c r="AJ14" s="555"/>
      <c r="AK14" s="555"/>
      <c r="AL14" s="555"/>
      <c r="AM14" s="555"/>
      <c r="AN14" s="555"/>
      <c r="AO14" s="556"/>
      <c r="AP14" s="545"/>
      <c r="AQ14" s="545"/>
      <c r="AR14" s="545"/>
      <c r="AS14" s="545"/>
      <c r="AT14" s="545"/>
      <c r="AU14" s="545"/>
      <c r="AV14" s="545"/>
      <c r="AW14" s="545"/>
      <c r="AX14" s="545"/>
      <c r="BB14" s="495" t="s">
        <v>9</v>
      </c>
      <c r="BC14" s="498" t="s">
        <v>517</v>
      </c>
      <c r="BD14" s="495" t="s">
        <v>518</v>
      </c>
      <c r="BE14" s="495"/>
    </row>
    <row r="15" spans="1:57" ht="14.25" customHeight="1" x14ac:dyDescent="0.15">
      <c r="A15" s="545"/>
      <c r="B15" s="545"/>
      <c r="C15" s="545"/>
      <c r="D15" s="545"/>
      <c r="E15" s="545"/>
      <c r="F15" s="545"/>
      <c r="G15" s="545"/>
      <c r="H15" s="545"/>
      <c r="I15" s="554"/>
      <c r="J15" s="555"/>
      <c r="K15" s="555"/>
      <c r="L15" s="555"/>
      <c r="M15" s="555"/>
      <c r="N15" s="555"/>
      <c r="O15" s="555"/>
      <c r="P15" s="555"/>
      <c r="Q15" s="555"/>
      <c r="R15" s="558"/>
      <c r="S15" s="558"/>
      <c r="T15" s="555" t="s">
        <v>519</v>
      </c>
      <c r="U15" s="555"/>
      <c r="V15" s="555"/>
      <c r="W15" s="555"/>
      <c r="X15" s="555"/>
      <c r="Y15" s="555"/>
      <c r="Z15" s="1021"/>
      <c r="AA15" s="1021"/>
      <c r="AB15" s="1021"/>
      <c r="AC15" s="1021"/>
      <c r="AD15" s="1021"/>
      <c r="AE15" s="1021"/>
      <c r="AF15" s="1021"/>
      <c r="AG15" s="555"/>
      <c r="AH15" s="1015" t="s">
        <v>520</v>
      </c>
      <c r="AI15" s="1015"/>
      <c r="AJ15" s="1015"/>
      <c r="AK15" s="1015"/>
      <c r="AL15" s="1015"/>
      <c r="AM15" s="1015"/>
      <c r="AN15" s="555"/>
      <c r="AO15" s="556"/>
      <c r="AP15" s="545"/>
      <c r="AQ15" s="545"/>
      <c r="AR15" s="545"/>
      <c r="AS15" s="545"/>
      <c r="AT15" s="545"/>
      <c r="AU15" s="545"/>
      <c r="AV15" s="545"/>
      <c r="AW15" s="545"/>
      <c r="AX15" s="545"/>
      <c r="BB15" s="495" t="s">
        <v>16</v>
      </c>
      <c r="BC15" s="498" t="s">
        <v>521</v>
      </c>
      <c r="BD15" s="495" t="s">
        <v>493</v>
      </c>
      <c r="BE15" s="495"/>
    </row>
    <row r="16" spans="1:57" ht="14.25" customHeight="1" x14ac:dyDescent="0.15">
      <c r="A16" s="545"/>
      <c r="B16" s="545"/>
      <c r="C16" s="545"/>
      <c r="D16" s="545"/>
      <c r="E16" s="545"/>
      <c r="F16" s="545"/>
      <c r="G16" s="545"/>
      <c r="H16" s="545"/>
      <c r="I16" s="562"/>
      <c r="J16" s="563"/>
      <c r="K16" s="563"/>
      <c r="L16" s="563"/>
      <c r="M16" s="563"/>
      <c r="N16" s="563"/>
      <c r="O16" s="563"/>
      <c r="P16" s="563"/>
      <c r="Q16" s="563"/>
      <c r="R16" s="563"/>
      <c r="S16" s="563"/>
      <c r="T16" s="563"/>
      <c r="U16" s="563"/>
      <c r="V16" s="563"/>
      <c r="W16" s="563"/>
      <c r="X16" s="563"/>
      <c r="Y16" s="563"/>
      <c r="Z16" s="563"/>
      <c r="AA16" s="563"/>
      <c r="AB16" s="563"/>
      <c r="AC16" s="563"/>
      <c r="AD16" s="563"/>
      <c r="AE16" s="563"/>
      <c r="AF16" s="563"/>
      <c r="AG16" s="563"/>
      <c r="AH16" s="563"/>
      <c r="AI16" s="563"/>
      <c r="AJ16" s="563"/>
      <c r="AK16" s="563"/>
      <c r="AL16" s="563"/>
      <c r="AM16" s="563"/>
      <c r="AN16" s="563"/>
      <c r="AO16" s="564"/>
      <c r="AP16" s="545"/>
      <c r="AQ16" s="545"/>
      <c r="AR16" s="545"/>
      <c r="AS16" s="545"/>
      <c r="AT16" s="545"/>
      <c r="AU16" s="545"/>
      <c r="AV16" s="545"/>
      <c r="AW16" s="545"/>
      <c r="AX16" s="545"/>
      <c r="BB16" s="495" t="s">
        <v>17</v>
      </c>
      <c r="BC16" s="495"/>
      <c r="BD16" s="498" t="s">
        <v>444</v>
      </c>
      <c r="BE16" s="495"/>
    </row>
    <row r="17" spans="1:57" ht="14.25" customHeight="1" x14ac:dyDescent="0.15">
      <c r="A17" s="545"/>
      <c r="B17" s="545"/>
      <c r="C17" s="545"/>
      <c r="D17" s="545"/>
      <c r="E17" s="545"/>
      <c r="F17" s="545"/>
      <c r="G17" s="545"/>
      <c r="H17" s="545"/>
      <c r="I17" s="545"/>
      <c r="J17" s="565"/>
      <c r="K17" s="565"/>
      <c r="L17" s="565"/>
      <c r="M17" s="565"/>
      <c r="N17" s="565"/>
      <c r="O17" s="565"/>
      <c r="P17" s="565"/>
      <c r="Q17" s="565"/>
      <c r="R17" s="565"/>
      <c r="S17" s="565"/>
      <c r="T17" s="565"/>
      <c r="U17" s="565"/>
      <c r="V17" s="565"/>
      <c r="W17" s="565"/>
      <c r="X17" s="565"/>
      <c r="Y17" s="565"/>
      <c r="Z17" s="565"/>
      <c r="AA17" s="56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B17" s="495" t="s">
        <v>522</v>
      </c>
      <c r="BC17" s="505"/>
      <c r="BD17" s="495" t="s">
        <v>523</v>
      </c>
      <c r="BE17" s="495"/>
    </row>
    <row r="18" spans="1:57" ht="14.25" customHeight="1" x14ac:dyDescent="0.15">
      <c r="A18" s="545"/>
      <c r="B18" s="545"/>
      <c r="C18" s="545"/>
      <c r="D18" s="545"/>
      <c r="E18" s="545"/>
      <c r="F18" s="545"/>
      <c r="G18" s="545"/>
      <c r="H18" s="545"/>
      <c r="I18" s="566" t="s">
        <v>497</v>
      </c>
      <c r="K18" s="565"/>
      <c r="L18" s="565"/>
      <c r="M18" s="565"/>
      <c r="N18" s="565"/>
      <c r="O18" s="565"/>
      <c r="P18" s="565"/>
      <c r="Q18" s="565"/>
      <c r="R18" s="565"/>
      <c r="S18" s="565"/>
      <c r="T18" s="565"/>
      <c r="U18" s="565"/>
      <c r="V18" s="565"/>
      <c r="W18" s="565"/>
      <c r="X18" s="565"/>
      <c r="Y18" s="565"/>
      <c r="Z18" s="565"/>
      <c r="AA18" s="565"/>
      <c r="AB18" s="545"/>
      <c r="AC18" s="545"/>
      <c r="AD18" s="545"/>
      <c r="AE18" s="545"/>
      <c r="AF18" s="545"/>
      <c r="AG18" s="545"/>
      <c r="AH18" s="545"/>
      <c r="AI18" s="545"/>
      <c r="AJ18" s="545"/>
      <c r="AK18" s="545"/>
      <c r="AL18" s="545"/>
      <c r="AM18" s="545"/>
      <c r="AN18" s="545"/>
      <c r="AO18" s="545"/>
      <c r="AP18" s="545"/>
      <c r="AQ18" s="545"/>
      <c r="AR18" s="545"/>
      <c r="AS18" s="545"/>
      <c r="AT18" s="545"/>
      <c r="AU18" s="545"/>
      <c r="AV18" s="545"/>
      <c r="AW18" s="545"/>
      <c r="AX18" s="545"/>
      <c r="AY18" s="545"/>
      <c r="AZ18" s="545"/>
      <c r="BB18" s="495" t="s">
        <v>49</v>
      </c>
      <c r="BC18" s="505"/>
      <c r="BD18" s="495" t="s">
        <v>498</v>
      </c>
      <c r="BE18" s="495"/>
    </row>
    <row r="19" spans="1:57" ht="14.25" customHeight="1" x14ac:dyDescent="0.15">
      <c r="A19" s="545"/>
      <c r="B19" s="545"/>
      <c r="C19" s="545"/>
      <c r="D19" s="545"/>
      <c r="E19" s="545"/>
      <c r="F19" s="545"/>
      <c r="G19" s="545"/>
      <c r="H19" s="545"/>
      <c r="I19" s="567"/>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N19" s="568"/>
      <c r="AO19" s="569"/>
      <c r="AP19" s="545"/>
      <c r="AQ19" s="545"/>
      <c r="AR19" s="545"/>
      <c r="AS19" s="545"/>
      <c r="AT19" s="545"/>
      <c r="AU19" s="545"/>
      <c r="AV19" s="545"/>
      <c r="AW19" s="545"/>
      <c r="AX19" s="545"/>
      <c r="AY19" s="545"/>
      <c r="AZ19" s="545"/>
      <c r="BB19" s="495" t="s">
        <v>48</v>
      </c>
      <c r="BC19" s="505"/>
      <c r="BD19" s="495" t="s">
        <v>524</v>
      </c>
      <c r="BE19" s="495"/>
    </row>
    <row r="20" spans="1:57" ht="14.25" customHeight="1" x14ac:dyDescent="0.15">
      <c r="A20" s="545"/>
      <c r="B20" s="545"/>
      <c r="C20" s="545"/>
      <c r="D20" s="545"/>
      <c r="E20" s="545"/>
      <c r="F20" s="545"/>
      <c r="G20" s="545"/>
      <c r="H20" s="545"/>
      <c r="I20" s="570"/>
      <c r="J20" s="571"/>
      <c r="K20" s="571"/>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571"/>
      <c r="AJ20" s="571"/>
      <c r="AK20" s="571"/>
      <c r="AL20" s="571"/>
      <c r="AM20" s="571"/>
      <c r="AN20" s="571"/>
      <c r="AO20" s="572"/>
      <c r="AP20" s="545"/>
      <c r="AQ20" s="545"/>
      <c r="AR20" s="545"/>
      <c r="AS20" s="545"/>
      <c r="AT20" s="545"/>
      <c r="AU20" s="545"/>
      <c r="AV20" s="545"/>
      <c r="AW20" s="545"/>
      <c r="AX20" s="545"/>
      <c r="AY20" s="545"/>
      <c r="AZ20" s="545"/>
      <c r="BB20" s="495" t="s">
        <v>25</v>
      </c>
      <c r="BC20" s="505"/>
      <c r="BD20" s="495"/>
      <c r="BE20" s="495"/>
    </row>
    <row r="21" spans="1:57" ht="14.25" customHeight="1" x14ac:dyDescent="0.15">
      <c r="A21" s="545"/>
      <c r="B21" s="545"/>
      <c r="C21" s="545"/>
      <c r="D21" s="545"/>
      <c r="E21" s="545"/>
      <c r="F21" s="545"/>
      <c r="G21" s="545"/>
      <c r="H21" s="545"/>
      <c r="I21" s="570"/>
      <c r="J21" s="571"/>
      <c r="K21" s="571"/>
      <c r="L21" s="571"/>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1"/>
      <c r="AM21" s="571"/>
      <c r="AN21" s="571"/>
      <c r="AO21" s="572"/>
      <c r="AP21" s="545"/>
      <c r="AQ21" s="545"/>
      <c r="AR21" s="545"/>
      <c r="AS21" s="545"/>
      <c r="AT21" s="545"/>
      <c r="AU21" s="545"/>
      <c r="AV21" s="545"/>
      <c r="AW21" s="545"/>
      <c r="AX21" s="545"/>
      <c r="AY21" s="545"/>
      <c r="AZ21" s="545"/>
      <c r="BB21" s="495" t="s">
        <v>26</v>
      </c>
      <c r="BC21" s="505"/>
      <c r="BD21" s="495"/>
      <c r="BE21" s="495"/>
    </row>
    <row r="22" spans="1:57" ht="14.25" customHeight="1" x14ac:dyDescent="0.15">
      <c r="A22" s="545"/>
      <c r="B22" s="545"/>
      <c r="C22" s="545"/>
      <c r="D22" s="545"/>
      <c r="E22" s="545"/>
      <c r="F22" s="545"/>
      <c r="G22" s="545"/>
      <c r="H22" s="545"/>
      <c r="I22" s="570"/>
      <c r="J22" s="571"/>
      <c r="K22" s="571"/>
      <c r="L22" s="571"/>
      <c r="M22" s="571"/>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1"/>
      <c r="AL22" s="571"/>
      <c r="AM22" s="571"/>
      <c r="AN22" s="571"/>
      <c r="AO22" s="572"/>
      <c r="AP22" s="545"/>
      <c r="AQ22" s="545"/>
      <c r="AR22" s="545"/>
      <c r="AS22" s="545"/>
      <c r="AT22" s="545"/>
      <c r="AU22" s="545"/>
      <c r="AV22" s="545"/>
      <c r="AW22" s="545"/>
      <c r="AX22" s="545"/>
      <c r="AY22" s="545"/>
      <c r="AZ22" s="545"/>
      <c r="BB22" s="495" t="s">
        <v>65</v>
      </c>
      <c r="BC22" s="495"/>
      <c r="BD22" s="495"/>
      <c r="BE22" s="495"/>
    </row>
    <row r="23" spans="1:57" ht="14.25" customHeight="1" x14ac:dyDescent="0.15">
      <c r="A23" s="545"/>
      <c r="B23" s="545"/>
      <c r="C23" s="545"/>
      <c r="D23" s="545"/>
      <c r="E23" s="545"/>
      <c r="F23" s="545"/>
      <c r="G23" s="545"/>
      <c r="H23" s="545"/>
      <c r="I23" s="570"/>
      <c r="J23" s="571"/>
      <c r="K23" s="571"/>
      <c r="L23" s="571"/>
      <c r="M23" s="571"/>
      <c r="N23" s="571"/>
      <c r="O23" s="571"/>
      <c r="P23" s="571"/>
      <c r="Q23" s="571"/>
      <c r="R23" s="571"/>
      <c r="S23" s="571"/>
      <c r="T23" s="571"/>
      <c r="U23" s="571"/>
      <c r="V23" s="571"/>
      <c r="W23" s="571"/>
      <c r="X23" s="571"/>
      <c r="Y23" s="571"/>
      <c r="Z23" s="571"/>
      <c r="AA23" s="571"/>
      <c r="AB23" s="571"/>
      <c r="AC23" s="571"/>
      <c r="AD23" s="571"/>
      <c r="AE23" s="571"/>
      <c r="AF23" s="571"/>
      <c r="AG23" s="571"/>
      <c r="AH23" s="571"/>
      <c r="AI23" s="571"/>
      <c r="AJ23" s="571"/>
      <c r="AK23" s="571"/>
      <c r="AL23" s="571"/>
      <c r="AM23" s="571"/>
      <c r="AN23" s="571"/>
      <c r="AO23" s="572"/>
      <c r="AP23" s="545"/>
      <c r="AQ23" s="545"/>
      <c r="AR23" s="545"/>
      <c r="AS23" s="545"/>
      <c r="AT23" s="545"/>
      <c r="AU23" s="545"/>
      <c r="AV23" s="545"/>
      <c r="AW23" s="545"/>
      <c r="AX23" s="545"/>
      <c r="AY23" s="545"/>
      <c r="AZ23" s="545"/>
      <c r="BB23" s="495" t="s">
        <v>21</v>
      </c>
      <c r="BC23" s="495"/>
      <c r="BD23" s="495"/>
      <c r="BE23" s="495"/>
    </row>
    <row r="24" spans="1:57" ht="14.25" customHeight="1" x14ac:dyDescent="0.15">
      <c r="A24" s="545"/>
      <c r="B24" s="545"/>
      <c r="C24" s="545"/>
      <c r="D24" s="545"/>
      <c r="E24" s="545"/>
      <c r="F24" s="545"/>
      <c r="G24" s="545"/>
      <c r="H24" s="545"/>
      <c r="I24" s="570"/>
      <c r="J24" s="571"/>
      <c r="K24" s="571"/>
      <c r="L24" s="571"/>
      <c r="M24" s="571"/>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1"/>
      <c r="AK24" s="571"/>
      <c r="AL24" s="571"/>
      <c r="AM24" s="571"/>
      <c r="AN24" s="571"/>
      <c r="AO24" s="572"/>
      <c r="AP24" s="545"/>
      <c r="AQ24" s="545"/>
      <c r="AR24" s="545"/>
      <c r="AS24" s="545"/>
      <c r="AT24" s="545"/>
      <c r="AU24" s="545"/>
      <c r="AV24" s="545"/>
      <c r="AW24" s="545"/>
      <c r="AX24" s="545"/>
      <c r="AY24" s="545"/>
      <c r="AZ24" s="545"/>
      <c r="BC24" s="495"/>
    </row>
    <row r="25" spans="1:57" ht="14.25" customHeight="1" x14ac:dyDescent="0.15">
      <c r="A25" s="545"/>
      <c r="B25" s="545"/>
      <c r="C25" s="545"/>
      <c r="D25" s="545"/>
      <c r="E25" s="545"/>
      <c r="F25" s="545"/>
      <c r="G25" s="545"/>
      <c r="H25" s="545"/>
      <c r="I25" s="570"/>
      <c r="J25" s="571"/>
      <c r="K25" s="571"/>
      <c r="L25" s="571"/>
      <c r="M25" s="571"/>
      <c r="N25" s="571"/>
      <c r="O25" s="571"/>
      <c r="P25" s="571"/>
      <c r="Q25" s="571"/>
      <c r="R25" s="571"/>
      <c r="S25" s="571"/>
      <c r="T25" s="571"/>
      <c r="U25" s="571"/>
      <c r="V25" s="571"/>
      <c r="W25" s="571"/>
      <c r="X25" s="571"/>
      <c r="Y25" s="571"/>
      <c r="Z25" s="571"/>
      <c r="AA25" s="571"/>
      <c r="AB25" s="571"/>
      <c r="AC25" s="571"/>
      <c r="AD25" s="571"/>
      <c r="AE25" s="571"/>
      <c r="AF25" s="571"/>
      <c r="AG25" s="571"/>
      <c r="AH25" s="571"/>
      <c r="AI25" s="571"/>
      <c r="AJ25" s="571"/>
      <c r="AK25" s="571"/>
      <c r="AL25" s="571"/>
      <c r="AM25" s="571"/>
      <c r="AN25" s="571"/>
      <c r="AO25" s="572"/>
      <c r="AP25" s="545"/>
      <c r="AQ25" s="545"/>
      <c r="AR25" s="545"/>
      <c r="AS25" s="545"/>
      <c r="AT25" s="545"/>
      <c r="AU25" s="545"/>
      <c r="AV25" s="545"/>
      <c r="AW25" s="545"/>
      <c r="AX25" s="545"/>
      <c r="AY25" s="545"/>
      <c r="AZ25" s="545"/>
    </row>
    <row r="26" spans="1:57" ht="14.25" customHeight="1" x14ac:dyDescent="0.15">
      <c r="A26" s="545"/>
      <c r="B26" s="545"/>
      <c r="C26" s="545"/>
      <c r="D26" s="545"/>
      <c r="E26" s="545"/>
      <c r="F26" s="545"/>
      <c r="G26" s="545"/>
      <c r="H26" s="545"/>
      <c r="I26" s="570"/>
      <c r="J26" s="1018"/>
      <c r="K26" s="1018"/>
      <c r="L26" s="1018"/>
      <c r="M26" s="1018"/>
      <c r="N26" s="1018"/>
      <c r="O26" s="573"/>
      <c r="P26" s="573"/>
      <c r="Q26" s="573"/>
      <c r="R26" s="574"/>
      <c r="S26" s="574"/>
      <c r="T26" s="1018"/>
      <c r="U26" s="1018"/>
      <c r="V26" s="1018"/>
      <c r="W26" s="1018"/>
      <c r="X26" s="1018"/>
      <c r="Y26" s="1018"/>
      <c r="Z26" s="1018"/>
      <c r="AA26" s="1018"/>
      <c r="AB26" s="1018"/>
      <c r="AC26" s="1018"/>
      <c r="AD26" s="1018"/>
      <c r="AE26" s="1018"/>
      <c r="AF26" s="575"/>
      <c r="AG26" s="571"/>
      <c r="AH26" s="571"/>
      <c r="AI26" s="571"/>
      <c r="AJ26" s="571"/>
      <c r="AK26" s="571"/>
      <c r="AL26" s="571"/>
      <c r="AM26" s="571"/>
      <c r="AN26" s="571"/>
      <c r="AO26" s="572"/>
      <c r="AP26" s="545"/>
      <c r="AQ26" s="545"/>
      <c r="AR26" s="545"/>
      <c r="AS26" s="545"/>
      <c r="AT26" s="545"/>
      <c r="AU26" s="545"/>
      <c r="AV26" s="545"/>
      <c r="AW26" s="545"/>
      <c r="AX26" s="545"/>
      <c r="AY26" s="545"/>
    </row>
    <row r="27" spans="1:57" ht="14.25" customHeight="1" x14ac:dyDescent="0.15">
      <c r="A27" s="545"/>
      <c r="B27" s="545"/>
      <c r="C27" s="545"/>
      <c r="D27" s="545"/>
      <c r="E27" s="545"/>
      <c r="F27" s="545"/>
      <c r="G27" s="545"/>
      <c r="H27" s="545"/>
      <c r="I27" s="576"/>
      <c r="J27" s="1019"/>
      <c r="K27" s="1019"/>
      <c r="L27" s="1019"/>
      <c r="M27" s="1019"/>
      <c r="N27" s="1019"/>
      <c r="O27" s="577"/>
      <c r="P27" s="577"/>
      <c r="Q27" s="577"/>
      <c r="R27" s="578"/>
      <c r="S27" s="578"/>
      <c r="T27" s="1019"/>
      <c r="U27" s="1019"/>
      <c r="V27" s="1019"/>
      <c r="W27" s="1019"/>
      <c r="X27" s="1019"/>
      <c r="Y27" s="1019"/>
      <c r="Z27" s="1019"/>
      <c r="AA27" s="1019"/>
      <c r="AB27" s="1019"/>
      <c r="AC27" s="1019"/>
      <c r="AD27" s="1019"/>
      <c r="AE27" s="1019"/>
      <c r="AF27" s="579"/>
      <c r="AG27" s="580"/>
      <c r="AH27" s="580"/>
      <c r="AI27" s="580"/>
      <c r="AJ27" s="580"/>
      <c r="AK27" s="580"/>
      <c r="AL27" s="580"/>
      <c r="AM27" s="580"/>
      <c r="AN27" s="580"/>
      <c r="AO27" s="581"/>
      <c r="AP27" s="545"/>
      <c r="AQ27" s="545"/>
      <c r="AR27" s="545"/>
      <c r="AS27" s="545"/>
      <c r="AT27" s="545"/>
      <c r="AU27" s="545"/>
      <c r="AV27" s="545"/>
      <c r="AW27" s="545"/>
      <c r="AX27" s="545"/>
      <c r="AY27" s="545"/>
    </row>
    <row r="28" spans="1:57" ht="14.25" customHeight="1" thickBot="1" x14ac:dyDescent="0.2">
      <c r="A28" s="545"/>
      <c r="B28" s="545"/>
      <c r="C28" s="545"/>
      <c r="D28" s="545"/>
      <c r="E28" s="545"/>
      <c r="F28" s="545"/>
      <c r="G28" s="545"/>
      <c r="H28" s="545"/>
      <c r="I28" s="545"/>
      <c r="J28" s="582"/>
      <c r="K28" s="582"/>
      <c r="L28" s="582"/>
      <c r="M28" s="582"/>
      <c r="N28" s="582"/>
      <c r="O28" s="583"/>
      <c r="P28" s="583"/>
      <c r="Q28" s="583"/>
      <c r="R28" s="582"/>
      <c r="S28" s="582"/>
      <c r="T28" s="582"/>
      <c r="U28" s="582"/>
      <c r="V28" s="582"/>
      <c r="W28" s="582"/>
      <c r="X28" s="582"/>
      <c r="Y28" s="582"/>
      <c r="Z28" s="582"/>
      <c r="AA28" s="582"/>
      <c r="AB28" s="545"/>
      <c r="AC28" s="545"/>
      <c r="AD28" s="545"/>
      <c r="AE28" s="545"/>
      <c r="AF28" s="545"/>
      <c r="AG28" s="545"/>
      <c r="AH28" s="545"/>
      <c r="AI28" s="545"/>
      <c r="AJ28" s="545"/>
      <c r="AK28" s="545"/>
      <c r="AL28" s="545"/>
      <c r="AM28" s="545"/>
      <c r="AN28" s="545"/>
      <c r="AO28" s="545"/>
      <c r="AP28" s="545"/>
      <c r="AQ28" s="545"/>
      <c r="AR28" s="545"/>
      <c r="AS28" s="545"/>
      <c r="AT28" s="545"/>
      <c r="AU28" s="545"/>
      <c r="AV28" s="545"/>
      <c r="AW28" s="545"/>
      <c r="AX28" s="545"/>
      <c r="AY28" s="545"/>
      <c r="AZ28" s="545"/>
    </row>
    <row r="29" spans="1:57" ht="14.25" customHeight="1" thickTop="1" x14ac:dyDescent="0.15">
      <c r="A29" s="545"/>
      <c r="B29" s="545"/>
      <c r="C29" s="545"/>
      <c r="D29" s="545"/>
      <c r="E29" s="545"/>
      <c r="F29" s="545"/>
      <c r="G29" s="545"/>
      <c r="H29" s="545"/>
      <c r="I29" s="584"/>
      <c r="J29" s="585"/>
      <c r="K29" s="585"/>
      <c r="L29" s="585"/>
      <c r="M29" s="585"/>
      <c r="N29" s="585"/>
      <c r="O29" s="585"/>
      <c r="P29" s="585"/>
      <c r="Q29" s="585"/>
      <c r="R29" s="586"/>
      <c r="S29" s="586"/>
      <c r="T29" s="585"/>
      <c r="U29" s="585"/>
      <c r="V29" s="585"/>
      <c r="W29" s="587"/>
      <c r="X29" s="585"/>
      <c r="Y29" s="585"/>
      <c r="Z29" s="585"/>
      <c r="AA29" s="585"/>
      <c r="AB29" s="585"/>
      <c r="AC29" s="585"/>
      <c r="AD29" s="585"/>
      <c r="AE29" s="585"/>
      <c r="AF29" s="585"/>
      <c r="AG29" s="585"/>
      <c r="AH29" s="585"/>
      <c r="AI29" s="585"/>
      <c r="AJ29" s="585"/>
      <c r="AK29" s="585"/>
      <c r="AL29" s="585"/>
      <c r="AM29" s="585"/>
      <c r="AN29" s="585"/>
      <c r="AO29" s="588"/>
      <c r="AP29" s="545"/>
      <c r="AQ29" s="545"/>
      <c r="AR29" s="545"/>
      <c r="AS29" s="545"/>
      <c r="AT29" s="545"/>
      <c r="AU29" s="545"/>
      <c r="AV29" s="545"/>
      <c r="AW29" s="545"/>
      <c r="AX29" s="545"/>
    </row>
    <row r="30" spans="1:57" ht="14.25" customHeight="1" x14ac:dyDescent="0.15">
      <c r="A30" s="545"/>
      <c r="B30" s="545"/>
      <c r="C30" s="545"/>
      <c r="D30" s="545"/>
      <c r="E30" s="545"/>
      <c r="F30" s="545"/>
      <c r="G30" s="545"/>
      <c r="H30" s="545"/>
      <c r="I30" s="589"/>
      <c r="J30" s="555" t="s">
        <v>500</v>
      </c>
      <c r="K30" s="555"/>
      <c r="L30" s="555"/>
      <c r="M30" s="555"/>
      <c r="N30" s="555"/>
      <c r="O30" s="555"/>
      <c r="P30" s="555"/>
      <c r="Q30" s="555"/>
      <c r="R30" s="555"/>
      <c r="S30" s="555"/>
      <c r="T30" s="555" t="s">
        <v>61</v>
      </c>
      <c r="U30" s="555"/>
      <c r="V30" s="555"/>
      <c r="W30" s="555"/>
      <c r="X30" s="555"/>
      <c r="Y30" s="555"/>
      <c r="Z30" s="1014"/>
      <c r="AA30" s="1014"/>
      <c r="AB30" s="1014"/>
      <c r="AC30" s="1014"/>
      <c r="AD30" s="1014"/>
      <c r="AE30" s="1014"/>
      <c r="AF30" s="1014"/>
      <c r="AG30" s="555"/>
      <c r="AH30" s="1011" t="str">
        <f>IF($T11="","",VLOOKUP($T11,[4]原単位シート!$B$4:$H$18,6,FALSE))</f>
        <v/>
      </c>
      <c r="AI30" s="1011"/>
      <c r="AJ30" s="1011"/>
      <c r="AK30" s="1011"/>
      <c r="AL30" s="1011"/>
      <c r="AM30" s="1011"/>
      <c r="AN30" s="555"/>
      <c r="AO30" s="590"/>
      <c r="AP30" s="545"/>
      <c r="AQ30" s="545"/>
      <c r="AR30" s="545"/>
      <c r="AS30" s="545"/>
      <c r="AT30" s="545"/>
      <c r="AU30" s="545"/>
      <c r="AV30" s="545"/>
      <c r="AW30" s="545"/>
      <c r="AX30" s="545"/>
    </row>
    <row r="31" spans="1:57" ht="14.25" customHeight="1" x14ac:dyDescent="0.15">
      <c r="A31" s="545"/>
      <c r="B31" s="545"/>
      <c r="C31" s="545"/>
      <c r="D31" s="545"/>
      <c r="E31" s="545"/>
      <c r="F31" s="545"/>
      <c r="G31" s="545"/>
      <c r="H31" s="545"/>
      <c r="I31" s="589"/>
      <c r="J31" s="555"/>
      <c r="K31" s="555"/>
      <c r="L31" s="555"/>
      <c r="M31" s="555"/>
      <c r="N31" s="555"/>
      <c r="O31" s="555"/>
      <c r="P31" s="555"/>
      <c r="Q31" s="555"/>
      <c r="R31" s="555"/>
      <c r="S31" s="555"/>
      <c r="T31" s="557"/>
      <c r="U31" s="557"/>
      <c r="V31" s="557"/>
      <c r="W31" s="557"/>
      <c r="X31" s="560"/>
      <c r="Y31" s="560"/>
      <c r="Z31" s="560"/>
      <c r="AA31" s="560"/>
      <c r="AB31" s="560"/>
      <c r="AC31" s="560"/>
      <c r="AD31" s="560"/>
      <c r="AE31" s="560"/>
      <c r="AF31" s="560"/>
      <c r="AG31" s="561"/>
      <c r="AH31" s="560"/>
      <c r="AI31" s="560"/>
      <c r="AJ31" s="557"/>
      <c r="AK31" s="557"/>
      <c r="AL31" s="557"/>
      <c r="AM31" s="557"/>
      <c r="AN31" s="555"/>
      <c r="AO31" s="590"/>
      <c r="AP31" s="545"/>
      <c r="AQ31" s="545"/>
      <c r="AR31" s="545"/>
      <c r="AS31" s="545"/>
      <c r="AT31" s="545"/>
      <c r="AU31" s="545"/>
      <c r="AV31" s="545"/>
      <c r="AW31" s="545"/>
      <c r="AX31" s="545"/>
    </row>
    <row r="32" spans="1:57" ht="14.25" customHeight="1" x14ac:dyDescent="0.15">
      <c r="A32" s="545"/>
      <c r="B32" s="545"/>
      <c r="C32" s="545"/>
      <c r="D32" s="545"/>
      <c r="E32" s="545"/>
      <c r="F32" s="545"/>
      <c r="G32" s="545"/>
      <c r="H32" s="545"/>
      <c r="I32" s="589"/>
      <c r="J32" s="555"/>
      <c r="K32" s="555"/>
      <c r="L32" s="555"/>
      <c r="M32" s="555"/>
      <c r="N32" s="555"/>
      <c r="O32" s="555"/>
      <c r="P32" s="555"/>
      <c r="Q32" s="555"/>
      <c r="R32" s="555"/>
      <c r="S32" s="555"/>
      <c r="T32" s="555" t="s">
        <v>519</v>
      </c>
      <c r="U32" s="555"/>
      <c r="V32" s="555"/>
      <c r="W32" s="555"/>
      <c r="X32" s="555"/>
      <c r="Y32" s="555"/>
      <c r="Z32" s="1010" t="str">
        <f>IF($T11="","",VLOOKUP($T11,[4]原単位シート!$B$4:$H$18,3,FALSE))</f>
        <v/>
      </c>
      <c r="AA32" s="1010"/>
      <c r="AB32" s="1010"/>
      <c r="AC32" s="1010"/>
      <c r="AD32" s="1010"/>
      <c r="AE32" s="1010"/>
      <c r="AF32" s="1010"/>
      <c r="AH32" s="1011" t="str">
        <f>IF($T11="","",VLOOKUP($T11,[4]原単位シート!$B$4:$H$18,5,FALSE))</f>
        <v/>
      </c>
      <c r="AI32" s="1011"/>
      <c r="AJ32" s="1011"/>
      <c r="AK32" s="1011"/>
      <c r="AL32" s="1011"/>
      <c r="AM32" s="1011"/>
      <c r="AN32" s="555"/>
      <c r="AO32" s="590"/>
      <c r="AP32" s="545"/>
      <c r="AQ32" s="545"/>
      <c r="AR32" s="545"/>
      <c r="AS32" s="545"/>
      <c r="AT32" s="545"/>
      <c r="AU32" s="545"/>
      <c r="AV32" s="545"/>
      <c r="AW32" s="545"/>
      <c r="AX32" s="545"/>
    </row>
    <row r="33" spans="1:52" ht="14.25" customHeight="1" thickBot="1" x14ac:dyDescent="0.2">
      <c r="A33" s="545"/>
      <c r="B33" s="545"/>
      <c r="C33" s="545"/>
      <c r="D33" s="545"/>
      <c r="E33" s="545"/>
      <c r="F33" s="545"/>
      <c r="G33" s="545"/>
      <c r="H33" s="545"/>
      <c r="I33" s="591"/>
      <c r="J33" s="592"/>
      <c r="K33" s="592"/>
      <c r="L33" s="592"/>
      <c r="M33" s="592"/>
      <c r="N33" s="592"/>
      <c r="O33" s="592"/>
      <c r="P33" s="592"/>
      <c r="Q33" s="592"/>
      <c r="R33" s="593"/>
      <c r="S33" s="592"/>
      <c r="T33" s="592"/>
      <c r="U33" s="592"/>
      <c r="V33" s="592"/>
      <c r="W33" s="592"/>
      <c r="X33" s="592"/>
      <c r="Y33" s="592"/>
      <c r="Z33" s="592"/>
      <c r="AA33" s="592"/>
      <c r="AB33" s="592"/>
      <c r="AC33" s="592"/>
      <c r="AD33" s="592"/>
      <c r="AE33" s="592"/>
      <c r="AF33" s="592"/>
      <c r="AG33" s="592"/>
      <c r="AH33" s="592"/>
      <c r="AI33" s="592"/>
      <c r="AJ33" s="592"/>
      <c r="AK33" s="592"/>
      <c r="AL33" s="592"/>
      <c r="AM33" s="592"/>
      <c r="AN33" s="592"/>
      <c r="AO33" s="594"/>
      <c r="AP33" s="545"/>
      <c r="AQ33" s="545"/>
      <c r="AR33" s="545"/>
      <c r="AS33" s="545"/>
      <c r="AT33" s="545"/>
      <c r="AU33" s="545"/>
      <c r="AV33" s="545"/>
      <c r="AW33" s="545"/>
      <c r="AX33" s="545"/>
    </row>
    <row r="34" spans="1:52" ht="14.25" customHeight="1" thickTop="1" x14ac:dyDescent="0.15">
      <c r="A34" s="545"/>
      <c r="B34" s="545"/>
      <c r="C34" s="545"/>
      <c r="D34" s="545"/>
      <c r="E34" s="545"/>
      <c r="F34" s="545"/>
      <c r="G34" s="545"/>
      <c r="H34" s="545"/>
      <c r="I34" s="545"/>
      <c r="J34" s="582"/>
      <c r="K34" s="582"/>
      <c r="L34" s="582"/>
      <c r="M34" s="582"/>
      <c r="N34" s="582"/>
      <c r="O34" s="583"/>
      <c r="P34" s="583"/>
      <c r="Q34" s="583"/>
      <c r="R34" s="582"/>
      <c r="S34" s="582"/>
      <c r="T34" s="582"/>
      <c r="U34" s="582"/>
      <c r="V34" s="582"/>
      <c r="W34" s="582"/>
      <c r="X34" s="582"/>
      <c r="Y34" s="582"/>
      <c r="Z34" s="582"/>
      <c r="AA34" s="582"/>
      <c r="AB34" s="545"/>
      <c r="AC34" s="545"/>
      <c r="AD34" s="545"/>
      <c r="AE34" s="545"/>
      <c r="AF34" s="545"/>
      <c r="AG34" s="545"/>
      <c r="AH34" s="545"/>
      <c r="AI34" s="545"/>
      <c r="AJ34" s="545"/>
      <c r="AK34" s="545"/>
      <c r="AL34" s="545"/>
      <c r="AM34" s="545"/>
      <c r="AN34" s="545"/>
      <c r="AO34" s="545"/>
      <c r="AP34" s="545"/>
      <c r="AQ34" s="545"/>
      <c r="AR34" s="545"/>
      <c r="AS34" s="545"/>
      <c r="AT34" s="545"/>
      <c r="AU34" s="545"/>
      <c r="AV34" s="545"/>
      <c r="AW34" s="545"/>
      <c r="AX34" s="545"/>
      <c r="AY34" s="545"/>
      <c r="AZ34" s="545"/>
    </row>
    <row r="35" spans="1:52" ht="14.25" customHeight="1" x14ac:dyDescent="0.15">
      <c r="A35" s="545"/>
      <c r="B35" s="545"/>
      <c r="C35" s="545"/>
      <c r="D35" s="545"/>
      <c r="E35" s="545"/>
      <c r="F35" s="545"/>
      <c r="G35" s="545"/>
      <c r="H35" s="545"/>
      <c r="I35" s="545"/>
      <c r="J35" s="582"/>
      <c r="K35" s="582"/>
      <c r="L35" s="582"/>
      <c r="M35" s="582"/>
      <c r="N35" s="582"/>
      <c r="O35" s="583"/>
      <c r="P35" s="583"/>
      <c r="Q35" s="583"/>
      <c r="R35" s="582"/>
      <c r="S35" s="582"/>
      <c r="T35" s="582"/>
      <c r="U35" s="582"/>
      <c r="V35" s="582"/>
      <c r="W35" s="582"/>
      <c r="X35" s="582"/>
      <c r="Y35" s="582"/>
      <c r="Z35" s="582"/>
      <c r="AA35" s="582"/>
      <c r="AB35" s="545"/>
      <c r="AC35" s="545"/>
      <c r="AD35" s="545"/>
      <c r="AE35" s="545"/>
      <c r="AF35" s="545"/>
      <c r="AG35" s="545"/>
      <c r="AH35" s="545"/>
      <c r="AI35" s="545"/>
      <c r="AJ35" s="545"/>
      <c r="AK35" s="545"/>
      <c r="AL35" s="545"/>
      <c r="AM35" s="545"/>
      <c r="AN35" s="545"/>
      <c r="AO35" s="545"/>
      <c r="AP35" s="545"/>
      <c r="AQ35" s="545"/>
      <c r="AR35" s="545"/>
      <c r="AS35" s="545"/>
      <c r="AT35" s="545"/>
      <c r="AU35" s="545"/>
      <c r="AV35" s="545"/>
      <c r="AW35" s="545"/>
      <c r="AX35" s="545"/>
      <c r="AY35" s="545"/>
      <c r="AZ35" s="545"/>
    </row>
    <row r="36" spans="1:52" ht="14.25" customHeight="1" x14ac:dyDescent="0.15">
      <c r="A36" s="545"/>
      <c r="B36" s="545"/>
      <c r="C36" s="545"/>
      <c r="D36" s="545"/>
      <c r="E36" s="545"/>
      <c r="F36" s="545"/>
      <c r="G36" s="545"/>
      <c r="H36" s="545"/>
      <c r="I36" s="545"/>
      <c r="J36" s="545"/>
      <c r="K36" s="545"/>
      <c r="L36" s="545"/>
      <c r="M36" s="545"/>
      <c r="N36" s="545"/>
      <c r="O36" s="545"/>
      <c r="P36" s="545"/>
      <c r="Q36" s="583"/>
      <c r="R36" s="582"/>
      <c r="S36" s="582"/>
      <c r="T36" s="582"/>
      <c r="U36" s="582"/>
      <c r="V36" s="582"/>
      <c r="W36" s="582"/>
      <c r="X36" s="582"/>
      <c r="Y36" s="582"/>
      <c r="Z36" s="582"/>
      <c r="AA36" s="582"/>
      <c r="AB36" s="545"/>
      <c r="AC36" s="545"/>
      <c r="AD36" s="545"/>
      <c r="AE36" s="545"/>
      <c r="AF36" s="545"/>
      <c r="AG36" s="545"/>
      <c r="AH36" s="545"/>
      <c r="AI36" s="545"/>
      <c r="AJ36" s="545"/>
      <c r="AK36" s="545"/>
      <c r="AL36" s="545"/>
      <c r="AM36" s="545"/>
      <c r="AN36" s="545"/>
      <c r="AO36" s="545"/>
      <c r="AP36" s="545"/>
      <c r="AQ36" s="545"/>
      <c r="AR36" s="545"/>
      <c r="AS36" s="545"/>
      <c r="AT36" s="545"/>
      <c r="AU36" s="545"/>
      <c r="AV36" s="545"/>
      <c r="AW36" s="545"/>
      <c r="AX36" s="545"/>
      <c r="AY36" s="545"/>
      <c r="AZ36" s="545"/>
    </row>
    <row r="37" spans="1:52" ht="14.25" customHeight="1" x14ac:dyDescent="0.15">
      <c r="A37" s="545"/>
      <c r="B37" s="550" t="s">
        <v>501</v>
      </c>
      <c r="C37" s="545"/>
      <c r="D37" s="545"/>
      <c r="E37" s="545"/>
      <c r="F37" s="545"/>
      <c r="G37" s="545"/>
      <c r="H37" s="545"/>
      <c r="I37" s="551"/>
      <c r="J37" s="552"/>
      <c r="K37" s="595"/>
      <c r="L37" s="595"/>
      <c r="M37" s="595"/>
      <c r="N37" s="595"/>
      <c r="O37" s="596"/>
      <c r="P37" s="596"/>
      <c r="Q37" s="596"/>
      <c r="R37" s="595"/>
      <c r="S37" s="595"/>
      <c r="T37" s="595"/>
      <c r="U37" s="595"/>
      <c r="V37" s="595"/>
      <c r="W37" s="595"/>
      <c r="X37" s="595"/>
      <c r="Y37" s="595"/>
      <c r="Z37" s="595"/>
      <c r="AA37" s="595"/>
      <c r="AB37" s="595"/>
      <c r="AC37" s="552"/>
      <c r="AD37" s="552"/>
      <c r="AE37" s="552"/>
      <c r="AF37" s="552"/>
      <c r="AG37" s="552"/>
      <c r="AH37" s="552"/>
      <c r="AI37" s="552"/>
      <c r="AJ37" s="552"/>
      <c r="AK37" s="552"/>
      <c r="AL37" s="552"/>
      <c r="AM37" s="552"/>
      <c r="AN37" s="552"/>
      <c r="AO37" s="553"/>
      <c r="AP37" s="545"/>
      <c r="AQ37" s="545"/>
      <c r="AR37" s="545"/>
      <c r="AS37" s="545"/>
      <c r="AT37" s="545"/>
      <c r="AU37" s="545"/>
      <c r="AV37" s="545"/>
      <c r="AW37" s="545"/>
      <c r="AX37" s="545"/>
    </row>
    <row r="38" spans="1:52" ht="14.25" customHeight="1" x14ac:dyDescent="0.15">
      <c r="A38" s="545"/>
      <c r="B38" s="550"/>
      <c r="C38" s="545"/>
      <c r="D38" s="545"/>
      <c r="E38" s="545"/>
      <c r="F38" s="545"/>
      <c r="G38" s="545"/>
      <c r="H38" s="545"/>
      <c r="I38" s="554"/>
      <c r="J38" s="555" t="s">
        <v>476</v>
      </c>
      <c r="K38" s="597"/>
      <c r="L38" s="597"/>
      <c r="M38" s="597"/>
      <c r="N38" s="597"/>
      <c r="O38" s="598"/>
      <c r="P38" s="598"/>
      <c r="Q38" s="598"/>
      <c r="R38" s="597"/>
      <c r="S38" s="597"/>
      <c r="T38" s="1020" t="s">
        <v>525</v>
      </c>
      <c r="U38" s="1020"/>
      <c r="V38" s="1020"/>
      <c r="W38" s="1020"/>
      <c r="X38" s="1020"/>
      <c r="Y38" s="1020"/>
      <c r="Z38" s="1020"/>
      <c r="AA38" s="1020"/>
      <c r="AB38" s="1020"/>
      <c r="AC38" s="1020"/>
      <c r="AD38" s="1020"/>
      <c r="AE38" s="1020"/>
      <c r="AF38" s="555"/>
      <c r="AG38" s="555"/>
      <c r="AH38" s="555"/>
      <c r="AI38" s="555"/>
      <c r="AJ38" s="555"/>
      <c r="AK38" s="555"/>
      <c r="AL38" s="555"/>
      <c r="AM38" s="555"/>
      <c r="AN38" s="555"/>
      <c r="AO38" s="556"/>
      <c r="AP38" s="545"/>
      <c r="AQ38" s="545"/>
      <c r="AR38" s="545"/>
      <c r="AS38" s="545"/>
      <c r="AT38" s="545"/>
      <c r="AU38" s="545"/>
      <c r="AV38" s="545"/>
      <c r="AW38" s="545"/>
      <c r="AX38" s="545"/>
    </row>
    <row r="39" spans="1:52" ht="14.25" customHeight="1" x14ac:dyDescent="0.15">
      <c r="A39" s="545"/>
      <c r="B39" s="550"/>
      <c r="C39" s="545"/>
      <c r="D39" s="545"/>
      <c r="E39" s="545"/>
      <c r="F39" s="545"/>
      <c r="G39" s="545"/>
      <c r="H39" s="545"/>
      <c r="I39" s="554"/>
      <c r="J39" s="555"/>
      <c r="K39" s="597"/>
      <c r="L39" s="597"/>
      <c r="M39" s="597"/>
      <c r="N39" s="597"/>
      <c r="O39" s="598"/>
      <c r="P39" s="598"/>
      <c r="Q39" s="598"/>
      <c r="R39" s="597"/>
      <c r="S39" s="597"/>
      <c r="T39" s="597"/>
      <c r="U39" s="597"/>
      <c r="V39" s="597"/>
      <c r="W39" s="597"/>
      <c r="X39" s="597"/>
      <c r="Y39" s="597"/>
      <c r="Z39" s="597"/>
      <c r="AA39" s="597"/>
      <c r="AB39" s="597"/>
      <c r="AC39" s="555"/>
      <c r="AD39" s="555"/>
      <c r="AE39" s="555"/>
      <c r="AF39" s="555"/>
      <c r="AG39" s="555"/>
      <c r="AH39" s="555"/>
      <c r="AI39" s="555"/>
      <c r="AJ39" s="555"/>
      <c r="AK39" s="555"/>
      <c r="AL39" s="555"/>
      <c r="AM39" s="555"/>
      <c r="AN39" s="555"/>
      <c r="AO39" s="556"/>
      <c r="AP39" s="545"/>
      <c r="AQ39" s="545"/>
      <c r="AR39" s="545"/>
      <c r="AS39" s="545"/>
      <c r="AT39" s="545"/>
      <c r="AU39" s="545"/>
      <c r="AV39" s="545"/>
      <c r="AW39" s="545"/>
      <c r="AX39" s="545"/>
    </row>
    <row r="40" spans="1:52" ht="14.25" customHeight="1" x14ac:dyDescent="0.15">
      <c r="A40" s="545"/>
      <c r="B40" s="545"/>
      <c r="C40" s="545"/>
      <c r="D40" s="545"/>
      <c r="E40" s="545"/>
      <c r="F40" s="545"/>
      <c r="G40" s="545"/>
      <c r="H40" s="545"/>
      <c r="I40" s="554"/>
      <c r="J40" s="555" t="s">
        <v>480</v>
      </c>
      <c r="K40" s="597"/>
      <c r="L40" s="597"/>
      <c r="M40" s="597"/>
      <c r="N40" s="597"/>
      <c r="O40" s="598"/>
      <c r="P40" s="598"/>
      <c r="Q40" s="598"/>
      <c r="R40" s="597"/>
      <c r="S40" s="597"/>
      <c r="T40" s="1015" t="s">
        <v>25</v>
      </c>
      <c r="U40" s="1015"/>
      <c r="V40" s="1015"/>
      <c r="W40" s="1015"/>
      <c r="X40" s="1015"/>
      <c r="Y40" s="1015"/>
      <c r="Z40" s="1015"/>
      <c r="AA40" s="1015"/>
      <c r="AB40" s="1015"/>
      <c r="AC40" s="1015"/>
      <c r="AD40" s="1015"/>
      <c r="AE40" s="1015"/>
      <c r="AF40" s="555"/>
      <c r="AG40" s="555"/>
      <c r="AH40" s="555"/>
      <c r="AI40" s="555"/>
      <c r="AJ40" s="555"/>
      <c r="AK40" s="555"/>
      <c r="AL40" s="555"/>
      <c r="AM40" s="555"/>
      <c r="AN40" s="555"/>
      <c r="AO40" s="556"/>
      <c r="AP40" s="545"/>
      <c r="AQ40" s="545"/>
      <c r="AR40" s="545"/>
      <c r="AS40" s="545"/>
      <c r="AT40" s="545"/>
      <c r="AU40" s="545"/>
      <c r="AV40" s="545"/>
      <c r="AW40" s="545"/>
      <c r="AX40" s="545"/>
    </row>
    <row r="41" spans="1:52" ht="14.25" customHeight="1" x14ac:dyDescent="0.15">
      <c r="A41" s="545"/>
      <c r="B41" s="545"/>
      <c r="C41" s="545"/>
      <c r="D41" s="545"/>
      <c r="E41" s="545"/>
      <c r="F41" s="545"/>
      <c r="G41" s="545"/>
      <c r="H41" s="545"/>
      <c r="I41" s="554"/>
      <c r="J41" s="555"/>
      <c r="K41" s="597"/>
      <c r="L41" s="597"/>
      <c r="M41" s="597"/>
      <c r="N41" s="597"/>
      <c r="O41" s="598"/>
      <c r="P41" s="598"/>
      <c r="Q41" s="598"/>
      <c r="R41" s="597"/>
      <c r="S41" s="597"/>
      <c r="T41" s="597"/>
      <c r="U41" s="597"/>
      <c r="V41" s="597"/>
      <c r="W41" s="597"/>
      <c r="X41" s="597"/>
      <c r="Y41" s="597"/>
      <c r="Z41" s="597"/>
      <c r="AA41" s="597"/>
      <c r="AB41" s="597"/>
      <c r="AC41" s="555"/>
      <c r="AD41" s="555"/>
      <c r="AE41" s="555"/>
      <c r="AF41" s="555"/>
      <c r="AG41" s="555"/>
      <c r="AH41" s="555"/>
      <c r="AI41" s="555"/>
      <c r="AJ41" s="555"/>
      <c r="AK41" s="555"/>
      <c r="AL41" s="555"/>
      <c r="AM41" s="555"/>
      <c r="AN41" s="555"/>
      <c r="AO41" s="556"/>
      <c r="AP41" s="545"/>
      <c r="AQ41" s="545"/>
      <c r="AR41" s="545"/>
      <c r="AS41" s="545"/>
      <c r="AT41" s="545"/>
      <c r="AU41" s="545"/>
      <c r="AV41" s="545"/>
      <c r="AW41" s="545"/>
      <c r="AX41" s="545"/>
    </row>
    <row r="42" spans="1:52" ht="14.25" customHeight="1" x14ac:dyDescent="0.15">
      <c r="A42" s="545"/>
      <c r="B42" s="545"/>
      <c r="C42" s="545"/>
      <c r="D42" s="545"/>
      <c r="E42" s="545"/>
      <c r="F42" s="545"/>
      <c r="G42" s="545"/>
      <c r="H42" s="545"/>
      <c r="I42" s="1012"/>
      <c r="J42" s="1013"/>
      <c r="K42" s="555" t="s">
        <v>485</v>
      </c>
      <c r="L42" s="597"/>
      <c r="M42" s="597"/>
      <c r="N42" s="597"/>
      <c r="O42" s="598"/>
      <c r="P42" s="598"/>
      <c r="Q42" s="598"/>
      <c r="R42" s="597"/>
      <c r="S42" s="597"/>
      <c r="T42" s="555" t="s">
        <v>503</v>
      </c>
      <c r="U42" s="597"/>
      <c r="V42" s="597"/>
      <c r="W42" s="597"/>
      <c r="X42" s="597"/>
      <c r="Y42" s="597"/>
      <c r="Z42" s="1014"/>
      <c r="AA42" s="1014"/>
      <c r="AB42" s="1014"/>
      <c r="AC42" s="1014"/>
      <c r="AD42" s="1014"/>
      <c r="AE42" s="1014"/>
      <c r="AF42" s="1014"/>
      <c r="AG42" s="555"/>
      <c r="AH42" s="1015" t="s">
        <v>504</v>
      </c>
      <c r="AI42" s="1015"/>
      <c r="AJ42" s="1015"/>
      <c r="AK42" s="1015"/>
      <c r="AL42" s="1015"/>
      <c r="AM42" s="1015"/>
      <c r="AN42" s="555"/>
      <c r="AO42" s="556"/>
      <c r="AP42" s="545"/>
      <c r="AQ42" s="545"/>
      <c r="AR42" s="545"/>
      <c r="AS42" s="545"/>
      <c r="AT42" s="545"/>
      <c r="AU42" s="545"/>
      <c r="AV42" s="545"/>
      <c r="AW42" s="545"/>
      <c r="AX42" s="545"/>
    </row>
    <row r="43" spans="1:52" ht="14.25" customHeight="1" x14ac:dyDescent="0.15">
      <c r="A43" s="545"/>
      <c r="B43" s="545"/>
      <c r="C43" s="545"/>
      <c r="D43" s="545"/>
      <c r="E43" s="545"/>
      <c r="F43" s="545"/>
      <c r="G43" s="545"/>
      <c r="H43" s="545"/>
      <c r="I43" s="1012"/>
      <c r="J43" s="1013"/>
      <c r="K43" s="555" t="s">
        <v>516</v>
      </c>
      <c r="L43" s="597"/>
      <c r="M43" s="597"/>
      <c r="N43" s="597"/>
      <c r="O43" s="598"/>
      <c r="P43" s="598"/>
      <c r="Q43" s="598"/>
      <c r="R43" s="597"/>
      <c r="S43" s="597"/>
      <c r="T43" s="555"/>
      <c r="U43" s="599"/>
      <c r="V43" s="599"/>
      <c r="W43" s="599"/>
      <c r="X43" s="599"/>
      <c r="Y43" s="599"/>
      <c r="Z43" s="599"/>
      <c r="AA43" s="599"/>
      <c r="AB43" s="599"/>
      <c r="AC43" s="599"/>
      <c r="AD43" s="599"/>
      <c r="AE43" s="599"/>
      <c r="AF43" s="599"/>
      <c r="AG43" s="561"/>
      <c r="AH43" s="560"/>
      <c r="AI43" s="560"/>
      <c r="AJ43" s="560"/>
      <c r="AK43" s="560"/>
      <c r="AL43" s="560"/>
      <c r="AM43" s="560"/>
      <c r="AN43" s="561"/>
      <c r="AO43" s="556"/>
      <c r="AP43" s="545"/>
      <c r="AQ43" s="545"/>
      <c r="AR43" s="545"/>
      <c r="AS43" s="545"/>
      <c r="AT43" s="545"/>
      <c r="AU43" s="545"/>
      <c r="AV43" s="545"/>
      <c r="AW43" s="545"/>
      <c r="AX43" s="545"/>
    </row>
    <row r="44" spans="1:52" ht="14.25" customHeight="1" x14ac:dyDescent="0.15">
      <c r="A44" s="545"/>
      <c r="B44" s="545"/>
      <c r="C44" s="545"/>
      <c r="D44" s="545"/>
      <c r="E44" s="545"/>
      <c r="F44" s="545"/>
      <c r="G44" s="545"/>
      <c r="H44" s="545"/>
      <c r="I44" s="554"/>
      <c r="J44" s="558"/>
      <c r="K44" s="555"/>
      <c r="L44" s="555"/>
      <c r="M44" s="555"/>
      <c r="N44" s="555"/>
      <c r="O44" s="555"/>
      <c r="P44" s="555"/>
      <c r="Q44" s="555"/>
      <c r="R44" s="555"/>
      <c r="S44" s="555"/>
      <c r="T44" s="555" t="s">
        <v>526</v>
      </c>
      <c r="U44" s="555"/>
      <c r="V44" s="555"/>
      <c r="W44" s="559"/>
      <c r="X44" s="555"/>
      <c r="Y44" s="555"/>
      <c r="Z44" s="1014"/>
      <c r="AA44" s="1014"/>
      <c r="AB44" s="1014"/>
      <c r="AC44" s="1014"/>
      <c r="AD44" s="1014"/>
      <c r="AE44" s="1014"/>
      <c r="AF44" s="1014"/>
      <c r="AG44" s="555"/>
      <c r="AH44" s="1015" t="s">
        <v>24</v>
      </c>
      <c r="AI44" s="1015"/>
      <c r="AJ44" s="1015"/>
      <c r="AK44" s="1015"/>
      <c r="AL44" s="1015"/>
      <c r="AM44" s="1015"/>
      <c r="AN44" s="555"/>
      <c r="AO44" s="556"/>
      <c r="AP44" s="545"/>
      <c r="AQ44" s="545"/>
      <c r="AR44" s="545"/>
      <c r="AS44" s="545"/>
      <c r="AT44" s="545"/>
      <c r="AU44" s="545"/>
      <c r="AV44" s="545"/>
      <c r="AW44" s="545"/>
      <c r="AX44" s="545"/>
    </row>
    <row r="45" spans="1:52" ht="14.25" customHeight="1" x14ac:dyDescent="0.15">
      <c r="A45" s="545"/>
      <c r="B45" s="545"/>
      <c r="C45" s="545"/>
      <c r="D45" s="545"/>
      <c r="E45" s="545"/>
      <c r="F45" s="545"/>
      <c r="G45" s="545"/>
      <c r="H45" s="545"/>
      <c r="I45" s="562"/>
      <c r="J45" s="563"/>
      <c r="K45" s="563"/>
      <c r="L45" s="563"/>
      <c r="M45" s="563"/>
      <c r="N45" s="563"/>
      <c r="O45" s="563"/>
      <c r="P45" s="563"/>
      <c r="Q45" s="563"/>
      <c r="R45" s="563"/>
      <c r="S45" s="563"/>
      <c r="T45" s="563"/>
      <c r="U45" s="563"/>
      <c r="V45" s="563"/>
      <c r="W45" s="563"/>
      <c r="X45" s="563"/>
      <c r="Y45" s="563"/>
      <c r="Z45" s="563"/>
      <c r="AA45" s="563"/>
      <c r="AB45" s="563"/>
      <c r="AC45" s="563"/>
      <c r="AD45" s="563"/>
      <c r="AE45" s="563"/>
      <c r="AF45" s="563"/>
      <c r="AG45" s="563"/>
      <c r="AH45" s="563"/>
      <c r="AI45" s="563"/>
      <c r="AJ45" s="563"/>
      <c r="AK45" s="563"/>
      <c r="AL45" s="563"/>
      <c r="AM45" s="563"/>
      <c r="AN45" s="563"/>
      <c r="AO45" s="564"/>
      <c r="AP45" s="545"/>
      <c r="AQ45" s="545"/>
      <c r="AR45" s="545"/>
      <c r="AS45" s="545"/>
      <c r="AT45" s="545"/>
      <c r="AU45" s="545"/>
      <c r="AV45" s="545"/>
      <c r="AW45" s="545"/>
      <c r="AX45" s="545"/>
    </row>
    <row r="46" spans="1:52" ht="14.25" customHeight="1" x14ac:dyDescent="0.15">
      <c r="A46" s="545"/>
      <c r="B46" s="545"/>
      <c r="C46" s="545"/>
      <c r="D46" s="545"/>
      <c r="E46" s="545"/>
      <c r="F46" s="545"/>
      <c r="G46" s="545"/>
      <c r="H46" s="545"/>
      <c r="I46" s="545"/>
      <c r="J46" s="582"/>
      <c r="K46" s="582"/>
      <c r="L46" s="582"/>
      <c r="M46" s="582"/>
      <c r="N46" s="582"/>
      <c r="O46" s="583"/>
      <c r="P46" s="583"/>
      <c r="Q46" s="583"/>
      <c r="R46" s="582"/>
      <c r="S46" s="582"/>
      <c r="T46" s="582"/>
      <c r="U46" s="582"/>
      <c r="V46" s="582"/>
      <c r="W46" s="582"/>
      <c r="X46" s="582"/>
      <c r="Y46" s="582"/>
      <c r="Z46" s="582"/>
      <c r="AA46" s="582"/>
      <c r="AB46" s="545"/>
      <c r="AC46" s="545"/>
      <c r="AD46" s="545"/>
      <c r="AE46" s="545"/>
      <c r="AF46" s="545"/>
      <c r="AG46" s="545"/>
      <c r="AH46" s="545"/>
      <c r="AI46" s="545"/>
      <c r="AJ46" s="545"/>
      <c r="AK46" s="545"/>
      <c r="AL46" s="545"/>
      <c r="AM46" s="545"/>
      <c r="AN46" s="545"/>
      <c r="AO46" s="545"/>
      <c r="AP46" s="545"/>
      <c r="AQ46" s="545"/>
      <c r="AR46" s="545"/>
      <c r="AS46" s="545"/>
      <c r="AT46" s="545"/>
      <c r="AU46" s="545"/>
      <c r="AV46" s="545"/>
      <c r="AW46" s="545"/>
      <c r="AX46" s="545"/>
      <c r="AY46" s="545"/>
      <c r="AZ46" s="545"/>
    </row>
    <row r="47" spans="1:52" ht="14.25" customHeight="1" x14ac:dyDescent="0.15">
      <c r="A47" s="545"/>
      <c r="B47" s="545"/>
      <c r="C47" s="545"/>
      <c r="D47" s="545"/>
      <c r="E47" s="545"/>
      <c r="F47" s="545"/>
      <c r="G47" s="545"/>
      <c r="H47" s="545"/>
      <c r="I47" s="566" t="s">
        <v>497</v>
      </c>
      <c r="K47" s="582"/>
      <c r="L47" s="582"/>
      <c r="M47" s="582"/>
      <c r="N47" s="582"/>
      <c r="O47" s="583"/>
      <c r="P47" s="583"/>
      <c r="Q47" s="583"/>
      <c r="R47" s="582"/>
      <c r="S47" s="582"/>
      <c r="T47" s="582"/>
      <c r="U47" s="582"/>
      <c r="V47" s="582"/>
      <c r="W47" s="582"/>
      <c r="X47" s="582"/>
      <c r="Y47" s="582"/>
      <c r="Z47" s="582"/>
      <c r="AA47" s="582"/>
      <c r="AB47" s="545"/>
      <c r="AC47" s="545"/>
      <c r="AD47" s="545"/>
      <c r="AE47" s="545"/>
      <c r="AF47" s="545"/>
      <c r="AG47" s="545"/>
      <c r="AH47" s="545"/>
      <c r="AI47" s="545"/>
      <c r="AJ47" s="545"/>
      <c r="AK47" s="545"/>
      <c r="AL47" s="545"/>
      <c r="AM47" s="545"/>
      <c r="AN47" s="545"/>
      <c r="AO47" s="545"/>
      <c r="AP47" s="545"/>
      <c r="AQ47" s="545"/>
      <c r="AR47" s="545"/>
      <c r="AS47" s="545"/>
      <c r="AT47" s="545"/>
      <c r="AU47" s="545"/>
      <c r="AV47" s="545"/>
      <c r="AW47" s="545"/>
      <c r="AX47" s="545"/>
      <c r="AY47" s="545"/>
      <c r="AZ47" s="545"/>
    </row>
    <row r="48" spans="1:52" ht="14.25" customHeight="1" x14ac:dyDescent="0.15">
      <c r="A48" s="545"/>
      <c r="B48" s="545"/>
      <c r="C48" s="545"/>
      <c r="D48" s="545"/>
      <c r="E48" s="545"/>
      <c r="F48" s="545"/>
      <c r="G48" s="545"/>
      <c r="H48" s="545"/>
      <c r="I48" s="567"/>
      <c r="J48" s="600"/>
      <c r="K48" s="600"/>
      <c r="L48" s="600"/>
      <c r="M48" s="600"/>
      <c r="N48" s="600"/>
      <c r="O48" s="601"/>
      <c r="P48" s="601"/>
      <c r="Q48" s="601"/>
      <c r="R48" s="600"/>
      <c r="S48" s="600"/>
      <c r="T48" s="600"/>
      <c r="U48" s="600"/>
      <c r="V48" s="600"/>
      <c r="W48" s="600"/>
      <c r="X48" s="600"/>
      <c r="Y48" s="600"/>
      <c r="Z48" s="600"/>
      <c r="AA48" s="600"/>
      <c r="AB48" s="568"/>
      <c r="AC48" s="568"/>
      <c r="AD48" s="568"/>
      <c r="AE48" s="568"/>
      <c r="AF48" s="568"/>
      <c r="AG48" s="568"/>
      <c r="AH48" s="568"/>
      <c r="AI48" s="568"/>
      <c r="AJ48" s="568"/>
      <c r="AK48" s="568"/>
      <c r="AL48" s="568"/>
      <c r="AM48" s="568"/>
      <c r="AN48" s="568"/>
      <c r="AO48" s="569"/>
      <c r="AP48" s="545"/>
      <c r="AQ48" s="545"/>
      <c r="AR48" s="545"/>
      <c r="AS48" s="545"/>
      <c r="AT48" s="545"/>
      <c r="AU48" s="545"/>
      <c r="AV48" s="545"/>
      <c r="AW48" s="545"/>
      <c r="AX48" s="545"/>
      <c r="AY48" s="545"/>
      <c r="AZ48" s="545"/>
    </row>
    <row r="49" spans="1:53" ht="14.25" customHeight="1" x14ac:dyDescent="0.15">
      <c r="A49" s="545"/>
      <c r="B49" s="545"/>
      <c r="C49" s="545"/>
      <c r="D49" s="545"/>
      <c r="E49" s="545"/>
      <c r="F49" s="545"/>
      <c r="G49" s="545"/>
      <c r="H49" s="545"/>
      <c r="I49" s="570"/>
      <c r="J49" s="575"/>
      <c r="K49" s="575"/>
      <c r="L49" s="575"/>
      <c r="M49" s="575"/>
      <c r="N49" s="575"/>
      <c r="O49" s="573"/>
      <c r="P49" s="573"/>
      <c r="Q49" s="573"/>
      <c r="R49" s="575"/>
      <c r="S49" s="575"/>
      <c r="T49" s="575"/>
      <c r="U49" s="575"/>
      <c r="V49" s="575"/>
      <c r="W49" s="575"/>
      <c r="X49" s="575"/>
      <c r="Y49" s="575"/>
      <c r="Z49" s="575"/>
      <c r="AA49" s="575"/>
      <c r="AB49" s="571"/>
      <c r="AC49" s="571"/>
      <c r="AD49" s="571"/>
      <c r="AE49" s="571"/>
      <c r="AF49" s="571"/>
      <c r="AG49" s="571"/>
      <c r="AH49" s="571"/>
      <c r="AI49" s="571"/>
      <c r="AJ49" s="571"/>
      <c r="AK49" s="571"/>
      <c r="AL49" s="571"/>
      <c r="AM49" s="571"/>
      <c r="AN49" s="571"/>
      <c r="AO49" s="572"/>
      <c r="AP49" s="545"/>
      <c r="AQ49" s="545"/>
      <c r="AR49" s="545"/>
      <c r="AS49" s="545"/>
      <c r="AT49" s="545"/>
      <c r="AU49" s="545"/>
      <c r="AV49" s="545"/>
      <c r="AW49" s="545"/>
      <c r="AX49" s="545"/>
      <c r="AY49" s="545"/>
      <c r="AZ49" s="545"/>
    </row>
    <row r="50" spans="1:53" ht="14.25" customHeight="1" x14ac:dyDescent="0.15">
      <c r="A50" s="545"/>
      <c r="B50" s="545"/>
      <c r="C50" s="545"/>
      <c r="D50" s="545"/>
      <c r="E50" s="545"/>
      <c r="F50" s="545"/>
      <c r="G50" s="545"/>
      <c r="H50" s="545"/>
      <c r="I50" s="570"/>
      <c r="J50" s="575"/>
      <c r="K50" s="575"/>
      <c r="L50" s="575"/>
      <c r="M50" s="575"/>
      <c r="N50" s="575"/>
      <c r="O50" s="573"/>
      <c r="P50" s="573"/>
      <c r="Q50" s="573"/>
      <c r="R50" s="575"/>
      <c r="S50" s="575"/>
      <c r="T50" s="575"/>
      <c r="U50" s="575"/>
      <c r="V50" s="575"/>
      <c r="W50" s="575"/>
      <c r="X50" s="575"/>
      <c r="Y50" s="575"/>
      <c r="Z50" s="575"/>
      <c r="AA50" s="575"/>
      <c r="AB50" s="571"/>
      <c r="AC50" s="571"/>
      <c r="AD50" s="571"/>
      <c r="AE50" s="571"/>
      <c r="AF50" s="571"/>
      <c r="AG50" s="571"/>
      <c r="AH50" s="571"/>
      <c r="AI50" s="571"/>
      <c r="AJ50" s="571"/>
      <c r="AK50" s="571"/>
      <c r="AL50" s="571"/>
      <c r="AM50" s="571"/>
      <c r="AN50" s="571"/>
      <c r="AO50" s="572"/>
      <c r="AP50" s="545"/>
      <c r="AQ50" s="545"/>
      <c r="AR50" s="545"/>
      <c r="AS50" s="545"/>
      <c r="AT50" s="545"/>
      <c r="AU50" s="545"/>
      <c r="AV50" s="545"/>
      <c r="AW50" s="545"/>
      <c r="AX50" s="545"/>
      <c r="AY50" s="545"/>
      <c r="AZ50" s="545"/>
    </row>
    <row r="51" spans="1:53" ht="14.25" customHeight="1" x14ac:dyDescent="0.15">
      <c r="A51" s="545"/>
      <c r="B51" s="545"/>
      <c r="C51" s="545"/>
      <c r="D51" s="545"/>
      <c r="E51" s="545"/>
      <c r="F51" s="545"/>
      <c r="G51" s="545"/>
      <c r="H51" s="545"/>
      <c r="I51" s="570"/>
      <c r="J51" s="575"/>
      <c r="K51" s="575"/>
      <c r="L51" s="575"/>
      <c r="M51" s="575"/>
      <c r="N51" s="575"/>
      <c r="O51" s="573"/>
      <c r="P51" s="573"/>
      <c r="Q51" s="573"/>
      <c r="R51" s="575"/>
      <c r="S51" s="575"/>
      <c r="T51" s="575"/>
      <c r="U51" s="575"/>
      <c r="V51" s="575"/>
      <c r="W51" s="575"/>
      <c r="X51" s="575"/>
      <c r="Y51" s="575"/>
      <c r="Z51" s="575"/>
      <c r="AA51" s="575"/>
      <c r="AB51" s="571"/>
      <c r="AC51" s="571"/>
      <c r="AD51" s="571"/>
      <c r="AE51" s="571"/>
      <c r="AF51" s="571"/>
      <c r="AG51" s="571"/>
      <c r="AH51" s="571"/>
      <c r="AI51" s="571"/>
      <c r="AJ51" s="571"/>
      <c r="AK51" s="571"/>
      <c r="AL51" s="571"/>
      <c r="AM51" s="571"/>
      <c r="AN51" s="571"/>
      <c r="AO51" s="572"/>
      <c r="AP51" s="545"/>
      <c r="AQ51" s="545"/>
      <c r="AR51" s="545"/>
      <c r="AS51" s="545"/>
      <c r="AT51" s="545"/>
      <c r="AU51" s="545"/>
      <c r="AV51" s="545"/>
      <c r="AW51" s="545"/>
      <c r="AX51" s="545"/>
      <c r="AY51" s="545"/>
      <c r="AZ51" s="545"/>
    </row>
    <row r="52" spans="1:53" ht="14.25" customHeight="1" x14ac:dyDescent="0.15">
      <c r="A52" s="545"/>
      <c r="B52" s="545"/>
      <c r="C52" s="545"/>
      <c r="D52" s="545"/>
      <c r="E52" s="545"/>
      <c r="F52" s="545"/>
      <c r="G52" s="545"/>
      <c r="H52" s="545"/>
      <c r="I52" s="570"/>
      <c r="J52" s="602"/>
      <c r="K52" s="575"/>
      <c r="L52" s="575"/>
      <c r="M52" s="575"/>
      <c r="N52" s="575"/>
      <c r="O52" s="573"/>
      <c r="P52" s="573"/>
      <c r="Q52" s="573"/>
      <c r="R52" s="575"/>
      <c r="S52" s="575"/>
      <c r="T52" s="575"/>
      <c r="U52" s="575"/>
      <c r="V52" s="575"/>
      <c r="W52" s="575"/>
      <c r="X52" s="575"/>
      <c r="Y52" s="575"/>
      <c r="Z52" s="575"/>
      <c r="AA52" s="575"/>
      <c r="AB52" s="571"/>
      <c r="AC52" s="571"/>
      <c r="AD52" s="571"/>
      <c r="AE52" s="571"/>
      <c r="AF52" s="571"/>
      <c r="AG52" s="571"/>
      <c r="AH52" s="571"/>
      <c r="AI52" s="571"/>
      <c r="AJ52" s="571"/>
      <c r="AK52" s="571"/>
      <c r="AL52" s="571"/>
      <c r="AM52" s="571"/>
      <c r="AN52" s="571"/>
      <c r="AO52" s="572"/>
      <c r="AP52" s="545"/>
      <c r="AQ52" s="545"/>
      <c r="AR52" s="545"/>
      <c r="AS52" s="545"/>
      <c r="AT52" s="545"/>
      <c r="AU52" s="545"/>
      <c r="AV52" s="545"/>
      <c r="AW52" s="545"/>
      <c r="AX52" s="545"/>
      <c r="AY52" s="545"/>
      <c r="AZ52" s="545"/>
    </row>
    <row r="53" spans="1:53" ht="14.25" customHeight="1" x14ac:dyDescent="0.15">
      <c r="A53" s="545"/>
      <c r="B53" s="545"/>
      <c r="C53" s="545"/>
      <c r="D53" s="545"/>
      <c r="E53" s="545"/>
      <c r="F53" s="545"/>
      <c r="G53" s="545"/>
      <c r="H53" s="545"/>
      <c r="I53" s="570"/>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L53" s="571"/>
      <c r="AM53" s="571"/>
      <c r="AN53" s="571"/>
      <c r="AO53" s="572"/>
      <c r="AP53" s="545"/>
      <c r="AQ53" s="545"/>
      <c r="AR53" s="545"/>
      <c r="AS53" s="545"/>
      <c r="AT53" s="545"/>
      <c r="AU53" s="545"/>
      <c r="AV53" s="545"/>
      <c r="AW53" s="545"/>
      <c r="AX53" s="545"/>
      <c r="AY53" s="545"/>
      <c r="AZ53" s="545"/>
    </row>
    <row r="54" spans="1:53" ht="14.25" customHeight="1" x14ac:dyDescent="0.15">
      <c r="A54" s="545"/>
      <c r="B54" s="545"/>
      <c r="C54" s="545"/>
      <c r="D54" s="545"/>
      <c r="E54" s="545"/>
      <c r="F54" s="545"/>
      <c r="G54" s="545"/>
      <c r="H54" s="545"/>
      <c r="I54" s="570"/>
      <c r="J54" s="1016"/>
      <c r="K54" s="1016"/>
      <c r="L54" s="1016"/>
      <c r="M54" s="1016"/>
      <c r="N54" s="1016"/>
      <c r="O54" s="1016"/>
      <c r="P54" s="573"/>
      <c r="Q54" s="573"/>
      <c r="R54" s="573"/>
      <c r="S54" s="571"/>
      <c r="T54" s="571"/>
      <c r="U54" s="574"/>
      <c r="V54" s="1018"/>
      <c r="W54" s="1018"/>
      <c r="X54" s="1018"/>
      <c r="Y54" s="1018"/>
      <c r="Z54" s="1018"/>
      <c r="AA54" s="1018"/>
      <c r="AB54" s="1018"/>
      <c r="AC54" s="1018"/>
      <c r="AD54" s="1018"/>
      <c r="AE54" s="1018"/>
      <c r="AF54" s="1018"/>
      <c r="AG54" s="1018"/>
      <c r="AH54" s="1018"/>
      <c r="AI54" s="1018"/>
      <c r="AJ54" s="1018"/>
      <c r="AK54" s="1018"/>
      <c r="AL54" s="1018"/>
      <c r="AM54" s="1018"/>
      <c r="AN54" s="575"/>
      <c r="AO54" s="603"/>
      <c r="AP54" s="582"/>
      <c r="AQ54" s="582"/>
      <c r="AR54" s="604"/>
      <c r="AS54" s="604"/>
      <c r="AT54" s="545"/>
      <c r="AU54" s="545"/>
      <c r="AV54" s="545"/>
      <c r="AW54" s="545"/>
      <c r="AX54" s="545"/>
      <c r="AY54" s="545"/>
      <c r="AZ54" s="545"/>
      <c r="BA54" s="545"/>
    </row>
    <row r="55" spans="1:53" ht="14.25" customHeight="1" x14ac:dyDescent="0.15">
      <c r="A55" s="545"/>
      <c r="B55" s="545"/>
      <c r="C55" s="545"/>
      <c r="D55" s="545"/>
      <c r="E55" s="545"/>
      <c r="F55" s="545"/>
      <c r="G55" s="545"/>
      <c r="H55" s="545"/>
      <c r="I55" s="576"/>
      <c r="J55" s="1017"/>
      <c r="K55" s="1017"/>
      <c r="L55" s="1017"/>
      <c r="M55" s="1017"/>
      <c r="N55" s="1017"/>
      <c r="O55" s="1017"/>
      <c r="P55" s="577"/>
      <c r="Q55" s="577"/>
      <c r="R55" s="577"/>
      <c r="S55" s="579"/>
      <c r="T55" s="579"/>
      <c r="U55" s="578"/>
      <c r="V55" s="1019"/>
      <c r="W55" s="1019"/>
      <c r="X55" s="1019"/>
      <c r="Y55" s="1019"/>
      <c r="Z55" s="1019"/>
      <c r="AA55" s="1019"/>
      <c r="AB55" s="1019"/>
      <c r="AC55" s="1019"/>
      <c r="AD55" s="1019"/>
      <c r="AE55" s="1019"/>
      <c r="AF55" s="1019"/>
      <c r="AG55" s="1019"/>
      <c r="AH55" s="1019"/>
      <c r="AI55" s="1019"/>
      <c r="AJ55" s="1019"/>
      <c r="AK55" s="1019"/>
      <c r="AL55" s="1019"/>
      <c r="AM55" s="1019"/>
      <c r="AN55" s="579"/>
      <c r="AO55" s="605"/>
      <c r="AP55" s="582"/>
      <c r="AQ55" s="582"/>
      <c r="AR55" s="604"/>
      <c r="AS55" s="604"/>
      <c r="AT55" s="545"/>
      <c r="AU55" s="545"/>
      <c r="AV55" s="545"/>
      <c r="AW55" s="545"/>
      <c r="AX55" s="545"/>
      <c r="AY55" s="545"/>
      <c r="AZ55" s="545"/>
      <c r="BA55" s="545"/>
    </row>
    <row r="56" spans="1:53" ht="14.25" customHeight="1" thickBot="1" x14ac:dyDescent="0.2">
      <c r="A56" s="545"/>
      <c r="B56" s="545"/>
      <c r="C56" s="545"/>
      <c r="D56" s="545"/>
      <c r="E56" s="545"/>
      <c r="F56" s="545"/>
      <c r="G56" s="545"/>
      <c r="H56" s="545"/>
      <c r="I56" s="545"/>
      <c r="J56" s="582"/>
      <c r="K56" s="582"/>
      <c r="L56" s="582"/>
      <c r="M56" s="582"/>
      <c r="N56" s="582"/>
      <c r="O56" s="583"/>
      <c r="P56" s="583"/>
      <c r="Q56" s="583"/>
      <c r="R56" s="582"/>
      <c r="S56" s="582"/>
      <c r="T56" s="582"/>
      <c r="U56" s="582"/>
      <c r="V56" s="582"/>
      <c r="W56" s="582"/>
      <c r="X56" s="582"/>
      <c r="Y56" s="582"/>
      <c r="Z56" s="582"/>
      <c r="AA56" s="582"/>
      <c r="AB56" s="545"/>
      <c r="AC56" s="545"/>
      <c r="AD56" s="545"/>
      <c r="AE56" s="545"/>
      <c r="AF56" s="545"/>
      <c r="AG56" s="545"/>
      <c r="AH56" s="545"/>
      <c r="AI56" s="545"/>
      <c r="AJ56" s="545"/>
      <c r="AK56" s="545"/>
      <c r="AL56" s="545"/>
      <c r="AM56" s="545"/>
      <c r="AN56" s="545"/>
      <c r="AO56" s="545"/>
      <c r="AP56" s="545"/>
      <c r="AQ56" s="545"/>
      <c r="AR56" s="545"/>
      <c r="AS56" s="545"/>
      <c r="AT56" s="545"/>
      <c r="AU56" s="545"/>
      <c r="AV56" s="545"/>
      <c r="AW56" s="545"/>
      <c r="AX56" s="545"/>
      <c r="AY56" s="545"/>
      <c r="AZ56" s="545"/>
    </row>
    <row r="57" spans="1:53" ht="14.25" customHeight="1" thickTop="1" x14ac:dyDescent="0.15">
      <c r="A57" s="545"/>
      <c r="B57" s="545"/>
      <c r="C57" s="545"/>
      <c r="D57" s="545"/>
      <c r="E57" s="545"/>
      <c r="F57" s="545"/>
      <c r="G57" s="545"/>
      <c r="H57" s="545"/>
      <c r="I57" s="584"/>
      <c r="J57" s="585"/>
      <c r="K57" s="585"/>
      <c r="L57" s="585"/>
      <c r="M57" s="585"/>
      <c r="N57" s="585"/>
      <c r="O57" s="585"/>
      <c r="P57" s="585"/>
      <c r="Q57" s="585"/>
      <c r="R57" s="586"/>
      <c r="S57" s="585"/>
      <c r="T57" s="585"/>
      <c r="U57" s="585"/>
      <c r="V57" s="585"/>
      <c r="W57" s="587"/>
      <c r="X57" s="585"/>
      <c r="Y57" s="585"/>
      <c r="Z57" s="585"/>
      <c r="AA57" s="585"/>
      <c r="AB57" s="585"/>
      <c r="AC57" s="585"/>
      <c r="AD57" s="585"/>
      <c r="AE57" s="585"/>
      <c r="AF57" s="585"/>
      <c r="AG57" s="585"/>
      <c r="AH57" s="585"/>
      <c r="AI57" s="585"/>
      <c r="AJ57" s="585"/>
      <c r="AK57" s="585"/>
      <c r="AL57" s="585"/>
      <c r="AM57" s="585"/>
      <c r="AN57" s="585"/>
      <c r="AO57" s="588"/>
      <c r="AP57" s="545"/>
      <c r="AQ57" s="545"/>
      <c r="AR57" s="545"/>
      <c r="AS57" s="545"/>
      <c r="AT57" s="545"/>
      <c r="AU57" s="545"/>
      <c r="AV57" s="545"/>
      <c r="AW57" s="545"/>
      <c r="AX57" s="545"/>
    </row>
    <row r="58" spans="1:53" ht="14.25" customHeight="1" x14ac:dyDescent="0.15">
      <c r="A58" s="545"/>
      <c r="B58" s="545"/>
      <c r="C58" s="545"/>
      <c r="D58" s="545"/>
      <c r="E58" s="545"/>
      <c r="F58" s="545"/>
      <c r="G58" s="545"/>
      <c r="H58" s="545"/>
      <c r="I58" s="589"/>
      <c r="J58" s="555" t="s">
        <v>500</v>
      </c>
      <c r="K58" s="555"/>
      <c r="L58" s="555"/>
      <c r="M58" s="555"/>
      <c r="N58" s="555"/>
      <c r="O58" s="555"/>
      <c r="P58" s="555"/>
      <c r="Q58" s="555"/>
      <c r="R58" s="555"/>
      <c r="S58" s="555"/>
      <c r="T58" s="555" t="s">
        <v>503</v>
      </c>
      <c r="U58" s="555"/>
      <c r="V58" s="555"/>
      <c r="W58" s="559"/>
      <c r="X58" s="555"/>
      <c r="Y58" s="555"/>
      <c r="Z58" s="1014"/>
      <c r="AA58" s="1014"/>
      <c r="AB58" s="1014"/>
      <c r="AC58" s="1014"/>
      <c r="AD58" s="1014"/>
      <c r="AE58" s="1014"/>
      <c r="AF58" s="1014"/>
      <c r="AG58" s="555"/>
      <c r="AH58" s="1020" t="str">
        <f>IF($T40="","",VLOOKUP($T40,[4]原単位シート!$B$4:$H$18,6,FALSE))</f>
        <v>Nm3/h</v>
      </c>
      <c r="AI58" s="1020"/>
      <c r="AJ58" s="1020"/>
      <c r="AK58" s="1020"/>
      <c r="AL58" s="1020"/>
      <c r="AM58" s="1020"/>
      <c r="AN58" s="555"/>
      <c r="AO58" s="590"/>
      <c r="AP58" s="545"/>
      <c r="AQ58" s="545"/>
      <c r="AR58" s="545"/>
      <c r="AS58" s="545"/>
      <c r="AT58" s="545"/>
      <c r="AU58" s="545"/>
      <c r="AV58" s="545"/>
      <c r="AW58" s="545"/>
      <c r="AX58" s="545"/>
    </row>
    <row r="59" spans="1:53" ht="14.25" customHeight="1" x14ac:dyDescent="0.15">
      <c r="A59" s="545"/>
      <c r="B59" s="545"/>
      <c r="C59" s="545"/>
      <c r="D59" s="545"/>
      <c r="E59" s="545"/>
      <c r="F59" s="545"/>
      <c r="G59" s="545"/>
      <c r="H59" s="545"/>
      <c r="I59" s="589"/>
      <c r="J59" s="555"/>
      <c r="K59" s="555"/>
      <c r="L59" s="555"/>
      <c r="M59" s="555"/>
      <c r="N59" s="555"/>
      <c r="O59" s="555"/>
      <c r="P59" s="555"/>
      <c r="Q59" s="555"/>
      <c r="R59" s="555"/>
      <c r="S59" s="555"/>
      <c r="T59" s="555"/>
      <c r="U59" s="555"/>
      <c r="V59" s="555"/>
      <c r="W59" s="559"/>
      <c r="X59" s="555"/>
      <c r="Y59" s="555"/>
      <c r="Z59" s="557"/>
      <c r="AA59" s="557"/>
      <c r="AB59" s="557"/>
      <c r="AC59" s="557"/>
      <c r="AD59" s="557"/>
      <c r="AE59" s="557"/>
      <c r="AF59" s="557"/>
      <c r="AG59" s="555"/>
      <c r="AH59" s="557"/>
      <c r="AI59" s="557"/>
      <c r="AJ59" s="557"/>
      <c r="AK59" s="557"/>
      <c r="AL59" s="557"/>
      <c r="AM59" s="557"/>
      <c r="AN59" s="555"/>
      <c r="AO59" s="590"/>
      <c r="AP59" s="545"/>
      <c r="AQ59" s="545"/>
      <c r="AR59" s="545"/>
      <c r="AS59" s="545"/>
      <c r="AT59" s="545"/>
      <c r="AU59" s="545"/>
      <c r="AV59" s="545"/>
      <c r="AW59" s="545"/>
      <c r="AX59" s="545"/>
    </row>
    <row r="60" spans="1:53" ht="14.25" customHeight="1" x14ac:dyDescent="0.15">
      <c r="A60" s="545"/>
      <c r="B60" s="545"/>
      <c r="C60" s="545"/>
      <c r="D60" s="545"/>
      <c r="E60" s="545"/>
      <c r="F60" s="545"/>
      <c r="G60" s="545"/>
      <c r="H60" s="545"/>
      <c r="I60" s="589"/>
      <c r="J60" s="555"/>
      <c r="K60" s="555"/>
      <c r="L60" s="555"/>
      <c r="M60" s="555"/>
      <c r="N60" s="555"/>
      <c r="O60" s="555"/>
      <c r="P60" s="555"/>
      <c r="Q60" s="555"/>
      <c r="R60" s="555"/>
      <c r="S60" s="555"/>
      <c r="T60" s="555" t="s">
        <v>526</v>
      </c>
      <c r="U60" s="555"/>
      <c r="V60" s="555"/>
      <c r="W60" s="559"/>
      <c r="X60" s="555"/>
      <c r="Y60" s="555"/>
      <c r="Z60" s="1010">
        <f>IF($T40="","",VLOOKUP($T40,[4]原単位シート!$B$12:$H$18,3,FALSE))</f>
        <v>40.6</v>
      </c>
      <c r="AA60" s="1010"/>
      <c r="AB60" s="1010"/>
      <c r="AC60" s="1010"/>
      <c r="AD60" s="1010"/>
      <c r="AE60" s="1010"/>
      <c r="AF60" s="1010"/>
      <c r="AG60" s="555"/>
      <c r="AH60" s="1011" t="str">
        <f>IF($T40="","",VLOOKUP($T40,[4]原単位シート!$B$12:$H$18,5,FALSE))</f>
        <v>GJ/千Nm3</v>
      </c>
      <c r="AI60" s="1011"/>
      <c r="AJ60" s="1011"/>
      <c r="AK60" s="1011"/>
      <c r="AL60" s="1011"/>
      <c r="AM60" s="1011"/>
      <c r="AN60" s="555"/>
      <c r="AO60" s="590"/>
      <c r="AP60" s="545"/>
      <c r="AQ60" s="545"/>
      <c r="AR60" s="545"/>
      <c r="AS60" s="545"/>
      <c r="AT60" s="545"/>
      <c r="AU60" s="545"/>
      <c r="AV60" s="545"/>
      <c r="AW60" s="545"/>
      <c r="AX60" s="545"/>
    </row>
    <row r="61" spans="1:53" ht="14.25" customHeight="1" thickBot="1" x14ac:dyDescent="0.2">
      <c r="A61" s="545"/>
      <c r="B61" s="545"/>
      <c r="C61" s="545"/>
      <c r="D61" s="545"/>
      <c r="E61" s="545"/>
      <c r="F61" s="545"/>
      <c r="G61" s="545"/>
      <c r="H61" s="545"/>
      <c r="I61" s="591"/>
      <c r="J61" s="592"/>
      <c r="K61" s="592"/>
      <c r="L61" s="592"/>
      <c r="M61" s="592"/>
      <c r="N61" s="592"/>
      <c r="O61" s="592"/>
      <c r="P61" s="592"/>
      <c r="Q61" s="592"/>
      <c r="R61" s="593"/>
      <c r="S61" s="592"/>
      <c r="T61" s="592"/>
      <c r="U61" s="592"/>
      <c r="V61" s="592"/>
      <c r="W61" s="592"/>
      <c r="X61" s="592"/>
      <c r="Y61" s="592"/>
      <c r="Z61" s="592"/>
      <c r="AA61" s="592"/>
      <c r="AB61" s="592"/>
      <c r="AC61" s="592"/>
      <c r="AD61" s="592"/>
      <c r="AE61" s="592"/>
      <c r="AF61" s="592"/>
      <c r="AG61" s="592"/>
      <c r="AH61" s="592"/>
      <c r="AI61" s="592"/>
      <c r="AJ61" s="592"/>
      <c r="AK61" s="592"/>
      <c r="AL61" s="592"/>
      <c r="AM61" s="592"/>
      <c r="AN61" s="592"/>
      <c r="AO61" s="594"/>
      <c r="AP61" s="545"/>
      <c r="AQ61" s="545"/>
      <c r="AR61" s="545"/>
      <c r="AS61" s="545"/>
      <c r="AT61" s="545"/>
      <c r="AU61" s="545"/>
      <c r="AV61" s="545"/>
      <c r="AW61" s="545"/>
      <c r="AX61" s="545"/>
    </row>
    <row r="62" spans="1:53" ht="14.25" customHeight="1" thickTop="1" x14ac:dyDescent="0.15">
      <c r="A62" s="545"/>
      <c r="B62" s="545"/>
      <c r="C62" s="545"/>
      <c r="D62" s="545"/>
      <c r="E62" s="545"/>
      <c r="F62" s="545"/>
      <c r="G62" s="545"/>
      <c r="H62" s="545"/>
      <c r="I62" s="545"/>
      <c r="J62" s="582"/>
      <c r="K62" s="582"/>
      <c r="L62" s="582"/>
      <c r="M62" s="582"/>
      <c r="N62" s="582"/>
      <c r="O62" s="583"/>
      <c r="P62" s="583"/>
      <c r="Q62" s="583"/>
      <c r="R62" s="582"/>
      <c r="S62" s="582"/>
      <c r="T62" s="582"/>
      <c r="U62" s="582"/>
      <c r="V62" s="582"/>
      <c r="W62" s="582"/>
      <c r="X62" s="582"/>
      <c r="Y62" s="582"/>
      <c r="Z62" s="582"/>
      <c r="AA62" s="582"/>
      <c r="AB62" s="545"/>
      <c r="AC62" s="545"/>
      <c r="AD62" s="545"/>
      <c r="AE62" s="545"/>
      <c r="AF62" s="545"/>
      <c r="AG62" s="545"/>
      <c r="AH62" s="545"/>
      <c r="AI62" s="545"/>
      <c r="AJ62" s="545"/>
      <c r="AK62" s="545"/>
      <c r="AL62" s="545"/>
      <c r="AM62" s="545"/>
      <c r="AN62" s="545"/>
      <c r="AO62" s="545"/>
      <c r="AP62" s="545"/>
      <c r="AQ62" s="545"/>
      <c r="AR62" s="545"/>
      <c r="AS62" s="545"/>
      <c r="AT62" s="545"/>
      <c r="AU62" s="545"/>
      <c r="AV62" s="545"/>
      <c r="AW62" s="545"/>
      <c r="AX62" s="545"/>
      <c r="AY62" s="545"/>
      <c r="AZ62" s="545"/>
    </row>
    <row r="63" spans="1:53" ht="14.25" customHeight="1" x14ac:dyDescent="0.15">
      <c r="A63" s="545"/>
      <c r="B63" s="545"/>
      <c r="C63" s="545"/>
      <c r="D63" s="545"/>
      <c r="E63" s="545"/>
      <c r="F63" s="545"/>
      <c r="G63" s="545"/>
      <c r="H63" s="545"/>
      <c r="I63" s="545"/>
      <c r="J63" s="582"/>
      <c r="K63" s="582"/>
      <c r="L63" s="582"/>
      <c r="M63" s="582"/>
      <c r="N63" s="582"/>
      <c r="O63" s="583"/>
      <c r="P63" s="583"/>
      <c r="Q63" s="583"/>
      <c r="R63" s="582"/>
      <c r="S63" s="582"/>
      <c r="T63" s="582"/>
      <c r="U63" s="582"/>
      <c r="V63" s="582"/>
      <c r="W63" s="582"/>
      <c r="X63" s="582"/>
      <c r="Y63" s="582"/>
      <c r="Z63" s="582"/>
      <c r="AA63" s="582"/>
      <c r="AB63" s="545"/>
      <c r="AC63" s="545"/>
      <c r="AD63" s="545"/>
      <c r="AE63" s="545"/>
      <c r="AF63" s="545"/>
      <c r="AG63" s="545"/>
      <c r="AH63" s="545"/>
      <c r="AI63" s="545"/>
      <c r="AJ63" s="545"/>
      <c r="AK63" s="545"/>
      <c r="AL63" s="545"/>
      <c r="AM63" s="545"/>
      <c r="AN63" s="545"/>
      <c r="AO63" s="545"/>
      <c r="AP63" s="545"/>
      <c r="AQ63" s="545"/>
      <c r="AR63" s="545"/>
      <c r="AS63" s="545"/>
      <c r="AT63" s="545"/>
      <c r="AU63" s="545"/>
      <c r="AV63" s="545"/>
      <c r="AW63" s="545"/>
      <c r="AX63" s="545"/>
      <c r="AY63" s="545"/>
      <c r="AZ63" s="545"/>
    </row>
    <row r="64" spans="1:53" ht="14.25" customHeight="1" x14ac:dyDescent="0.15">
      <c r="A64" s="545"/>
      <c r="B64" s="545"/>
      <c r="C64" s="545"/>
      <c r="D64" s="545"/>
      <c r="E64" s="545"/>
      <c r="F64" s="545"/>
      <c r="G64" s="545"/>
      <c r="H64" s="545"/>
      <c r="I64" s="545"/>
      <c r="J64" s="582"/>
      <c r="K64" s="582"/>
      <c r="L64" s="582"/>
      <c r="M64" s="582"/>
      <c r="N64" s="582"/>
      <c r="O64" s="583"/>
      <c r="P64" s="583"/>
      <c r="Q64" s="583"/>
      <c r="R64" s="582"/>
      <c r="S64" s="582"/>
      <c r="T64" s="582"/>
      <c r="U64" s="582"/>
      <c r="V64" s="582"/>
      <c r="W64" s="582"/>
      <c r="X64" s="582"/>
      <c r="Y64" s="582"/>
      <c r="Z64" s="582"/>
      <c r="AA64" s="582"/>
      <c r="AB64" s="545"/>
      <c r="AC64" s="545"/>
      <c r="AD64" s="545"/>
      <c r="AE64" s="545"/>
      <c r="AF64" s="545"/>
      <c r="AG64" s="545"/>
      <c r="AH64" s="545"/>
      <c r="AI64" s="545"/>
      <c r="AJ64" s="545"/>
      <c r="AK64" s="545"/>
      <c r="AL64" s="545"/>
      <c r="AM64" s="545"/>
      <c r="AN64" s="545"/>
      <c r="AO64" s="545"/>
      <c r="AP64" s="545"/>
      <c r="AQ64" s="545"/>
      <c r="AR64" s="545"/>
      <c r="AS64" s="545"/>
      <c r="AT64" s="545"/>
      <c r="AU64" s="545"/>
      <c r="AV64" s="545"/>
      <c r="AW64" s="545"/>
      <c r="AX64" s="545"/>
      <c r="AY64" s="545"/>
      <c r="AZ64" s="545"/>
    </row>
    <row r="65" spans="1:52" ht="14.25" customHeight="1" x14ac:dyDescent="0.15">
      <c r="A65" s="545"/>
      <c r="B65" s="545"/>
      <c r="C65" s="545"/>
      <c r="D65" s="545"/>
      <c r="E65" s="545"/>
      <c r="F65" s="545"/>
      <c r="G65" s="545"/>
      <c r="H65" s="545"/>
      <c r="I65" s="545"/>
      <c r="J65" s="582"/>
      <c r="K65" s="582"/>
      <c r="L65" s="582"/>
      <c r="M65" s="582"/>
      <c r="N65" s="582"/>
      <c r="O65" s="583"/>
      <c r="P65" s="583"/>
      <c r="Q65" s="583"/>
      <c r="R65" s="582"/>
      <c r="S65" s="582"/>
      <c r="T65" s="582"/>
      <c r="U65" s="582"/>
      <c r="V65" s="582"/>
      <c r="W65" s="582"/>
      <c r="X65" s="582"/>
      <c r="Y65" s="582"/>
      <c r="Z65" s="582"/>
      <c r="AA65" s="582"/>
      <c r="AB65" s="545"/>
      <c r="AC65" s="545"/>
      <c r="AD65" s="545"/>
      <c r="AE65" s="545"/>
      <c r="AF65" s="545"/>
      <c r="AG65" s="545"/>
      <c r="AH65" s="545"/>
      <c r="AI65" s="545"/>
      <c r="AJ65" s="545"/>
      <c r="AK65" s="545"/>
      <c r="AL65" s="545"/>
      <c r="AM65" s="545"/>
      <c r="AN65" s="545"/>
      <c r="AO65" s="545"/>
      <c r="AP65" s="545"/>
      <c r="AQ65" s="545"/>
      <c r="AR65" s="545"/>
      <c r="AS65" s="545"/>
      <c r="AT65" s="545"/>
      <c r="AU65" s="545"/>
      <c r="AV65" s="545"/>
      <c r="AW65" s="545"/>
      <c r="AX65" s="545"/>
      <c r="AY65" s="545"/>
      <c r="AZ65" s="545"/>
    </row>
    <row r="66" spans="1:52" ht="14.25" customHeight="1" x14ac:dyDescent="0.15">
      <c r="J66" s="606"/>
      <c r="K66" s="606"/>
      <c r="L66" s="606"/>
      <c r="M66" s="606"/>
      <c r="N66" s="606"/>
      <c r="O66" s="607"/>
      <c r="P66" s="607"/>
      <c r="Q66" s="607"/>
      <c r="R66" s="606"/>
      <c r="S66" s="606"/>
      <c r="T66" s="606"/>
      <c r="U66" s="606"/>
      <c r="V66" s="606"/>
      <c r="W66" s="606"/>
      <c r="X66" s="606"/>
      <c r="Y66" s="606"/>
      <c r="Z66" s="606"/>
      <c r="AA66" s="606"/>
    </row>
  </sheetData>
  <mergeCells count="29">
    <mergeCell ref="Z30:AF30"/>
    <mergeCell ref="AH30:AM30"/>
    <mergeCell ref="A4:AX4"/>
    <mergeCell ref="T9:AE9"/>
    <mergeCell ref="T11:AE11"/>
    <mergeCell ref="I13:J13"/>
    <mergeCell ref="Z13:AF13"/>
    <mergeCell ref="AH13:AM13"/>
    <mergeCell ref="I14:J14"/>
    <mergeCell ref="Z15:AF15"/>
    <mergeCell ref="AH15:AM15"/>
    <mergeCell ref="J26:N27"/>
    <mergeCell ref="T26:AE27"/>
    <mergeCell ref="Z32:AF32"/>
    <mergeCell ref="AH32:AM32"/>
    <mergeCell ref="T38:AE38"/>
    <mergeCell ref="T40:AE40"/>
    <mergeCell ref="I42:J42"/>
    <mergeCell ref="Z42:AF42"/>
    <mergeCell ref="AH42:AM42"/>
    <mergeCell ref="Z60:AF60"/>
    <mergeCell ref="AH60:AM60"/>
    <mergeCell ref="I43:J43"/>
    <mergeCell ref="Z44:AF44"/>
    <mergeCell ref="AH44:AM44"/>
    <mergeCell ref="J54:O55"/>
    <mergeCell ref="V54:AM55"/>
    <mergeCell ref="Z58:AF58"/>
    <mergeCell ref="AH58:AM58"/>
  </mergeCells>
  <phoneticPr fontId="4"/>
  <dataValidations count="6">
    <dataValidation allowBlank="1" showInputMessage="1" sqref="AH58:AM58 KD58:KI58 TZ58:UE58 ADV58:AEA58 ANR58:ANW58 AXN58:AXS58 BHJ58:BHO58 BRF58:BRK58 CBB58:CBG58 CKX58:CLC58 CUT58:CUY58 DEP58:DEU58 DOL58:DOQ58 DYH58:DYM58 EID58:EII58 ERZ58:ESE58 FBV58:FCA58 FLR58:FLW58 FVN58:FVS58 GFJ58:GFO58 GPF58:GPK58 GZB58:GZG58 HIX58:HJC58 HST58:HSY58 ICP58:ICU58 IML58:IMQ58 IWH58:IWM58 JGD58:JGI58 JPZ58:JQE58 JZV58:KAA58 KJR58:KJW58 KTN58:KTS58 LDJ58:LDO58 LNF58:LNK58 LXB58:LXG58 MGX58:MHC58 MQT58:MQY58 NAP58:NAU58 NKL58:NKQ58 NUH58:NUM58 OED58:OEI58 ONZ58:OOE58 OXV58:OYA58 PHR58:PHW58 PRN58:PRS58 QBJ58:QBO58 QLF58:QLK58 QVB58:QVG58 REX58:RFC58 ROT58:ROY58 RYP58:RYU58 SIL58:SIQ58 SSH58:SSM58 TCD58:TCI58 TLZ58:TME58 TVV58:TWA58 UFR58:UFW58 UPN58:UPS58 UZJ58:UZO58 VJF58:VJK58 VTB58:VTG58 WCX58:WDC58 WMT58:WMY58 WWP58:WWU58 AH65594:AM65594 KD65594:KI65594 TZ65594:UE65594 ADV65594:AEA65594 ANR65594:ANW65594 AXN65594:AXS65594 BHJ65594:BHO65594 BRF65594:BRK65594 CBB65594:CBG65594 CKX65594:CLC65594 CUT65594:CUY65594 DEP65594:DEU65594 DOL65594:DOQ65594 DYH65594:DYM65594 EID65594:EII65594 ERZ65594:ESE65594 FBV65594:FCA65594 FLR65594:FLW65594 FVN65594:FVS65594 GFJ65594:GFO65594 GPF65594:GPK65594 GZB65594:GZG65594 HIX65594:HJC65594 HST65594:HSY65594 ICP65594:ICU65594 IML65594:IMQ65594 IWH65594:IWM65594 JGD65594:JGI65594 JPZ65594:JQE65594 JZV65594:KAA65594 KJR65594:KJW65594 KTN65594:KTS65594 LDJ65594:LDO65594 LNF65594:LNK65594 LXB65594:LXG65594 MGX65594:MHC65594 MQT65594:MQY65594 NAP65594:NAU65594 NKL65594:NKQ65594 NUH65594:NUM65594 OED65594:OEI65594 ONZ65594:OOE65594 OXV65594:OYA65594 PHR65594:PHW65594 PRN65594:PRS65594 QBJ65594:QBO65594 QLF65594:QLK65594 QVB65594:QVG65594 REX65594:RFC65594 ROT65594:ROY65594 RYP65594:RYU65594 SIL65594:SIQ65594 SSH65594:SSM65594 TCD65594:TCI65594 TLZ65594:TME65594 TVV65594:TWA65594 UFR65594:UFW65594 UPN65594:UPS65594 UZJ65594:UZO65594 VJF65594:VJK65594 VTB65594:VTG65594 WCX65594:WDC65594 WMT65594:WMY65594 WWP65594:WWU65594 AH131130:AM131130 KD131130:KI131130 TZ131130:UE131130 ADV131130:AEA131130 ANR131130:ANW131130 AXN131130:AXS131130 BHJ131130:BHO131130 BRF131130:BRK131130 CBB131130:CBG131130 CKX131130:CLC131130 CUT131130:CUY131130 DEP131130:DEU131130 DOL131130:DOQ131130 DYH131130:DYM131130 EID131130:EII131130 ERZ131130:ESE131130 FBV131130:FCA131130 FLR131130:FLW131130 FVN131130:FVS131130 GFJ131130:GFO131130 GPF131130:GPK131130 GZB131130:GZG131130 HIX131130:HJC131130 HST131130:HSY131130 ICP131130:ICU131130 IML131130:IMQ131130 IWH131130:IWM131130 JGD131130:JGI131130 JPZ131130:JQE131130 JZV131130:KAA131130 KJR131130:KJW131130 KTN131130:KTS131130 LDJ131130:LDO131130 LNF131130:LNK131130 LXB131130:LXG131130 MGX131130:MHC131130 MQT131130:MQY131130 NAP131130:NAU131130 NKL131130:NKQ131130 NUH131130:NUM131130 OED131130:OEI131130 ONZ131130:OOE131130 OXV131130:OYA131130 PHR131130:PHW131130 PRN131130:PRS131130 QBJ131130:QBO131130 QLF131130:QLK131130 QVB131130:QVG131130 REX131130:RFC131130 ROT131130:ROY131130 RYP131130:RYU131130 SIL131130:SIQ131130 SSH131130:SSM131130 TCD131130:TCI131130 TLZ131130:TME131130 TVV131130:TWA131130 UFR131130:UFW131130 UPN131130:UPS131130 UZJ131130:UZO131130 VJF131130:VJK131130 VTB131130:VTG131130 WCX131130:WDC131130 WMT131130:WMY131130 WWP131130:WWU131130 AH196666:AM196666 KD196666:KI196666 TZ196666:UE196666 ADV196666:AEA196666 ANR196666:ANW196666 AXN196666:AXS196666 BHJ196666:BHO196666 BRF196666:BRK196666 CBB196666:CBG196666 CKX196666:CLC196666 CUT196666:CUY196666 DEP196666:DEU196666 DOL196666:DOQ196666 DYH196666:DYM196666 EID196666:EII196666 ERZ196666:ESE196666 FBV196666:FCA196666 FLR196666:FLW196666 FVN196666:FVS196666 GFJ196666:GFO196666 GPF196666:GPK196666 GZB196666:GZG196666 HIX196666:HJC196666 HST196666:HSY196666 ICP196666:ICU196666 IML196666:IMQ196666 IWH196666:IWM196666 JGD196666:JGI196666 JPZ196666:JQE196666 JZV196666:KAA196666 KJR196666:KJW196666 KTN196666:KTS196666 LDJ196666:LDO196666 LNF196666:LNK196666 LXB196666:LXG196666 MGX196666:MHC196666 MQT196666:MQY196666 NAP196666:NAU196666 NKL196666:NKQ196666 NUH196666:NUM196666 OED196666:OEI196666 ONZ196666:OOE196666 OXV196666:OYA196666 PHR196666:PHW196666 PRN196666:PRS196666 QBJ196666:QBO196666 QLF196666:QLK196666 QVB196666:QVG196666 REX196666:RFC196666 ROT196666:ROY196666 RYP196666:RYU196666 SIL196666:SIQ196666 SSH196666:SSM196666 TCD196666:TCI196666 TLZ196666:TME196666 TVV196666:TWA196666 UFR196666:UFW196666 UPN196666:UPS196666 UZJ196666:UZO196666 VJF196666:VJK196666 VTB196666:VTG196666 WCX196666:WDC196666 WMT196666:WMY196666 WWP196666:WWU196666 AH262202:AM262202 KD262202:KI262202 TZ262202:UE262202 ADV262202:AEA262202 ANR262202:ANW262202 AXN262202:AXS262202 BHJ262202:BHO262202 BRF262202:BRK262202 CBB262202:CBG262202 CKX262202:CLC262202 CUT262202:CUY262202 DEP262202:DEU262202 DOL262202:DOQ262202 DYH262202:DYM262202 EID262202:EII262202 ERZ262202:ESE262202 FBV262202:FCA262202 FLR262202:FLW262202 FVN262202:FVS262202 GFJ262202:GFO262202 GPF262202:GPK262202 GZB262202:GZG262202 HIX262202:HJC262202 HST262202:HSY262202 ICP262202:ICU262202 IML262202:IMQ262202 IWH262202:IWM262202 JGD262202:JGI262202 JPZ262202:JQE262202 JZV262202:KAA262202 KJR262202:KJW262202 KTN262202:KTS262202 LDJ262202:LDO262202 LNF262202:LNK262202 LXB262202:LXG262202 MGX262202:MHC262202 MQT262202:MQY262202 NAP262202:NAU262202 NKL262202:NKQ262202 NUH262202:NUM262202 OED262202:OEI262202 ONZ262202:OOE262202 OXV262202:OYA262202 PHR262202:PHW262202 PRN262202:PRS262202 QBJ262202:QBO262202 QLF262202:QLK262202 QVB262202:QVG262202 REX262202:RFC262202 ROT262202:ROY262202 RYP262202:RYU262202 SIL262202:SIQ262202 SSH262202:SSM262202 TCD262202:TCI262202 TLZ262202:TME262202 TVV262202:TWA262202 UFR262202:UFW262202 UPN262202:UPS262202 UZJ262202:UZO262202 VJF262202:VJK262202 VTB262202:VTG262202 WCX262202:WDC262202 WMT262202:WMY262202 WWP262202:WWU262202 AH327738:AM327738 KD327738:KI327738 TZ327738:UE327738 ADV327738:AEA327738 ANR327738:ANW327738 AXN327738:AXS327738 BHJ327738:BHO327738 BRF327738:BRK327738 CBB327738:CBG327738 CKX327738:CLC327738 CUT327738:CUY327738 DEP327738:DEU327738 DOL327738:DOQ327738 DYH327738:DYM327738 EID327738:EII327738 ERZ327738:ESE327738 FBV327738:FCA327738 FLR327738:FLW327738 FVN327738:FVS327738 GFJ327738:GFO327738 GPF327738:GPK327738 GZB327738:GZG327738 HIX327738:HJC327738 HST327738:HSY327738 ICP327738:ICU327738 IML327738:IMQ327738 IWH327738:IWM327738 JGD327738:JGI327738 JPZ327738:JQE327738 JZV327738:KAA327738 KJR327738:KJW327738 KTN327738:KTS327738 LDJ327738:LDO327738 LNF327738:LNK327738 LXB327738:LXG327738 MGX327738:MHC327738 MQT327738:MQY327738 NAP327738:NAU327738 NKL327738:NKQ327738 NUH327738:NUM327738 OED327738:OEI327738 ONZ327738:OOE327738 OXV327738:OYA327738 PHR327738:PHW327738 PRN327738:PRS327738 QBJ327738:QBO327738 QLF327738:QLK327738 QVB327738:QVG327738 REX327738:RFC327738 ROT327738:ROY327738 RYP327738:RYU327738 SIL327738:SIQ327738 SSH327738:SSM327738 TCD327738:TCI327738 TLZ327738:TME327738 TVV327738:TWA327738 UFR327738:UFW327738 UPN327738:UPS327738 UZJ327738:UZO327738 VJF327738:VJK327738 VTB327738:VTG327738 WCX327738:WDC327738 WMT327738:WMY327738 WWP327738:WWU327738 AH393274:AM393274 KD393274:KI393274 TZ393274:UE393274 ADV393274:AEA393274 ANR393274:ANW393274 AXN393274:AXS393274 BHJ393274:BHO393274 BRF393274:BRK393274 CBB393274:CBG393274 CKX393274:CLC393274 CUT393274:CUY393274 DEP393274:DEU393274 DOL393274:DOQ393274 DYH393274:DYM393274 EID393274:EII393274 ERZ393274:ESE393274 FBV393274:FCA393274 FLR393274:FLW393274 FVN393274:FVS393274 GFJ393274:GFO393274 GPF393274:GPK393274 GZB393274:GZG393274 HIX393274:HJC393274 HST393274:HSY393274 ICP393274:ICU393274 IML393274:IMQ393274 IWH393274:IWM393274 JGD393274:JGI393274 JPZ393274:JQE393274 JZV393274:KAA393274 KJR393274:KJW393274 KTN393274:KTS393274 LDJ393274:LDO393274 LNF393274:LNK393274 LXB393274:LXG393274 MGX393274:MHC393274 MQT393274:MQY393274 NAP393274:NAU393274 NKL393274:NKQ393274 NUH393274:NUM393274 OED393274:OEI393274 ONZ393274:OOE393274 OXV393274:OYA393274 PHR393274:PHW393274 PRN393274:PRS393274 QBJ393274:QBO393274 QLF393274:QLK393274 QVB393274:QVG393274 REX393274:RFC393274 ROT393274:ROY393274 RYP393274:RYU393274 SIL393274:SIQ393274 SSH393274:SSM393274 TCD393274:TCI393274 TLZ393274:TME393274 TVV393274:TWA393274 UFR393274:UFW393274 UPN393274:UPS393274 UZJ393274:UZO393274 VJF393274:VJK393274 VTB393274:VTG393274 WCX393274:WDC393274 WMT393274:WMY393274 WWP393274:WWU393274 AH458810:AM458810 KD458810:KI458810 TZ458810:UE458810 ADV458810:AEA458810 ANR458810:ANW458810 AXN458810:AXS458810 BHJ458810:BHO458810 BRF458810:BRK458810 CBB458810:CBG458810 CKX458810:CLC458810 CUT458810:CUY458810 DEP458810:DEU458810 DOL458810:DOQ458810 DYH458810:DYM458810 EID458810:EII458810 ERZ458810:ESE458810 FBV458810:FCA458810 FLR458810:FLW458810 FVN458810:FVS458810 GFJ458810:GFO458810 GPF458810:GPK458810 GZB458810:GZG458810 HIX458810:HJC458810 HST458810:HSY458810 ICP458810:ICU458810 IML458810:IMQ458810 IWH458810:IWM458810 JGD458810:JGI458810 JPZ458810:JQE458810 JZV458810:KAA458810 KJR458810:KJW458810 KTN458810:KTS458810 LDJ458810:LDO458810 LNF458810:LNK458810 LXB458810:LXG458810 MGX458810:MHC458810 MQT458810:MQY458810 NAP458810:NAU458810 NKL458810:NKQ458810 NUH458810:NUM458810 OED458810:OEI458810 ONZ458810:OOE458810 OXV458810:OYA458810 PHR458810:PHW458810 PRN458810:PRS458810 QBJ458810:QBO458810 QLF458810:QLK458810 QVB458810:QVG458810 REX458810:RFC458810 ROT458810:ROY458810 RYP458810:RYU458810 SIL458810:SIQ458810 SSH458810:SSM458810 TCD458810:TCI458810 TLZ458810:TME458810 TVV458810:TWA458810 UFR458810:UFW458810 UPN458810:UPS458810 UZJ458810:UZO458810 VJF458810:VJK458810 VTB458810:VTG458810 WCX458810:WDC458810 WMT458810:WMY458810 WWP458810:WWU458810 AH524346:AM524346 KD524346:KI524346 TZ524346:UE524346 ADV524346:AEA524346 ANR524346:ANW524346 AXN524346:AXS524346 BHJ524346:BHO524346 BRF524346:BRK524346 CBB524346:CBG524346 CKX524346:CLC524346 CUT524346:CUY524346 DEP524346:DEU524346 DOL524346:DOQ524346 DYH524346:DYM524346 EID524346:EII524346 ERZ524346:ESE524346 FBV524346:FCA524346 FLR524346:FLW524346 FVN524346:FVS524346 GFJ524346:GFO524346 GPF524346:GPK524346 GZB524346:GZG524346 HIX524346:HJC524346 HST524346:HSY524346 ICP524346:ICU524346 IML524346:IMQ524346 IWH524346:IWM524346 JGD524346:JGI524346 JPZ524346:JQE524346 JZV524346:KAA524346 KJR524346:KJW524346 KTN524346:KTS524346 LDJ524346:LDO524346 LNF524346:LNK524346 LXB524346:LXG524346 MGX524346:MHC524346 MQT524346:MQY524346 NAP524346:NAU524346 NKL524346:NKQ524346 NUH524346:NUM524346 OED524346:OEI524346 ONZ524346:OOE524346 OXV524346:OYA524346 PHR524346:PHW524346 PRN524346:PRS524346 QBJ524346:QBO524346 QLF524346:QLK524346 QVB524346:QVG524346 REX524346:RFC524346 ROT524346:ROY524346 RYP524346:RYU524346 SIL524346:SIQ524346 SSH524346:SSM524346 TCD524346:TCI524346 TLZ524346:TME524346 TVV524346:TWA524346 UFR524346:UFW524346 UPN524346:UPS524346 UZJ524346:UZO524346 VJF524346:VJK524346 VTB524346:VTG524346 WCX524346:WDC524346 WMT524346:WMY524346 WWP524346:WWU524346 AH589882:AM589882 KD589882:KI589882 TZ589882:UE589882 ADV589882:AEA589882 ANR589882:ANW589882 AXN589882:AXS589882 BHJ589882:BHO589882 BRF589882:BRK589882 CBB589882:CBG589882 CKX589882:CLC589882 CUT589882:CUY589882 DEP589882:DEU589882 DOL589882:DOQ589882 DYH589882:DYM589882 EID589882:EII589882 ERZ589882:ESE589882 FBV589882:FCA589882 FLR589882:FLW589882 FVN589882:FVS589882 GFJ589882:GFO589882 GPF589882:GPK589882 GZB589882:GZG589882 HIX589882:HJC589882 HST589882:HSY589882 ICP589882:ICU589882 IML589882:IMQ589882 IWH589882:IWM589882 JGD589882:JGI589882 JPZ589882:JQE589882 JZV589882:KAA589882 KJR589882:KJW589882 KTN589882:KTS589882 LDJ589882:LDO589882 LNF589882:LNK589882 LXB589882:LXG589882 MGX589882:MHC589882 MQT589882:MQY589882 NAP589882:NAU589882 NKL589882:NKQ589882 NUH589882:NUM589882 OED589882:OEI589882 ONZ589882:OOE589882 OXV589882:OYA589882 PHR589882:PHW589882 PRN589882:PRS589882 QBJ589882:QBO589882 QLF589882:QLK589882 QVB589882:QVG589882 REX589882:RFC589882 ROT589882:ROY589882 RYP589882:RYU589882 SIL589882:SIQ589882 SSH589882:SSM589882 TCD589882:TCI589882 TLZ589882:TME589882 TVV589882:TWA589882 UFR589882:UFW589882 UPN589882:UPS589882 UZJ589882:UZO589882 VJF589882:VJK589882 VTB589882:VTG589882 WCX589882:WDC589882 WMT589882:WMY589882 WWP589882:WWU589882 AH655418:AM655418 KD655418:KI655418 TZ655418:UE655418 ADV655418:AEA655418 ANR655418:ANW655418 AXN655418:AXS655418 BHJ655418:BHO655418 BRF655418:BRK655418 CBB655418:CBG655418 CKX655418:CLC655418 CUT655418:CUY655418 DEP655418:DEU655418 DOL655418:DOQ655418 DYH655418:DYM655418 EID655418:EII655418 ERZ655418:ESE655418 FBV655418:FCA655418 FLR655418:FLW655418 FVN655418:FVS655418 GFJ655418:GFO655418 GPF655418:GPK655418 GZB655418:GZG655418 HIX655418:HJC655418 HST655418:HSY655418 ICP655418:ICU655418 IML655418:IMQ655418 IWH655418:IWM655418 JGD655418:JGI655418 JPZ655418:JQE655418 JZV655418:KAA655418 KJR655418:KJW655418 KTN655418:KTS655418 LDJ655418:LDO655418 LNF655418:LNK655418 LXB655418:LXG655418 MGX655418:MHC655418 MQT655418:MQY655418 NAP655418:NAU655418 NKL655418:NKQ655418 NUH655418:NUM655418 OED655418:OEI655418 ONZ655418:OOE655418 OXV655418:OYA655418 PHR655418:PHW655418 PRN655418:PRS655418 QBJ655418:QBO655418 QLF655418:QLK655418 QVB655418:QVG655418 REX655418:RFC655418 ROT655418:ROY655418 RYP655418:RYU655418 SIL655418:SIQ655418 SSH655418:SSM655418 TCD655418:TCI655418 TLZ655418:TME655418 TVV655418:TWA655418 UFR655418:UFW655418 UPN655418:UPS655418 UZJ655418:UZO655418 VJF655418:VJK655418 VTB655418:VTG655418 WCX655418:WDC655418 WMT655418:WMY655418 WWP655418:WWU655418 AH720954:AM720954 KD720954:KI720954 TZ720954:UE720954 ADV720954:AEA720954 ANR720954:ANW720954 AXN720954:AXS720954 BHJ720954:BHO720954 BRF720954:BRK720954 CBB720954:CBG720954 CKX720954:CLC720954 CUT720954:CUY720954 DEP720954:DEU720954 DOL720954:DOQ720954 DYH720954:DYM720954 EID720954:EII720954 ERZ720954:ESE720954 FBV720954:FCA720954 FLR720954:FLW720954 FVN720954:FVS720954 GFJ720954:GFO720954 GPF720954:GPK720954 GZB720954:GZG720954 HIX720954:HJC720954 HST720954:HSY720954 ICP720954:ICU720954 IML720954:IMQ720954 IWH720954:IWM720954 JGD720954:JGI720954 JPZ720954:JQE720954 JZV720954:KAA720954 KJR720954:KJW720954 KTN720954:KTS720954 LDJ720954:LDO720954 LNF720954:LNK720954 LXB720954:LXG720954 MGX720954:MHC720954 MQT720954:MQY720954 NAP720954:NAU720954 NKL720954:NKQ720954 NUH720954:NUM720954 OED720954:OEI720954 ONZ720954:OOE720954 OXV720954:OYA720954 PHR720954:PHW720954 PRN720954:PRS720954 QBJ720954:QBO720954 QLF720954:QLK720954 QVB720954:QVG720954 REX720954:RFC720954 ROT720954:ROY720954 RYP720954:RYU720954 SIL720954:SIQ720954 SSH720954:SSM720954 TCD720954:TCI720954 TLZ720954:TME720954 TVV720954:TWA720954 UFR720954:UFW720954 UPN720954:UPS720954 UZJ720954:UZO720954 VJF720954:VJK720954 VTB720954:VTG720954 WCX720954:WDC720954 WMT720954:WMY720954 WWP720954:WWU720954 AH786490:AM786490 KD786490:KI786490 TZ786490:UE786490 ADV786490:AEA786490 ANR786490:ANW786490 AXN786490:AXS786490 BHJ786490:BHO786490 BRF786490:BRK786490 CBB786490:CBG786490 CKX786490:CLC786490 CUT786490:CUY786490 DEP786490:DEU786490 DOL786490:DOQ786490 DYH786490:DYM786490 EID786490:EII786490 ERZ786490:ESE786490 FBV786490:FCA786490 FLR786490:FLW786490 FVN786490:FVS786490 GFJ786490:GFO786490 GPF786490:GPK786490 GZB786490:GZG786490 HIX786490:HJC786490 HST786490:HSY786490 ICP786490:ICU786490 IML786490:IMQ786490 IWH786490:IWM786490 JGD786490:JGI786490 JPZ786490:JQE786490 JZV786490:KAA786490 KJR786490:KJW786490 KTN786490:KTS786490 LDJ786490:LDO786490 LNF786490:LNK786490 LXB786490:LXG786490 MGX786490:MHC786490 MQT786490:MQY786490 NAP786490:NAU786490 NKL786490:NKQ786490 NUH786490:NUM786490 OED786490:OEI786490 ONZ786490:OOE786490 OXV786490:OYA786490 PHR786490:PHW786490 PRN786490:PRS786490 QBJ786490:QBO786490 QLF786490:QLK786490 QVB786490:QVG786490 REX786490:RFC786490 ROT786490:ROY786490 RYP786490:RYU786490 SIL786490:SIQ786490 SSH786490:SSM786490 TCD786490:TCI786490 TLZ786490:TME786490 TVV786490:TWA786490 UFR786490:UFW786490 UPN786490:UPS786490 UZJ786490:UZO786490 VJF786490:VJK786490 VTB786490:VTG786490 WCX786490:WDC786490 WMT786490:WMY786490 WWP786490:WWU786490 AH852026:AM852026 KD852026:KI852026 TZ852026:UE852026 ADV852026:AEA852026 ANR852026:ANW852026 AXN852026:AXS852026 BHJ852026:BHO852026 BRF852026:BRK852026 CBB852026:CBG852026 CKX852026:CLC852026 CUT852026:CUY852026 DEP852026:DEU852026 DOL852026:DOQ852026 DYH852026:DYM852026 EID852026:EII852026 ERZ852026:ESE852026 FBV852026:FCA852026 FLR852026:FLW852026 FVN852026:FVS852026 GFJ852026:GFO852026 GPF852026:GPK852026 GZB852026:GZG852026 HIX852026:HJC852026 HST852026:HSY852026 ICP852026:ICU852026 IML852026:IMQ852026 IWH852026:IWM852026 JGD852026:JGI852026 JPZ852026:JQE852026 JZV852026:KAA852026 KJR852026:KJW852026 KTN852026:KTS852026 LDJ852026:LDO852026 LNF852026:LNK852026 LXB852026:LXG852026 MGX852026:MHC852026 MQT852026:MQY852026 NAP852026:NAU852026 NKL852026:NKQ852026 NUH852026:NUM852026 OED852026:OEI852026 ONZ852026:OOE852026 OXV852026:OYA852026 PHR852026:PHW852026 PRN852026:PRS852026 QBJ852026:QBO852026 QLF852026:QLK852026 QVB852026:QVG852026 REX852026:RFC852026 ROT852026:ROY852026 RYP852026:RYU852026 SIL852026:SIQ852026 SSH852026:SSM852026 TCD852026:TCI852026 TLZ852026:TME852026 TVV852026:TWA852026 UFR852026:UFW852026 UPN852026:UPS852026 UZJ852026:UZO852026 VJF852026:VJK852026 VTB852026:VTG852026 WCX852026:WDC852026 WMT852026:WMY852026 WWP852026:WWU852026 AH917562:AM917562 KD917562:KI917562 TZ917562:UE917562 ADV917562:AEA917562 ANR917562:ANW917562 AXN917562:AXS917562 BHJ917562:BHO917562 BRF917562:BRK917562 CBB917562:CBG917562 CKX917562:CLC917562 CUT917562:CUY917562 DEP917562:DEU917562 DOL917562:DOQ917562 DYH917562:DYM917562 EID917562:EII917562 ERZ917562:ESE917562 FBV917562:FCA917562 FLR917562:FLW917562 FVN917562:FVS917562 GFJ917562:GFO917562 GPF917562:GPK917562 GZB917562:GZG917562 HIX917562:HJC917562 HST917562:HSY917562 ICP917562:ICU917562 IML917562:IMQ917562 IWH917562:IWM917562 JGD917562:JGI917562 JPZ917562:JQE917562 JZV917562:KAA917562 KJR917562:KJW917562 KTN917562:KTS917562 LDJ917562:LDO917562 LNF917562:LNK917562 LXB917562:LXG917562 MGX917562:MHC917562 MQT917562:MQY917562 NAP917562:NAU917562 NKL917562:NKQ917562 NUH917562:NUM917562 OED917562:OEI917562 ONZ917562:OOE917562 OXV917562:OYA917562 PHR917562:PHW917562 PRN917562:PRS917562 QBJ917562:QBO917562 QLF917562:QLK917562 QVB917562:QVG917562 REX917562:RFC917562 ROT917562:ROY917562 RYP917562:RYU917562 SIL917562:SIQ917562 SSH917562:SSM917562 TCD917562:TCI917562 TLZ917562:TME917562 TVV917562:TWA917562 UFR917562:UFW917562 UPN917562:UPS917562 UZJ917562:UZO917562 VJF917562:VJK917562 VTB917562:VTG917562 WCX917562:WDC917562 WMT917562:WMY917562 WWP917562:WWU917562 AH983098:AM983098 KD983098:KI983098 TZ983098:UE983098 ADV983098:AEA983098 ANR983098:ANW983098 AXN983098:AXS983098 BHJ983098:BHO983098 BRF983098:BRK983098 CBB983098:CBG983098 CKX983098:CLC983098 CUT983098:CUY983098 DEP983098:DEU983098 DOL983098:DOQ983098 DYH983098:DYM983098 EID983098:EII983098 ERZ983098:ESE983098 FBV983098:FCA983098 FLR983098:FLW983098 FVN983098:FVS983098 GFJ983098:GFO983098 GPF983098:GPK983098 GZB983098:GZG983098 HIX983098:HJC983098 HST983098:HSY983098 ICP983098:ICU983098 IML983098:IMQ983098 IWH983098:IWM983098 JGD983098:JGI983098 JPZ983098:JQE983098 JZV983098:KAA983098 KJR983098:KJW983098 KTN983098:KTS983098 LDJ983098:LDO983098 LNF983098:LNK983098 LXB983098:LXG983098 MGX983098:MHC983098 MQT983098:MQY983098 NAP983098:NAU983098 NKL983098:NKQ983098 NUH983098:NUM983098 OED983098:OEI983098 ONZ983098:OOE983098 OXV983098:OYA983098 PHR983098:PHW983098 PRN983098:PRS983098 QBJ983098:QBO983098 QLF983098:QLK983098 QVB983098:QVG983098 REX983098:RFC983098 ROT983098:ROY983098 RYP983098:RYU983098 SIL983098:SIQ983098 SSH983098:SSM983098 TCD983098:TCI983098 TLZ983098:TME983098 TVV983098:TWA983098 UFR983098:UFW983098 UPN983098:UPS983098 UZJ983098:UZO983098 VJF983098:VJK983098 VTB983098:VTG983098 WCX983098:WDC983098 WMT983098:WMY983098 WWP983098:WWU983098"/>
    <dataValidation type="list" allowBlank="1" showInputMessage="1" showErrorMessage="1" sqref="T11:AE11 JP11:KA11 TL11:TW11 ADH11:ADS11 AND11:ANO11 AWZ11:AXK11 BGV11:BHG11 BQR11:BRC11 CAN11:CAY11 CKJ11:CKU11 CUF11:CUQ11 DEB11:DEM11 DNX11:DOI11 DXT11:DYE11 EHP11:EIA11 ERL11:ERW11 FBH11:FBS11 FLD11:FLO11 FUZ11:FVK11 GEV11:GFG11 GOR11:GPC11 GYN11:GYY11 HIJ11:HIU11 HSF11:HSQ11 ICB11:ICM11 ILX11:IMI11 IVT11:IWE11 JFP11:JGA11 JPL11:JPW11 JZH11:JZS11 KJD11:KJO11 KSZ11:KTK11 LCV11:LDG11 LMR11:LNC11 LWN11:LWY11 MGJ11:MGU11 MQF11:MQQ11 NAB11:NAM11 NJX11:NKI11 NTT11:NUE11 ODP11:OEA11 ONL11:ONW11 OXH11:OXS11 PHD11:PHO11 PQZ11:PRK11 QAV11:QBG11 QKR11:QLC11 QUN11:QUY11 REJ11:REU11 ROF11:ROQ11 RYB11:RYM11 SHX11:SII11 SRT11:SSE11 TBP11:TCA11 TLL11:TLW11 TVH11:TVS11 UFD11:UFO11 UOZ11:UPK11 UYV11:UZG11 VIR11:VJC11 VSN11:VSY11 WCJ11:WCU11 WMF11:WMQ11 WWB11:WWM11 T65547:AE65547 JP65547:KA65547 TL65547:TW65547 ADH65547:ADS65547 AND65547:ANO65547 AWZ65547:AXK65547 BGV65547:BHG65547 BQR65547:BRC65547 CAN65547:CAY65547 CKJ65547:CKU65547 CUF65547:CUQ65547 DEB65547:DEM65547 DNX65547:DOI65547 DXT65547:DYE65547 EHP65547:EIA65547 ERL65547:ERW65547 FBH65547:FBS65547 FLD65547:FLO65547 FUZ65547:FVK65547 GEV65547:GFG65547 GOR65547:GPC65547 GYN65547:GYY65547 HIJ65547:HIU65547 HSF65547:HSQ65547 ICB65547:ICM65547 ILX65547:IMI65547 IVT65547:IWE65547 JFP65547:JGA65547 JPL65547:JPW65547 JZH65547:JZS65547 KJD65547:KJO65547 KSZ65547:KTK65547 LCV65547:LDG65547 LMR65547:LNC65547 LWN65547:LWY65547 MGJ65547:MGU65547 MQF65547:MQQ65547 NAB65547:NAM65547 NJX65547:NKI65547 NTT65547:NUE65547 ODP65547:OEA65547 ONL65547:ONW65547 OXH65547:OXS65547 PHD65547:PHO65547 PQZ65547:PRK65547 QAV65547:QBG65547 QKR65547:QLC65547 QUN65547:QUY65547 REJ65547:REU65547 ROF65547:ROQ65547 RYB65547:RYM65547 SHX65547:SII65547 SRT65547:SSE65547 TBP65547:TCA65547 TLL65547:TLW65547 TVH65547:TVS65547 UFD65547:UFO65547 UOZ65547:UPK65547 UYV65547:UZG65547 VIR65547:VJC65547 VSN65547:VSY65547 WCJ65547:WCU65547 WMF65547:WMQ65547 WWB65547:WWM65547 T131083:AE131083 JP131083:KA131083 TL131083:TW131083 ADH131083:ADS131083 AND131083:ANO131083 AWZ131083:AXK131083 BGV131083:BHG131083 BQR131083:BRC131083 CAN131083:CAY131083 CKJ131083:CKU131083 CUF131083:CUQ131083 DEB131083:DEM131083 DNX131083:DOI131083 DXT131083:DYE131083 EHP131083:EIA131083 ERL131083:ERW131083 FBH131083:FBS131083 FLD131083:FLO131083 FUZ131083:FVK131083 GEV131083:GFG131083 GOR131083:GPC131083 GYN131083:GYY131083 HIJ131083:HIU131083 HSF131083:HSQ131083 ICB131083:ICM131083 ILX131083:IMI131083 IVT131083:IWE131083 JFP131083:JGA131083 JPL131083:JPW131083 JZH131083:JZS131083 KJD131083:KJO131083 KSZ131083:KTK131083 LCV131083:LDG131083 LMR131083:LNC131083 LWN131083:LWY131083 MGJ131083:MGU131083 MQF131083:MQQ131083 NAB131083:NAM131083 NJX131083:NKI131083 NTT131083:NUE131083 ODP131083:OEA131083 ONL131083:ONW131083 OXH131083:OXS131083 PHD131083:PHO131083 PQZ131083:PRK131083 QAV131083:QBG131083 QKR131083:QLC131083 QUN131083:QUY131083 REJ131083:REU131083 ROF131083:ROQ131083 RYB131083:RYM131083 SHX131083:SII131083 SRT131083:SSE131083 TBP131083:TCA131083 TLL131083:TLW131083 TVH131083:TVS131083 UFD131083:UFO131083 UOZ131083:UPK131083 UYV131083:UZG131083 VIR131083:VJC131083 VSN131083:VSY131083 WCJ131083:WCU131083 WMF131083:WMQ131083 WWB131083:WWM131083 T196619:AE196619 JP196619:KA196619 TL196619:TW196619 ADH196619:ADS196619 AND196619:ANO196619 AWZ196619:AXK196619 BGV196619:BHG196619 BQR196619:BRC196619 CAN196619:CAY196619 CKJ196619:CKU196619 CUF196619:CUQ196619 DEB196619:DEM196619 DNX196619:DOI196619 DXT196619:DYE196619 EHP196619:EIA196619 ERL196619:ERW196619 FBH196619:FBS196619 FLD196619:FLO196619 FUZ196619:FVK196619 GEV196619:GFG196619 GOR196619:GPC196619 GYN196619:GYY196619 HIJ196619:HIU196619 HSF196619:HSQ196619 ICB196619:ICM196619 ILX196619:IMI196619 IVT196619:IWE196619 JFP196619:JGA196619 JPL196619:JPW196619 JZH196619:JZS196619 KJD196619:KJO196619 KSZ196619:KTK196619 LCV196619:LDG196619 LMR196619:LNC196619 LWN196619:LWY196619 MGJ196619:MGU196619 MQF196619:MQQ196619 NAB196619:NAM196619 NJX196619:NKI196619 NTT196619:NUE196619 ODP196619:OEA196619 ONL196619:ONW196619 OXH196619:OXS196619 PHD196619:PHO196619 PQZ196619:PRK196619 QAV196619:QBG196619 QKR196619:QLC196619 QUN196619:QUY196619 REJ196619:REU196619 ROF196619:ROQ196619 RYB196619:RYM196619 SHX196619:SII196619 SRT196619:SSE196619 TBP196619:TCA196619 TLL196619:TLW196619 TVH196619:TVS196619 UFD196619:UFO196619 UOZ196619:UPK196619 UYV196619:UZG196619 VIR196619:VJC196619 VSN196619:VSY196619 WCJ196619:WCU196619 WMF196619:WMQ196619 WWB196619:WWM196619 T262155:AE262155 JP262155:KA262155 TL262155:TW262155 ADH262155:ADS262155 AND262155:ANO262155 AWZ262155:AXK262155 BGV262155:BHG262155 BQR262155:BRC262155 CAN262155:CAY262155 CKJ262155:CKU262155 CUF262155:CUQ262155 DEB262155:DEM262155 DNX262155:DOI262155 DXT262155:DYE262155 EHP262155:EIA262155 ERL262155:ERW262155 FBH262155:FBS262155 FLD262155:FLO262155 FUZ262155:FVK262155 GEV262155:GFG262155 GOR262155:GPC262155 GYN262155:GYY262155 HIJ262155:HIU262155 HSF262155:HSQ262155 ICB262155:ICM262155 ILX262155:IMI262155 IVT262155:IWE262155 JFP262155:JGA262155 JPL262155:JPW262155 JZH262155:JZS262155 KJD262155:KJO262155 KSZ262155:KTK262155 LCV262155:LDG262155 LMR262155:LNC262155 LWN262155:LWY262155 MGJ262155:MGU262155 MQF262155:MQQ262155 NAB262155:NAM262155 NJX262155:NKI262155 NTT262155:NUE262155 ODP262155:OEA262155 ONL262155:ONW262155 OXH262155:OXS262155 PHD262155:PHO262155 PQZ262155:PRK262155 QAV262155:QBG262155 QKR262155:QLC262155 QUN262155:QUY262155 REJ262155:REU262155 ROF262155:ROQ262155 RYB262155:RYM262155 SHX262155:SII262155 SRT262155:SSE262155 TBP262155:TCA262155 TLL262155:TLW262155 TVH262155:TVS262155 UFD262155:UFO262155 UOZ262155:UPK262155 UYV262155:UZG262155 VIR262155:VJC262155 VSN262155:VSY262155 WCJ262155:WCU262155 WMF262155:WMQ262155 WWB262155:WWM262155 T327691:AE327691 JP327691:KA327691 TL327691:TW327691 ADH327691:ADS327691 AND327691:ANO327691 AWZ327691:AXK327691 BGV327691:BHG327691 BQR327691:BRC327691 CAN327691:CAY327691 CKJ327691:CKU327691 CUF327691:CUQ327691 DEB327691:DEM327691 DNX327691:DOI327691 DXT327691:DYE327691 EHP327691:EIA327691 ERL327691:ERW327691 FBH327691:FBS327691 FLD327691:FLO327691 FUZ327691:FVK327691 GEV327691:GFG327691 GOR327691:GPC327691 GYN327691:GYY327691 HIJ327691:HIU327691 HSF327691:HSQ327691 ICB327691:ICM327691 ILX327691:IMI327691 IVT327691:IWE327691 JFP327691:JGA327691 JPL327691:JPW327691 JZH327691:JZS327691 KJD327691:KJO327691 KSZ327691:KTK327691 LCV327691:LDG327691 LMR327691:LNC327691 LWN327691:LWY327691 MGJ327691:MGU327691 MQF327691:MQQ327691 NAB327691:NAM327691 NJX327691:NKI327691 NTT327691:NUE327691 ODP327691:OEA327691 ONL327691:ONW327691 OXH327691:OXS327691 PHD327691:PHO327691 PQZ327691:PRK327691 QAV327691:QBG327691 QKR327691:QLC327691 QUN327691:QUY327691 REJ327691:REU327691 ROF327691:ROQ327691 RYB327691:RYM327691 SHX327691:SII327691 SRT327691:SSE327691 TBP327691:TCA327691 TLL327691:TLW327691 TVH327691:TVS327691 UFD327691:UFO327691 UOZ327691:UPK327691 UYV327691:UZG327691 VIR327691:VJC327691 VSN327691:VSY327691 WCJ327691:WCU327691 WMF327691:WMQ327691 WWB327691:WWM327691 T393227:AE393227 JP393227:KA393227 TL393227:TW393227 ADH393227:ADS393227 AND393227:ANO393227 AWZ393227:AXK393227 BGV393227:BHG393227 BQR393227:BRC393227 CAN393227:CAY393227 CKJ393227:CKU393227 CUF393227:CUQ393227 DEB393227:DEM393227 DNX393227:DOI393227 DXT393227:DYE393227 EHP393227:EIA393227 ERL393227:ERW393227 FBH393227:FBS393227 FLD393227:FLO393227 FUZ393227:FVK393227 GEV393227:GFG393227 GOR393227:GPC393227 GYN393227:GYY393227 HIJ393227:HIU393227 HSF393227:HSQ393227 ICB393227:ICM393227 ILX393227:IMI393227 IVT393227:IWE393227 JFP393227:JGA393227 JPL393227:JPW393227 JZH393227:JZS393227 KJD393227:KJO393227 KSZ393227:KTK393227 LCV393227:LDG393227 LMR393227:LNC393227 LWN393227:LWY393227 MGJ393227:MGU393227 MQF393227:MQQ393227 NAB393227:NAM393227 NJX393227:NKI393227 NTT393227:NUE393227 ODP393227:OEA393227 ONL393227:ONW393227 OXH393227:OXS393227 PHD393227:PHO393227 PQZ393227:PRK393227 QAV393227:QBG393227 QKR393227:QLC393227 QUN393227:QUY393227 REJ393227:REU393227 ROF393227:ROQ393227 RYB393227:RYM393227 SHX393227:SII393227 SRT393227:SSE393227 TBP393227:TCA393227 TLL393227:TLW393227 TVH393227:TVS393227 UFD393227:UFO393227 UOZ393227:UPK393227 UYV393227:UZG393227 VIR393227:VJC393227 VSN393227:VSY393227 WCJ393227:WCU393227 WMF393227:WMQ393227 WWB393227:WWM393227 T458763:AE458763 JP458763:KA458763 TL458763:TW458763 ADH458763:ADS458763 AND458763:ANO458763 AWZ458763:AXK458763 BGV458763:BHG458763 BQR458763:BRC458763 CAN458763:CAY458763 CKJ458763:CKU458763 CUF458763:CUQ458763 DEB458763:DEM458763 DNX458763:DOI458763 DXT458763:DYE458763 EHP458763:EIA458763 ERL458763:ERW458763 FBH458763:FBS458763 FLD458763:FLO458763 FUZ458763:FVK458763 GEV458763:GFG458763 GOR458763:GPC458763 GYN458763:GYY458763 HIJ458763:HIU458763 HSF458763:HSQ458763 ICB458763:ICM458763 ILX458763:IMI458763 IVT458763:IWE458763 JFP458763:JGA458763 JPL458763:JPW458763 JZH458763:JZS458763 KJD458763:KJO458763 KSZ458763:KTK458763 LCV458763:LDG458763 LMR458763:LNC458763 LWN458763:LWY458763 MGJ458763:MGU458763 MQF458763:MQQ458763 NAB458763:NAM458763 NJX458763:NKI458763 NTT458763:NUE458763 ODP458763:OEA458763 ONL458763:ONW458763 OXH458763:OXS458763 PHD458763:PHO458763 PQZ458763:PRK458763 QAV458763:QBG458763 QKR458763:QLC458763 QUN458763:QUY458763 REJ458763:REU458763 ROF458763:ROQ458763 RYB458763:RYM458763 SHX458763:SII458763 SRT458763:SSE458763 TBP458763:TCA458763 TLL458763:TLW458763 TVH458763:TVS458763 UFD458763:UFO458763 UOZ458763:UPK458763 UYV458763:UZG458763 VIR458763:VJC458763 VSN458763:VSY458763 WCJ458763:WCU458763 WMF458763:WMQ458763 WWB458763:WWM458763 T524299:AE524299 JP524299:KA524299 TL524299:TW524299 ADH524299:ADS524299 AND524299:ANO524299 AWZ524299:AXK524299 BGV524299:BHG524299 BQR524299:BRC524299 CAN524299:CAY524299 CKJ524299:CKU524299 CUF524299:CUQ524299 DEB524299:DEM524299 DNX524299:DOI524299 DXT524299:DYE524299 EHP524299:EIA524299 ERL524299:ERW524299 FBH524299:FBS524299 FLD524299:FLO524299 FUZ524299:FVK524299 GEV524299:GFG524299 GOR524299:GPC524299 GYN524299:GYY524299 HIJ524299:HIU524299 HSF524299:HSQ524299 ICB524299:ICM524299 ILX524299:IMI524299 IVT524299:IWE524299 JFP524299:JGA524299 JPL524299:JPW524299 JZH524299:JZS524299 KJD524299:KJO524299 KSZ524299:KTK524299 LCV524299:LDG524299 LMR524299:LNC524299 LWN524299:LWY524299 MGJ524299:MGU524299 MQF524299:MQQ524299 NAB524299:NAM524299 NJX524299:NKI524299 NTT524299:NUE524299 ODP524299:OEA524299 ONL524299:ONW524299 OXH524299:OXS524299 PHD524299:PHO524299 PQZ524299:PRK524299 QAV524299:QBG524299 QKR524299:QLC524299 QUN524299:QUY524299 REJ524299:REU524299 ROF524299:ROQ524299 RYB524299:RYM524299 SHX524299:SII524299 SRT524299:SSE524299 TBP524299:TCA524299 TLL524299:TLW524299 TVH524299:TVS524299 UFD524299:UFO524299 UOZ524299:UPK524299 UYV524299:UZG524299 VIR524299:VJC524299 VSN524299:VSY524299 WCJ524299:WCU524299 WMF524299:WMQ524299 WWB524299:WWM524299 T589835:AE589835 JP589835:KA589835 TL589835:TW589835 ADH589835:ADS589835 AND589835:ANO589835 AWZ589835:AXK589835 BGV589835:BHG589835 BQR589835:BRC589835 CAN589835:CAY589835 CKJ589835:CKU589835 CUF589835:CUQ589835 DEB589835:DEM589835 DNX589835:DOI589835 DXT589835:DYE589835 EHP589835:EIA589835 ERL589835:ERW589835 FBH589835:FBS589835 FLD589835:FLO589835 FUZ589835:FVK589835 GEV589835:GFG589835 GOR589835:GPC589835 GYN589835:GYY589835 HIJ589835:HIU589835 HSF589835:HSQ589835 ICB589835:ICM589835 ILX589835:IMI589835 IVT589835:IWE589835 JFP589835:JGA589835 JPL589835:JPW589835 JZH589835:JZS589835 KJD589835:KJO589835 KSZ589835:KTK589835 LCV589835:LDG589835 LMR589835:LNC589835 LWN589835:LWY589835 MGJ589835:MGU589835 MQF589835:MQQ589835 NAB589835:NAM589835 NJX589835:NKI589835 NTT589835:NUE589835 ODP589835:OEA589835 ONL589835:ONW589835 OXH589835:OXS589835 PHD589835:PHO589835 PQZ589835:PRK589835 QAV589835:QBG589835 QKR589835:QLC589835 QUN589835:QUY589835 REJ589835:REU589835 ROF589835:ROQ589835 RYB589835:RYM589835 SHX589835:SII589835 SRT589835:SSE589835 TBP589835:TCA589835 TLL589835:TLW589835 TVH589835:TVS589835 UFD589835:UFO589835 UOZ589835:UPK589835 UYV589835:UZG589835 VIR589835:VJC589835 VSN589835:VSY589835 WCJ589835:WCU589835 WMF589835:WMQ589835 WWB589835:WWM589835 T655371:AE655371 JP655371:KA655371 TL655371:TW655371 ADH655371:ADS655371 AND655371:ANO655371 AWZ655371:AXK655371 BGV655371:BHG655371 BQR655371:BRC655371 CAN655371:CAY655371 CKJ655371:CKU655371 CUF655371:CUQ655371 DEB655371:DEM655371 DNX655371:DOI655371 DXT655371:DYE655371 EHP655371:EIA655371 ERL655371:ERW655371 FBH655371:FBS655371 FLD655371:FLO655371 FUZ655371:FVK655371 GEV655371:GFG655371 GOR655371:GPC655371 GYN655371:GYY655371 HIJ655371:HIU655371 HSF655371:HSQ655371 ICB655371:ICM655371 ILX655371:IMI655371 IVT655371:IWE655371 JFP655371:JGA655371 JPL655371:JPW655371 JZH655371:JZS655371 KJD655371:KJO655371 KSZ655371:KTK655371 LCV655371:LDG655371 LMR655371:LNC655371 LWN655371:LWY655371 MGJ655371:MGU655371 MQF655371:MQQ655371 NAB655371:NAM655371 NJX655371:NKI655371 NTT655371:NUE655371 ODP655371:OEA655371 ONL655371:ONW655371 OXH655371:OXS655371 PHD655371:PHO655371 PQZ655371:PRK655371 QAV655371:QBG655371 QKR655371:QLC655371 QUN655371:QUY655371 REJ655371:REU655371 ROF655371:ROQ655371 RYB655371:RYM655371 SHX655371:SII655371 SRT655371:SSE655371 TBP655371:TCA655371 TLL655371:TLW655371 TVH655371:TVS655371 UFD655371:UFO655371 UOZ655371:UPK655371 UYV655371:UZG655371 VIR655371:VJC655371 VSN655371:VSY655371 WCJ655371:WCU655371 WMF655371:WMQ655371 WWB655371:WWM655371 T720907:AE720907 JP720907:KA720907 TL720907:TW720907 ADH720907:ADS720907 AND720907:ANO720907 AWZ720907:AXK720907 BGV720907:BHG720907 BQR720907:BRC720907 CAN720907:CAY720907 CKJ720907:CKU720907 CUF720907:CUQ720907 DEB720907:DEM720907 DNX720907:DOI720907 DXT720907:DYE720907 EHP720907:EIA720907 ERL720907:ERW720907 FBH720907:FBS720907 FLD720907:FLO720907 FUZ720907:FVK720907 GEV720907:GFG720907 GOR720907:GPC720907 GYN720907:GYY720907 HIJ720907:HIU720907 HSF720907:HSQ720907 ICB720907:ICM720907 ILX720907:IMI720907 IVT720907:IWE720907 JFP720907:JGA720907 JPL720907:JPW720907 JZH720907:JZS720907 KJD720907:KJO720907 KSZ720907:KTK720907 LCV720907:LDG720907 LMR720907:LNC720907 LWN720907:LWY720907 MGJ720907:MGU720907 MQF720907:MQQ720907 NAB720907:NAM720907 NJX720907:NKI720907 NTT720907:NUE720907 ODP720907:OEA720907 ONL720907:ONW720907 OXH720907:OXS720907 PHD720907:PHO720907 PQZ720907:PRK720907 QAV720907:QBG720907 QKR720907:QLC720907 QUN720907:QUY720907 REJ720907:REU720907 ROF720907:ROQ720907 RYB720907:RYM720907 SHX720907:SII720907 SRT720907:SSE720907 TBP720907:TCA720907 TLL720907:TLW720907 TVH720907:TVS720907 UFD720907:UFO720907 UOZ720907:UPK720907 UYV720907:UZG720907 VIR720907:VJC720907 VSN720907:VSY720907 WCJ720907:WCU720907 WMF720907:WMQ720907 WWB720907:WWM720907 T786443:AE786443 JP786443:KA786443 TL786443:TW786443 ADH786443:ADS786443 AND786443:ANO786443 AWZ786443:AXK786443 BGV786443:BHG786443 BQR786443:BRC786443 CAN786443:CAY786443 CKJ786443:CKU786443 CUF786443:CUQ786443 DEB786443:DEM786443 DNX786443:DOI786443 DXT786443:DYE786443 EHP786443:EIA786443 ERL786443:ERW786443 FBH786443:FBS786443 FLD786443:FLO786443 FUZ786443:FVK786443 GEV786443:GFG786443 GOR786443:GPC786443 GYN786443:GYY786443 HIJ786443:HIU786443 HSF786443:HSQ786443 ICB786443:ICM786443 ILX786443:IMI786443 IVT786443:IWE786443 JFP786443:JGA786443 JPL786443:JPW786443 JZH786443:JZS786443 KJD786443:KJO786443 KSZ786443:KTK786443 LCV786443:LDG786443 LMR786443:LNC786443 LWN786443:LWY786443 MGJ786443:MGU786443 MQF786443:MQQ786443 NAB786443:NAM786443 NJX786443:NKI786443 NTT786443:NUE786443 ODP786443:OEA786443 ONL786443:ONW786443 OXH786443:OXS786443 PHD786443:PHO786443 PQZ786443:PRK786443 QAV786443:QBG786443 QKR786443:QLC786443 QUN786443:QUY786443 REJ786443:REU786443 ROF786443:ROQ786443 RYB786443:RYM786443 SHX786443:SII786443 SRT786443:SSE786443 TBP786443:TCA786443 TLL786443:TLW786443 TVH786443:TVS786443 UFD786443:UFO786443 UOZ786443:UPK786443 UYV786443:UZG786443 VIR786443:VJC786443 VSN786443:VSY786443 WCJ786443:WCU786443 WMF786443:WMQ786443 WWB786443:WWM786443 T851979:AE851979 JP851979:KA851979 TL851979:TW851979 ADH851979:ADS851979 AND851979:ANO851979 AWZ851979:AXK851979 BGV851979:BHG851979 BQR851979:BRC851979 CAN851979:CAY851979 CKJ851979:CKU851979 CUF851979:CUQ851979 DEB851979:DEM851979 DNX851979:DOI851979 DXT851979:DYE851979 EHP851979:EIA851979 ERL851979:ERW851979 FBH851979:FBS851979 FLD851979:FLO851979 FUZ851979:FVK851979 GEV851979:GFG851979 GOR851979:GPC851979 GYN851979:GYY851979 HIJ851979:HIU851979 HSF851979:HSQ851979 ICB851979:ICM851979 ILX851979:IMI851979 IVT851979:IWE851979 JFP851979:JGA851979 JPL851979:JPW851979 JZH851979:JZS851979 KJD851979:KJO851979 KSZ851979:KTK851979 LCV851979:LDG851979 LMR851979:LNC851979 LWN851979:LWY851979 MGJ851979:MGU851979 MQF851979:MQQ851979 NAB851979:NAM851979 NJX851979:NKI851979 NTT851979:NUE851979 ODP851979:OEA851979 ONL851979:ONW851979 OXH851979:OXS851979 PHD851979:PHO851979 PQZ851979:PRK851979 QAV851979:QBG851979 QKR851979:QLC851979 QUN851979:QUY851979 REJ851979:REU851979 ROF851979:ROQ851979 RYB851979:RYM851979 SHX851979:SII851979 SRT851979:SSE851979 TBP851979:TCA851979 TLL851979:TLW851979 TVH851979:TVS851979 UFD851979:UFO851979 UOZ851979:UPK851979 UYV851979:UZG851979 VIR851979:VJC851979 VSN851979:VSY851979 WCJ851979:WCU851979 WMF851979:WMQ851979 WWB851979:WWM851979 T917515:AE917515 JP917515:KA917515 TL917515:TW917515 ADH917515:ADS917515 AND917515:ANO917515 AWZ917515:AXK917515 BGV917515:BHG917515 BQR917515:BRC917515 CAN917515:CAY917515 CKJ917515:CKU917515 CUF917515:CUQ917515 DEB917515:DEM917515 DNX917515:DOI917515 DXT917515:DYE917515 EHP917515:EIA917515 ERL917515:ERW917515 FBH917515:FBS917515 FLD917515:FLO917515 FUZ917515:FVK917515 GEV917515:GFG917515 GOR917515:GPC917515 GYN917515:GYY917515 HIJ917515:HIU917515 HSF917515:HSQ917515 ICB917515:ICM917515 ILX917515:IMI917515 IVT917515:IWE917515 JFP917515:JGA917515 JPL917515:JPW917515 JZH917515:JZS917515 KJD917515:KJO917515 KSZ917515:KTK917515 LCV917515:LDG917515 LMR917515:LNC917515 LWN917515:LWY917515 MGJ917515:MGU917515 MQF917515:MQQ917515 NAB917515:NAM917515 NJX917515:NKI917515 NTT917515:NUE917515 ODP917515:OEA917515 ONL917515:ONW917515 OXH917515:OXS917515 PHD917515:PHO917515 PQZ917515:PRK917515 QAV917515:QBG917515 QKR917515:QLC917515 QUN917515:QUY917515 REJ917515:REU917515 ROF917515:ROQ917515 RYB917515:RYM917515 SHX917515:SII917515 SRT917515:SSE917515 TBP917515:TCA917515 TLL917515:TLW917515 TVH917515:TVS917515 UFD917515:UFO917515 UOZ917515:UPK917515 UYV917515:UZG917515 VIR917515:VJC917515 VSN917515:VSY917515 WCJ917515:WCU917515 WMF917515:WMQ917515 WWB917515:WWM917515 T983051:AE983051 JP983051:KA983051 TL983051:TW983051 ADH983051:ADS983051 AND983051:ANO983051 AWZ983051:AXK983051 BGV983051:BHG983051 BQR983051:BRC983051 CAN983051:CAY983051 CKJ983051:CKU983051 CUF983051:CUQ983051 DEB983051:DEM983051 DNX983051:DOI983051 DXT983051:DYE983051 EHP983051:EIA983051 ERL983051:ERW983051 FBH983051:FBS983051 FLD983051:FLO983051 FUZ983051:FVK983051 GEV983051:GFG983051 GOR983051:GPC983051 GYN983051:GYY983051 HIJ983051:HIU983051 HSF983051:HSQ983051 ICB983051:ICM983051 ILX983051:IMI983051 IVT983051:IWE983051 JFP983051:JGA983051 JPL983051:JPW983051 JZH983051:JZS983051 KJD983051:KJO983051 KSZ983051:KTK983051 LCV983051:LDG983051 LMR983051:LNC983051 LWN983051:LWY983051 MGJ983051:MGU983051 MQF983051:MQQ983051 NAB983051:NAM983051 NJX983051:NKI983051 NTT983051:NUE983051 ODP983051:OEA983051 ONL983051:ONW983051 OXH983051:OXS983051 PHD983051:PHO983051 PQZ983051:PRK983051 QAV983051:QBG983051 QKR983051:QLC983051 QUN983051:QUY983051 REJ983051:REU983051 ROF983051:ROQ983051 RYB983051:RYM983051 SHX983051:SII983051 SRT983051:SSE983051 TBP983051:TCA983051 TLL983051:TLW983051 TVH983051:TVS983051 UFD983051:UFO983051 UOZ983051:UPK983051 UYV983051:UZG983051 VIR983051:VJC983051 VSN983051:VSY983051 WCJ983051:WCU983051 WMF983051:WMQ983051 WWB983051:WWM983051">
      <formula1>$BB$10:$BB$23</formula1>
    </dataValidation>
    <dataValidation type="list" allowBlank="1" showInputMessage="1" showErrorMessage="1" sqref="T40:AE40 JP40:KA40 TL40:TW40 ADH40:ADS40 AND40:ANO40 AWZ40:AXK40 BGV40:BHG40 BQR40:BRC40 CAN40:CAY40 CKJ40:CKU40 CUF40:CUQ40 DEB40:DEM40 DNX40:DOI40 DXT40:DYE40 EHP40:EIA40 ERL40:ERW40 FBH40:FBS40 FLD40:FLO40 FUZ40:FVK40 GEV40:GFG40 GOR40:GPC40 GYN40:GYY40 HIJ40:HIU40 HSF40:HSQ40 ICB40:ICM40 ILX40:IMI40 IVT40:IWE40 JFP40:JGA40 JPL40:JPW40 JZH40:JZS40 KJD40:KJO40 KSZ40:KTK40 LCV40:LDG40 LMR40:LNC40 LWN40:LWY40 MGJ40:MGU40 MQF40:MQQ40 NAB40:NAM40 NJX40:NKI40 NTT40:NUE40 ODP40:OEA40 ONL40:ONW40 OXH40:OXS40 PHD40:PHO40 PQZ40:PRK40 QAV40:QBG40 QKR40:QLC40 QUN40:QUY40 REJ40:REU40 ROF40:ROQ40 RYB40:RYM40 SHX40:SII40 SRT40:SSE40 TBP40:TCA40 TLL40:TLW40 TVH40:TVS40 UFD40:UFO40 UOZ40:UPK40 UYV40:UZG40 VIR40:VJC40 VSN40:VSY40 WCJ40:WCU40 WMF40:WMQ40 WWB40:WWM40 T65576:AE65576 JP65576:KA65576 TL65576:TW65576 ADH65576:ADS65576 AND65576:ANO65576 AWZ65576:AXK65576 BGV65576:BHG65576 BQR65576:BRC65576 CAN65576:CAY65576 CKJ65576:CKU65576 CUF65576:CUQ65576 DEB65576:DEM65576 DNX65576:DOI65576 DXT65576:DYE65576 EHP65576:EIA65576 ERL65576:ERW65576 FBH65576:FBS65576 FLD65576:FLO65576 FUZ65576:FVK65576 GEV65576:GFG65576 GOR65576:GPC65576 GYN65576:GYY65576 HIJ65576:HIU65576 HSF65576:HSQ65576 ICB65576:ICM65576 ILX65576:IMI65576 IVT65576:IWE65576 JFP65576:JGA65576 JPL65576:JPW65576 JZH65576:JZS65576 KJD65576:KJO65576 KSZ65576:KTK65576 LCV65576:LDG65576 LMR65576:LNC65576 LWN65576:LWY65576 MGJ65576:MGU65576 MQF65576:MQQ65576 NAB65576:NAM65576 NJX65576:NKI65576 NTT65576:NUE65576 ODP65576:OEA65576 ONL65576:ONW65576 OXH65576:OXS65576 PHD65576:PHO65576 PQZ65576:PRK65576 QAV65576:QBG65576 QKR65576:QLC65576 QUN65576:QUY65576 REJ65576:REU65576 ROF65576:ROQ65576 RYB65576:RYM65576 SHX65576:SII65576 SRT65576:SSE65576 TBP65576:TCA65576 TLL65576:TLW65576 TVH65576:TVS65576 UFD65576:UFO65576 UOZ65576:UPK65576 UYV65576:UZG65576 VIR65576:VJC65576 VSN65576:VSY65576 WCJ65576:WCU65576 WMF65576:WMQ65576 WWB65576:WWM65576 T131112:AE131112 JP131112:KA131112 TL131112:TW131112 ADH131112:ADS131112 AND131112:ANO131112 AWZ131112:AXK131112 BGV131112:BHG131112 BQR131112:BRC131112 CAN131112:CAY131112 CKJ131112:CKU131112 CUF131112:CUQ131112 DEB131112:DEM131112 DNX131112:DOI131112 DXT131112:DYE131112 EHP131112:EIA131112 ERL131112:ERW131112 FBH131112:FBS131112 FLD131112:FLO131112 FUZ131112:FVK131112 GEV131112:GFG131112 GOR131112:GPC131112 GYN131112:GYY131112 HIJ131112:HIU131112 HSF131112:HSQ131112 ICB131112:ICM131112 ILX131112:IMI131112 IVT131112:IWE131112 JFP131112:JGA131112 JPL131112:JPW131112 JZH131112:JZS131112 KJD131112:KJO131112 KSZ131112:KTK131112 LCV131112:LDG131112 LMR131112:LNC131112 LWN131112:LWY131112 MGJ131112:MGU131112 MQF131112:MQQ131112 NAB131112:NAM131112 NJX131112:NKI131112 NTT131112:NUE131112 ODP131112:OEA131112 ONL131112:ONW131112 OXH131112:OXS131112 PHD131112:PHO131112 PQZ131112:PRK131112 QAV131112:QBG131112 QKR131112:QLC131112 QUN131112:QUY131112 REJ131112:REU131112 ROF131112:ROQ131112 RYB131112:RYM131112 SHX131112:SII131112 SRT131112:SSE131112 TBP131112:TCA131112 TLL131112:TLW131112 TVH131112:TVS131112 UFD131112:UFO131112 UOZ131112:UPK131112 UYV131112:UZG131112 VIR131112:VJC131112 VSN131112:VSY131112 WCJ131112:WCU131112 WMF131112:WMQ131112 WWB131112:WWM131112 T196648:AE196648 JP196648:KA196648 TL196648:TW196648 ADH196648:ADS196648 AND196648:ANO196648 AWZ196648:AXK196648 BGV196648:BHG196648 BQR196648:BRC196648 CAN196648:CAY196648 CKJ196648:CKU196648 CUF196648:CUQ196648 DEB196648:DEM196648 DNX196648:DOI196648 DXT196648:DYE196648 EHP196648:EIA196648 ERL196648:ERW196648 FBH196648:FBS196648 FLD196648:FLO196648 FUZ196648:FVK196648 GEV196648:GFG196648 GOR196648:GPC196648 GYN196648:GYY196648 HIJ196648:HIU196648 HSF196648:HSQ196648 ICB196648:ICM196648 ILX196648:IMI196648 IVT196648:IWE196648 JFP196648:JGA196648 JPL196648:JPW196648 JZH196648:JZS196648 KJD196648:KJO196648 KSZ196648:KTK196648 LCV196648:LDG196648 LMR196648:LNC196648 LWN196648:LWY196648 MGJ196648:MGU196648 MQF196648:MQQ196648 NAB196648:NAM196648 NJX196648:NKI196648 NTT196648:NUE196648 ODP196648:OEA196648 ONL196648:ONW196648 OXH196648:OXS196648 PHD196648:PHO196648 PQZ196648:PRK196648 QAV196648:QBG196648 QKR196648:QLC196648 QUN196648:QUY196648 REJ196648:REU196648 ROF196648:ROQ196648 RYB196648:RYM196648 SHX196648:SII196648 SRT196648:SSE196648 TBP196648:TCA196648 TLL196648:TLW196648 TVH196648:TVS196648 UFD196648:UFO196648 UOZ196648:UPK196648 UYV196648:UZG196648 VIR196648:VJC196648 VSN196648:VSY196648 WCJ196648:WCU196648 WMF196648:WMQ196648 WWB196648:WWM196648 T262184:AE262184 JP262184:KA262184 TL262184:TW262184 ADH262184:ADS262184 AND262184:ANO262184 AWZ262184:AXK262184 BGV262184:BHG262184 BQR262184:BRC262184 CAN262184:CAY262184 CKJ262184:CKU262184 CUF262184:CUQ262184 DEB262184:DEM262184 DNX262184:DOI262184 DXT262184:DYE262184 EHP262184:EIA262184 ERL262184:ERW262184 FBH262184:FBS262184 FLD262184:FLO262184 FUZ262184:FVK262184 GEV262184:GFG262184 GOR262184:GPC262184 GYN262184:GYY262184 HIJ262184:HIU262184 HSF262184:HSQ262184 ICB262184:ICM262184 ILX262184:IMI262184 IVT262184:IWE262184 JFP262184:JGA262184 JPL262184:JPW262184 JZH262184:JZS262184 KJD262184:KJO262184 KSZ262184:KTK262184 LCV262184:LDG262184 LMR262184:LNC262184 LWN262184:LWY262184 MGJ262184:MGU262184 MQF262184:MQQ262184 NAB262184:NAM262184 NJX262184:NKI262184 NTT262184:NUE262184 ODP262184:OEA262184 ONL262184:ONW262184 OXH262184:OXS262184 PHD262184:PHO262184 PQZ262184:PRK262184 QAV262184:QBG262184 QKR262184:QLC262184 QUN262184:QUY262184 REJ262184:REU262184 ROF262184:ROQ262184 RYB262184:RYM262184 SHX262184:SII262184 SRT262184:SSE262184 TBP262184:TCA262184 TLL262184:TLW262184 TVH262184:TVS262184 UFD262184:UFO262184 UOZ262184:UPK262184 UYV262184:UZG262184 VIR262184:VJC262184 VSN262184:VSY262184 WCJ262184:WCU262184 WMF262184:WMQ262184 WWB262184:WWM262184 T327720:AE327720 JP327720:KA327720 TL327720:TW327720 ADH327720:ADS327720 AND327720:ANO327720 AWZ327720:AXK327720 BGV327720:BHG327720 BQR327720:BRC327720 CAN327720:CAY327720 CKJ327720:CKU327720 CUF327720:CUQ327720 DEB327720:DEM327720 DNX327720:DOI327720 DXT327720:DYE327720 EHP327720:EIA327720 ERL327720:ERW327720 FBH327720:FBS327720 FLD327720:FLO327720 FUZ327720:FVK327720 GEV327720:GFG327720 GOR327720:GPC327720 GYN327720:GYY327720 HIJ327720:HIU327720 HSF327720:HSQ327720 ICB327720:ICM327720 ILX327720:IMI327720 IVT327720:IWE327720 JFP327720:JGA327720 JPL327720:JPW327720 JZH327720:JZS327720 KJD327720:KJO327720 KSZ327720:KTK327720 LCV327720:LDG327720 LMR327720:LNC327720 LWN327720:LWY327720 MGJ327720:MGU327720 MQF327720:MQQ327720 NAB327720:NAM327720 NJX327720:NKI327720 NTT327720:NUE327720 ODP327720:OEA327720 ONL327720:ONW327720 OXH327720:OXS327720 PHD327720:PHO327720 PQZ327720:PRK327720 QAV327720:QBG327720 QKR327720:QLC327720 QUN327720:QUY327720 REJ327720:REU327720 ROF327720:ROQ327720 RYB327720:RYM327720 SHX327720:SII327720 SRT327720:SSE327720 TBP327720:TCA327720 TLL327720:TLW327720 TVH327720:TVS327720 UFD327720:UFO327720 UOZ327720:UPK327720 UYV327720:UZG327720 VIR327720:VJC327720 VSN327720:VSY327720 WCJ327720:WCU327720 WMF327720:WMQ327720 WWB327720:WWM327720 T393256:AE393256 JP393256:KA393256 TL393256:TW393256 ADH393256:ADS393256 AND393256:ANO393256 AWZ393256:AXK393256 BGV393256:BHG393256 BQR393256:BRC393256 CAN393256:CAY393256 CKJ393256:CKU393256 CUF393256:CUQ393256 DEB393256:DEM393256 DNX393256:DOI393256 DXT393256:DYE393256 EHP393256:EIA393256 ERL393256:ERW393256 FBH393256:FBS393256 FLD393256:FLO393256 FUZ393256:FVK393256 GEV393256:GFG393256 GOR393256:GPC393256 GYN393256:GYY393256 HIJ393256:HIU393256 HSF393256:HSQ393256 ICB393256:ICM393256 ILX393256:IMI393256 IVT393256:IWE393256 JFP393256:JGA393256 JPL393256:JPW393256 JZH393256:JZS393256 KJD393256:KJO393256 KSZ393256:KTK393256 LCV393256:LDG393256 LMR393256:LNC393256 LWN393256:LWY393256 MGJ393256:MGU393256 MQF393256:MQQ393256 NAB393256:NAM393256 NJX393256:NKI393256 NTT393256:NUE393256 ODP393256:OEA393256 ONL393256:ONW393256 OXH393256:OXS393256 PHD393256:PHO393256 PQZ393256:PRK393256 QAV393256:QBG393256 QKR393256:QLC393256 QUN393256:QUY393256 REJ393256:REU393256 ROF393256:ROQ393256 RYB393256:RYM393256 SHX393256:SII393256 SRT393256:SSE393256 TBP393256:TCA393256 TLL393256:TLW393256 TVH393256:TVS393256 UFD393256:UFO393256 UOZ393256:UPK393256 UYV393256:UZG393256 VIR393256:VJC393256 VSN393256:VSY393256 WCJ393256:WCU393256 WMF393256:WMQ393256 WWB393256:WWM393256 T458792:AE458792 JP458792:KA458792 TL458792:TW458792 ADH458792:ADS458792 AND458792:ANO458792 AWZ458792:AXK458792 BGV458792:BHG458792 BQR458792:BRC458792 CAN458792:CAY458792 CKJ458792:CKU458792 CUF458792:CUQ458792 DEB458792:DEM458792 DNX458792:DOI458792 DXT458792:DYE458792 EHP458792:EIA458792 ERL458792:ERW458792 FBH458792:FBS458792 FLD458792:FLO458792 FUZ458792:FVK458792 GEV458792:GFG458792 GOR458792:GPC458792 GYN458792:GYY458792 HIJ458792:HIU458792 HSF458792:HSQ458792 ICB458792:ICM458792 ILX458792:IMI458792 IVT458792:IWE458792 JFP458792:JGA458792 JPL458792:JPW458792 JZH458792:JZS458792 KJD458792:KJO458792 KSZ458792:KTK458792 LCV458792:LDG458792 LMR458792:LNC458792 LWN458792:LWY458792 MGJ458792:MGU458792 MQF458792:MQQ458792 NAB458792:NAM458792 NJX458792:NKI458792 NTT458792:NUE458792 ODP458792:OEA458792 ONL458792:ONW458792 OXH458792:OXS458792 PHD458792:PHO458792 PQZ458792:PRK458792 QAV458792:QBG458792 QKR458792:QLC458792 QUN458792:QUY458792 REJ458792:REU458792 ROF458792:ROQ458792 RYB458792:RYM458792 SHX458792:SII458792 SRT458792:SSE458792 TBP458792:TCA458792 TLL458792:TLW458792 TVH458792:TVS458792 UFD458792:UFO458792 UOZ458792:UPK458792 UYV458792:UZG458792 VIR458792:VJC458792 VSN458792:VSY458792 WCJ458792:WCU458792 WMF458792:WMQ458792 WWB458792:WWM458792 T524328:AE524328 JP524328:KA524328 TL524328:TW524328 ADH524328:ADS524328 AND524328:ANO524328 AWZ524328:AXK524328 BGV524328:BHG524328 BQR524328:BRC524328 CAN524328:CAY524328 CKJ524328:CKU524328 CUF524328:CUQ524328 DEB524328:DEM524328 DNX524328:DOI524328 DXT524328:DYE524328 EHP524328:EIA524328 ERL524328:ERW524328 FBH524328:FBS524328 FLD524328:FLO524328 FUZ524328:FVK524328 GEV524328:GFG524328 GOR524328:GPC524328 GYN524328:GYY524328 HIJ524328:HIU524328 HSF524328:HSQ524328 ICB524328:ICM524328 ILX524328:IMI524328 IVT524328:IWE524328 JFP524328:JGA524328 JPL524328:JPW524328 JZH524328:JZS524328 KJD524328:KJO524328 KSZ524328:KTK524328 LCV524328:LDG524328 LMR524328:LNC524328 LWN524328:LWY524328 MGJ524328:MGU524328 MQF524328:MQQ524328 NAB524328:NAM524328 NJX524328:NKI524328 NTT524328:NUE524328 ODP524328:OEA524328 ONL524328:ONW524328 OXH524328:OXS524328 PHD524328:PHO524328 PQZ524328:PRK524328 QAV524328:QBG524328 QKR524328:QLC524328 QUN524328:QUY524328 REJ524328:REU524328 ROF524328:ROQ524328 RYB524328:RYM524328 SHX524328:SII524328 SRT524328:SSE524328 TBP524328:TCA524328 TLL524328:TLW524328 TVH524328:TVS524328 UFD524328:UFO524328 UOZ524328:UPK524328 UYV524328:UZG524328 VIR524328:VJC524328 VSN524328:VSY524328 WCJ524328:WCU524328 WMF524328:WMQ524328 WWB524328:WWM524328 T589864:AE589864 JP589864:KA589864 TL589864:TW589864 ADH589864:ADS589864 AND589864:ANO589864 AWZ589864:AXK589864 BGV589864:BHG589864 BQR589864:BRC589864 CAN589864:CAY589864 CKJ589864:CKU589864 CUF589864:CUQ589864 DEB589864:DEM589864 DNX589864:DOI589864 DXT589864:DYE589864 EHP589864:EIA589864 ERL589864:ERW589864 FBH589864:FBS589864 FLD589864:FLO589864 FUZ589864:FVK589864 GEV589864:GFG589864 GOR589864:GPC589864 GYN589864:GYY589864 HIJ589864:HIU589864 HSF589864:HSQ589864 ICB589864:ICM589864 ILX589864:IMI589864 IVT589864:IWE589864 JFP589864:JGA589864 JPL589864:JPW589864 JZH589864:JZS589864 KJD589864:KJO589864 KSZ589864:KTK589864 LCV589864:LDG589864 LMR589864:LNC589864 LWN589864:LWY589864 MGJ589864:MGU589864 MQF589864:MQQ589864 NAB589864:NAM589864 NJX589864:NKI589864 NTT589864:NUE589864 ODP589864:OEA589864 ONL589864:ONW589864 OXH589864:OXS589864 PHD589864:PHO589864 PQZ589864:PRK589864 QAV589864:QBG589864 QKR589864:QLC589864 QUN589864:QUY589864 REJ589864:REU589864 ROF589864:ROQ589864 RYB589864:RYM589864 SHX589864:SII589864 SRT589864:SSE589864 TBP589864:TCA589864 TLL589864:TLW589864 TVH589864:TVS589864 UFD589864:UFO589864 UOZ589864:UPK589864 UYV589864:UZG589864 VIR589864:VJC589864 VSN589864:VSY589864 WCJ589864:WCU589864 WMF589864:WMQ589864 WWB589864:WWM589864 T655400:AE655400 JP655400:KA655400 TL655400:TW655400 ADH655400:ADS655400 AND655400:ANO655400 AWZ655400:AXK655400 BGV655400:BHG655400 BQR655400:BRC655400 CAN655400:CAY655400 CKJ655400:CKU655400 CUF655400:CUQ655400 DEB655400:DEM655400 DNX655400:DOI655400 DXT655400:DYE655400 EHP655400:EIA655400 ERL655400:ERW655400 FBH655400:FBS655400 FLD655400:FLO655400 FUZ655400:FVK655400 GEV655400:GFG655400 GOR655400:GPC655400 GYN655400:GYY655400 HIJ655400:HIU655400 HSF655400:HSQ655400 ICB655400:ICM655400 ILX655400:IMI655400 IVT655400:IWE655400 JFP655400:JGA655400 JPL655400:JPW655400 JZH655400:JZS655400 KJD655400:KJO655400 KSZ655400:KTK655400 LCV655400:LDG655400 LMR655400:LNC655400 LWN655400:LWY655400 MGJ655400:MGU655400 MQF655400:MQQ655400 NAB655400:NAM655400 NJX655400:NKI655400 NTT655400:NUE655400 ODP655400:OEA655400 ONL655400:ONW655400 OXH655400:OXS655400 PHD655400:PHO655400 PQZ655400:PRK655400 QAV655400:QBG655400 QKR655400:QLC655400 QUN655400:QUY655400 REJ655400:REU655400 ROF655400:ROQ655400 RYB655400:RYM655400 SHX655400:SII655400 SRT655400:SSE655400 TBP655400:TCA655400 TLL655400:TLW655400 TVH655400:TVS655400 UFD655400:UFO655400 UOZ655400:UPK655400 UYV655400:UZG655400 VIR655400:VJC655400 VSN655400:VSY655400 WCJ655400:WCU655400 WMF655400:WMQ655400 WWB655400:WWM655400 T720936:AE720936 JP720936:KA720936 TL720936:TW720936 ADH720936:ADS720936 AND720936:ANO720936 AWZ720936:AXK720936 BGV720936:BHG720936 BQR720936:BRC720936 CAN720936:CAY720936 CKJ720936:CKU720936 CUF720936:CUQ720936 DEB720936:DEM720936 DNX720936:DOI720936 DXT720936:DYE720936 EHP720936:EIA720936 ERL720936:ERW720936 FBH720936:FBS720936 FLD720936:FLO720936 FUZ720936:FVK720936 GEV720936:GFG720936 GOR720936:GPC720936 GYN720936:GYY720936 HIJ720936:HIU720936 HSF720936:HSQ720936 ICB720936:ICM720936 ILX720936:IMI720936 IVT720936:IWE720936 JFP720936:JGA720936 JPL720936:JPW720936 JZH720936:JZS720936 KJD720936:KJO720936 KSZ720936:KTK720936 LCV720936:LDG720936 LMR720936:LNC720936 LWN720936:LWY720936 MGJ720936:MGU720936 MQF720936:MQQ720936 NAB720936:NAM720936 NJX720936:NKI720936 NTT720936:NUE720936 ODP720936:OEA720936 ONL720936:ONW720936 OXH720936:OXS720936 PHD720936:PHO720936 PQZ720936:PRK720936 QAV720936:QBG720936 QKR720936:QLC720936 QUN720936:QUY720936 REJ720936:REU720936 ROF720936:ROQ720936 RYB720936:RYM720936 SHX720936:SII720936 SRT720936:SSE720936 TBP720936:TCA720936 TLL720936:TLW720936 TVH720936:TVS720936 UFD720936:UFO720936 UOZ720936:UPK720936 UYV720936:UZG720936 VIR720936:VJC720936 VSN720936:VSY720936 WCJ720936:WCU720936 WMF720936:WMQ720936 WWB720936:WWM720936 T786472:AE786472 JP786472:KA786472 TL786472:TW786472 ADH786472:ADS786472 AND786472:ANO786472 AWZ786472:AXK786472 BGV786472:BHG786472 BQR786472:BRC786472 CAN786472:CAY786472 CKJ786472:CKU786472 CUF786472:CUQ786472 DEB786472:DEM786472 DNX786472:DOI786472 DXT786472:DYE786472 EHP786472:EIA786472 ERL786472:ERW786472 FBH786472:FBS786472 FLD786472:FLO786472 FUZ786472:FVK786472 GEV786472:GFG786472 GOR786472:GPC786472 GYN786472:GYY786472 HIJ786472:HIU786472 HSF786472:HSQ786472 ICB786472:ICM786472 ILX786472:IMI786472 IVT786472:IWE786472 JFP786472:JGA786472 JPL786472:JPW786472 JZH786472:JZS786472 KJD786472:KJO786472 KSZ786472:KTK786472 LCV786472:LDG786472 LMR786472:LNC786472 LWN786472:LWY786472 MGJ786472:MGU786472 MQF786472:MQQ786472 NAB786472:NAM786472 NJX786472:NKI786472 NTT786472:NUE786472 ODP786472:OEA786472 ONL786472:ONW786472 OXH786472:OXS786472 PHD786472:PHO786472 PQZ786472:PRK786472 QAV786472:QBG786472 QKR786472:QLC786472 QUN786472:QUY786472 REJ786472:REU786472 ROF786472:ROQ786472 RYB786472:RYM786472 SHX786472:SII786472 SRT786472:SSE786472 TBP786472:TCA786472 TLL786472:TLW786472 TVH786472:TVS786472 UFD786472:UFO786472 UOZ786472:UPK786472 UYV786472:UZG786472 VIR786472:VJC786472 VSN786472:VSY786472 WCJ786472:WCU786472 WMF786472:WMQ786472 WWB786472:WWM786472 T852008:AE852008 JP852008:KA852008 TL852008:TW852008 ADH852008:ADS852008 AND852008:ANO852008 AWZ852008:AXK852008 BGV852008:BHG852008 BQR852008:BRC852008 CAN852008:CAY852008 CKJ852008:CKU852008 CUF852008:CUQ852008 DEB852008:DEM852008 DNX852008:DOI852008 DXT852008:DYE852008 EHP852008:EIA852008 ERL852008:ERW852008 FBH852008:FBS852008 FLD852008:FLO852008 FUZ852008:FVK852008 GEV852008:GFG852008 GOR852008:GPC852008 GYN852008:GYY852008 HIJ852008:HIU852008 HSF852008:HSQ852008 ICB852008:ICM852008 ILX852008:IMI852008 IVT852008:IWE852008 JFP852008:JGA852008 JPL852008:JPW852008 JZH852008:JZS852008 KJD852008:KJO852008 KSZ852008:KTK852008 LCV852008:LDG852008 LMR852008:LNC852008 LWN852008:LWY852008 MGJ852008:MGU852008 MQF852008:MQQ852008 NAB852008:NAM852008 NJX852008:NKI852008 NTT852008:NUE852008 ODP852008:OEA852008 ONL852008:ONW852008 OXH852008:OXS852008 PHD852008:PHO852008 PQZ852008:PRK852008 QAV852008:QBG852008 QKR852008:QLC852008 QUN852008:QUY852008 REJ852008:REU852008 ROF852008:ROQ852008 RYB852008:RYM852008 SHX852008:SII852008 SRT852008:SSE852008 TBP852008:TCA852008 TLL852008:TLW852008 TVH852008:TVS852008 UFD852008:UFO852008 UOZ852008:UPK852008 UYV852008:UZG852008 VIR852008:VJC852008 VSN852008:VSY852008 WCJ852008:WCU852008 WMF852008:WMQ852008 WWB852008:WWM852008 T917544:AE917544 JP917544:KA917544 TL917544:TW917544 ADH917544:ADS917544 AND917544:ANO917544 AWZ917544:AXK917544 BGV917544:BHG917544 BQR917544:BRC917544 CAN917544:CAY917544 CKJ917544:CKU917544 CUF917544:CUQ917544 DEB917544:DEM917544 DNX917544:DOI917544 DXT917544:DYE917544 EHP917544:EIA917544 ERL917544:ERW917544 FBH917544:FBS917544 FLD917544:FLO917544 FUZ917544:FVK917544 GEV917544:GFG917544 GOR917544:GPC917544 GYN917544:GYY917544 HIJ917544:HIU917544 HSF917544:HSQ917544 ICB917544:ICM917544 ILX917544:IMI917544 IVT917544:IWE917544 JFP917544:JGA917544 JPL917544:JPW917544 JZH917544:JZS917544 KJD917544:KJO917544 KSZ917544:KTK917544 LCV917544:LDG917544 LMR917544:LNC917544 LWN917544:LWY917544 MGJ917544:MGU917544 MQF917544:MQQ917544 NAB917544:NAM917544 NJX917544:NKI917544 NTT917544:NUE917544 ODP917544:OEA917544 ONL917544:ONW917544 OXH917544:OXS917544 PHD917544:PHO917544 PQZ917544:PRK917544 QAV917544:QBG917544 QKR917544:QLC917544 QUN917544:QUY917544 REJ917544:REU917544 ROF917544:ROQ917544 RYB917544:RYM917544 SHX917544:SII917544 SRT917544:SSE917544 TBP917544:TCA917544 TLL917544:TLW917544 TVH917544:TVS917544 UFD917544:UFO917544 UOZ917544:UPK917544 UYV917544:UZG917544 VIR917544:VJC917544 VSN917544:VSY917544 WCJ917544:WCU917544 WMF917544:WMQ917544 WWB917544:WWM917544 T983080:AE983080 JP983080:KA983080 TL983080:TW983080 ADH983080:ADS983080 AND983080:ANO983080 AWZ983080:AXK983080 BGV983080:BHG983080 BQR983080:BRC983080 CAN983080:CAY983080 CKJ983080:CKU983080 CUF983080:CUQ983080 DEB983080:DEM983080 DNX983080:DOI983080 DXT983080:DYE983080 EHP983080:EIA983080 ERL983080:ERW983080 FBH983080:FBS983080 FLD983080:FLO983080 FUZ983080:FVK983080 GEV983080:GFG983080 GOR983080:GPC983080 GYN983080:GYY983080 HIJ983080:HIU983080 HSF983080:HSQ983080 ICB983080:ICM983080 ILX983080:IMI983080 IVT983080:IWE983080 JFP983080:JGA983080 JPL983080:JPW983080 JZH983080:JZS983080 KJD983080:KJO983080 KSZ983080:KTK983080 LCV983080:LDG983080 LMR983080:LNC983080 LWN983080:LWY983080 MGJ983080:MGU983080 MQF983080:MQQ983080 NAB983080:NAM983080 NJX983080:NKI983080 NTT983080:NUE983080 ODP983080:OEA983080 ONL983080:ONW983080 OXH983080:OXS983080 PHD983080:PHO983080 PQZ983080:PRK983080 QAV983080:QBG983080 QKR983080:QLC983080 QUN983080:QUY983080 REJ983080:REU983080 ROF983080:ROQ983080 RYB983080:RYM983080 SHX983080:SII983080 SRT983080:SSE983080 TBP983080:TCA983080 TLL983080:TLW983080 TVH983080:TVS983080 UFD983080:UFO983080 UOZ983080:UPK983080 UYV983080:UZG983080 VIR983080:VJC983080 VSN983080:VSY983080 WCJ983080:WCU983080 WMF983080:WMQ983080 WWB983080:WWM983080">
      <formula1>$BB$18:$BB$22</formula1>
    </dataValidation>
    <dataValidation type="list" allowBlank="1" showInputMessage="1" showErrorMessage="1" sqref="AH15:AM15 KD15:KI15 TZ15:UE15 ADV15:AEA15 ANR15:ANW15 AXN15:AXS15 BHJ15:BHO15 BRF15:BRK15 CBB15:CBG15 CKX15:CLC15 CUT15:CUY15 DEP15:DEU15 DOL15:DOQ15 DYH15:DYM15 EID15:EII15 ERZ15:ESE15 FBV15:FCA15 FLR15:FLW15 FVN15:FVS15 GFJ15:GFO15 GPF15:GPK15 GZB15:GZG15 HIX15:HJC15 HST15:HSY15 ICP15:ICU15 IML15:IMQ15 IWH15:IWM15 JGD15:JGI15 JPZ15:JQE15 JZV15:KAA15 KJR15:KJW15 KTN15:KTS15 LDJ15:LDO15 LNF15:LNK15 LXB15:LXG15 MGX15:MHC15 MQT15:MQY15 NAP15:NAU15 NKL15:NKQ15 NUH15:NUM15 OED15:OEI15 ONZ15:OOE15 OXV15:OYA15 PHR15:PHW15 PRN15:PRS15 QBJ15:QBO15 QLF15:QLK15 QVB15:QVG15 REX15:RFC15 ROT15:ROY15 RYP15:RYU15 SIL15:SIQ15 SSH15:SSM15 TCD15:TCI15 TLZ15:TME15 TVV15:TWA15 UFR15:UFW15 UPN15:UPS15 UZJ15:UZO15 VJF15:VJK15 VTB15:VTG15 WCX15:WDC15 WMT15:WMY15 WWP15:WWU15 AH65551:AM65551 KD65551:KI65551 TZ65551:UE65551 ADV65551:AEA65551 ANR65551:ANW65551 AXN65551:AXS65551 BHJ65551:BHO65551 BRF65551:BRK65551 CBB65551:CBG65551 CKX65551:CLC65551 CUT65551:CUY65551 DEP65551:DEU65551 DOL65551:DOQ65551 DYH65551:DYM65551 EID65551:EII65551 ERZ65551:ESE65551 FBV65551:FCA65551 FLR65551:FLW65551 FVN65551:FVS65551 GFJ65551:GFO65551 GPF65551:GPK65551 GZB65551:GZG65551 HIX65551:HJC65551 HST65551:HSY65551 ICP65551:ICU65551 IML65551:IMQ65551 IWH65551:IWM65551 JGD65551:JGI65551 JPZ65551:JQE65551 JZV65551:KAA65551 KJR65551:KJW65551 KTN65551:KTS65551 LDJ65551:LDO65551 LNF65551:LNK65551 LXB65551:LXG65551 MGX65551:MHC65551 MQT65551:MQY65551 NAP65551:NAU65551 NKL65551:NKQ65551 NUH65551:NUM65551 OED65551:OEI65551 ONZ65551:OOE65551 OXV65551:OYA65551 PHR65551:PHW65551 PRN65551:PRS65551 QBJ65551:QBO65551 QLF65551:QLK65551 QVB65551:QVG65551 REX65551:RFC65551 ROT65551:ROY65551 RYP65551:RYU65551 SIL65551:SIQ65551 SSH65551:SSM65551 TCD65551:TCI65551 TLZ65551:TME65551 TVV65551:TWA65551 UFR65551:UFW65551 UPN65551:UPS65551 UZJ65551:UZO65551 VJF65551:VJK65551 VTB65551:VTG65551 WCX65551:WDC65551 WMT65551:WMY65551 WWP65551:WWU65551 AH131087:AM131087 KD131087:KI131087 TZ131087:UE131087 ADV131087:AEA131087 ANR131087:ANW131087 AXN131087:AXS131087 BHJ131087:BHO131087 BRF131087:BRK131087 CBB131087:CBG131087 CKX131087:CLC131087 CUT131087:CUY131087 DEP131087:DEU131087 DOL131087:DOQ131087 DYH131087:DYM131087 EID131087:EII131087 ERZ131087:ESE131087 FBV131087:FCA131087 FLR131087:FLW131087 FVN131087:FVS131087 GFJ131087:GFO131087 GPF131087:GPK131087 GZB131087:GZG131087 HIX131087:HJC131087 HST131087:HSY131087 ICP131087:ICU131087 IML131087:IMQ131087 IWH131087:IWM131087 JGD131087:JGI131087 JPZ131087:JQE131087 JZV131087:KAA131087 KJR131087:KJW131087 KTN131087:KTS131087 LDJ131087:LDO131087 LNF131087:LNK131087 LXB131087:LXG131087 MGX131087:MHC131087 MQT131087:MQY131087 NAP131087:NAU131087 NKL131087:NKQ131087 NUH131087:NUM131087 OED131087:OEI131087 ONZ131087:OOE131087 OXV131087:OYA131087 PHR131087:PHW131087 PRN131087:PRS131087 QBJ131087:QBO131087 QLF131087:QLK131087 QVB131087:QVG131087 REX131087:RFC131087 ROT131087:ROY131087 RYP131087:RYU131087 SIL131087:SIQ131087 SSH131087:SSM131087 TCD131087:TCI131087 TLZ131087:TME131087 TVV131087:TWA131087 UFR131087:UFW131087 UPN131087:UPS131087 UZJ131087:UZO131087 VJF131087:VJK131087 VTB131087:VTG131087 WCX131087:WDC131087 WMT131087:WMY131087 WWP131087:WWU131087 AH196623:AM196623 KD196623:KI196623 TZ196623:UE196623 ADV196623:AEA196623 ANR196623:ANW196623 AXN196623:AXS196623 BHJ196623:BHO196623 BRF196623:BRK196623 CBB196623:CBG196623 CKX196623:CLC196623 CUT196623:CUY196623 DEP196623:DEU196623 DOL196623:DOQ196623 DYH196623:DYM196623 EID196623:EII196623 ERZ196623:ESE196623 FBV196623:FCA196623 FLR196623:FLW196623 FVN196623:FVS196623 GFJ196623:GFO196623 GPF196623:GPK196623 GZB196623:GZG196623 HIX196623:HJC196623 HST196623:HSY196623 ICP196623:ICU196623 IML196623:IMQ196623 IWH196623:IWM196623 JGD196623:JGI196623 JPZ196623:JQE196623 JZV196623:KAA196623 KJR196623:KJW196623 KTN196623:KTS196623 LDJ196623:LDO196623 LNF196623:LNK196623 LXB196623:LXG196623 MGX196623:MHC196623 MQT196623:MQY196623 NAP196623:NAU196623 NKL196623:NKQ196623 NUH196623:NUM196623 OED196623:OEI196623 ONZ196623:OOE196623 OXV196623:OYA196623 PHR196623:PHW196623 PRN196623:PRS196623 QBJ196623:QBO196623 QLF196623:QLK196623 QVB196623:QVG196623 REX196623:RFC196623 ROT196623:ROY196623 RYP196623:RYU196623 SIL196623:SIQ196623 SSH196623:SSM196623 TCD196623:TCI196623 TLZ196623:TME196623 TVV196623:TWA196623 UFR196623:UFW196623 UPN196623:UPS196623 UZJ196623:UZO196623 VJF196623:VJK196623 VTB196623:VTG196623 WCX196623:WDC196623 WMT196623:WMY196623 WWP196623:WWU196623 AH262159:AM262159 KD262159:KI262159 TZ262159:UE262159 ADV262159:AEA262159 ANR262159:ANW262159 AXN262159:AXS262159 BHJ262159:BHO262159 BRF262159:BRK262159 CBB262159:CBG262159 CKX262159:CLC262159 CUT262159:CUY262159 DEP262159:DEU262159 DOL262159:DOQ262159 DYH262159:DYM262159 EID262159:EII262159 ERZ262159:ESE262159 FBV262159:FCA262159 FLR262159:FLW262159 FVN262159:FVS262159 GFJ262159:GFO262159 GPF262159:GPK262159 GZB262159:GZG262159 HIX262159:HJC262159 HST262159:HSY262159 ICP262159:ICU262159 IML262159:IMQ262159 IWH262159:IWM262159 JGD262159:JGI262159 JPZ262159:JQE262159 JZV262159:KAA262159 KJR262159:KJW262159 KTN262159:KTS262159 LDJ262159:LDO262159 LNF262159:LNK262159 LXB262159:LXG262159 MGX262159:MHC262159 MQT262159:MQY262159 NAP262159:NAU262159 NKL262159:NKQ262159 NUH262159:NUM262159 OED262159:OEI262159 ONZ262159:OOE262159 OXV262159:OYA262159 PHR262159:PHW262159 PRN262159:PRS262159 QBJ262159:QBO262159 QLF262159:QLK262159 QVB262159:QVG262159 REX262159:RFC262159 ROT262159:ROY262159 RYP262159:RYU262159 SIL262159:SIQ262159 SSH262159:SSM262159 TCD262159:TCI262159 TLZ262159:TME262159 TVV262159:TWA262159 UFR262159:UFW262159 UPN262159:UPS262159 UZJ262159:UZO262159 VJF262159:VJK262159 VTB262159:VTG262159 WCX262159:WDC262159 WMT262159:WMY262159 WWP262159:WWU262159 AH327695:AM327695 KD327695:KI327695 TZ327695:UE327695 ADV327695:AEA327695 ANR327695:ANW327695 AXN327695:AXS327695 BHJ327695:BHO327695 BRF327695:BRK327695 CBB327695:CBG327695 CKX327695:CLC327695 CUT327695:CUY327695 DEP327695:DEU327695 DOL327695:DOQ327695 DYH327695:DYM327695 EID327695:EII327695 ERZ327695:ESE327695 FBV327695:FCA327695 FLR327695:FLW327695 FVN327695:FVS327695 GFJ327695:GFO327695 GPF327695:GPK327695 GZB327695:GZG327695 HIX327695:HJC327695 HST327695:HSY327695 ICP327695:ICU327695 IML327695:IMQ327695 IWH327695:IWM327695 JGD327695:JGI327695 JPZ327695:JQE327695 JZV327695:KAA327695 KJR327695:KJW327695 KTN327695:KTS327695 LDJ327695:LDO327695 LNF327695:LNK327695 LXB327695:LXG327695 MGX327695:MHC327695 MQT327695:MQY327695 NAP327695:NAU327695 NKL327695:NKQ327695 NUH327695:NUM327695 OED327695:OEI327695 ONZ327695:OOE327695 OXV327695:OYA327695 PHR327695:PHW327695 PRN327695:PRS327695 QBJ327695:QBO327695 QLF327695:QLK327695 QVB327695:QVG327695 REX327695:RFC327695 ROT327695:ROY327695 RYP327695:RYU327695 SIL327695:SIQ327695 SSH327695:SSM327695 TCD327695:TCI327695 TLZ327695:TME327695 TVV327695:TWA327695 UFR327695:UFW327695 UPN327695:UPS327695 UZJ327695:UZO327695 VJF327695:VJK327695 VTB327695:VTG327695 WCX327695:WDC327695 WMT327695:WMY327695 WWP327695:WWU327695 AH393231:AM393231 KD393231:KI393231 TZ393231:UE393231 ADV393231:AEA393231 ANR393231:ANW393231 AXN393231:AXS393231 BHJ393231:BHO393231 BRF393231:BRK393231 CBB393231:CBG393231 CKX393231:CLC393231 CUT393231:CUY393231 DEP393231:DEU393231 DOL393231:DOQ393231 DYH393231:DYM393231 EID393231:EII393231 ERZ393231:ESE393231 FBV393231:FCA393231 FLR393231:FLW393231 FVN393231:FVS393231 GFJ393231:GFO393231 GPF393231:GPK393231 GZB393231:GZG393231 HIX393231:HJC393231 HST393231:HSY393231 ICP393231:ICU393231 IML393231:IMQ393231 IWH393231:IWM393231 JGD393231:JGI393231 JPZ393231:JQE393231 JZV393231:KAA393231 KJR393231:KJW393231 KTN393231:KTS393231 LDJ393231:LDO393231 LNF393231:LNK393231 LXB393231:LXG393231 MGX393231:MHC393231 MQT393231:MQY393231 NAP393231:NAU393231 NKL393231:NKQ393231 NUH393231:NUM393231 OED393231:OEI393231 ONZ393231:OOE393231 OXV393231:OYA393231 PHR393231:PHW393231 PRN393231:PRS393231 QBJ393231:QBO393231 QLF393231:QLK393231 QVB393231:QVG393231 REX393231:RFC393231 ROT393231:ROY393231 RYP393231:RYU393231 SIL393231:SIQ393231 SSH393231:SSM393231 TCD393231:TCI393231 TLZ393231:TME393231 TVV393231:TWA393231 UFR393231:UFW393231 UPN393231:UPS393231 UZJ393231:UZO393231 VJF393231:VJK393231 VTB393231:VTG393231 WCX393231:WDC393231 WMT393231:WMY393231 WWP393231:WWU393231 AH458767:AM458767 KD458767:KI458767 TZ458767:UE458767 ADV458767:AEA458767 ANR458767:ANW458767 AXN458767:AXS458767 BHJ458767:BHO458767 BRF458767:BRK458767 CBB458767:CBG458767 CKX458767:CLC458767 CUT458767:CUY458767 DEP458767:DEU458767 DOL458767:DOQ458767 DYH458767:DYM458767 EID458767:EII458767 ERZ458767:ESE458767 FBV458767:FCA458767 FLR458767:FLW458767 FVN458767:FVS458767 GFJ458767:GFO458767 GPF458767:GPK458767 GZB458767:GZG458767 HIX458767:HJC458767 HST458767:HSY458767 ICP458767:ICU458767 IML458767:IMQ458767 IWH458767:IWM458767 JGD458767:JGI458767 JPZ458767:JQE458767 JZV458767:KAA458767 KJR458767:KJW458767 KTN458767:KTS458767 LDJ458767:LDO458767 LNF458767:LNK458767 LXB458767:LXG458767 MGX458767:MHC458767 MQT458767:MQY458767 NAP458767:NAU458767 NKL458767:NKQ458767 NUH458767:NUM458767 OED458767:OEI458767 ONZ458767:OOE458767 OXV458767:OYA458767 PHR458767:PHW458767 PRN458767:PRS458767 QBJ458767:QBO458767 QLF458767:QLK458767 QVB458767:QVG458767 REX458767:RFC458767 ROT458767:ROY458767 RYP458767:RYU458767 SIL458767:SIQ458767 SSH458767:SSM458767 TCD458767:TCI458767 TLZ458767:TME458767 TVV458767:TWA458767 UFR458767:UFW458767 UPN458767:UPS458767 UZJ458767:UZO458767 VJF458767:VJK458767 VTB458767:VTG458767 WCX458767:WDC458767 WMT458767:WMY458767 WWP458767:WWU458767 AH524303:AM524303 KD524303:KI524303 TZ524303:UE524303 ADV524303:AEA524303 ANR524303:ANW524303 AXN524303:AXS524303 BHJ524303:BHO524303 BRF524303:BRK524303 CBB524303:CBG524303 CKX524303:CLC524303 CUT524303:CUY524303 DEP524303:DEU524303 DOL524303:DOQ524303 DYH524303:DYM524303 EID524303:EII524303 ERZ524303:ESE524303 FBV524303:FCA524303 FLR524303:FLW524303 FVN524303:FVS524303 GFJ524303:GFO524303 GPF524303:GPK524303 GZB524303:GZG524303 HIX524303:HJC524303 HST524303:HSY524303 ICP524303:ICU524303 IML524303:IMQ524303 IWH524303:IWM524303 JGD524303:JGI524303 JPZ524303:JQE524303 JZV524303:KAA524303 KJR524303:KJW524303 KTN524303:KTS524303 LDJ524303:LDO524303 LNF524303:LNK524303 LXB524303:LXG524303 MGX524303:MHC524303 MQT524303:MQY524303 NAP524303:NAU524303 NKL524303:NKQ524303 NUH524303:NUM524303 OED524303:OEI524303 ONZ524303:OOE524303 OXV524303:OYA524303 PHR524303:PHW524303 PRN524303:PRS524303 QBJ524303:QBO524303 QLF524303:QLK524303 QVB524303:QVG524303 REX524303:RFC524303 ROT524303:ROY524303 RYP524303:RYU524303 SIL524303:SIQ524303 SSH524303:SSM524303 TCD524303:TCI524303 TLZ524303:TME524303 TVV524303:TWA524303 UFR524303:UFW524303 UPN524303:UPS524303 UZJ524303:UZO524303 VJF524303:VJK524303 VTB524303:VTG524303 WCX524303:WDC524303 WMT524303:WMY524303 WWP524303:WWU524303 AH589839:AM589839 KD589839:KI589839 TZ589839:UE589839 ADV589839:AEA589839 ANR589839:ANW589839 AXN589839:AXS589839 BHJ589839:BHO589839 BRF589839:BRK589839 CBB589839:CBG589839 CKX589839:CLC589839 CUT589839:CUY589839 DEP589839:DEU589839 DOL589839:DOQ589839 DYH589839:DYM589839 EID589839:EII589839 ERZ589839:ESE589839 FBV589839:FCA589839 FLR589839:FLW589839 FVN589839:FVS589839 GFJ589839:GFO589839 GPF589839:GPK589839 GZB589839:GZG589839 HIX589839:HJC589839 HST589839:HSY589839 ICP589839:ICU589839 IML589839:IMQ589839 IWH589839:IWM589839 JGD589839:JGI589839 JPZ589839:JQE589839 JZV589839:KAA589839 KJR589839:KJW589839 KTN589839:KTS589839 LDJ589839:LDO589839 LNF589839:LNK589839 LXB589839:LXG589839 MGX589839:MHC589839 MQT589839:MQY589839 NAP589839:NAU589839 NKL589839:NKQ589839 NUH589839:NUM589839 OED589839:OEI589839 ONZ589839:OOE589839 OXV589839:OYA589839 PHR589839:PHW589839 PRN589839:PRS589839 QBJ589839:QBO589839 QLF589839:QLK589839 QVB589839:QVG589839 REX589839:RFC589839 ROT589839:ROY589839 RYP589839:RYU589839 SIL589839:SIQ589839 SSH589839:SSM589839 TCD589839:TCI589839 TLZ589839:TME589839 TVV589839:TWA589839 UFR589839:UFW589839 UPN589839:UPS589839 UZJ589839:UZO589839 VJF589839:VJK589839 VTB589839:VTG589839 WCX589839:WDC589839 WMT589839:WMY589839 WWP589839:WWU589839 AH655375:AM655375 KD655375:KI655375 TZ655375:UE655375 ADV655375:AEA655375 ANR655375:ANW655375 AXN655375:AXS655375 BHJ655375:BHO655375 BRF655375:BRK655375 CBB655375:CBG655375 CKX655375:CLC655375 CUT655375:CUY655375 DEP655375:DEU655375 DOL655375:DOQ655375 DYH655375:DYM655375 EID655375:EII655375 ERZ655375:ESE655375 FBV655375:FCA655375 FLR655375:FLW655375 FVN655375:FVS655375 GFJ655375:GFO655375 GPF655375:GPK655375 GZB655375:GZG655375 HIX655375:HJC655375 HST655375:HSY655375 ICP655375:ICU655375 IML655375:IMQ655375 IWH655375:IWM655375 JGD655375:JGI655375 JPZ655375:JQE655375 JZV655375:KAA655375 KJR655375:KJW655375 KTN655375:KTS655375 LDJ655375:LDO655375 LNF655375:LNK655375 LXB655375:LXG655375 MGX655375:MHC655375 MQT655375:MQY655375 NAP655375:NAU655375 NKL655375:NKQ655375 NUH655375:NUM655375 OED655375:OEI655375 ONZ655375:OOE655375 OXV655375:OYA655375 PHR655375:PHW655375 PRN655375:PRS655375 QBJ655375:QBO655375 QLF655375:QLK655375 QVB655375:QVG655375 REX655375:RFC655375 ROT655375:ROY655375 RYP655375:RYU655375 SIL655375:SIQ655375 SSH655375:SSM655375 TCD655375:TCI655375 TLZ655375:TME655375 TVV655375:TWA655375 UFR655375:UFW655375 UPN655375:UPS655375 UZJ655375:UZO655375 VJF655375:VJK655375 VTB655375:VTG655375 WCX655375:WDC655375 WMT655375:WMY655375 WWP655375:WWU655375 AH720911:AM720911 KD720911:KI720911 TZ720911:UE720911 ADV720911:AEA720911 ANR720911:ANW720911 AXN720911:AXS720911 BHJ720911:BHO720911 BRF720911:BRK720911 CBB720911:CBG720911 CKX720911:CLC720911 CUT720911:CUY720911 DEP720911:DEU720911 DOL720911:DOQ720911 DYH720911:DYM720911 EID720911:EII720911 ERZ720911:ESE720911 FBV720911:FCA720911 FLR720911:FLW720911 FVN720911:FVS720911 GFJ720911:GFO720911 GPF720911:GPK720911 GZB720911:GZG720911 HIX720911:HJC720911 HST720911:HSY720911 ICP720911:ICU720911 IML720911:IMQ720911 IWH720911:IWM720911 JGD720911:JGI720911 JPZ720911:JQE720911 JZV720911:KAA720911 KJR720911:KJW720911 KTN720911:KTS720911 LDJ720911:LDO720911 LNF720911:LNK720911 LXB720911:LXG720911 MGX720911:MHC720911 MQT720911:MQY720911 NAP720911:NAU720911 NKL720911:NKQ720911 NUH720911:NUM720911 OED720911:OEI720911 ONZ720911:OOE720911 OXV720911:OYA720911 PHR720911:PHW720911 PRN720911:PRS720911 QBJ720911:QBO720911 QLF720911:QLK720911 QVB720911:QVG720911 REX720911:RFC720911 ROT720911:ROY720911 RYP720911:RYU720911 SIL720911:SIQ720911 SSH720911:SSM720911 TCD720911:TCI720911 TLZ720911:TME720911 TVV720911:TWA720911 UFR720911:UFW720911 UPN720911:UPS720911 UZJ720911:UZO720911 VJF720911:VJK720911 VTB720911:VTG720911 WCX720911:WDC720911 WMT720911:WMY720911 WWP720911:WWU720911 AH786447:AM786447 KD786447:KI786447 TZ786447:UE786447 ADV786447:AEA786447 ANR786447:ANW786447 AXN786447:AXS786447 BHJ786447:BHO786447 BRF786447:BRK786447 CBB786447:CBG786447 CKX786447:CLC786447 CUT786447:CUY786447 DEP786447:DEU786447 DOL786447:DOQ786447 DYH786447:DYM786447 EID786447:EII786447 ERZ786447:ESE786447 FBV786447:FCA786447 FLR786447:FLW786447 FVN786447:FVS786447 GFJ786447:GFO786447 GPF786447:GPK786447 GZB786447:GZG786447 HIX786447:HJC786447 HST786447:HSY786447 ICP786447:ICU786447 IML786447:IMQ786447 IWH786447:IWM786447 JGD786447:JGI786447 JPZ786447:JQE786447 JZV786447:KAA786447 KJR786447:KJW786447 KTN786447:KTS786447 LDJ786447:LDO786447 LNF786447:LNK786447 LXB786447:LXG786447 MGX786447:MHC786447 MQT786447:MQY786447 NAP786447:NAU786447 NKL786447:NKQ786447 NUH786447:NUM786447 OED786447:OEI786447 ONZ786447:OOE786447 OXV786447:OYA786447 PHR786447:PHW786447 PRN786447:PRS786447 QBJ786447:QBO786447 QLF786447:QLK786447 QVB786447:QVG786447 REX786447:RFC786447 ROT786447:ROY786447 RYP786447:RYU786447 SIL786447:SIQ786447 SSH786447:SSM786447 TCD786447:TCI786447 TLZ786447:TME786447 TVV786447:TWA786447 UFR786447:UFW786447 UPN786447:UPS786447 UZJ786447:UZO786447 VJF786447:VJK786447 VTB786447:VTG786447 WCX786447:WDC786447 WMT786447:WMY786447 WWP786447:WWU786447 AH851983:AM851983 KD851983:KI851983 TZ851983:UE851983 ADV851983:AEA851983 ANR851983:ANW851983 AXN851983:AXS851983 BHJ851983:BHO851983 BRF851983:BRK851983 CBB851983:CBG851983 CKX851983:CLC851983 CUT851983:CUY851983 DEP851983:DEU851983 DOL851983:DOQ851983 DYH851983:DYM851983 EID851983:EII851983 ERZ851983:ESE851983 FBV851983:FCA851983 FLR851983:FLW851983 FVN851983:FVS851983 GFJ851983:GFO851983 GPF851983:GPK851983 GZB851983:GZG851983 HIX851983:HJC851983 HST851983:HSY851983 ICP851983:ICU851983 IML851983:IMQ851983 IWH851983:IWM851983 JGD851983:JGI851983 JPZ851983:JQE851983 JZV851983:KAA851983 KJR851983:KJW851983 KTN851983:KTS851983 LDJ851983:LDO851983 LNF851983:LNK851983 LXB851983:LXG851983 MGX851983:MHC851983 MQT851983:MQY851983 NAP851983:NAU851983 NKL851983:NKQ851983 NUH851983:NUM851983 OED851983:OEI851983 ONZ851983:OOE851983 OXV851983:OYA851983 PHR851983:PHW851983 PRN851983:PRS851983 QBJ851983:QBO851983 QLF851983:QLK851983 QVB851983:QVG851983 REX851983:RFC851983 ROT851983:ROY851983 RYP851983:RYU851983 SIL851983:SIQ851983 SSH851983:SSM851983 TCD851983:TCI851983 TLZ851983:TME851983 TVV851983:TWA851983 UFR851983:UFW851983 UPN851983:UPS851983 UZJ851983:UZO851983 VJF851983:VJK851983 VTB851983:VTG851983 WCX851983:WDC851983 WMT851983:WMY851983 WWP851983:WWU851983 AH917519:AM917519 KD917519:KI917519 TZ917519:UE917519 ADV917519:AEA917519 ANR917519:ANW917519 AXN917519:AXS917519 BHJ917519:BHO917519 BRF917519:BRK917519 CBB917519:CBG917519 CKX917519:CLC917519 CUT917519:CUY917519 DEP917519:DEU917519 DOL917519:DOQ917519 DYH917519:DYM917519 EID917519:EII917519 ERZ917519:ESE917519 FBV917519:FCA917519 FLR917519:FLW917519 FVN917519:FVS917519 GFJ917519:GFO917519 GPF917519:GPK917519 GZB917519:GZG917519 HIX917519:HJC917519 HST917519:HSY917519 ICP917519:ICU917519 IML917519:IMQ917519 IWH917519:IWM917519 JGD917519:JGI917519 JPZ917519:JQE917519 JZV917519:KAA917519 KJR917519:KJW917519 KTN917519:KTS917519 LDJ917519:LDO917519 LNF917519:LNK917519 LXB917519:LXG917519 MGX917519:MHC917519 MQT917519:MQY917519 NAP917519:NAU917519 NKL917519:NKQ917519 NUH917519:NUM917519 OED917519:OEI917519 ONZ917519:OOE917519 OXV917519:OYA917519 PHR917519:PHW917519 PRN917519:PRS917519 QBJ917519:QBO917519 QLF917519:QLK917519 QVB917519:QVG917519 REX917519:RFC917519 ROT917519:ROY917519 RYP917519:RYU917519 SIL917519:SIQ917519 SSH917519:SSM917519 TCD917519:TCI917519 TLZ917519:TME917519 TVV917519:TWA917519 UFR917519:UFW917519 UPN917519:UPS917519 UZJ917519:UZO917519 VJF917519:VJK917519 VTB917519:VTG917519 WCX917519:WDC917519 WMT917519:WMY917519 WWP917519:WWU917519 AH983055:AM983055 KD983055:KI983055 TZ983055:UE983055 ADV983055:AEA983055 ANR983055:ANW983055 AXN983055:AXS983055 BHJ983055:BHO983055 BRF983055:BRK983055 CBB983055:CBG983055 CKX983055:CLC983055 CUT983055:CUY983055 DEP983055:DEU983055 DOL983055:DOQ983055 DYH983055:DYM983055 EID983055:EII983055 ERZ983055:ESE983055 FBV983055:FCA983055 FLR983055:FLW983055 FVN983055:FVS983055 GFJ983055:GFO983055 GPF983055:GPK983055 GZB983055:GZG983055 HIX983055:HJC983055 HST983055:HSY983055 ICP983055:ICU983055 IML983055:IMQ983055 IWH983055:IWM983055 JGD983055:JGI983055 JPZ983055:JQE983055 JZV983055:KAA983055 KJR983055:KJW983055 KTN983055:KTS983055 LDJ983055:LDO983055 LNF983055:LNK983055 LXB983055:LXG983055 MGX983055:MHC983055 MQT983055:MQY983055 NAP983055:NAU983055 NKL983055:NKQ983055 NUH983055:NUM983055 OED983055:OEI983055 ONZ983055:OOE983055 OXV983055:OYA983055 PHR983055:PHW983055 PRN983055:PRS983055 QBJ983055:QBO983055 QLF983055:QLK983055 QVB983055:QVG983055 REX983055:RFC983055 ROT983055:ROY983055 RYP983055:RYU983055 SIL983055:SIQ983055 SSH983055:SSM983055 TCD983055:TCI983055 TLZ983055:TME983055 TVV983055:TWA983055 UFR983055:UFW983055 UPN983055:UPS983055 UZJ983055:UZO983055 VJF983055:VJK983055 VTB983055:VTG983055 WCX983055:WDC983055 WMT983055:WMY983055 WWP983055:WWU983055 AH44:AM44 KD44:KI44 TZ44:UE44 ADV44:AEA44 ANR44:ANW44 AXN44:AXS44 BHJ44:BHO44 BRF44:BRK44 CBB44:CBG44 CKX44:CLC44 CUT44:CUY44 DEP44:DEU44 DOL44:DOQ44 DYH44:DYM44 EID44:EII44 ERZ44:ESE44 FBV44:FCA44 FLR44:FLW44 FVN44:FVS44 GFJ44:GFO44 GPF44:GPK44 GZB44:GZG44 HIX44:HJC44 HST44:HSY44 ICP44:ICU44 IML44:IMQ44 IWH44:IWM44 JGD44:JGI44 JPZ44:JQE44 JZV44:KAA44 KJR44:KJW44 KTN44:KTS44 LDJ44:LDO44 LNF44:LNK44 LXB44:LXG44 MGX44:MHC44 MQT44:MQY44 NAP44:NAU44 NKL44:NKQ44 NUH44:NUM44 OED44:OEI44 ONZ44:OOE44 OXV44:OYA44 PHR44:PHW44 PRN44:PRS44 QBJ44:QBO44 QLF44:QLK44 QVB44:QVG44 REX44:RFC44 ROT44:ROY44 RYP44:RYU44 SIL44:SIQ44 SSH44:SSM44 TCD44:TCI44 TLZ44:TME44 TVV44:TWA44 UFR44:UFW44 UPN44:UPS44 UZJ44:UZO44 VJF44:VJK44 VTB44:VTG44 WCX44:WDC44 WMT44:WMY44 WWP44:WWU44 AH65580:AM65580 KD65580:KI65580 TZ65580:UE65580 ADV65580:AEA65580 ANR65580:ANW65580 AXN65580:AXS65580 BHJ65580:BHO65580 BRF65580:BRK65580 CBB65580:CBG65580 CKX65580:CLC65580 CUT65580:CUY65580 DEP65580:DEU65580 DOL65580:DOQ65580 DYH65580:DYM65580 EID65580:EII65580 ERZ65580:ESE65580 FBV65580:FCA65580 FLR65580:FLW65580 FVN65580:FVS65580 GFJ65580:GFO65580 GPF65580:GPK65580 GZB65580:GZG65580 HIX65580:HJC65580 HST65580:HSY65580 ICP65580:ICU65580 IML65580:IMQ65580 IWH65580:IWM65580 JGD65580:JGI65580 JPZ65580:JQE65580 JZV65580:KAA65580 KJR65580:KJW65580 KTN65580:KTS65580 LDJ65580:LDO65580 LNF65580:LNK65580 LXB65580:LXG65580 MGX65580:MHC65580 MQT65580:MQY65580 NAP65580:NAU65580 NKL65580:NKQ65580 NUH65580:NUM65580 OED65580:OEI65580 ONZ65580:OOE65580 OXV65580:OYA65580 PHR65580:PHW65580 PRN65580:PRS65580 QBJ65580:QBO65580 QLF65580:QLK65580 QVB65580:QVG65580 REX65580:RFC65580 ROT65580:ROY65580 RYP65580:RYU65580 SIL65580:SIQ65580 SSH65580:SSM65580 TCD65580:TCI65580 TLZ65580:TME65580 TVV65580:TWA65580 UFR65580:UFW65580 UPN65580:UPS65580 UZJ65580:UZO65580 VJF65580:VJK65580 VTB65580:VTG65580 WCX65580:WDC65580 WMT65580:WMY65580 WWP65580:WWU65580 AH131116:AM131116 KD131116:KI131116 TZ131116:UE131116 ADV131116:AEA131116 ANR131116:ANW131116 AXN131116:AXS131116 BHJ131116:BHO131116 BRF131116:BRK131116 CBB131116:CBG131116 CKX131116:CLC131116 CUT131116:CUY131116 DEP131116:DEU131116 DOL131116:DOQ131116 DYH131116:DYM131116 EID131116:EII131116 ERZ131116:ESE131116 FBV131116:FCA131116 FLR131116:FLW131116 FVN131116:FVS131116 GFJ131116:GFO131116 GPF131116:GPK131116 GZB131116:GZG131116 HIX131116:HJC131116 HST131116:HSY131116 ICP131116:ICU131116 IML131116:IMQ131116 IWH131116:IWM131116 JGD131116:JGI131116 JPZ131116:JQE131116 JZV131116:KAA131116 KJR131116:KJW131116 KTN131116:KTS131116 LDJ131116:LDO131116 LNF131116:LNK131116 LXB131116:LXG131116 MGX131116:MHC131116 MQT131116:MQY131116 NAP131116:NAU131116 NKL131116:NKQ131116 NUH131116:NUM131116 OED131116:OEI131116 ONZ131116:OOE131116 OXV131116:OYA131116 PHR131116:PHW131116 PRN131116:PRS131116 QBJ131116:QBO131116 QLF131116:QLK131116 QVB131116:QVG131116 REX131116:RFC131116 ROT131116:ROY131116 RYP131116:RYU131116 SIL131116:SIQ131116 SSH131116:SSM131116 TCD131116:TCI131116 TLZ131116:TME131116 TVV131116:TWA131116 UFR131116:UFW131116 UPN131116:UPS131116 UZJ131116:UZO131116 VJF131116:VJK131116 VTB131116:VTG131116 WCX131116:WDC131116 WMT131116:WMY131116 WWP131116:WWU131116 AH196652:AM196652 KD196652:KI196652 TZ196652:UE196652 ADV196652:AEA196652 ANR196652:ANW196652 AXN196652:AXS196652 BHJ196652:BHO196652 BRF196652:BRK196652 CBB196652:CBG196652 CKX196652:CLC196652 CUT196652:CUY196652 DEP196652:DEU196652 DOL196652:DOQ196652 DYH196652:DYM196652 EID196652:EII196652 ERZ196652:ESE196652 FBV196652:FCA196652 FLR196652:FLW196652 FVN196652:FVS196652 GFJ196652:GFO196652 GPF196652:GPK196652 GZB196652:GZG196652 HIX196652:HJC196652 HST196652:HSY196652 ICP196652:ICU196652 IML196652:IMQ196652 IWH196652:IWM196652 JGD196652:JGI196652 JPZ196652:JQE196652 JZV196652:KAA196652 KJR196652:KJW196652 KTN196652:KTS196652 LDJ196652:LDO196652 LNF196652:LNK196652 LXB196652:LXG196652 MGX196652:MHC196652 MQT196652:MQY196652 NAP196652:NAU196652 NKL196652:NKQ196652 NUH196652:NUM196652 OED196652:OEI196652 ONZ196652:OOE196652 OXV196652:OYA196652 PHR196652:PHW196652 PRN196652:PRS196652 QBJ196652:QBO196652 QLF196652:QLK196652 QVB196652:QVG196652 REX196652:RFC196652 ROT196652:ROY196652 RYP196652:RYU196652 SIL196652:SIQ196652 SSH196652:SSM196652 TCD196652:TCI196652 TLZ196652:TME196652 TVV196652:TWA196652 UFR196652:UFW196652 UPN196652:UPS196652 UZJ196652:UZO196652 VJF196652:VJK196652 VTB196652:VTG196652 WCX196652:WDC196652 WMT196652:WMY196652 WWP196652:WWU196652 AH262188:AM262188 KD262188:KI262188 TZ262188:UE262188 ADV262188:AEA262188 ANR262188:ANW262188 AXN262188:AXS262188 BHJ262188:BHO262188 BRF262188:BRK262188 CBB262188:CBG262188 CKX262188:CLC262188 CUT262188:CUY262188 DEP262188:DEU262188 DOL262188:DOQ262188 DYH262188:DYM262188 EID262188:EII262188 ERZ262188:ESE262188 FBV262188:FCA262188 FLR262188:FLW262188 FVN262188:FVS262188 GFJ262188:GFO262188 GPF262188:GPK262188 GZB262188:GZG262188 HIX262188:HJC262188 HST262188:HSY262188 ICP262188:ICU262188 IML262188:IMQ262188 IWH262188:IWM262188 JGD262188:JGI262188 JPZ262188:JQE262188 JZV262188:KAA262188 KJR262188:KJW262188 KTN262188:KTS262188 LDJ262188:LDO262188 LNF262188:LNK262188 LXB262188:LXG262188 MGX262188:MHC262188 MQT262188:MQY262188 NAP262188:NAU262188 NKL262188:NKQ262188 NUH262188:NUM262188 OED262188:OEI262188 ONZ262188:OOE262188 OXV262188:OYA262188 PHR262188:PHW262188 PRN262188:PRS262188 QBJ262188:QBO262188 QLF262188:QLK262188 QVB262188:QVG262188 REX262188:RFC262188 ROT262188:ROY262188 RYP262188:RYU262188 SIL262188:SIQ262188 SSH262188:SSM262188 TCD262188:TCI262188 TLZ262188:TME262188 TVV262188:TWA262188 UFR262188:UFW262188 UPN262188:UPS262188 UZJ262188:UZO262188 VJF262188:VJK262188 VTB262188:VTG262188 WCX262188:WDC262188 WMT262188:WMY262188 WWP262188:WWU262188 AH327724:AM327724 KD327724:KI327724 TZ327724:UE327724 ADV327724:AEA327724 ANR327724:ANW327724 AXN327724:AXS327724 BHJ327724:BHO327724 BRF327724:BRK327724 CBB327724:CBG327724 CKX327724:CLC327724 CUT327724:CUY327724 DEP327724:DEU327724 DOL327724:DOQ327724 DYH327724:DYM327724 EID327724:EII327724 ERZ327724:ESE327724 FBV327724:FCA327724 FLR327724:FLW327724 FVN327724:FVS327724 GFJ327724:GFO327724 GPF327724:GPK327724 GZB327724:GZG327724 HIX327724:HJC327724 HST327724:HSY327724 ICP327724:ICU327724 IML327724:IMQ327724 IWH327724:IWM327724 JGD327724:JGI327724 JPZ327724:JQE327724 JZV327724:KAA327724 KJR327724:KJW327724 KTN327724:KTS327724 LDJ327724:LDO327724 LNF327724:LNK327724 LXB327724:LXG327724 MGX327724:MHC327724 MQT327724:MQY327724 NAP327724:NAU327724 NKL327724:NKQ327724 NUH327724:NUM327724 OED327724:OEI327724 ONZ327724:OOE327724 OXV327724:OYA327724 PHR327724:PHW327724 PRN327724:PRS327724 QBJ327724:QBO327724 QLF327724:QLK327724 QVB327724:QVG327724 REX327724:RFC327724 ROT327724:ROY327724 RYP327724:RYU327724 SIL327724:SIQ327724 SSH327724:SSM327724 TCD327724:TCI327724 TLZ327724:TME327724 TVV327724:TWA327724 UFR327724:UFW327724 UPN327724:UPS327724 UZJ327724:UZO327724 VJF327724:VJK327724 VTB327724:VTG327724 WCX327724:WDC327724 WMT327724:WMY327724 WWP327724:WWU327724 AH393260:AM393260 KD393260:KI393260 TZ393260:UE393260 ADV393260:AEA393260 ANR393260:ANW393260 AXN393260:AXS393260 BHJ393260:BHO393260 BRF393260:BRK393260 CBB393260:CBG393260 CKX393260:CLC393260 CUT393260:CUY393260 DEP393260:DEU393260 DOL393260:DOQ393260 DYH393260:DYM393260 EID393260:EII393260 ERZ393260:ESE393260 FBV393260:FCA393260 FLR393260:FLW393260 FVN393260:FVS393260 GFJ393260:GFO393260 GPF393260:GPK393260 GZB393260:GZG393260 HIX393260:HJC393260 HST393260:HSY393260 ICP393260:ICU393260 IML393260:IMQ393260 IWH393260:IWM393260 JGD393260:JGI393260 JPZ393260:JQE393260 JZV393260:KAA393260 KJR393260:KJW393260 KTN393260:KTS393260 LDJ393260:LDO393260 LNF393260:LNK393260 LXB393260:LXG393260 MGX393260:MHC393260 MQT393260:MQY393260 NAP393260:NAU393260 NKL393260:NKQ393260 NUH393260:NUM393260 OED393260:OEI393260 ONZ393260:OOE393260 OXV393260:OYA393260 PHR393260:PHW393260 PRN393260:PRS393260 QBJ393260:QBO393260 QLF393260:QLK393260 QVB393260:QVG393260 REX393260:RFC393260 ROT393260:ROY393260 RYP393260:RYU393260 SIL393260:SIQ393260 SSH393260:SSM393260 TCD393260:TCI393260 TLZ393260:TME393260 TVV393260:TWA393260 UFR393260:UFW393260 UPN393260:UPS393260 UZJ393260:UZO393260 VJF393260:VJK393260 VTB393260:VTG393260 WCX393260:WDC393260 WMT393260:WMY393260 WWP393260:WWU393260 AH458796:AM458796 KD458796:KI458796 TZ458796:UE458796 ADV458796:AEA458796 ANR458796:ANW458796 AXN458796:AXS458796 BHJ458796:BHO458796 BRF458796:BRK458796 CBB458796:CBG458796 CKX458796:CLC458796 CUT458796:CUY458796 DEP458796:DEU458796 DOL458796:DOQ458796 DYH458796:DYM458796 EID458796:EII458796 ERZ458796:ESE458796 FBV458796:FCA458796 FLR458796:FLW458796 FVN458796:FVS458796 GFJ458796:GFO458796 GPF458796:GPK458796 GZB458796:GZG458796 HIX458796:HJC458796 HST458796:HSY458796 ICP458796:ICU458796 IML458796:IMQ458796 IWH458796:IWM458796 JGD458796:JGI458796 JPZ458796:JQE458796 JZV458796:KAA458796 KJR458796:KJW458796 KTN458796:KTS458796 LDJ458796:LDO458796 LNF458796:LNK458796 LXB458796:LXG458796 MGX458796:MHC458796 MQT458796:MQY458796 NAP458796:NAU458796 NKL458796:NKQ458796 NUH458796:NUM458796 OED458796:OEI458796 ONZ458796:OOE458796 OXV458796:OYA458796 PHR458796:PHW458796 PRN458796:PRS458796 QBJ458796:QBO458796 QLF458796:QLK458796 QVB458796:QVG458796 REX458796:RFC458796 ROT458796:ROY458796 RYP458796:RYU458796 SIL458796:SIQ458796 SSH458796:SSM458796 TCD458796:TCI458796 TLZ458796:TME458796 TVV458796:TWA458796 UFR458796:UFW458796 UPN458796:UPS458796 UZJ458796:UZO458796 VJF458796:VJK458796 VTB458796:VTG458796 WCX458796:WDC458796 WMT458796:WMY458796 WWP458796:WWU458796 AH524332:AM524332 KD524332:KI524332 TZ524332:UE524332 ADV524332:AEA524332 ANR524332:ANW524332 AXN524332:AXS524332 BHJ524332:BHO524332 BRF524332:BRK524332 CBB524332:CBG524332 CKX524332:CLC524332 CUT524332:CUY524332 DEP524332:DEU524332 DOL524332:DOQ524332 DYH524332:DYM524332 EID524332:EII524332 ERZ524332:ESE524332 FBV524332:FCA524332 FLR524332:FLW524332 FVN524332:FVS524332 GFJ524332:GFO524332 GPF524332:GPK524332 GZB524332:GZG524332 HIX524332:HJC524332 HST524332:HSY524332 ICP524332:ICU524332 IML524332:IMQ524332 IWH524332:IWM524332 JGD524332:JGI524332 JPZ524332:JQE524332 JZV524332:KAA524332 KJR524332:KJW524332 KTN524332:KTS524332 LDJ524332:LDO524332 LNF524332:LNK524332 LXB524332:LXG524332 MGX524332:MHC524332 MQT524332:MQY524332 NAP524332:NAU524332 NKL524332:NKQ524332 NUH524332:NUM524332 OED524332:OEI524332 ONZ524332:OOE524332 OXV524332:OYA524332 PHR524332:PHW524332 PRN524332:PRS524332 QBJ524332:QBO524332 QLF524332:QLK524332 QVB524332:QVG524332 REX524332:RFC524332 ROT524332:ROY524332 RYP524332:RYU524332 SIL524332:SIQ524332 SSH524332:SSM524332 TCD524332:TCI524332 TLZ524332:TME524332 TVV524332:TWA524332 UFR524332:UFW524332 UPN524332:UPS524332 UZJ524332:UZO524332 VJF524332:VJK524332 VTB524332:VTG524332 WCX524332:WDC524332 WMT524332:WMY524332 WWP524332:WWU524332 AH589868:AM589868 KD589868:KI589868 TZ589868:UE589868 ADV589868:AEA589868 ANR589868:ANW589868 AXN589868:AXS589868 BHJ589868:BHO589868 BRF589868:BRK589868 CBB589868:CBG589868 CKX589868:CLC589868 CUT589868:CUY589868 DEP589868:DEU589868 DOL589868:DOQ589868 DYH589868:DYM589868 EID589868:EII589868 ERZ589868:ESE589868 FBV589868:FCA589868 FLR589868:FLW589868 FVN589868:FVS589868 GFJ589868:GFO589868 GPF589868:GPK589868 GZB589868:GZG589868 HIX589868:HJC589868 HST589868:HSY589868 ICP589868:ICU589868 IML589868:IMQ589868 IWH589868:IWM589868 JGD589868:JGI589868 JPZ589868:JQE589868 JZV589868:KAA589868 KJR589868:KJW589868 KTN589868:KTS589868 LDJ589868:LDO589868 LNF589868:LNK589868 LXB589868:LXG589868 MGX589868:MHC589868 MQT589868:MQY589868 NAP589868:NAU589868 NKL589868:NKQ589868 NUH589868:NUM589868 OED589868:OEI589868 ONZ589868:OOE589868 OXV589868:OYA589868 PHR589868:PHW589868 PRN589868:PRS589868 QBJ589868:QBO589868 QLF589868:QLK589868 QVB589868:QVG589868 REX589868:RFC589868 ROT589868:ROY589868 RYP589868:RYU589868 SIL589868:SIQ589868 SSH589868:SSM589868 TCD589868:TCI589868 TLZ589868:TME589868 TVV589868:TWA589868 UFR589868:UFW589868 UPN589868:UPS589868 UZJ589868:UZO589868 VJF589868:VJK589868 VTB589868:VTG589868 WCX589868:WDC589868 WMT589868:WMY589868 WWP589868:WWU589868 AH655404:AM655404 KD655404:KI655404 TZ655404:UE655404 ADV655404:AEA655404 ANR655404:ANW655404 AXN655404:AXS655404 BHJ655404:BHO655404 BRF655404:BRK655404 CBB655404:CBG655404 CKX655404:CLC655404 CUT655404:CUY655404 DEP655404:DEU655404 DOL655404:DOQ655404 DYH655404:DYM655404 EID655404:EII655404 ERZ655404:ESE655404 FBV655404:FCA655404 FLR655404:FLW655404 FVN655404:FVS655404 GFJ655404:GFO655404 GPF655404:GPK655404 GZB655404:GZG655404 HIX655404:HJC655404 HST655404:HSY655404 ICP655404:ICU655404 IML655404:IMQ655404 IWH655404:IWM655404 JGD655404:JGI655404 JPZ655404:JQE655404 JZV655404:KAA655404 KJR655404:KJW655404 KTN655404:KTS655404 LDJ655404:LDO655404 LNF655404:LNK655404 LXB655404:LXG655404 MGX655404:MHC655404 MQT655404:MQY655404 NAP655404:NAU655404 NKL655404:NKQ655404 NUH655404:NUM655404 OED655404:OEI655404 ONZ655404:OOE655404 OXV655404:OYA655404 PHR655404:PHW655404 PRN655404:PRS655404 QBJ655404:QBO655404 QLF655404:QLK655404 QVB655404:QVG655404 REX655404:RFC655404 ROT655404:ROY655404 RYP655404:RYU655404 SIL655404:SIQ655404 SSH655404:SSM655404 TCD655404:TCI655404 TLZ655404:TME655404 TVV655404:TWA655404 UFR655404:UFW655404 UPN655404:UPS655404 UZJ655404:UZO655404 VJF655404:VJK655404 VTB655404:VTG655404 WCX655404:WDC655404 WMT655404:WMY655404 WWP655404:WWU655404 AH720940:AM720940 KD720940:KI720940 TZ720940:UE720940 ADV720940:AEA720940 ANR720940:ANW720940 AXN720940:AXS720940 BHJ720940:BHO720940 BRF720940:BRK720940 CBB720940:CBG720940 CKX720940:CLC720940 CUT720940:CUY720940 DEP720940:DEU720940 DOL720940:DOQ720940 DYH720940:DYM720940 EID720940:EII720940 ERZ720940:ESE720940 FBV720940:FCA720940 FLR720940:FLW720940 FVN720940:FVS720940 GFJ720940:GFO720940 GPF720940:GPK720940 GZB720940:GZG720940 HIX720940:HJC720940 HST720940:HSY720940 ICP720940:ICU720940 IML720940:IMQ720940 IWH720940:IWM720940 JGD720940:JGI720940 JPZ720940:JQE720940 JZV720940:KAA720940 KJR720940:KJW720940 KTN720940:KTS720940 LDJ720940:LDO720940 LNF720940:LNK720940 LXB720940:LXG720940 MGX720940:MHC720940 MQT720940:MQY720940 NAP720940:NAU720940 NKL720940:NKQ720940 NUH720940:NUM720940 OED720940:OEI720940 ONZ720940:OOE720940 OXV720940:OYA720940 PHR720940:PHW720940 PRN720940:PRS720940 QBJ720940:QBO720940 QLF720940:QLK720940 QVB720940:QVG720940 REX720940:RFC720940 ROT720940:ROY720940 RYP720940:RYU720940 SIL720940:SIQ720940 SSH720940:SSM720940 TCD720940:TCI720940 TLZ720940:TME720940 TVV720940:TWA720940 UFR720940:UFW720940 UPN720940:UPS720940 UZJ720940:UZO720940 VJF720940:VJK720940 VTB720940:VTG720940 WCX720940:WDC720940 WMT720940:WMY720940 WWP720940:WWU720940 AH786476:AM786476 KD786476:KI786476 TZ786476:UE786476 ADV786476:AEA786476 ANR786476:ANW786476 AXN786476:AXS786476 BHJ786476:BHO786476 BRF786476:BRK786476 CBB786476:CBG786476 CKX786476:CLC786476 CUT786476:CUY786476 DEP786476:DEU786476 DOL786476:DOQ786476 DYH786476:DYM786476 EID786476:EII786476 ERZ786476:ESE786476 FBV786476:FCA786476 FLR786476:FLW786476 FVN786476:FVS786476 GFJ786476:GFO786476 GPF786476:GPK786476 GZB786476:GZG786476 HIX786476:HJC786476 HST786476:HSY786476 ICP786476:ICU786476 IML786476:IMQ786476 IWH786476:IWM786476 JGD786476:JGI786476 JPZ786476:JQE786476 JZV786476:KAA786476 KJR786476:KJW786476 KTN786476:KTS786476 LDJ786476:LDO786476 LNF786476:LNK786476 LXB786476:LXG786476 MGX786476:MHC786476 MQT786476:MQY786476 NAP786476:NAU786476 NKL786476:NKQ786476 NUH786476:NUM786476 OED786476:OEI786476 ONZ786476:OOE786476 OXV786476:OYA786476 PHR786476:PHW786476 PRN786476:PRS786476 QBJ786476:QBO786476 QLF786476:QLK786476 QVB786476:QVG786476 REX786476:RFC786476 ROT786476:ROY786476 RYP786476:RYU786476 SIL786476:SIQ786476 SSH786476:SSM786476 TCD786476:TCI786476 TLZ786476:TME786476 TVV786476:TWA786476 UFR786476:UFW786476 UPN786476:UPS786476 UZJ786476:UZO786476 VJF786476:VJK786476 VTB786476:VTG786476 WCX786476:WDC786476 WMT786476:WMY786476 WWP786476:WWU786476 AH852012:AM852012 KD852012:KI852012 TZ852012:UE852012 ADV852012:AEA852012 ANR852012:ANW852012 AXN852012:AXS852012 BHJ852012:BHO852012 BRF852012:BRK852012 CBB852012:CBG852012 CKX852012:CLC852012 CUT852012:CUY852012 DEP852012:DEU852012 DOL852012:DOQ852012 DYH852012:DYM852012 EID852012:EII852012 ERZ852012:ESE852012 FBV852012:FCA852012 FLR852012:FLW852012 FVN852012:FVS852012 GFJ852012:GFO852012 GPF852012:GPK852012 GZB852012:GZG852012 HIX852012:HJC852012 HST852012:HSY852012 ICP852012:ICU852012 IML852012:IMQ852012 IWH852012:IWM852012 JGD852012:JGI852012 JPZ852012:JQE852012 JZV852012:KAA852012 KJR852012:KJW852012 KTN852012:KTS852012 LDJ852012:LDO852012 LNF852012:LNK852012 LXB852012:LXG852012 MGX852012:MHC852012 MQT852012:MQY852012 NAP852012:NAU852012 NKL852012:NKQ852012 NUH852012:NUM852012 OED852012:OEI852012 ONZ852012:OOE852012 OXV852012:OYA852012 PHR852012:PHW852012 PRN852012:PRS852012 QBJ852012:QBO852012 QLF852012:QLK852012 QVB852012:QVG852012 REX852012:RFC852012 ROT852012:ROY852012 RYP852012:RYU852012 SIL852012:SIQ852012 SSH852012:SSM852012 TCD852012:TCI852012 TLZ852012:TME852012 TVV852012:TWA852012 UFR852012:UFW852012 UPN852012:UPS852012 UZJ852012:UZO852012 VJF852012:VJK852012 VTB852012:VTG852012 WCX852012:WDC852012 WMT852012:WMY852012 WWP852012:WWU852012 AH917548:AM917548 KD917548:KI917548 TZ917548:UE917548 ADV917548:AEA917548 ANR917548:ANW917548 AXN917548:AXS917548 BHJ917548:BHO917548 BRF917548:BRK917548 CBB917548:CBG917548 CKX917548:CLC917548 CUT917548:CUY917548 DEP917548:DEU917548 DOL917548:DOQ917548 DYH917548:DYM917548 EID917548:EII917548 ERZ917548:ESE917548 FBV917548:FCA917548 FLR917548:FLW917548 FVN917548:FVS917548 GFJ917548:GFO917548 GPF917548:GPK917548 GZB917548:GZG917548 HIX917548:HJC917548 HST917548:HSY917548 ICP917548:ICU917548 IML917548:IMQ917548 IWH917548:IWM917548 JGD917548:JGI917548 JPZ917548:JQE917548 JZV917548:KAA917548 KJR917548:KJW917548 KTN917548:KTS917548 LDJ917548:LDO917548 LNF917548:LNK917548 LXB917548:LXG917548 MGX917548:MHC917548 MQT917548:MQY917548 NAP917548:NAU917548 NKL917548:NKQ917548 NUH917548:NUM917548 OED917548:OEI917548 ONZ917548:OOE917548 OXV917548:OYA917548 PHR917548:PHW917548 PRN917548:PRS917548 QBJ917548:QBO917548 QLF917548:QLK917548 QVB917548:QVG917548 REX917548:RFC917548 ROT917548:ROY917548 RYP917548:RYU917548 SIL917548:SIQ917548 SSH917548:SSM917548 TCD917548:TCI917548 TLZ917548:TME917548 TVV917548:TWA917548 UFR917548:UFW917548 UPN917548:UPS917548 UZJ917548:UZO917548 VJF917548:VJK917548 VTB917548:VTG917548 WCX917548:WDC917548 WMT917548:WMY917548 WWP917548:WWU917548 AH983084:AM983084 KD983084:KI983084 TZ983084:UE983084 ADV983084:AEA983084 ANR983084:ANW983084 AXN983084:AXS983084 BHJ983084:BHO983084 BRF983084:BRK983084 CBB983084:CBG983084 CKX983084:CLC983084 CUT983084:CUY983084 DEP983084:DEU983084 DOL983084:DOQ983084 DYH983084:DYM983084 EID983084:EII983084 ERZ983084:ESE983084 FBV983084:FCA983084 FLR983084:FLW983084 FVN983084:FVS983084 GFJ983084:GFO983084 GPF983084:GPK983084 GZB983084:GZG983084 HIX983084:HJC983084 HST983084:HSY983084 ICP983084:ICU983084 IML983084:IMQ983084 IWH983084:IWM983084 JGD983084:JGI983084 JPZ983084:JQE983084 JZV983084:KAA983084 KJR983084:KJW983084 KTN983084:KTS983084 LDJ983084:LDO983084 LNF983084:LNK983084 LXB983084:LXG983084 MGX983084:MHC983084 MQT983084:MQY983084 NAP983084:NAU983084 NKL983084:NKQ983084 NUH983084:NUM983084 OED983084:OEI983084 ONZ983084:OOE983084 OXV983084:OYA983084 PHR983084:PHW983084 PRN983084:PRS983084 QBJ983084:QBO983084 QLF983084:QLK983084 QVB983084:QVG983084 REX983084:RFC983084 ROT983084:ROY983084 RYP983084:RYU983084 SIL983084:SIQ983084 SSH983084:SSM983084 TCD983084:TCI983084 TLZ983084:TME983084 TVV983084:TWA983084 UFR983084:UFW983084 UPN983084:UPS983084 UZJ983084:UZO983084 VJF983084:VJK983084 VTB983084:VTG983084 WCX983084:WDC983084 WMT983084:WMY983084 WWP983084:WWU983084">
      <formula1>$BD$10:$BD$20</formula1>
    </dataValidation>
    <dataValidation type="list" allowBlank="1" showInputMessage="1" showErrorMessage="1" sqref="I13:J14 JE13:JF14 TA13:TB14 ACW13:ACX14 AMS13:AMT14 AWO13:AWP14 BGK13:BGL14 BQG13:BQH14 CAC13:CAD14 CJY13:CJZ14 CTU13:CTV14 DDQ13:DDR14 DNM13:DNN14 DXI13:DXJ14 EHE13:EHF14 ERA13:ERB14 FAW13:FAX14 FKS13:FKT14 FUO13:FUP14 GEK13:GEL14 GOG13:GOH14 GYC13:GYD14 HHY13:HHZ14 HRU13:HRV14 IBQ13:IBR14 ILM13:ILN14 IVI13:IVJ14 JFE13:JFF14 JPA13:JPB14 JYW13:JYX14 KIS13:KIT14 KSO13:KSP14 LCK13:LCL14 LMG13:LMH14 LWC13:LWD14 MFY13:MFZ14 MPU13:MPV14 MZQ13:MZR14 NJM13:NJN14 NTI13:NTJ14 ODE13:ODF14 ONA13:ONB14 OWW13:OWX14 PGS13:PGT14 PQO13:PQP14 QAK13:QAL14 QKG13:QKH14 QUC13:QUD14 RDY13:RDZ14 RNU13:RNV14 RXQ13:RXR14 SHM13:SHN14 SRI13:SRJ14 TBE13:TBF14 TLA13:TLB14 TUW13:TUX14 UES13:UET14 UOO13:UOP14 UYK13:UYL14 VIG13:VIH14 VSC13:VSD14 WBY13:WBZ14 WLU13:WLV14 WVQ13:WVR14 I65549:J65550 JE65549:JF65550 TA65549:TB65550 ACW65549:ACX65550 AMS65549:AMT65550 AWO65549:AWP65550 BGK65549:BGL65550 BQG65549:BQH65550 CAC65549:CAD65550 CJY65549:CJZ65550 CTU65549:CTV65550 DDQ65549:DDR65550 DNM65549:DNN65550 DXI65549:DXJ65550 EHE65549:EHF65550 ERA65549:ERB65550 FAW65549:FAX65550 FKS65549:FKT65550 FUO65549:FUP65550 GEK65549:GEL65550 GOG65549:GOH65550 GYC65549:GYD65550 HHY65549:HHZ65550 HRU65549:HRV65550 IBQ65549:IBR65550 ILM65549:ILN65550 IVI65549:IVJ65550 JFE65549:JFF65550 JPA65549:JPB65550 JYW65549:JYX65550 KIS65549:KIT65550 KSO65549:KSP65550 LCK65549:LCL65550 LMG65549:LMH65550 LWC65549:LWD65550 MFY65549:MFZ65550 MPU65549:MPV65550 MZQ65549:MZR65550 NJM65549:NJN65550 NTI65549:NTJ65550 ODE65549:ODF65550 ONA65549:ONB65550 OWW65549:OWX65550 PGS65549:PGT65550 PQO65549:PQP65550 QAK65549:QAL65550 QKG65549:QKH65550 QUC65549:QUD65550 RDY65549:RDZ65550 RNU65549:RNV65550 RXQ65549:RXR65550 SHM65549:SHN65550 SRI65549:SRJ65550 TBE65549:TBF65550 TLA65549:TLB65550 TUW65549:TUX65550 UES65549:UET65550 UOO65549:UOP65550 UYK65549:UYL65550 VIG65549:VIH65550 VSC65549:VSD65550 WBY65549:WBZ65550 WLU65549:WLV65550 WVQ65549:WVR65550 I131085:J131086 JE131085:JF131086 TA131085:TB131086 ACW131085:ACX131086 AMS131085:AMT131086 AWO131085:AWP131086 BGK131085:BGL131086 BQG131085:BQH131086 CAC131085:CAD131086 CJY131085:CJZ131086 CTU131085:CTV131086 DDQ131085:DDR131086 DNM131085:DNN131086 DXI131085:DXJ131086 EHE131085:EHF131086 ERA131085:ERB131086 FAW131085:FAX131086 FKS131085:FKT131086 FUO131085:FUP131086 GEK131085:GEL131086 GOG131085:GOH131086 GYC131085:GYD131086 HHY131085:HHZ131086 HRU131085:HRV131086 IBQ131085:IBR131086 ILM131085:ILN131086 IVI131085:IVJ131086 JFE131085:JFF131086 JPA131085:JPB131086 JYW131085:JYX131086 KIS131085:KIT131086 KSO131085:KSP131086 LCK131085:LCL131086 LMG131085:LMH131086 LWC131085:LWD131086 MFY131085:MFZ131086 MPU131085:MPV131086 MZQ131085:MZR131086 NJM131085:NJN131086 NTI131085:NTJ131086 ODE131085:ODF131086 ONA131085:ONB131086 OWW131085:OWX131086 PGS131085:PGT131086 PQO131085:PQP131086 QAK131085:QAL131086 QKG131085:QKH131086 QUC131085:QUD131086 RDY131085:RDZ131086 RNU131085:RNV131086 RXQ131085:RXR131086 SHM131085:SHN131086 SRI131085:SRJ131086 TBE131085:TBF131086 TLA131085:TLB131086 TUW131085:TUX131086 UES131085:UET131086 UOO131085:UOP131086 UYK131085:UYL131086 VIG131085:VIH131086 VSC131085:VSD131086 WBY131085:WBZ131086 WLU131085:WLV131086 WVQ131085:WVR131086 I196621:J196622 JE196621:JF196622 TA196621:TB196622 ACW196621:ACX196622 AMS196621:AMT196622 AWO196621:AWP196622 BGK196621:BGL196622 BQG196621:BQH196622 CAC196621:CAD196622 CJY196621:CJZ196622 CTU196621:CTV196622 DDQ196621:DDR196622 DNM196621:DNN196622 DXI196621:DXJ196622 EHE196621:EHF196622 ERA196621:ERB196622 FAW196621:FAX196622 FKS196621:FKT196622 FUO196621:FUP196622 GEK196621:GEL196622 GOG196621:GOH196622 GYC196621:GYD196622 HHY196621:HHZ196622 HRU196621:HRV196622 IBQ196621:IBR196622 ILM196621:ILN196622 IVI196621:IVJ196622 JFE196621:JFF196622 JPA196621:JPB196622 JYW196621:JYX196622 KIS196621:KIT196622 KSO196621:KSP196622 LCK196621:LCL196622 LMG196621:LMH196622 LWC196621:LWD196622 MFY196621:MFZ196622 MPU196621:MPV196622 MZQ196621:MZR196622 NJM196621:NJN196622 NTI196621:NTJ196622 ODE196621:ODF196622 ONA196621:ONB196622 OWW196621:OWX196622 PGS196621:PGT196622 PQO196621:PQP196622 QAK196621:QAL196622 QKG196621:QKH196622 QUC196621:QUD196622 RDY196621:RDZ196622 RNU196621:RNV196622 RXQ196621:RXR196622 SHM196621:SHN196622 SRI196621:SRJ196622 TBE196621:TBF196622 TLA196621:TLB196622 TUW196621:TUX196622 UES196621:UET196622 UOO196621:UOP196622 UYK196621:UYL196622 VIG196621:VIH196622 VSC196621:VSD196622 WBY196621:WBZ196622 WLU196621:WLV196622 WVQ196621:WVR196622 I262157:J262158 JE262157:JF262158 TA262157:TB262158 ACW262157:ACX262158 AMS262157:AMT262158 AWO262157:AWP262158 BGK262157:BGL262158 BQG262157:BQH262158 CAC262157:CAD262158 CJY262157:CJZ262158 CTU262157:CTV262158 DDQ262157:DDR262158 DNM262157:DNN262158 DXI262157:DXJ262158 EHE262157:EHF262158 ERA262157:ERB262158 FAW262157:FAX262158 FKS262157:FKT262158 FUO262157:FUP262158 GEK262157:GEL262158 GOG262157:GOH262158 GYC262157:GYD262158 HHY262157:HHZ262158 HRU262157:HRV262158 IBQ262157:IBR262158 ILM262157:ILN262158 IVI262157:IVJ262158 JFE262157:JFF262158 JPA262157:JPB262158 JYW262157:JYX262158 KIS262157:KIT262158 KSO262157:KSP262158 LCK262157:LCL262158 LMG262157:LMH262158 LWC262157:LWD262158 MFY262157:MFZ262158 MPU262157:MPV262158 MZQ262157:MZR262158 NJM262157:NJN262158 NTI262157:NTJ262158 ODE262157:ODF262158 ONA262157:ONB262158 OWW262157:OWX262158 PGS262157:PGT262158 PQO262157:PQP262158 QAK262157:QAL262158 QKG262157:QKH262158 QUC262157:QUD262158 RDY262157:RDZ262158 RNU262157:RNV262158 RXQ262157:RXR262158 SHM262157:SHN262158 SRI262157:SRJ262158 TBE262157:TBF262158 TLA262157:TLB262158 TUW262157:TUX262158 UES262157:UET262158 UOO262157:UOP262158 UYK262157:UYL262158 VIG262157:VIH262158 VSC262157:VSD262158 WBY262157:WBZ262158 WLU262157:WLV262158 WVQ262157:WVR262158 I327693:J327694 JE327693:JF327694 TA327693:TB327694 ACW327693:ACX327694 AMS327693:AMT327694 AWO327693:AWP327694 BGK327693:BGL327694 BQG327693:BQH327694 CAC327693:CAD327694 CJY327693:CJZ327694 CTU327693:CTV327694 DDQ327693:DDR327694 DNM327693:DNN327694 DXI327693:DXJ327694 EHE327693:EHF327694 ERA327693:ERB327694 FAW327693:FAX327694 FKS327693:FKT327694 FUO327693:FUP327694 GEK327693:GEL327694 GOG327693:GOH327694 GYC327693:GYD327694 HHY327693:HHZ327694 HRU327693:HRV327694 IBQ327693:IBR327694 ILM327693:ILN327694 IVI327693:IVJ327694 JFE327693:JFF327694 JPA327693:JPB327694 JYW327693:JYX327694 KIS327693:KIT327694 KSO327693:KSP327694 LCK327693:LCL327694 LMG327693:LMH327694 LWC327693:LWD327694 MFY327693:MFZ327694 MPU327693:MPV327694 MZQ327693:MZR327694 NJM327693:NJN327694 NTI327693:NTJ327694 ODE327693:ODF327694 ONA327693:ONB327694 OWW327693:OWX327694 PGS327693:PGT327694 PQO327693:PQP327694 QAK327693:QAL327694 QKG327693:QKH327694 QUC327693:QUD327694 RDY327693:RDZ327694 RNU327693:RNV327694 RXQ327693:RXR327694 SHM327693:SHN327694 SRI327693:SRJ327694 TBE327693:TBF327694 TLA327693:TLB327694 TUW327693:TUX327694 UES327693:UET327694 UOO327693:UOP327694 UYK327693:UYL327694 VIG327693:VIH327694 VSC327693:VSD327694 WBY327693:WBZ327694 WLU327693:WLV327694 WVQ327693:WVR327694 I393229:J393230 JE393229:JF393230 TA393229:TB393230 ACW393229:ACX393230 AMS393229:AMT393230 AWO393229:AWP393230 BGK393229:BGL393230 BQG393229:BQH393230 CAC393229:CAD393230 CJY393229:CJZ393230 CTU393229:CTV393230 DDQ393229:DDR393230 DNM393229:DNN393230 DXI393229:DXJ393230 EHE393229:EHF393230 ERA393229:ERB393230 FAW393229:FAX393230 FKS393229:FKT393230 FUO393229:FUP393230 GEK393229:GEL393230 GOG393229:GOH393230 GYC393229:GYD393230 HHY393229:HHZ393230 HRU393229:HRV393230 IBQ393229:IBR393230 ILM393229:ILN393230 IVI393229:IVJ393230 JFE393229:JFF393230 JPA393229:JPB393230 JYW393229:JYX393230 KIS393229:KIT393230 KSO393229:KSP393230 LCK393229:LCL393230 LMG393229:LMH393230 LWC393229:LWD393230 MFY393229:MFZ393230 MPU393229:MPV393230 MZQ393229:MZR393230 NJM393229:NJN393230 NTI393229:NTJ393230 ODE393229:ODF393230 ONA393229:ONB393230 OWW393229:OWX393230 PGS393229:PGT393230 PQO393229:PQP393230 QAK393229:QAL393230 QKG393229:QKH393230 QUC393229:QUD393230 RDY393229:RDZ393230 RNU393229:RNV393230 RXQ393229:RXR393230 SHM393229:SHN393230 SRI393229:SRJ393230 TBE393229:TBF393230 TLA393229:TLB393230 TUW393229:TUX393230 UES393229:UET393230 UOO393229:UOP393230 UYK393229:UYL393230 VIG393229:VIH393230 VSC393229:VSD393230 WBY393229:WBZ393230 WLU393229:WLV393230 WVQ393229:WVR393230 I458765:J458766 JE458765:JF458766 TA458765:TB458766 ACW458765:ACX458766 AMS458765:AMT458766 AWO458765:AWP458766 BGK458765:BGL458766 BQG458765:BQH458766 CAC458765:CAD458766 CJY458765:CJZ458766 CTU458765:CTV458766 DDQ458765:DDR458766 DNM458765:DNN458766 DXI458765:DXJ458766 EHE458765:EHF458766 ERA458765:ERB458766 FAW458765:FAX458766 FKS458765:FKT458766 FUO458765:FUP458766 GEK458765:GEL458766 GOG458765:GOH458766 GYC458765:GYD458766 HHY458765:HHZ458766 HRU458765:HRV458766 IBQ458765:IBR458766 ILM458765:ILN458766 IVI458765:IVJ458766 JFE458765:JFF458766 JPA458765:JPB458766 JYW458765:JYX458766 KIS458765:KIT458766 KSO458765:KSP458766 LCK458765:LCL458766 LMG458765:LMH458766 LWC458765:LWD458766 MFY458765:MFZ458766 MPU458765:MPV458766 MZQ458765:MZR458766 NJM458765:NJN458766 NTI458765:NTJ458766 ODE458765:ODF458766 ONA458765:ONB458766 OWW458765:OWX458766 PGS458765:PGT458766 PQO458765:PQP458766 QAK458765:QAL458766 QKG458765:QKH458766 QUC458765:QUD458766 RDY458765:RDZ458766 RNU458765:RNV458766 RXQ458765:RXR458766 SHM458765:SHN458766 SRI458765:SRJ458766 TBE458765:TBF458766 TLA458765:TLB458766 TUW458765:TUX458766 UES458765:UET458766 UOO458765:UOP458766 UYK458765:UYL458766 VIG458765:VIH458766 VSC458765:VSD458766 WBY458765:WBZ458766 WLU458765:WLV458766 WVQ458765:WVR458766 I524301:J524302 JE524301:JF524302 TA524301:TB524302 ACW524301:ACX524302 AMS524301:AMT524302 AWO524301:AWP524302 BGK524301:BGL524302 BQG524301:BQH524302 CAC524301:CAD524302 CJY524301:CJZ524302 CTU524301:CTV524302 DDQ524301:DDR524302 DNM524301:DNN524302 DXI524301:DXJ524302 EHE524301:EHF524302 ERA524301:ERB524302 FAW524301:FAX524302 FKS524301:FKT524302 FUO524301:FUP524302 GEK524301:GEL524302 GOG524301:GOH524302 GYC524301:GYD524302 HHY524301:HHZ524302 HRU524301:HRV524302 IBQ524301:IBR524302 ILM524301:ILN524302 IVI524301:IVJ524302 JFE524301:JFF524302 JPA524301:JPB524302 JYW524301:JYX524302 KIS524301:KIT524302 KSO524301:KSP524302 LCK524301:LCL524302 LMG524301:LMH524302 LWC524301:LWD524302 MFY524301:MFZ524302 MPU524301:MPV524302 MZQ524301:MZR524302 NJM524301:NJN524302 NTI524301:NTJ524302 ODE524301:ODF524302 ONA524301:ONB524302 OWW524301:OWX524302 PGS524301:PGT524302 PQO524301:PQP524302 QAK524301:QAL524302 QKG524301:QKH524302 QUC524301:QUD524302 RDY524301:RDZ524302 RNU524301:RNV524302 RXQ524301:RXR524302 SHM524301:SHN524302 SRI524301:SRJ524302 TBE524301:TBF524302 TLA524301:TLB524302 TUW524301:TUX524302 UES524301:UET524302 UOO524301:UOP524302 UYK524301:UYL524302 VIG524301:VIH524302 VSC524301:VSD524302 WBY524301:WBZ524302 WLU524301:WLV524302 WVQ524301:WVR524302 I589837:J589838 JE589837:JF589838 TA589837:TB589838 ACW589837:ACX589838 AMS589837:AMT589838 AWO589837:AWP589838 BGK589837:BGL589838 BQG589837:BQH589838 CAC589837:CAD589838 CJY589837:CJZ589838 CTU589837:CTV589838 DDQ589837:DDR589838 DNM589837:DNN589838 DXI589837:DXJ589838 EHE589837:EHF589838 ERA589837:ERB589838 FAW589837:FAX589838 FKS589837:FKT589838 FUO589837:FUP589838 GEK589837:GEL589838 GOG589837:GOH589838 GYC589837:GYD589838 HHY589837:HHZ589838 HRU589837:HRV589838 IBQ589837:IBR589838 ILM589837:ILN589838 IVI589837:IVJ589838 JFE589837:JFF589838 JPA589837:JPB589838 JYW589837:JYX589838 KIS589837:KIT589838 KSO589837:KSP589838 LCK589837:LCL589838 LMG589837:LMH589838 LWC589837:LWD589838 MFY589837:MFZ589838 MPU589837:MPV589838 MZQ589837:MZR589838 NJM589837:NJN589838 NTI589837:NTJ589838 ODE589837:ODF589838 ONA589837:ONB589838 OWW589837:OWX589838 PGS589837:PGT589838 PQO589837:PQP589838 QAK589837:QAL589838 QKG589837:QKH589838 QUC589837:QUD589838 RDY589837:RDZ589838 RNU589837:RNV589838 RXQ589837:RXR589838 SHM589837:SHN589838 SRI589837:SRJ589838 TBE589837:TBF589838 TLA589837:TLB589838 TUW589837:TUX589838 UES589837:UET589838 UOO589837:UOP589838 UYK589837:UYL589838 VIG589837:VIH589838 VSC589837:VSD589838 WBY589837:WBZ589838 WLU589837:WLV589838 WVQ589837:WVR589838 I655373:J655374 JE655373:JF655374 TA655373:TB655374 ACW655373:ACX655374 AMS655373:AMT655374 AWO655373:AWP655374 BGK655373:BGL655374 BQG655373:BQH655374 CAC655373:CAD655374 CJY655373:CJZ655374 CTU655373:CTV655374 DDQ655373:DDR655374 DNM655373:DNN655374 DXI655373:DXJ655374 EHE655373:EHF655374 ERA655373:ERB655374 FAW655373:FAX655374 FKS655373:FKT655374 FUO655373:FUP655374 GEK655373:GEL655374 GOG655373:GOH655374 GYC655373:GYD655374 HHY655373:HHZ655374 HRU655373:HRV655374 IBQ655373:IBR655374 ILM655373:ILN655374 IVI655373:IVJ655374 JFE655373:JFF655374 JPA655373:JPB655374 JYW655373:JYX655374 KIS655373:KIT655374 KSO655373:KSP655374 LCK655373:LCL655374 LMG655373:LMH655374 LWC655373:LWD655374 MFY655373:MFZ655374 MPU655373:MPV655374 MZQ655373:MZR655374 NJM655373:NJN655374 NTI655373:NTJ655374 ODE655373:ODF655374 ONA655373:ONB655374 OWW655373:OWX655374 PGS655373:PGT655374 PQO655373:PQP655374 QAK655373:QAL655374 QKG655373:QKH655374 QUC655373:QUD655374 RDY655373:RDZ655374 RNU655373:RNV655374 RXQ655373:RXR655374 SHM655373:SHN655374 SRI655373:SRJ655374 TBE655373:TBF655374 TLA655373:TLB655374 TUW655373:TUX655374 UES655373:UET655374 UOO655373:UOP655374 UYK655373:UYL655374 VIG655373:VIH655374 VSC655373:VSD655374 WBY655373:WBZ655374 WLU655373:WLV655374 WVQ655373:WVR655374 I720909:J720910 JE720909:JF720910 TA720909:TB720910 ACW720909:ACX720910 AMS720909:AMT720910 AWO720909:AWP720910 BGK720909:BGL720910 BQG720909:BQH720910 CAC720909:CAD720910 CJY720909:CJZ720910 CTU720909:CTV720910 DDQ720909:DDR720910 DNM720909:DNN720910 DXI720909:DXJ720910 EHE720909:EHF720910 ERA720909:ERB720910 FAW720909:FAX720910 FKS720909:FKT720910 FUO720909:FUP720910 GEK720909:GEL720910 GOG720909:GOH720910 GYC720909:GYD720910 HHY720909:HHZ720910 HRU720909:HRV720910 IBQ720909:IBR720910 ILM720909:ILN720910 IVI720909:IVJ720910 JFE720909:JFF720910 JPA720909:JPB720910 JYW720909:JYX720910 KIS720909:KIT720910 KSO720909:KSP720910 LCK720909:LCL720910 LMG720909:LMH720910 LWC720909:LWD720910 MFY720909:MFZ720910 MPU720909:MPV720910 MZQ720909:MZR720910 NJM720909:NJN720910 NTI720909:NTJ720910 ODE720909:ODF720910 ONA720909:ONB720910 OWW720909:OWX720910 PGS720909:PGT720910 PQO720909:PQP720910 QAK720909:QAL720910 QKG720909:QKH720910 QUC720909:QUD720910 RDY720909:RDZ720910 RNU720909:RNV720910 RXQ720909:RXR720910 SHM720909:SHN720910 SRI720909:SRJ720910 TBE720909:TBF720910 TLA720909:TLB720910 TUW720909:TUX720910 UES720909:UET720910 UOO720909:UOP720910 UYK720909:UYL720910 VIG720909:VIH720910 VSC720909:VSD720910 WBY720909:WBZ720910 WLU720909:WLV720910 WVQ720909:WVR720910 I786445:J786446 JE786445:JF786446 TA786445:TB786446 ACW786445:ACX786446 AMS786445:AMT786446 AWO786445:AWP786446 BGK786445:BGL786446 BQG786445:BQH786446 CAC786445:CAD786446 CJY786445:CJZ786446 CTU786445:CTV786446 DDQ786445:DDR786446 DNM786445:DNN786446 DXI786445:DXJ786446 EHE786445:EHF786446 ERA786445:ERB786446 FAW786445:FAX786446 FKS786445:FKT786446 FUO786445:FUP786446 GEK786445:GEL786446 GOG786445:GOH786446 GYC786445:GYD786446 HHY786445:HHZ786446 HRU786445:HRV786446 IBQ786445:IBR786446 ILM786445:ILN786446 IVI786445:IVJ786446 JFE786445:JFF786446 JPA786445:JPB786446 JYW786445:JYX786446 KIS786445:KIT786446 KSO786445:KSP786446 LCK786445:LCL786446 LMG786445:LMH786446 LWC786445:LWD786446 MFY786445:MFZ786446 MPU786445:MPV786446 MZQ786445:MZR786446 NJM786445:NJN786446 NTI786445:NTJ786446 ODE786445:ODF786446 ONA786445:ONB786446 OWW786445:OWX786446 PGS786445:PGT786446 PQO786445:PQP786446 QAK786445:QAL786446 QKG786445:QKH786446 QUC786445:QUD786446 RDY786445:RDZ786446 RNU786445:RNV786446 RXQ786445:RXR786446 SHM786445:SHN786446 SRI786445:SRJ786446 TBE786445:TBF786446 TLA786445:TLB786446 TUW786445:TUX786446 UES786445:UET786446 UOO786445:UOP786446 UYK786445:UYL786446 VIG786445:VIH786446 VSC786445:VSD786446 WBY786445:WBZ786446 WLU786445:WLV786446 WVQ786445:WVR786446 I851981:J851982 JE851981:JF851982 TA851981:TB851982 ACW851981:ACX851982 AMS851981:AMT851982 AWO851981:AWP851982 BGK851981:BGL851982 BQG851981:BQH851982 CAC851981:CAD851982 CJY851981:CJZ851982 CTU851981:CTV851982 DDQ851981:DDR851982 DNM851981:DNN851982 DXI851981:DXJ851982 EHE851981:EHF851982 ERA851981:ERB851982 FAW851981:FAX851982 FKS851981:FKT851982 FUO851981:FUP851982 GEK851981:GEL851982 GOG851981:GOH851982 GYC851981:GYD851982 HHY851981:HHZ851982 HRU851981:HRV851982 IBQ851981:IBR851982 ILM851981:ILN851982 IVI851981:IVJ851982 JFE851981:JFF851982 JPA851981:JPB851982 JYW851981:JYX851982 KIS851981:KIT851982 KSO851981:KSP851982 LCK851981:LCL851982 LMG851981:LMH851982 LWC851981:LWD851982 MFY851981:MFZ851982 MPU851981:MPV851982 MZQ851981:MZR851982 NJM851981:NJN851982 NTI851981:NTJ851982 ODE851981:ODF851982 ONA851981:ONB851982 OWW851981:OWX851982 PGS851981:PGT851982 PQO851981:PQP851982 QAK851981:QAL851982 QKG851981:QKH851982 QUC851981:QUD851982 RDY851981:RDZ851982 RNU851981:RNV851982 RXQ851981:RXR851982 SHM851981:SHN851982 SRI851981:SRJ851982 TBE851981:TBF851982 TLA851981:TLB851982 TUW851981:TUX851982 UES851981:UET851982 UOO851981:UOP851982 UYK851981:UYL851982 VIG851981:VIH851982 VSC851981:VSD851982 WBY851981:WBZ851982 WLU851981:WLV851982 WVQ851981:WVR851982 I917517:J917518 JE917517:JF917518 TA917517:TB917518 ACW917517:ACX917518 AMS917517:AMT917518 AWO917517:AWP917518 BGK917517:BGL917518 BQG917517:BQH917518 CAC917517:CAD917518 CJY917517:CJZ917518 CTU917517:CTV917518 DDQ917517:DDR917518 DNM917517:DNN917518 DXI917517:DXJ917518 EHE917517:EHF917518 ERA917517:ERB917518 FAW917517:FAX917518 FKS917517:FKT917518 FUO917517:FUP917518 GEK917517:GEL917518 GOG917517:GOH917518 GYC917517:GYD917518 HHY917517:HHZ917518 HRU917517:HRV917518 IBQ917517:IBR917518 ILM917517:ILN917518 IVI917517:IVJ917518 JFE917517:JFF917518 JPA917517:JPB917518 JYW917517:JYX917518 KIS917517:KIT917518 KSO917517:KSP917518 LCK917517:LCL917518 LMG917517:LMH917518 LWC917517:LWD917518 MFY917517:MFZ917518 MPU917517:MPV917518 MZQ917517:MZR917518 NJM917517:NJN917518 NTI917517:NTJ917518 ODE917517:ODF917518 ONA917517:ONB917518 OWW917517:OWX917518 PGS917517:PGT917518 PQO917517:PQP917518 QAK917517:QAL917518 QKG917517:QKH917518 QUC917517:QUD917518 RDY917517:RDZ917518 RNU917517:RNV917518 RXQ917517:RXR917518 SHM917517:SHN917518 SRI917517:SRJ917518 TBE917517:TBF917518 TLA917517:TLB917518 TUW917517:TUX917518 UES917517:UET917518 UOO917517:UOP917518 UYK917517:UYL917518 VIG917517:VIH917518 VSC917517:VSD917518 WBY917517:WBZ917518 WLU917517:WLV917518 WVQ917517:WVR917518 I983053:J983054 JE983053:JF983054 TA983053:TB983054 ACW983053:ACX983054 AMS983053:AMT983054 AWO983053:AWP983054 BGK983053:BGL983054 BQG983053:BQH983054 CAC983053:CAD983054 CJY983053:CJZ983054 CTU983053:CTV983054 DDQ983053:DDR983054 DNM983053:DNN983054 DXI983053:DXJ983054 EHE983053:EHF983054 ERA983053:ERB983054 FAW983053:FAX983054 FKS983053:FKT983054 FUO983053:FUP983054 GEK983053:GEL983054 GOG983053:GOH983054 GYC983053:GYD983054 HHY983053:HHZ983054 HRU983053:HRV983054 IBQ983053:IBR983054 ILM983053:ILN983054 IVI983053:IVJ983054 JFE983053:JFF983054 JPA983053:JPB983054 JYW983053:JYX983054 KIS983053:KIT983054 KSO983053:KSP983054 LCK983053:LCL983054 LMG983053:LMH983054 LWC983053:LWD983054 MFY983053:MFZ983054 MPU983053:MPV983054 MZQ983053:MZR983054 NJM983053:NJN983054 NTI983053:NTJ983054 ODE983053:ODF983054 ONA983053:ONB983054 OWW983053:OWX983054 PGS983053:PGT983054 PQO983053:PQP983054 QAK983053:QAL983054 QKG983053:QKH983054 QUC983053:QUD983054 RDY983053:RDZ983054 RNU983053:RNV983054 RXQ983053:RXR983054 SHM983053:SHN983054 SRI983053:SRJ983054 TBE983053:TBF983054 TLA983053:TLB983054 TUW983053:TUX983054 UES983053:UET983054 UOO983053:UOP983054 UYK983053:UYL983054 VIG983053:VIH983054 VSC983053:VSD983054 WBY983053:WBZ983054 WLU983053:WLV983054 WVQ983053:WVR983054 I42:J43 JE42:JF43 TA42:TB43 ACW42:ACX43 AMS42:AMT43 AWO42:AWP43 BGK42:BGL43 BQG42:BQH43 CAC42:CAD43 CJY42:CJZ43 CTU42:CTV43 DDQ42:DDR43 DNM42:DNN43 DXI42:DXJ43 EHE42:EHF43 ERA42:ERB43 FAW42:FAX43 FKS42:FKT43 FUO42:FUP43 GEK42:GEL43 GOG42:GOH43 GYC42:GYD43 HHY42:HHZ43 HRU42:HRV43 IBQ42:IBR43 ILM42:ILN43 IVI42:IVJ43 JFE42:JFF43 JPA42:JPB43 JYW42:JYX43 KIS42:KIT43 KSO42:KSP43 LCK42:LCL43 LMG42:LMH43 LWC42:LWD43 MFY42:MFZ43 MPU42:MPV43 MZQ42:MZR43 NJM42:NJN43 NTI42:NTJ43 ODE42:ODF43 ONA42:ONB43 OWW42:OWX43 PGS42:PGT43 PQO42:PQP43 QAK42:QAL43 QKG42:QKH43 QUC42:QUD43 RDY42:RDZ43 RNU42:RNV43 RXQ42:RXR43 SHM42:SHN43 SRI42:SRJ43 TBE42:TBF43 TLA42:TLB43 TUW42:TUX43 UES42:UET43 UOO42:UOP43 UYK42:UYL43 VIG42:VIH43 VSC42:VSD43 WBY42:WBZ43 WLU42:WLV43 WVQ42:WVR43 I65578:J65579 JE65578:JF65579 TA65578:TB65579 ACW65578:ACX65579 AMS65578:AMT65579 AWO65578:AWP65579 BGK65578:BGL65579 BQG65578:BQH65579 CAC65578:CAD65579 CJY65578:CJZ65579 CTU65578:CTV65579 DDQ65578:DDR65579 DNM65578:DNN65579 DXI65578:DXJ65579 EHE65578:EHF65579 ERA65578:ERB65579 FAW65578:FAX65579 FKS65578:FKT65579 FUO65578:FUP65579 GEK65578:GEL65579 GOG65578:GOH65579 GYC65578:GYD65579 HHY65578:HHZ65579 HRU65578:HRV65579 IBQ65578:IBR65579 ILM65578:ILN65579 IVI65578:IVJ65579 JFE65578:JFF65579 JPA65578:JPB65579 JYW65578:JYX65579 KIS65578:KIT65579 KSO65578:KSP65579 LCK65578:LCL65579 LMG65578:LMH65579 LWC65578:LWD65579 MFY65578:MFZ65579 MPU65578:MPV65579 MZQ65578:MZR65579 NJM65578:NJN65579 NTI65578:NTJ65579 ODE65578:ODF65579 ONA65578:ONB65579 OWW65578:OWX65579 PGS65578:PGT65579 PQO65578:PQP65579 QAK65578:QAL65579 QKG65578:QKH65579 QUC65578:QUD65579 RDY65578:RDZ65579 RNU65578:RNV65579 RXQ65578:RXR65579 SHM65578:SHN65579 SRI65578:SRJ65579 TBE65578:TBF65579 TLA65578:TLB65579 TUW65578:TUX65579 UES65578:UET65579 UOO65578:UOP65579 UYK65578:UYL65579 VIG65578:VIH65579 VSC65578:VSD65579 WBY65578:WBZ65579 WLU65578:WLV65579 WVQ65578:WVR65579 I131114:J131115 JE131114:JF131115 TA131114:TB131115 ACW131114:ACX131115 AMS131114:AMT131115 AWO131114:AWP131115 BGK131114:BGL131115 BQG131114:BQH131115 CAC131114:CAD131115 CJY131114:CJZ131115 CTU131114:CTV131115 DDQ131114:DDR131115 DNM131114:DNN131115 DXI131114:DXJ131115 EHE131114:EHF131115 ERA131114:ERB131115 FAW131114:FAX131115 FKS131114:FKT131115 FUO131114:FUP131115 GEK131114:GEL131115 GOG131114:GOH131115 GYC131114:GYD131115 HHY131114:HHZ131115 HRU131114:HRV131115 IBQ131114:IBR131115 ILM131114:ILN131115 IVI131114:IVJ131115 JFE131114:JFF131115 JPA131114:JPB131115 JYW131114:JYX131115 KIS131114:KIT131115 KSO131114:KSP131115 LCK131114:LCL131115 LMG131114:LMH131115 LWC131114:LWD131115 MFY131114:MFZ131115 MPU131114:MPV131115 MZQ131114:MZR131115 NJM131114:NJN131115 NTI131114:NTJ131115 ODE131114:ODF131115 ONA131114:ONB131115 OWW131114:OWX131115 PGS131114:PGT131115 PQO131114:PQP131115 QAK131114:QAL131115 QKG131114:QKH131115 QUC131114:QUD131115 RDY131114:RDZ131115 RNU131114:RNV131115 RXQ131114:RXR131115 SHM131114:SHN131115 SRI131114:SRJ131115 TBE131114:TBF131115 TLA131114:TLB131115 TUW131114:TUX131115 UES131114:UET131115 UOO131114:UOP131115 UYK131114:UYL131115 VIG131114:VIH131115 VSC131114:VSD131115 WBY131114:WBZ131115 WLU131114:WLV131115 WVQ131114:WVR131115 I196650:J196651 JE196650:JF196651 TA196650:TB196651 ACW196650:ACX196651 AMS196650:AMT196651 AWO196650:AWP196651 BGK196650:BGL196651 BQG196650:BQH196651 CAC196650:CAD196651 CJY196650:CJZ196651 CTU196650:CTV196651 DDQ196650:DDR196651 DNM196650:DNN196651 DXI196650:DXJ196651 EHE196650:EHF196651 ERA196650:ERB196651 FAW196650:FAX196651 FKS196650:FKT196651 FUO196650:FUP196651 GEK196650:GEL196651 GOG196650:GOH196651 GYC196650:GYD196651 HHY196650:HHZ196651 HRU196650:HRV196651 IBQ196650:IBR196651 ILM196650:ILN196651 IVI196650:IVJ196651 JFE196650:JFF196651 JPA196650:JPB196651 JYW196650:JYX196651 KIS196650:KIT196651 KSO196650:KSP196651 LCK196650:LCL196651 LMG196650:LMH196651 LWC196650:LWD196651 MFY196650:MFZ196651 MPU196650:MPV196651 MZQ196650:MZR196651 NJM196650:NJN196651 NTI196650:NTJ196651 ODE196650:ODF196651 ONA196650:ONB196651 OWW196650:OWX196651 PGS196650:PGT196651 PQO196650:PQP196651 QAK196650:QAL196651 QKG196650:QKH196651 QUC196650:QUD196651 RDY196650:RDZ196651 RNU196650:RNV196651 RXQ196650:RXR196651 SHM196650:SHN196651 SRI196650:SRJ196651 TBE196650:TBF196651 TLA196650:TLB196651 TUW196650:TUX196651 UES196650:UET196651 UOO196650:UOP196651 UYK196650:UYL196651 VIG196650:VIH196651 VSC196650:VSD196651 WBY196650:WBZ196651 WLU196650:WLV196651 WVQ196650:WVR196651 I262186:J262187 JE262186:JF262187 TA262186:TB262187 ACW262186:ACX262187 AMS262186:AMT262187 AWO262186:AWP262187 BGK262186:BGL262187 BQG262186:BQH262187 CAC262186:CAD262187 CJY262186:CJZ262187 CTU262186:CTV262187 DDQ262186:DDR262187 DNM262186:DNN262187 DXI262186:DXJ262187 EHE262186:EHF262187 ERA262186:ERB262187 FAW262186:FAX262187 FKS262186:FKT262187 FUO262186:FUP262187 GEK262186:GEL262187 GOG262186:GOH262187 GYC262186:GYD262187 HHY262186:HHZ262187 HRU262186:HRV262187 IBQ262186:IBR262187 ILM262186:ILN262187 IVI262186:IVJ262187 JFE262186:JFF262187 JPA262186:JPB262187 JYW262186:JYX262187 KIS262186:KIT262187 KSO262186:KSP262187 LCK262186:LCL262187 LMG262186:LMH262187 LWC262186:LWD262187 MFY262186:MFZ262187 MPU262186:MPV262187 MZQ262186:MZR262187 NJM262186:NJN262187 NTI262186:NTJ262187 ODE262186:ODF262187 ONA262186:ONB262187 OWW262186:OWX262187 PGS262186:PGT262187 PQO262186:PQP262187 QAK262186:QAL262187 QKG262186:QKH262187 QUC262186:QUD262187 RDY262186:RDZ262187 RNU262186:RNV262187 RXQ262186:RXR262187 SHM262186:SHN262187 SRI262186:SRJ262187 TBE262186:TBF262187 TLA262186:TLB262187 TUW262186:TUX262187 UES262186:UET262187 UOO262186:UOP262187 UYK262186:UYL262187 VIG262186:VIH262187 VSC262186:VSD262187 WBY262186:WBZ262187 WLU262186:WLV262187 WVQ262186:WVR262187 I327722:J327723 JE327722:JF327723 TA327722:TB327723 ACW327722:ACX327723 AMS327722:AMT327723 AWO327722:AWP327723 BGK327722:BGL327723 BQG327722:BQH327723 CAC327722:CAD327723 CJY327722:CJZ327723 CTU327722:CTV327723 DDQ327722:DDR327723 DNM327722:DNN327723 DXI327722:DXJ327723 EHE327722:EHF327723 ERA327722:ERB327723 FAW327722:FAX327723 FKS327722:FKT327723 FUO327722:FUP327723 GEK327722:GEL327723 GOG327722:GOH327723 GYC327722:GYD327723 HHY327722:HHZ327723 HRU327722:HRV327723 IBQ327722:IBR327723 ILM327722:ILN327723 IVI327722:IVJ327723 JFE327722:JFF327723 JPA327722:JPB327723 JYW327722:JYX327723 KIS327722:KIT327723 KSO327722:KSP327723 LCK327722:LCL327723 LMG327722:LMH327723 LWC327722:LWD327723 MFY327722:MFZ327723 MPU327722:MPV327723 MZQ327722:MZR327723 NJM327722:NJN327723 NTI327722:NTJ327723 ODE327722:ODF327723 ONA327722:ONB327723 OWW327722:OWX327723 PGS327722:PGT327723 PQO327722:PQP327723 QAK327722:QAL327723 QKG327722:QKH327723 QUC327722:QUD327723 RDY327722:RDZ327723 RNU327722:RNV327723 RXQ327722:RXR327723 SHM327722:SHN327723 SRI327722:SRJ327723 TBE327722:TBF327723 TLA327722:TLB327723 TUW327722:TUX327723 UES327722:UET327723 UOO327722:UOP327723 UYK327722:UYL327723 VIG327722:VIH327723 VSC327722:VSD327723 WBY327722:WBZ327723 WLU327722:WLV327723 WVQ327722:WVR327723 I393258:J393259 JE393258:JF393259 TA393258:TB393259 ACW393258:ACX393259 AMS393258:AMT393259 AWO393258:AWP393259 BGK393258:BGL393259 BQG393258:BQH393259 CAC393258:CAD393259 CJY393258:CJZ393259 CTU393258:CTV393259 DDQ393258:DDR393259 DNM393258:DNN393259 DXI393258:DXJ393259 EHE393258:EHF393259 ERA393258:ERB393259 FAW393258:FAX393259 FKS393258:FKT393259 FUO393258:FUP393259 GEK393258:GEL393259 GOG393258:GOH393259 GYC393258:GYD393259 HHY393258:HHZ393259 HRU393258:HRV393259 IBQ393258:IBR393259 ILM393258:ILN393259 IVI393258:IVJ393259 JFE393258:JFF393259 JPA393258:JPB393259 JYW393258:JYX393259 KIS393258:KIT393259 KSO393258:KSP393259 LCK393258:LCL393259 LMG393258:LMH393259 LWC393258:LWD393259 MFY393258:MFZ393259 MPU393258:MPV393259 MZQ393258:MZR393259 NJM393258:NJN393259 NTI393258:NTJ393259 ODE393258:ODF393259 ONA393258:ONB393259 OWW393258:OWX393259 PGS393258:PGT393259 PQO393258:PQP393259 QAK393258:QAL393259 QKG393258:QKH393259 QUC393258:QUD393259 RDY393258:RDZ393259 RNU393258:RNV393259 RXQ393258:RXR393259 SHM393258:SHN393259 SRI393258:SRJ393259 TBE393258:TBF393259 TLA393258:TLB393259 TUW393258:TUX393259 UES393258:UET393259 UOO393258:UOP393259 UYK393258:UYL393259 VIG393258:VIH393259 VSC393258:VSD393259 WBY393258:WBZ393259 WLU393258:WLV393259 WVQ393258:WVR393259 I458794:J458795 JE458794:JF458795 TA458794:TB458795 ACW458794:ACX458795 AMS458794:AMT458795 AWO458794:AWP458795 BGK458794:BGL458795 BQG458794:BQH458795 CAC458794:CAD458795 CJY458794:CJZ458795 CTU458794:CTV458795 DDQ458794:DDR458795 DNM458794:DNN458795 DXI458794:DXJ458795 EHE458794:EHF458795 ERA458794:ERB458795 FAW458794:FAX458795 FKS458794:FKT458795 FUO458794:FUP458795 GEK458794:GEL458795 GOG458794:GOH458795 GYC458794:GYD458795 HHY458794:HHZ458795 HRU458794:HRV458795 IBQ458794:IBR458795 ILM458794:ILN458795 IVI458794:IVJ458795 JFE458794:JFF458795 JPA458794:JPB458795 JYW458794:JYX458795 KIS458794:KIT458795 KSO458794:KSP458795 LCK458794:LCL458795 LMG458794:LMH458795 LWC458794:LWD458795 MFY458794:MFZ458795 MPU458794:MPV458795 MZQ458794:MZR458795 NJM458794:NJN458795 NTI458794:NTJ458795 ODE458794:ODF458795 ONA458794:ONB458795 OWW458794:OWX458795 PGS458794:PGT458795 PQO458794:PQP458795 QAK458794:QAL458795 QKG458794:QKH458795 QUC458794:QUD458795 RDY458794:RDZ458795 RNU458794:RNV458795 RXQ458794:RXR458795 SHM458794:SHN458795 SRI458794:SRJ458795 TBE458794:TBF458795 TLA458794:TLB458795 TUW458794:TUX458795 UES458794:UET458795 UOO458794:UOP458795 UYK458794:UYL458795 VIG458794:VIH458795 VSC458794:VSD458795 WBY458794:WBZ458795 WLU458794:WLV458795 WVQ458794:WVR458795 I524330:J524331 JE524330:JF524331 TA524330:TB524331 ACW524330:ACX524331 AMS524330:AMT524331 AWO524330:AWP524331 BGK524330:BGL524331 BQG524330:BQH524331 CAC524330:CAD524331 CJY524330:CJZ524331 CTU524330:CTV524331 DDQ524330:DDR524331 DNM524330:DNN524331 DXI524330:DXJ524331 EHE524330:EHF524331 ERA524330:ERB524331 FAW524330:FAX524331 FKS524330:FKT524331 FUO524330:FUP524331 GEK524330:GEL524331 GOG524330:GOH524331 GYC524330:GYD524331 HHY524330:HHZ524331 HRU524330:HRV524331 IBQ524330:IBR524331 ILM524330:ILN524331 IVI524330:IVJ524331 JFE524330:JFF524331 JPA524330:JPB524331 JYW524330:JYX524331 KIS524330:KIT524331 KSO524330:KSP524331 LCK524330:LCL524331 LMG524330:LMH524331 LWC524330:LWD524331 MFY524330:MFZ524331 MPU524330:MPV524331 MZQ524330:MZR524331 NJM524330:NJN524331 NTI524330:NTJ524331 ODE524330:ODF524331 ONA524330:ONB524331 OWW524330:OWX524331 PGS524330:PGT524331 PQO524330:PQP524331 QAK524330:QAL524331 QKG524330:QKH524331 QUC524330:QUD524331 RDY524330:RDZ524331 RNU524330:RNV524331 RXQ524330:RXR524331 SHM524330:SHN524331 SRI524330:SRJ524331 TBE524330:TBF524331 TLA524330:TLB524331 TUW524330:TUX524331 UES524330:UET524331 UOO524330:UOP524331 UYK524330:UYL524331 VIG524330:VIH524331 VSC524330:VSD524331 WBY524330:WBZ524331 WLU524330:WLV524331 WVQ524330:WVR524331 I589866:J589867 JE589866:JF589867 TA589866:TB589867 ACW589866:ACX589867 AMS589866:AMT589867 AWO589866:AWP589867 BGK589866:BGL589867 BQG589866:BQH589867 CAC589866:CAD589867 CJY589866:CJZ589867 CTU589866:CTV589867 DDQ589866:DDR589867 DNM589866:DNN589867 DXI589866:DXJ589867 EHE589866:EHF589867 ERA589866:ERB589867 FAW589866:FAX589867 FKS589866:FKT589867 FUO589866:FUP589867 GEK589866:GEL589867 GOG589866:GOH589867 GYC589866:GYD589867 HHY589866:HHZ589867 HRU589866:HRV589867 IBQ589866:IBR589867 ILM589866:ILN589867 IVI589866:IVJ589867 JFE589866:JFF589867 JPA589866:JPB589867 JYW589866:JYX589867 KIS589866:KIT589867 KSO589866:KSP589867 LCK589866:LCL589867 LMG589866:LMH589867 LWC589866:LWD589867 MFY589866:MFZ589867 MPU589866:MPV589867 MZQ589866:MZR589867 NJM589866:NJN589867 NTI589866:NTJ589867 ODE589866:ODF589867 ONA589866:ONB589867 OWW589866:OWX589867 PGS589866:PGT589867 PQO589866:PQP589867 QAK589866:QAL589867 QKG589866:QKH589867 QUC589866:QUD589867 RDY589866:RDZ589867 RNU589866:RNV589867 RXQ589866:RXR589867 SHM589866:SHN589867 SRI589866:SRJ589867 TBE589866:TBF589867 TLA589866:TLB589867 TUW589866:TUX589867 UES589866:UET589867 UOO589866:UOP589867 UYK589866:UYL589867 VIG589866:VIH589867 VSC589866:VSD589867 WBY589866:WBZ589867 WLU589866:WLV589867 WVQ589866:WVR589867 I655402:J655403 JE655402:JF655403 TA655402:TB655403 ACW655402:ACX655403 AMS655402:AMT655403 AWO655402:AWP655403 BGK655402:BGL655403 BQG655402:BQH655403 CAC655402:CAD655403 CJY655402:CJZ655403 CTU655402:CTV655403 DDQ655402:DDR655403 DNM655402:DNN655403 DXI655402:DXJ655403 EHE655402:EHF655403 ERA655402:ERB655403 FAW655402:FAX655403 FKS655402:FKT655403 FUO655402:FUP655403 GEK655402:GEL655403 GOG655402:GOH655403 GYC655402:GYD655403 HHY655402:HHZ655403 HRU655402:HRV655403 IBQ655402:IBR655403 ILM655402:ILN655403 IVI655402:IVJ655403 JFE655402:JFF655403 JPA655402:JPB655403 JYW655402:JYX655403 KIS655402:KIT655403 KSO655402:KSP655403 LCK655402:LCL655403 LMG655402:LMH655403 LWC655402:LWD655403 MFY655402:MFZ655403 MPU655402:MPV655403 MZQ655402:MZR655403 NJM655402:NJN655403 NTI655402:NTJ655403 ODE655402:ODF655403 ONA655402:ONB655403 OWW655402:OWX655403 PGS655402:PGT655403 PQO655402:PQP655403 QAK655402:QAL655403 QKG655402:QKH655403 QUC655402:QUD655403 RDY655402:RDZ655403 RNU655402:RNV655403 RXQ655402:RXR655403 SHM655402:SHN655403 SRI655402:SRJ655403 TBE655402:TBF655403 TLA655402:TLB655403 TUW655402:TUX655403 UES655402:UET655403 UOO655402:UOP655403 UYK655402:UYL655403 VIG655402:VIH655403 VSC655402:VSD655403 WBY655402:WBZ655403 WLU655402:WLV655403 WVQ655402:WVR655403 I720938:J720939 JE720938:JF720939 TA720938:TB720939 ACW720938:ACX720939 AMS720938:AMT720939 AWO720938:AWP720939 BGK720938:BGL720939 BQG720938:BQH720939 CAC720938:CAD720939 CJY720938:CJZ720939 CTU720938:CTV720939 DDQ720938:DDR720939 DNM720938:DNN720939 DXI720938:DXJ720939 EHE720938:EHF720939 ERA720938:ERB720939 FAW720938:FAX720939 FKS720938:FKT720939 FUO720938:FUP720939 GEK720938:GEL720939 GOG720938:GOH720939 GYC720938:GYD720939 HHY720938:HHZ720939 HRU720938:HRV720939 IBQ720938:IBR720939 ILM720938:ILN720939 IVI720938:IVJ720939 JFE720938:JFF720939 JPA720938:JPB720939 JYW720938:JYX720939 KIS720938:KIT720939 KSO720938:KSP720939 LCK720938:LCL720939 LMG720938:LMH720939 LWC720938:LWD720939 MFY720938:MFZ720939 MPU720938:MPV720939 MZQ720938:MZR720939 NJM720938:NJN720939 NTI720938:NTJ720939 ODE720938:ODF720939 ONA720938:ONB720939 OWW720938:OWX720939 PGS720938:PGT720939 PQO720938:PQP720939 QAK720938:QAL720939 QKG720938:QKH720939 QUC720938:QUD720939 RDY720938:RDZ720939 RNU720938:RNV720939 RXQ720938:RXR720939 SHM720938:SHN720939 SRI720938:SRJ720939 TBE720938:TBF720939 TLA720938:TLB720939 TUW720938:TUX720939 UES720938:UET720939 UOO720938:UOP720939 UYK720938:UYL720939 VIG720938:VIH720939 VSC720938:VSD720939 WBY720938:WBZ720939 WLU720938:WLV720939 WVQ720938:WVR720939 I786474:J786475 JE786474:JF786475 TA786474:TB786475 ACW786474:ACX786475 AMS786474:AMT786475 AWO786474:AWP786475 BGK786474:BGL786475 BQG786474:BQH786475 CAC786474:CAD786475 CJY786474:CJZ786475 CTU786474:CTV786475 DDQ786474:DDR786475 DNM786474:DNN786475 DXI786474:DXJ786475 EHE786474:EHF786475 ERA786474:ERB786475 FAW786474:FAX786475 FKS786474:FKT786475 FUO786474:FUP786475 GEK786474:GEL786475 GOG786474:GOH786475 GYC786474:GYD786475 HHY786474:HHZ786475 HRU786474:HRV786475 IBQ786474:IBR786475 ILM786474:ILN786475 IVI786474:IVJ786475 JFE786474:JFF786475 JPA786474:JPB786475 JYW786474:JYX786475 KIS786474:KIT786475 KSO786474:KSP786475 LCK786474:LCL786475 LMG786474:LMH786475 LWC786474:LWD786475 MFY786474:MFZ786475 MPU786474:MPV786475 MZQ786474:MZR786475 NJM786474:NJN786475 NTI786474:NTJ786475 ODE786474:ODF786475 ONA786474:ONB786475 OWW786474:OWX786475 PGS786474:PGT786475 PQO786474:PQP786475 QAK786474:QAL786475 QKG786474:QKH786475 QUC786474:QUD786475 RDY786474:RDZ786475 RNU786474:RNV786475 RXQ786474:RXR786475 SHM786474:SHN786475 SRI786474:SRJ786475 TBE786474:TBF786475 TLA786474:TLB786475 TUW786474:TUX786475 UES786474:UET786475 UOO786474:UOP786475 UYK786474:UYL786475 VIG786474:VIH786475 VSC786474:VSD786475 WBY786474:WBZ786475 WLU786474:WLV786475 WVQ786474:WVR786475 I852010:J852011 JE852010:JF852011 TA852010:TB852011 ACW852010:ACX852011 AMS852010:AMT852011 AWO852010:AWP852011 BGK852010:BGL852011 BQG852010:BQH852011 CAC852010:CAD852011 CJY852010:CJZ852011 CTU852010:CTV852011 DDQ852010:DDR852011 DNM852010:DNN852011 DXI852010:DXJ852011 EHE852010:EHF852011 ERA852010:ERB852011 FAW852010:FAX852011 FKS852010:FKT852011 FUO852010:FUP852011 GEK852010:GEL852011 GOG852010:GOH852011 GYC852010:GYD852011 HHY852010:HHZ852011 HRU852010:HRV852011 IBQ852010:IBR852011 ILM852010:ILN852011 IVI852010:IVJ852011 JFE852010:JFF852011 JPA852010:JPB852011 JYW852010:JYX852011 KIS852010:KIT852011 KSO852010:KSP852011 LCK852010:LCL852011 LMG852010:LMH852011 LWC852010:LWD852011 MFY852010:MFZ852011 MPU852010:MPV852011 MZQ852010:MZR852011 NJM852010:NJN852011 NTI852010:NTJ852011 ODE852010:ODF852011 ONA852010:ONB852011 OWW852010:OWX852011 PGS852010:PGT852011 PQO852010:PQP852011 QAK852010:QAL852011 QKG852010:QKH852011 QUC852010:QUD852011 RDY852010:RDZ852011 RNU852010:RNV852011 RXQ852010:RXR852011 SHM852010:SHN852011 SRI852010:SRJ852011 TBE852010:TBF852011 TLA852010:TLB852011 TUW852010:TUX852011 UES852010:UET852011 UOO852010:UOP852011 UYK852010:UYL852011 VIG852010:VIH852011 VSC852010:VSD852011 WBY852010:WBZ852011 WLU852010:WLV852011 WVQ852010:WVR852011 I917546:J917547 JE917546:JF917547 TA917546:TB917547 ACW917546:ACX917547 AMS917546:AMT917547 AWO917546:AWP917547 BGK917546:BGL917547 BQG917546:BQH917547 CAC917546:CAD917547 CJY917546:CJZ917547 CTU917546:CTV917547 DDQ917546:DDR917547 DNM917546:DNN917547 DXI917546:DXJ917547 EHE917546:EHF917547 ERA917546:ERB917547 FAW917546:FAX917547 FKS917546:FKT917547 FUO917546:FUP917547 GEK917546:GEL917547 GOG917546:GOH917547 GYC917546:GYD917547 HHY917546:HHZ917547 HRU917546:HRV917547 IBQ917546:IBR917547 ILM917546:ILN917547 IVI917546:IVJ917547 JFE917546:JFF917547 JPA917546:JPB917547 JYW917546:JYX917547 KIS917546:KIT917547 KSO917546:KSP917547 LCK917546:LCL917547 LMG917546:LMH917547 LWC917546:LWD917547 MFY917546:MFZ917547 MPU917546:MPV917547 MZQ917546:MZR917547 NJM917546:NJN917547 NTI917546:NTJ917547 ODE917546:ODF917547 ONA917546:ONB917547 OWW917546:OWX917547 PGS917546:PGT917547 PQO917546:PQP917547 QAK917546:QAL917547 QKG917546:QKH917547 QUC917546:QUD917547 RDY917546:RDZ917547 RNU917546:RNV917547 RXQ917546:RXR917547 SHM917546:SHN917547 SRI917546:SRJ917547 TBE917546:TBF917547 TLA917546:TLB917547 TUW917546:TUX917547 UES917546:UET917547 UOO917546:UOP917547 UYK917546:UYL917547 VIG917546:VIH917547 VSC917546:VSD917547 WBY917546:WBZ917547 WLU917546:WLV917547 WVQ917546:WVR917547 I983082:J983083 JE983082:JF983083 TA983082:TB983083 ACW983082:ACX983083 AMS983082:AMT983083 AWO983082:AWP983083 BGK983082:BGL983083 BQG983082:BQH983083 CAC983082:CAD983083 CJY983082:CJZ983083 CTU983082:CTV983083 DDQ983082:DDR983083 DNM983082:DNN983083 DXI983082:DXJ983083 EHE983082:EHF983083 ERA983082:ERB983083 FAW983082:FAX983083 FKS983082:FKT983083 FUO983082:FUP983083 GEK983082:GEL983083 GOG983082:GOH983083 GYC983082:GYD983083 HHY983082:HHZ983083 HRU983082:HRV983083 IBQ983082:IBR983083 ILM983082:ILN983083 IVI983082:IVJ983083 JFE983082:JFF983083 JPA983082:JPB983083 JYW983082:JYX983083 KIS983082:KIT983083 KSO983082:KSP983083 LCK983082:LCL983083 LMG983082:LMH983083 LWC983082:LWD983083 MFY983082:MFZ983083 MPU983082:MPV983083 MZQ983082:MZR983083 NJM983082:NJN983083 NTI983082:NTJ983083 ODE983082:ODF983083 ONA983082:ONB983083 OWW983082:OWX983083 PGS983082:PGT983083 PQO983082:PQP983083 QAK983082:QAL983083 QKG983082:QKH983083 QUC983082:QUD983083 RDY983082:RDZ983083 RNU983082:RNV983083 RXQ983082:RXR983083 SHM983082:SHN983083 SRI983082:SRJ983083 TBE983082:TBF983083 TLA983082:TLB983083 TUW983082:TUX983083 UES983082:UET983083 UOO983082:UOP983083 UYK983082:UYL983083 VIG983082:VIH983083 VSC983082:VSD983083 WBY983082:WBZ983083 WLU983082:WLV983083 WVQ983082:WVR983083">
      <formula1>$BE$10:$BE$11</formula1>
    </dataValidation>
    <dataValidation type="list" allowBlank="1" showInputMessage="1" showErrorMessage="1" sqref="AH13:AM13 KD13:KI13 TZ13:UE13 ADV13:AEA13 ANR13:ANW13 AXN13:AXS13 BHJ13:BHO13 BRF13:BRK13 CBB13:CBG13 CKX13:CLC13 CUT13:CUY13 DEP13:DEU13 DOL13:DOQ13 DYH13:DYM13 EID13:EII13 ERZ13:ESE13 FBV13:FCA13 FLR13:FLW13 FVN13:FVS13 GFJ13:GFO13 GPF13:GPK13 GZB13:GZG13 HIX13:HJC13 HST13:HSY13 ICP13:ICU13 IML13:IMQ13 IWH13:IWM13 JGD13:JGI13 JPZ13:JQE13 JZV13:KAA13 KJR13:KJW13 KTN13:KTS13 LDJ13:LDO13 LNF13:LNK13 LXB13:LXG13 MGX13:MHC13 MQT13:MQY13 NAP13:NAU13 NKL13:NKQ13 NUH13:NUM13 OED13:OEI13 ONZ13:OOE13 OXV13:OYA13 PHR13:PHW13 PRN13:PRS13 QBJ13:QBO13 QLF13:QLK13 QVB13:QVG13 REX13:RFC13 ROT13:ROY13 RYP13:RYU13 SIL13:SIQ13 SSH13:SSM13 TCD13:TCI13 TLZ13:TME13 TVV13:TWA13 UFR13:UFW13 UPN13:UPS13 UZJ13:UZO13 VJF13:VJK13 VTB13:VTG13 WCX13:WDC13 WMT13:WMY13 WWP13:WWU13 AH65549:AM65549 KD65549:KI65549 TZ65549:UE65549 ADV65549:AEA65549 ANR65549:ANW65549 AXN65549:AXS65549 BHJ65549:BHO65549 BRF65549:BRK65549 CBB65549:CBG65549 CKX65549:CLC65549 CUT65549:CUY65549 DEP65549:DEU65549 DOL65549:DOQ65549 DYH65549:DYM65549 EID65549:EII65549 ERZ65549:ESE65549 FBV65549:FCA65549 FLR65549:FLW65549 FVN65549:FVS65549 GFJ65549:GFO65549 GPF65549:GPK65549 GZB65549:GZG65549 HIX65549:HJC65549 HST65549:HSY65549 ICP65549:ICU65549 IML65549:IMQ65549 IWH65549:IWM65549 JGD65549:JGI65549 JPZ65549:JQE65549 JZV65549:KAA65549 KJR65549:KJW65549 KTN65549:KTS65549 LDJ65549:LDO65549 LNF65549:LNK65549 LXB65549:LXG65549 MGX65549:MHC65549 MQT65549:MQY65549 NAP65549:NAU65549 NKL65549:NKQ65549 NUH65549:NUM65549 OED65549:OEI65549 ONZ65549:OOE65549 OXV65549:OYA65549 PHR65549:PHW65549 PRN65549:PRS65549 QBJ65549:QBO65549 QLF65549:QLK65549 QVB65549:QVG65549 REX65549:RFC65549 ROT65549:ROY65549 RYP65549:RYU65549 SIL65549:SIQ65549 SSH65549:SSM65549 TCD65549:TCI65549 TLZ65549:TME65549 TVV65549:TWA65549 UFR65549:UFW65549 UPN65549:UPS65549 UZJ65549:UZO65549 VJF65549:VJK65549 VTB65549:VTG65549 WCX65549:WDC65549 WMT65549:WMY65549 WWP65549:WWU65549 AH131085:AM131085 KD131085:KI131085 TZ131085:UE131085 ADV131085:AEA131085 ANR131085:ANW131085 AXN131085:AXS131085 BHJ131085:BHO131085 BRF131085:BRK131085 CBB131085:CBG131085 CKX131085:CLC131085 CUT131085:CUY131085 DEP131085:DEU131085 DOL131085:DOQ131085 DYH131085:DYM131085 EID131085:EII131085 ERZ131085:ESE131085 FBV131085:FCA131085 FLR131085:FLW131085 FVN131085:FVS131085 GFJ131085:GFO131085 GPF131085:GPK131085 GZB131085:GZG131085 HIX131085:HJC131085 HST131085:HSY131085 ICP131085:ICU131085 IML131085:IMQ131085 IWH131085:IWM131085 JGD131085:JGI131085 JPZ131085:JQE131085 JZV131085:KAA131085 KJR131085:KJW131085 KTN131085:KTS131085 LDJ131085:LDO131085 LNF131085:LNK131085 LXB131085:LXG131085 MGX131085:MHC131085 MQT131085:MQY131085 NAP131085:NAU131085 NKL131085:NKQ131085 NUH131085:NUM131085 OED131085:OEI131085 ONZ131085:OOE131085 OXV131085:OYA131085 PHR131085:PHW131085 PRN131085:PRS131085 QBJ131085:QBO131085 QLF131085:QLK131085 QVB131085:QVG131085 REX131085:RFC131085 ROT131085:ROY131085 RYP131085:RYU131085 SIL131085:SIQ131085 SSH131085:SSM131085 TCD131085:TCI131085 TLZ131085:TME131085 TVV131085:TWA131085 UFR131085:UFW131085 UPN131085:UPS131085 UZJ131085:UZO131085 VJF131085:VJK131085 VTB131085:VTG131085 WCX131085:WDC131085 WMT131085:WMY131085 WWP131085:WWU131085 AH196621:AM196621 KD196621:KI196621 TZ196621:UE196621 ADV196621:AEA196621 ANR196621:ANW196621 AXN196621:AXS196621 BHJ196621:BHO196621 BRF196621:BRK196621 CBB196621:CBG196621 CKX196621:CLC196621 CUT196621:CUY196621 DEP196621:DEU196621 DOL196621:DOQ196621 DYH196621:DYM196621 EID196621:EII196621 ERZ196621:ESE196621 FBV196621:FCA196621 FLR196621:FLW196621 FVN196621:FVS196621 GFJ196621:GFO196621 GPF196621:GPK196621 GZB196621:GZG196621 HIX196621:HJC196621 HST196621:HSY196621 ICP196621:ICU196621 IML196621:IMQ196621 IWH196621:IWM196621 JGD196621:JGI196621 JPZ196621:JQE196621 JZV196621:KAA196621 KJR196621:KJW196621 KTN196621:KTS196621 LDJ196621:LDO196621 LNF196621:LNK196621 LXB196621:LXG196621 MGX196621:MHC196621 MQT196621:MQY196621 NAP196621:NAU196621 NKL196621:NKQ196621 NUH196621:NUM196621 OED196621:OEI196621 ONZ196621:OOE196621 OXV196621:OYA196621 PHR196621:PHW196621 PRN196621:PRS196621 QBJ196621:QBO196621 QLF196621:QLK196621 QVB196621:QVG196621 REX196621:RFC196621 ROT196621:ROY196621 RYP196621:RYU196621 SIL196621:SIQ196621 SSH196621:SSM196621 TCD196621:TCI196621 TLZ196621:TME196621 TVV196621:TWA196621 UFR196621:UFW196621 UPN196621:UPS196621 UZJ196621:UZO196621 VJF196621:VJK196621 VTB196621:VTG196621 WCX196621:WDC196621 WMT196621:WMY196621 WWP196621:WWU196621 AH262157:AM262157 KD262157:KI262157 TZ262157:UE262157 ADV262157:AEA262157 ANR262157:ANW262157 AXN262157:AXS262157 BHJ262157:BHO262157 BRF262157:BRK262157 CBB262157:CBG262157 CKX262157:CLC262157 CUT262157:CUY262157 DEP262157:DEU262157 DOL262157:DOQ262157 DYH262157:DYM262157 EID262157:EII262157 ERZ262157:ESE262157 FBV262157:FCA262157 FLR262157:FLW262157 FVN262157:FVS262157 GFJ262157:GFO262157 GPF262157:GPK262157 GZB262157:GZG262157 HIX262157:HJC262157 HST262157:HSY262157 ICP262157:ICU262157 IML262157:IMQ262157 IWH262157:IWM262157 JGD262157:JGI262157 JPZ262157:JQE262157 JZV262157:KAA262157 KJR262157:KJW262157 KTN262157:KTS262157 LDJ262157:LDO262157 LNF262157:LNK262157 LXB262157:LXG262157 MGX262157:MHC262157 MQT262157:MQY262157 NAP262157:NAU262157 NKL262157:NKQ262157 NUH262157:NUM262157 OED262157:OEI262157 ONZ262157:OOE262157 OXV262157:OYA262157 PHR262157:PHW262157 PRN262157:PRS262157 QBJ262157:QBO262157 QLF262157:QLK262157 QVB262157:QVG262157 REX262157:RFC262157 ROT262157:ROY262157 RYP262157:RYU262157 SIL262157:SIQ262157 SSH262157:SSM262157 TCD262157:TCI262157 TLZ262157:TME262157 TVV262157:TWA262157 UFR262157:UFW262157 UPN262157:UPS262157 UZJ262157:UZO262157 VJF262157:VJK262157 VTB262157:VTG262157 WCX262157:WDC262157 WMT262157:WMY262157 WWP262157:WWU262157 AH327693:AM327693 KD327693:KI327693 TZ327693:UE327693 ADV327693:AEA327693 ANR327693:ANW327693 AXN327693:AXS327693 BHJ327693:BHO327693 BRF327693:BRK327693 CBB327693:CBG327693 CKX327693:CLC327693 CUT327693:CUY327693 DEP327693:DEU327693 DOL327693:DOQ327693 DYH327693:DYM327693 EID327693:EII327693 ERZ327693:ESE327693 FBV327693:FCA327693 FLR327693:FLW327693 FVN327693:FVS327693 GFJ327693:GFO327693 GPF327693:GPK327693 GZB327693:GZG327693 HIX327693:HJC327693 HST327693:HSY327693 ICP327693:ICU327693 IML327693:IMQ327693 IWH327693:IWM327693 JGD327693:JGI327693 JPZ327693:JQE327693 JZV327693:KAA327693 KJR327693:KJW327693 KTN327693:KTS327693 LDJ327693:LDO327693 LNF327693:LNK327693 LXB327693:LXG327693 MGX327693:MHC327693 MQT327693:MQY327693 NAP327693:NAU327693 NKL327693:NKQ327693 NUH327693:NUM327693 OED327693:OEI327693 ONZ327693:OOE327693 OXV327693:OYA327693 PHR327693:PHW327693 PRN327693:PRS327693 QBJ327693:QBO327693 QLF327693:QLK327693 QVB327693:QVG327693 REX327693:RFC327693 ROT327693:ROY327693 RYP327693:RYU327693 SIL327693:SIQ327693 SSH327693:SSM327693 TCD327693:TCI327693 TLZ327693:TME327693 TVV327693:TWA327693 UFR327693:UFW327693 UPN327693:UPS327693 UZJ327693:UZO327693 VJF327693:VJK327693 VTB327693:VTG327693 WCX327693:WDC327693 WMT327693:WMY327693 WWP327693:WWU327693 AH393229:AM393229 KD393229:KI393229 TZ393229:UE393229 ADV393229:AEA393229 ANR393229:ANW393229 AXN393229:AXS393229 BHJ393229:BHO393229 BRF393229:BRK393229 CBB393229:CBG393229 CKX393229:CLC393229 CUT393229:CUY393229 DEP393229:DEU393229 DOL393229:DOQ393229 DYH393229:DYM393229 EID393229:EII393229 ERZ393229:ESE393229 FBV393229:FCA393229 FLR393229:FLW393229 FVN393229:FVS393229 GFJ393229:GFO393229 GPF393229:GPK393229 GZB393229:GZG393229 HIX393229:HJC393229 HST393229:HSY393229 ICP393229:ICU393229 IML393229:IMQ393229 IWH393229:IWM393229 JGD393229:JGI393229 JPZ393229:JQE393229 JZV393229:KAA393229 KJR393229:KJW393229 KTN393229:KTS393229 LDJ393229:LDO393229 LNF393229:LNK393229 LXB393229:LXG393229 MGX393229:MHC393229 MQT393229:MQY393229 NAP393229:NAU393229 NKL393229:NKQ393229 NUH393229:NUM393229 OED393229:OEI393229 ONZ393229:OOE393229 OXV393229:OYA393229 PHR393229:PHW393229 PRN393229:PRS393229 QBJ393229:QBO393229 QLF393229:QLK393229 QVB393229:QVG393229 REX393229:RFC393229 ROT393229:ROY393229 RYP393229:RYU393229 SIL393229:SIQ393229 SSH393229:SSM393229 TCD393229:TCI393229 TLZ393229:TME393229 TVV393229:TWA393229 UFR393229:UFW393229 UPN393229:UPS393229 UZJ393229:UZO393229 VJF393229:VJK393229 VTB393229:VTG393229 WCX393229:WDC393229 WMT393229:WMY393229 WWP393229:WWU393229 AH458765:AM458765 KD458765:KI458765 TZ458765:UE458765 ADV458765:AEA458765 ANR458765:ANW458765 AXN458765:AXS458765 BHJ458765:BHO458765 BRF458765:BRK458765 CBB458765:CBG458765 CKX458765:CLC458765 CUT458765:CUY458765 DEP458765:DEU458765 DOL458765:DOQ458765 DYH458765:DYM458765 EID458765:EII458765 ERZ458765:ESE458765 FBV458765:FCA458765 FLR458765:FLW458765 FVN458765:FVS458765 GFJ458765:GFO458765 GPF458765:GPK458765 GZB458765:GZG458765 HIX458765:HJC458765 HST458765:HSY458765 ICP458765:ICU458765 IML458765:IMQ458765 IWH458765:IWM458765 JGD458765:JGI458765 JPZ458765:JQE458765 JZV458765:KAA458765 KJR458765:KJW458765 KTN458765:KTS458765 LDJ458765:LDO458765 LNF458765:LNK458765 LXB458765:LXG458765 MGX458765:MHC458765 MQT458765:MQY458765 NAP458765:NAU458765 NKL458765:NKQ458765 NUH458765:NUM458765 OED458765:OEI458765 ONZ458765:OOE458765 OXV458765:OYA458765 PHR458765:PHW458765 PRN458765:PRS458765 QBJ458765:QBO458765 QLF458765:QLK458765 QVB458765:QVG458765 REX458765:RFC458765 ROT458765:ROY458765 RYP458765:RYU458765 SIL458765:SIQ458765 SSH458765:SSM458765 TCD458765:TCI458765 TLZ458765:TME458765 TVV458765:TWA458765 UFR458765:UFW458765 UPN458765:UPS458765 UZJ458765:UZO458765 VJF458765:VJK458765 VTB458765:VTG458765 WCX458765:WDC458765 WMT458765:WMY458765 WWP458765:WWU458765 AH524301:AM524301 KD524301:KI524301 TZ524301:UE524301 ADV524301:AEA524301 ANR524301:ANW524301 AXN524301:AXS524301 BHJ524301:BHO524301 BRF524301:BRK524301 CBB524301:CBG524301 CKX524301:CLC524301 CUT524301:CUY524301 DEP524301:DEU524301 DOL524301:DOQ524301 DYH524301:DYM524301 EID524301:EII524301 ERZ524301:ESE524301 FBV524301:FCA524301 FLR524301:FLW524301 FVN524301:FVS524301 GFJ524301:GFO524301 GPF524301:GPK524301 GZB524301:GZG524301 HIX524301:HJC524301 HST524301:HSY524301 ICP524301:ICU524301 IML524301:IMQ524301 IWH524301:IWM524301 JGD524301:JGI524301 JPZ524301:JQE524301 JZV524301:KAA524301 KJR524301:KJW524301 KTN524301:KTS524301 LDJ524301:LDO524301 LNF524301:LNK524301 LXB524301:LXG524301 MGX524301:MHC524301 MQT524301:MQY524301 NAP524301:NAU524301 NKL524301:NKQ524301 NUH524301:NUM524301 OED524301:OEI524301 ONZ524301:OOE524301 OXV524301:OYA524301 PHR524301:PHW524301 PRN524301:PRS524301 QBJ524301:QBO524301 QLF524301:QLK524301 QVB524301:QVG524301 REX524301:RFC524301 ROT524301:ROY524301 RYP524301:RYU524301 SIL524301:SIQ524301 SSH524301:SSM524301 TCD524301:TCI524301 TLZ524301:TME524301 TVV524301:TWA524301 UFR524301:UFW524301 UPN524301:UPS524301 UZJ524301:UZO524301 VJF524301:VJK524301 VTB524301:VTG524301 WCX524301:WDC524301 WMT524301:WMY524301 WWP524301:WWU524301 AH589837:AM589837 KD589837:KI589837 TZ589837:UE589837 ADV589837:AEA589837 ANR589837:ANW589837 AXN589837:AXS589837 BHJ589837:BHO589837 BRF589837:BRK589837 CBB589837:CBG589837 CKX589837:CLC589837 CUT589837:CUY589837 DEP589837:DEU589837 DOL589837:DOQ589837 DYH589837:DYM589837 EID589837:EII589837 ERZ589837:ESE589837 FBV589837:FCA589837 FLR589837:FLW589837 FVN589837:FVS589837 GFJ589837:GFO589837 GPF589837:GPK589837 GZB589837:GZG589837 HIX589837:HJC589837 HST589837:HSY589837 ICP589837:ICU589837 IML589837:IMQ589837 IWH589837:IWM589837 JGD589837:JGI589837 JPZ589837:JQE589837 JZV589837:KAA589837 KJR589837:KJW589837 KTN589837:KTS589837 LDJ589837:LDO589837 LNF589837:LNK589837 LXB589837:LXG589837 MGX589837:MHC589837 MQT589837:MQY589837 NAP589837:NAU589837 NKL589837:NKQ589837 NUH589837:NUM589837 OED589837:OEI589837 ONZ589837:OOE589837 OXV589837:OYA589837 PHR589837:PHW589837 PRN589837:PRS589837 QBJ589837:QBO589837 QLF589837:QLK589837 QVB589837:QVG589837 REX589837:RFC589837 ROT589837:ROY589837 RYP589837:RYU589837 SIL589837:SIQ589837 SSH589837:SSM589837 TCD589837:TCI589837 TLZ589837:TME589837 TVV589837:TWA589837 UFR589837:UFW589837 UPN589837:UPS589837 UZJ589837:UZO589837 VJF589837:VJK589837 VTB589837:VTG589837 WCX589837:WDC589837 WMT589837:WMY589837 WWP589837:WWU589837 AH655373:AM655373 KD655373:KI655373 TZ655373:UE655373 ADV655373:AEA655373 ANR655373:ANW655373 AXN655373:AXS655373 BHJ655373:BHO655373 BRF655373:BRK655373 CBB655373:CBG655373 CKX655373:CLC655373 CUT655373:CUY655373 DEP655373:DEU655373 DOL655373:DOQ655373 DYH655373:DYM655373 EID655373:EII655373 ERZ655373:ESE655373 FBV655373:FCA655373 FLR655373:FLW655373 FVN655373:FVS655373 GFJ655373:GFO655373 GPF655373:GPK655373 GZB655373:GZG655373 HIX655373:HJC655373 HST655373:HSY655373 ICP655373:ICU655373 IML655373:IMQ655373 IWH655373:IWM655373 JGD655373:JGI655373 JPZ655373:JQE655373 JZV655373:KAA655373 KJR655373:KJW655373 KTN655373:KTS655373 LDJ655373:LDO655373 LNF655373:LNK655373 LXB655373:LXG655373 MGX655373:MHC655373 MQT655373:MQY655373 NAP655373:NAU655373 NKL655373:NKQ655373 NUH655373:NUM655373 OED655373:OEI655373 ONZ655373:OOE655373 OXV655373:OYA655373 PHR655373:PHW655373 PRN655373:PRS655373 QBJ655373:QBO655373 QLF655373:QLK655373 QVB655373:QVG655373 REX655373:RFC655373 ROT655373:ROY655373 RYP655373:RYU655373 SIL655373:SIQ655373 SSH655373:SSM655373 TCD655373:TCI655373 TLZ655373:TME655373 TVV655373:TWA655373 UFR655373:UFW655373 UPN655373:UPS655373 UZJ655373:UZO655373 VJF655373:VJK655373 VTB655373:VTG655373 WCX655373:WDC655373 WMT655373:WMY655373 WWP655373:WWU655373 AH720909:AM720909 KD720909:KI720909 TZ720909:UE720909 ADV720909:AEA720909 ANR720909:ANW720909 AXN720909:AXS720909 BHJ720909:BHO720909 BRF720909:BRK720909 CBB720909:CBG720909 CKX720909:CLC720909 CUT720909:CUY720909 DEP720909:DEU720909 DOL720909:DOQ720909 DYH720909:DYM720909 EID720909:EII720909 ERZ720909:ESE720909 FBV720909:FCA720909 FLR720909:FLW720909 FVN720909:FVS720909 GFJ720909:GFO720909 GPF720909:GPK720909 GZB720909:GZG720909 HIX720909:HJC720909 HST720909:HSY720909 ICP720909:ICU720909 IML720909:IMQ720909 IWH720909:IWM720909 JGD720909:JGI720909 JPZ720909:JQE720909 JZV720909:KAA720909 KJR720909:KJW720909 KTN720909:KTS720909 LDJ720909:LDO720909 LNF720909:LNK720909 LXB720909:LXG720909 MGX720909:MHC720909 MQT720909:MQY720909 NAP720909:NAU720909 NKL720909:NKQ720909 NUH720909:NUM720909 OED720909:OEI720909 ONZ720909:OOE720909 OXV720909:OYA720909 PHR720909:PHW720909 PRN720909:PRS720909 QBJ720909:QBO720909 QLF720909:QLK720909 QVB720909:QVG720909 REX720909:RFC720909 ROT720909:ROY720909 RYP720909:RYU720909 SIL720909:SIQ720909 SSH720909:SSM720909 TCD720909:TCI720909 TLZ720909:TME720909 TVV720909:TWA720909 UFR720909:UFW720909 UPN720909:UPS720909 UZJ720909:UZO720909 VJF720909:VJK720909 VTB720909:VTG720909 WCX720909:WDC720909 WMT720909:WMY720909 WWP720909:WWU720909 AH786445:AM786445 KD786445:KI786445 TZ786445:UE786445 ADV786445:AEA786445 ANR786445:ANW786445 AXN786445:AXS786445 BHJ786445:BHO786445 BRF786445:BRK786445 CBB786445:CBG786445 CKX786445:CLC786445 CUT786445:CUY786445 DEP786445:DEU786445 DOL786445:DOQ786445 DYH786445:DYM786445 EID786445:EII786445 ERZ786445:ESE786445 FBV786445:FCA786445 FLR786445:FLW786445 FVN786445:FVS786445 GFJ786445:GFO786445 GPF786445:GPK786445 GZB786445:GZG786445 HIX786445:HJC786445 HST786445:HSY786445 ICP786445:ICU786445 IML786445:IMQ786445 IWH786445:IWM786445 JGD786445:JGI786445 JPZ786445:JQE786445 JZV786445:KAA786445 KJR786445:KJW786445 KTN786445:KTS786445 LDJ786445:LDO786445 LNF786445:LNK786445 LXB786445:LXG786445 MGX786445:MHC786445 MQT786445:MQY786445 NAP786445:NAU786445 NKL786445:NKQ786445 NUH786445:NUM786445 OED786445:OEI786445 ONZ786445:OOE786445 OXV786445:OYA786445 PHR786445:PHW786445 PRN786445:PRS786445 QBJ786445:QBO786445 QLF786445:QLK786445 QVB786445:QVG786445 REX786445:RFC786445 ROT786445:ROY786445 RYP786445:RYU786445 SIL786445:SIQ786445 SSH786445:SSM786445 TCD786445:TCI786445 TLZ786445:TME786445 TVV786445:TWA786445 UFR786445:UFW786445 UPN786445:UPS786445 UZJ786445:UZO786445 VJF786445:VJK786445 VTB786445:VTG786445 WCX786445:WDC786445 WMT786445:WMY786445 WWP786445:WWU786445 AH851981:AM851981 KD851981:KI851981 TZ851981:UE851981 ADV851981:AEA851981 ANR851981:ANW851981 AXN851981:AXS851981 BHJ851981:BHO851981 BRF851981:BRK851981 CBB851981:CBG851981 CKX851981:CLC851981 CUT851981:CUY851981 DEP851981:DEU851981 DOL851981:DOQ851981 DYH851981:DYM851981 EID851981:EII851981 ERZ851981:ESE851981 FBV851981:FCA851981 FLR851981:FLW851981 FVN851981:FVS851981 GFJ851981:GFO851981 GPF851981:GPK851981 GZB851981:GZG851981 HIX851981:HJC851981 HST851981:HSY851981 ICP851981:ICU851981 IML851981:IMQ851981 IWH851981:IWM851981 JGD851981:JGI851981 JPZ851981:JQE851981 JZV851981:KAA851981 KJR851981:KJW851981 KTN851981:KTS851981 LDJ851981:LDO851981 LNF851981:LNK851981 LXB851981:LXG851981 MGX851981:MHC851981 MQT851981:MQY851981 NAP851981:NAU851981 NKL851981:NKQ851981 NUH851981:NUM851981 OED851981:OEI851981 ONZ851981:OOE851981 OXV851981:OYA851981 PHR851981:PHW851981 PRN851981:PRS851981 QBJ851981:QBO851981 QLF851981:QLK851981 QVB851981:QVG851981 REX851981:RFC851981 ROT851981:ROY851981 RYP851981:RYU851981 SIL851981:SIQ851981 SSH851981:SSM851981 TCD851981:TCI851981 TLZ851981:TME851981 TVV851981:TWA851981 UFR851981:UFW851981 UPN851981:UPS851981 UZJ851981:UZO851981 VJF851981:VJK851981 VTB851981:VTG851981 WCX851981:WDC851981 WMT851981:WMY851981 WWP851981:WWU851981 AH917517:AM917517 KD917517:KI917517 TZ917517:UE917517 ADV917517:AEA917517 ANR917517:ANW917517 AXN917517:AXS917517 BHJ917517:BHO917517 BRF917517:BRK917517 CBB917517:CBG917517 CKX917517:CLC917517 CUT917517:CUY917517 DEP917517:DEU917517 DOL917517:DOQ917517 DYH917517:DYM917517 EID917517:EII917517 ERZ917517:ESE917517 FBV917517:FCA917517 FLR917517:FLW917517 FVN917517:FVS917517 GFJ917517:GFO917517 GPF917517:GPK917517 GZB917517:GZG917517 HIX917517:HJC917517 HST917517:HSY917517 ICP917517:ICU917517 IML917517:IMQ917517 IWH917517:IWM917517 JGD917517:JGI917517 JPZ917517:JQE917517 JZV917517:KAA917517 KJR917517:KJW917517 KTN917517:KTS917517 LDJ917517:LDO917517 LNF917517:LNK917517 LXB917517:LXG917517 MGX917517:MHC917517 MQT917517:MQY917517 NAP917517:NAU917517 NKL917517:NKQ917517 NUH917517:NUM917517 OED917517:OEI917517 ONZ917517:OOE917517 OXV917517:OYA917517 PHR917517:PHW917517 PRN917517:PRS917517 QBJ917517:QBO917517 QLF917517:QLK917517 QVB917517:QVG917517 REX917517:RFC917517 ROT917517:ROY917517 RYP917517:RYU917517 SIL917517:SIQ917517 SSH917517:SSM917517 TCD917517:TCI917517 TLZ917517:TME917517 TVV917517:TWA917517 UFR917517:UFW917517 UPN917517:UPS917517 UZJ917517:UZO917517 VJF917517:VJK917517 VTB917517:VTG917517 WCX917517:WDC917517 WMT917517:WMY917517 WWP917517:WWU917517 AH983053:AM983053 KD983053:KI983053 TZ983053:UE983053 ADV983053:AEA983053 ANR983053:ANW983053 AXN983053:AXS983053 BHJ983053:BHO983053 BRF983053:BRK983053 CBB983053:CBG983053 CKX983053:CLC983053 CUT983053:CUY983053 DEP983053:DEU983053 DOL983053:DOQ983053 DYH983053:DYM983053 EID983053:EII983053 ERZ983053:ESE983053 FBV983053:FCA983053 FLR983053:FLW983053 FVN983053:FVS983053 GFJ983053:GFO983053 GPF983053:GPK983053 GZB983053:GZG983053 HIX983053:HJC983053 HST983053:HSY983053 ICP983053:ICU983053 IML983053:IMQ983053 IWH983053:IWM983053 JGD983053:JGI983053 JPZ983053:JQE983053 JZV983053:KAA983053 KJR983053:KJW983053 KTN983053:KTS983053 LDJ983053:LDO983053 LNF983053:LNK983053 LXB983053:LXG983053 MGX983053:MHC983053 MQT983053:MQY983053 NAP983053:NAU983053 NKL983053:NKQ983053 NUH983053:NUM983053 OED983053:OEI983053 ONZ983053:OOE983053 OXV983053:OYA983053 PHR983053:PHW983053 PRN983053:PRS983053 QBJ983053:QBO983053 QLF983053:QLK983053 QVB983053:QVG983053 REX983053:RFC983053 ROT983053:ROY983053 RYP983053:RYU983053 SIL983053:SIQ983053 SSH983053:SSM983053 TCD983053:TCI983053 TLZ983053:TME983053 TVV983053:TWA983053 UFR983053:UFW983053 UPN983053:UPS983053 UZJ983053:UZO983053 VJF983053:VJK983053 VTB983053:VTG983053 WCX983053:WDC983053 WMT983053:WMY983053 WWP983053:WWU983053 AH42:AM42 KD42:KI42 TZ42:UE42 ADV42:AEA42 ANR42:ANW42 AXN42:AXS42 BHJ42:BHO42 BRF42:BRK42 CBB42:CBG42 CKX42:CLC42 CUT42:CUY42 DEP42:DEU42 DOL42:DOQ42 DYH42:DYM42 EID42:EII42 ERZ42:ESE42 FBV42:FCA42 FLR42:FLW42 FVN42:FVS42 GFJ42:GFO42 GPF42:GPK42 GZB42:GZG42 HIX42:HJC42 HST42:HSY42 ICP42:ICU42 IML42:IMQ42 IWH42:IWM42 JGD42:JGI42 JPZ42:JQE42 JZV42:KAA42 KJR42:KJW42 KTN42:KTS42 LDJ42:LDO42 LNF42:LNK42 LXB42:LXG42 MGX42:MHC42 MQT42:MQY42 NAP42:NAU42 NKL42:NKQ42 NUH42:NUM42 OED42:OEI42 ONZ42:OOE42 OXV42:OYA42 PHR42:PHW42 PRN42:PRS42 QBJ42:QBO42 QLF42:QLK42 QVB42:QVG42 REX42:RFC42 ROT42:ROY42 RYP42:RYU42 SIL42:SIQ42 SSH42:SSM42 TCD42:TCI42 TLZ42:TME42 TVV42:TWA42 UFR42:UFW42 UPN42:UPS42 UZJ42:UZO42 VJF42:VJK42 VTB42:VTG42 WCX42:WDC42 WMT42:WMY42 WWP42:WWU42 AH65578:AM65578 KD65578:KI65578 TZ65578:UE65578 ADV65578:AEA65578 ANR65578:ANW65578 AXN65578:AXS65578 BHJ65578:BHO65578 BRF65578:BRK65578 CBB65578:CBG65578 CKX65578:CLC65578 CUT65578:CUY65578 DEP65578:DEU65578 DOL65578:DOQ65578 DYH65578:DYM65578 EID65578:EII65578 ERZ65578:ESE65578 FBV65578:FCA65578 FLR65578:FLW65578 FVN65578:FVS65578 GFJ65578:GFO65578 GPF65578:GPK65578 GZB65578:GZG65578 HIX65578:HJC65578 HST65578:HSY65578 ICP65578:ICU65578 IML65578:IMQ65578 IWH65578:IWM65578 JGD65578:JGI65578 JPZ65578:JQE65578 JZV65578:KAA65578 KJR65578:KJW65578 KTN65578:KTS65578 LDJ65578:LDO65578 LNF65578:LNK65578 LXB65578:LXG65578 MGX65578:MHC65578 MQT65578:MQY65578 NAP65578:NAU65578 NKL65578:NKQ65578 NUH65578:NUM65578 OED65578:OEI65578 ONZ65578:OOE65578 OXV65578:OYA65578 PHR65578:PHW65578 PRN65578:PRS65578 QBJ65578:QBO65578 QLF65578:QLK65578 QVB65578:QVG65578 REX65578:RFC65578 ROT65578:ROY65578 RYP65578:RYU65578 SIL65578:SIQ65578 SSH65578:SSM65578 TCD65578:TCI65578 TLZ65578:TME65578 TVV65578:TWA65578 UFR65578:UFW65578 UPN65578:UPS65578 UZJ65578:UZO65578 VJF65578:VJK65578 VTB65578:VTG65578 WCX65578:WDC65578 WMT65578:WMY65578 WWP65578:WWU65578 AH131114:AM131114 KD131114:KI131114 TZ131114:UE131114 ADV131114:AEA131114 ANR131114:ANW131114 AXN131114:AXS131114 BHJ131114:BHO131114 BRF131114:BRK131114 CBB131114:CBG131114 CKX131114:CLC131114 CUT131114:CUY131114 DEP131114:DEU131114 DOL131114:DOQ131114 DYH131114:DYM131114 EID131114:EII131114 ERZ131114:ESE131114 FBV131114:FCA131114 FLR131114:FLW131114 FVN131114:FVS131114 GFJ131114:GFO131114 GPF131114:GPK131114 GZB131114:GZG131114 HIX131114:HJC131114 HST131114:HSY131114 ICP131114:ICU131114 IML131114:IMQ131114 IWH131114:IWM131114 JGD131114:JGI131114 JPZ131114:JQE131114 JZV131114:KAA131114 KJR131114:KJW131114 KTN131114:KTS131114 LDJ131114:LDO131114 LNF131114:LNK131114 LXB131114:LXG131114 MGX131114:MHC131114 MQT131114:MQY131114 NAP131114:NAU131114 NKL131114:NKQ131114 NUH131114:NUM131114 OED131114:OEI131114 ONZ131114:OOE131114 OXV131114:OYA131114 PHR131114:PHW131114 PRN131114:PRS131114 QBJ131114:QBO131114 QLF131114:QLK131114 QVB131114:QVG131114 REX131114:RFC131114 ROT131114:ROY131114 RYP131114:RYU131114 SIL131114:SIQ131114 SSH131114:SSM131114 TCD131114:TCI131114 TLZ131114:TME131114 TVV131114:TWA131114 UFR131114:UFW131114 UPN131114:UPS131114 UZJ131114:UZO131114 VJF131114:VJK131114 VTB131114:VTG131114 WCX131114:WDC131114 WMT131114:WMY131114 WWP131114:WWU131114 AH196650:AM196650 KD196650:KI196650 TZ196650:UE196650 ADV196650:AEA196650 ANR196650:ANW196650 AXN196650:AXS196650 BHJ196650:BHO196650 BRF196650:BRK196650 CBB196650:CBG196650 CKX196650:CLC196650 CUT196650:CUY196650 DEP196650:DEU196650 DOL196650:DOQ196650 DYH196650:DYM196650 EID196650:EII196650 ERZ196650:ESE196650 FBV196650:FCA196650 FLR196650:FLW196650 FVN196650:FVS196650 GFJ196650:GFO196650 GPF196650:GPK196650 GZB196650:GZG196650 HIX196650:HJC196650 HST196650:HSY196650 ICP196650:ICU196650 IML196650:IMQ196650 IWH196650:IWM196650 JGD196650:JGI196650 JPZ196650:JQE196650 JZV196650:KAA196650 KJR196650:KJW196650 KTN196650:KTS196650 LDJ196650:LDO196650 LNF196650:LNK196650 LXB196650:LXG196650 MGX196650:MHC196650 MQT196650:MQY196650 NAP196650:NAU196650 NKL196650:NKQ196650 NUH196650:NUM196650 OED196650:OEI196650 ONZ196650:OOE196650 OXV196650:OYA196650 PHR196650:PHW196650 PRN196650:PRS196650 QBJ196650:QBO196650 QLF196650:QLK196650 QVB196650:QVG196650 REX196650:RFC196650 ROT196650:ROY196650 RYP196650:RYU196650 SIL196650:SIQ196650 SSH196650:SSM196650 TCD196650:TCI196650 TLZ196650:TME196650 TVV196650:TWA196650 UFR196650:UFW196650 UPN196650:UPS196650 UZJ196650:UZO196650 VJF196650:VJK196650 VTB196650:VTG196650 WCX196650:WDC196650 WMT196650:WMY196650 WWP196650:WWU196650 AH262186:AM262186 KD262186:KI262186 TZ262186:UE262186 ADV262186:AEA262186 ANR262186:ANW262186 AXN262186:AXS262186 BHJ262186:BHO262186 BRF262186:BRK262186 CBB262186:CBG262186 CKX262186:CLC262186 CUT262186:CUY262186 DEP262186:DEU262186 DOL262186:DOQ262186 DYH262186:DYM262186 EID262186:EII262186 ERZ262186:ESE262186 FBV262186:FCA262186 FLR262186:FLW262186 FVN262186:FVS262186 GFJ262186:GFO262186 GPF262186:GPK262186 GZB262186:GZG262186 HIX262186:HJC262186 HST262186:HSY262186 ICP262186:ICU262186 IML262186:IMQ262186 IWH262186:IWM262186 JGD262186:JGI262186 JPZ262186:JQE262186 JZV262186:KAA262186 KJR262186:KJW262186 KTN262186:KTS262186 LDJ262186:LDO262186 LNF262186:LNK262186 LXB262186:LXG262186 MGX262186:MHC262186 MQT262186:MQY262186 NAP262186:NAU262186 NKL262186:NKQ262186 NUH262186:NUM262186 OED262186:OEI262186 ONZ262186:OOE262186 OXV262186:OYA262186 PHR262186:PHW262186 PRN262186:PRS262186 QBJ262186:QBO262186 QLF262186:QLK262186 QVB262186:QVG262186 REX262186:RFC262186 ROT262186:ROY262186 RYP262186:RYU262186 SIL262186:SIQ262186 SSH262186:SSM262186 TCD262186:TCI262186 TLZ262186:TME262186 TVV262186:TWA262186 UFR262186:UFW262186 UPN262186:UPS262186 UZJ262186:UZO262186 VJF262186:VJK262186 VTB262186:VTG262186 WCX262186:WDC262186 WMT262186:WMY262186 WWP262186:WWU262186 AH327722:AM327722 KD327722:KI327722 TZ327722:UE327722 ADV327722:AEA327722 ANR327722:ANW327722 AXN327722:AXS327722 BHJ327722:BHO327722 BRF327722:BRK327722 CBB327722:CBG327722 CKX327722:CLC327722 CUT327722:CUY327722 DEP327722:DEU327722 DOL327722:DOQ327722 DYH327722:DYM327722 EID327722:EII327722 ERZ327722:ESE327722 FBV327722:FCA327722 FLR327722:FLW327722 FVN327722:FVS327722 GFJ327722:GFO327722 GPF327722:GPK327722 GZB327722:GZG327722 HIX327722:HJC327722 HST327722:HSY327722 ICP327722:ICU327722 IML327722:IMQ327722 IWH327722:IWM327722 JGD327722:JGI327722 JPZ327722:JQE327722 JZV327722:KAA327722 KJR327722:KJW327722 KTN327722:KTS327722 LDJ327722:LDO327722 LNF327722:LNK327722 LXB327722:LXG327722 MGX327722:MHC327722 MQT327722:MQY327722 NAP327722:NAU327722 NKL327722:NKQ327722 NUH327722:NUM327722 OED327722:OEI327722 ONZ327722:OOE327722 OXV327722:OYA327722 PHR327722:PHW327722 PRN327722:PRS327722 QBJ327722:QBO327722 QLF327722:QLK327722 QVB327722:QVG327722 REX327722:RFC327722 ROT327722:ROY327722 RYP327722:RYU327722 SIL327722:SIQ327722 SSH327722:SSM327722 TCD327722:TCI327722 TLZ327722:TME327722 TVV327722:TWA327722 UFR327722:UFW327722 UPN327722:UPS327722 UZJ327722:UZO327722 VJF327722:VJK327722 VTB327722:VTG327722 WCX327722:WDC327722 WMT327722:WMY327722 WWP327722:WWU327722 AH393258:AM393258 KD393258:KI393258 TZ393258:UE393258 ADV393258:AEA393258 ANR393258:ANW393258 AXN393258:AXS393258 BHJ393258:BHO393258 BRF393258:BRK393258 CBB393258:CBG393258 CKX393258:CLC393258 CUT393258:CUY393258 DEP393258:DEU393258 DOL393258:DOQ393258 DYH393258:DYM393258 EID393258:EII393258 ERZ393258:ESE393258 FBV393258:FCA393258 FLR393258:FLW393258 FVN393258:FVS393258 GFJ393258:GFO393258 GPF393258:GPK393258 GZB393258:GZG393258 HIX393258:HJC393258 HST393258:HSY393258 ICP393258:ICU393258 IML393258:IMQ393258 IWH393258:IWM393258 JGD393258:JGI393258 JPZ393258:JQE393258 JZV393258:KAA393258 KJR393258:KJW393258 KTN393258:KTS393258 LDJ393258:LDO393258 LNF393258:LNK393258 LXB393258:LXG393258 MGX393258:MHC393258 MQT393258:MQY393258 NAP393258:NAU393258 NKL393258:NKQ393258 NUH393258:NUM393258 OED393258:OEI393258 ONZ393258:OOE393258 OXV393258:OYA393258 PHR393258:PHW393258 PRN393258:PRS393258 QBJ393258:QBO393258 QLF393258:QLK393258 QVB393258:QVG393258 REX393258:RFC393258 ROT393258:ROY393258 RYP393258:RYU393258 SIL393258:SIQ393258 SSH393258:SSM393258 TCD393258:TCI393258 TLZ393258:TME393258 TVV393258:TWA393258 UFR393258:UFW393258 UPN393258:UPS393258 UZJ393258:UZO393258 VJF393258:VJK393258 VTB393258:VTG393258 WCX393258:WDC393258 WMT393258:WMY393258 WWP393258:WWU393258 AH458794:AM458794 KD458794:KI458794 TZ458794:UE458794 ADV458794:AEA458794 ANR458794:ANW458794 AXN458794:AXS458794 BHJ458794:BHO458794 BRF458794:BRK458794 CBB458794:CBG458794 CKX458794:CLC458794 CUT458794:CUY458794 DEP458794:DEU458794 DOL458794:DOQ458794 DYH458794:DYM458794 EID458794:EII458794 ERZ458794:ESE458794 FBV458794:FCA458794 FLR458794:FLW458794 FVN458794:FVS458794 GFJ458794:GFO458794 GPF458794:GPK458794 GZB458794:GZG458794 HIX458794:HJC458794 HST458794:HSY458794 ICP458794:ICU458794 IML458794:IMQ458794 IWH458794:IWM458794 JGD458794:JGI458794 JPZ458794:JQE458794 JZV458794:KAA458794 KJR458794:KJW458794 KTN458794:KTS458794 LDJ458794:LDO458794 LNF458794:LNK458794 LXB458794:LXG458794 MGX458794:MHC458794 MQT458794:MQY458794 NAP458794:NAU458794 NKL458794:NKQ458794 NUH458794:NUM458794 OED458794:OEI458794 ONZ458794:OOE458794 OXV458794:OYA458794 PHR458794:PHW458794 PRN458794:PRS458794 QBJ458794:QBO458794 QLF458794:QLK458794 QVB458794:QVG458794 REX458794:RFC458794 ROT458794:ROY458794 RYP458794:RYU458794 SIL458794:SIQ458794 SSH458794:SSM458794 TCD458794:TCI458794 TLZ458794:TME458794 TVV458794:TWA458794 UFR458794:UFW458794 UPN458794:UPS458794 UZJ458794:UZO458794 VJF458794:VJK458794 VTB458794:VTG458794 WCX458794:WDC458794 WMT458794:WMY458794 WWP458794:WWU458794 AH524330:AM524330 KD524330:KI524330 TZ524330:UE524330 ADV524330:AEA524330 ANR524330:ANW524330 AXN524330:AXS524330 BHJ524330:BHO524330 BRF524330:BRK524330 CBB524330:CBG524330 CKX524330:CLC524330 CUT524330:CUY524330 DEP524330:DEU524330 DOL524330:DOQ524330 DYH524330:DYM524330 EID524330:EII524330 ERZ524330:ESE524330 FBV524330:FCA524330 FLR524330:FLW524330 FVN524330:FVS524330 GFJ524330:GFO524330 GPF524330:GPK524330 GZB524330:GZG524330 HIX524330:HJC524330 HST524330:HSY524330 ICP524330:ICU524330 IML524330:IMQ524330 IWH524330:IWM524330 JGD524330:JGI524330 JPZ524330:JQE524330 JZV524330:KAA524330 KJR524330:KJW524330 KTN524330:KTS524330 LDJ524330:LDO524330 LNF524330:LNK524330 LXB524330:LXG524330 MGX524330:MHC524330 MQT524330:MQY524330 NAP524330:NAU524330 NKL524330:NKQ524330 NUH524330:NUM524330 OED524330:OEI524330 ONZ524330:OOE524330 OXV524330:OYA524330 PHR524330:PHW524330 PRN524330:PRS524330 QBJ524330:QBO524330 QLF524330:QLK524330 QVB524330:QVG524330 REX524330:RFC524330 ROT524330:ROY524330 RYP524330:RYU524330 SIL524330:SIQ524330 SSH524330:SSM524330 TCD524330:TCI524330 TLZ524330:TME524330 TVV524330:TWA524330 UFR524330:UFW524330 UPN524330:UPS524330 UZJ524330:UZO524330 VJF524330:VJK524330 VTB524330:VTG524330 WCX524330:WDC524330 WMT524330:WMY524330 WWP524330:WWU524330 AH589866:AM589866 KD589866:KI589866 TZ589866:UE589866 ADV589866:AEA589866 ANR589866:ANW589866 AXN589866:AXS589866 BHJ589866:BHO589866 BRF589866:BRK589866 CBB589866:CBG589866 CKX589866:CLC589866 CUT589866:CUY589866 DEP589866:DEU589866 DOL589866:DOQ589866 DYH589866:DYM589866 EID589866:EII589866 ERZ589866:ESE589866 FBV589866:FCA589866 FLR589866:FLW589866 FVN589866:FVS589866 GFJ589866:GFO589866 GPF589866:GPK589866 GZB589866:GZG589866 HIX589866:HJC589866 HST589866:HSY589866 ICP589866:ICU589866 IML589866:IMQ589866 IWH589866:IWM589866 JGD589866:JGI589866 JPZ589866:JQE589866 JZV589866:KAA589866 KJR589866:KJW589866 KTN589866:KTS589866 LDJ589866:LDO589866 LNF589866:LNK589866 LXB589866:LXG589866 MGX589866:MHC589866 MQT589866:MQY589866 NAP589866:NAU589866 NKL589866:NKQ589866 NUH589866:NUM589866 OED589866:OEI589866 ONZ589866:OOE589866 OXV589866:OYA589866 PHR589866:PHW589866 PRN589866:PRS589866 QBJ589866:QBO589866 QLF589866:QLK589866 QVB589866:QVG589866 REX589866:RFC589866 ROT589866:ROY589866 RYP589866:RYU589866 SIL589866:SIQ589866 SSH589866:SSM589866 TCD589866:TCI589866 TLZ589866:TME589866 TVV589866:TWA589866 UFR589866:UFW589866 UPN589866:UPS589866 UZJ589866:UZO589866 VJF589866:VJK589866 VTB589866:VTG589866 WCX589866:WDC589866 WMT589866:WMY589866 WWP589866:WWU589866 AH655402:AM655402 KD655402:KI655402 TZ655402:UE655402 ADV655402:AEA655402 ANR655402:ANW655402 AXN655402:AXS655402 BHJ655402:BHO655402 BRF655402:BRK655402 CBB655402:CBG655402 CKX655402:CLC655402 CUT655402:CUY655402 DEP655402:DEU655402 DOL655402:DOQ655402 DYH655402:DYM655402 EID655402:EII655402 ERZ655402:ESE655402 FBV655402:FCA655402 FLR655402:FLW655402 FVN655402:FVS655402 GFJ655402:GFO655402 GPF655402:GPK655402 GZB655402:GZG655402 HIX655402:HJC655402 HST655402:HSY655402 ICP655402:ICU655402 IML655402:IMQ655402 IWH655402:IWM655402 JGD655402:JGI655402 JPZ655402:JQE655402 JZV655402:KAA655402 KJR655402:KJW655402 KTN655402:KTS655402 LDJ655402:LDO655402 LNF655402:LNK655402 LXB655402:LXG655402 MGX655402:MHC655402 MQT655402:MQY655402 NAP655402:NAU655402 NKL655402:NKQ655402 NUH655402:NUM655402 OED655402:OEI655402 ONZ655402:OOE655402 OXV655402:OYA655402 PHR655402:PHW655402 PRN655402:PRS655402 QBJ655402:QBO655402 QLF655402:QLK655402 QVB655402:QVG655402 REX655402:RFC655402 ROT655402:ROY655402 RYP655402:RYU655402 SIL655402:SIQ655402 SSH655402:SSM655402 TCD655402:TCI655402 TLZ655402:TME655402 TVV655402:TWA655402 UFR655402:UFW655402 UPN655402:UPS655402 UZJ655402:UZO655402 VJF655402:VJK655402 VTB655402:VTG655402 WCX655402:WDC655402 WMT655402:WMY655402 WWP655402:WWU655402 AH720938:AM720938 KD720938:KI720938 TZ720938:UE720938 ADV720938:AEA720938 ANR720938:ANW720938 AXN720938:AXS720938 BHJ720938:BHO720938 BRF720938:BRK720938 CBB720938:CBG720938 CKX720938:CLC720938 CUT720938:CUY720938 DEP720938:DEU720938 DOL720938:DOQ720938 DYH720938:DYM720938 EID720938:EII720938 ERZ720938:ESE720938 FBV720938:FCA720938 FLR720938:FLW720938 FVN720938:FVS720938 GFJ720938:GFO720938 GPF720938:GPK720938 GZB720938:GZG720938 HIX720938:HJC720938 HST720938:HSY720938 ICP720938:ICU720938 IML720938:IMQ720938 IWH720938:IWM720938 JGD720938:JGI720938 JPZ720938:JQE720938 JZV720938:KAA720938 KJR720938:KJW720938 KTN720938:KTS720938 LDJ720938:LDO720938 LNF720938:LNK720938 LXB720938:LXG720938 MGX720938:MHC720938 MQT720938:MQY720938 NAP720938:NAU720938 NKL720938:NKQ720938 NUH720938:NUM720938 OED720938:OEI720938 ONZ720938:OOE720938 OXV720938:OYA720938 PHR720938:PHW720938 PRN720938:PRS720938 QBJ720938:QBO720938 QLF720938:QLK720938 QVB720938:QVG720938 REX720938:RFC720938 ROT720938:ROY720938 RYP720938:RYU720938 SIL720938:SIQ720938 SSH720938:SSM720938 TCD720938:TCI720938 TLZ720938:TME720938 TVV720938:TWA720938 UFR720938:UFW720938 UPN720938:UPS720938 UZJ720938:UZO720938 VJF720938:VJK720938 VTB720938:VTG720938 WCX720938:WDC720938 WMT720938:WMY720938 WWP720938:WWU720938 AH786474:AM786474 KD786474:KI786474 TZ786474:UE786474 ADV786474:AEA786474 ANR786474:ANW786474 AXN786474:AXS786474 BHJ786474:BHO786474 BRF786474:BRK786474 CBB786474:CBG786474 CKX786474:CLC786474 CUT786474:CUY786474 DEP786474:DEU786474 DOL786474:DOQ786474 DYH786474:DYM786474 EID786474:EII786474 ERZ786474:ESE786474 FBV786474:FCA786474 FLR786474:FLW786474 FVN786474:FVS786474 GFJ786474:GFO786474 GPF786474:GPK786474 GZB786474:GZG786474 HIX786474:HJC786474 HST786474:HSY786474 ICP786474:ICU786474 IML786474:IMQ786474 IWH786474:IWM786474 JGD786474:JGI786474 JPZ786474:JQE786474 JZV786474:KAA786474 KJR786474:KJW786474 KTN786474:KTS786474 LDJ786474:LDO786474 LNF786474:LNK786474 LXB786474:LXG786474 MGX786474:MHC786474 MQT786474:MQY786474 NAP786474:NAU786474 NKL786474:NKQ786474 NUH786474:NUM786474 OED786474:OEI786474 ONZ786474:OOE786474 OXV786474:OYA786474 PHR786474:PHW786474 PRN786474:PRS786474 QBJ786474:QBO786474 QLF786474:QLK786474 QVB786474:QVG786474 REX786474:RFC786474 ROT786474:ROY786474 RYP786474:RYU786474 SIL786474:SIQ786474 SSH786474:SSM786474 TCD786474:TCI786474 TLZ786474:TME786474 TVV786474:TWA786474 UFR786474:UFW786474 UPN786474:UPS786474 UZJ786474:UZO786474 VJF786474:VJK786474 VTB786474:VTG786474 WCX786474:WDC786474 WMT786474:WMY786474 WWP786474:WWU786474 AH852010:AM852010 KD852010:KI852010 TZ852010:UE852010 ADV852010:AEA852010 ANR852010:ANW852010 AXN852010:AXS852010 BHJ852010:BHO852010 BRF852010:BRK852010 CBB852010:CBG852010 CKX852010:CLC852010 CUT852010:CUY852010 DEP852010:DEU852010 DOL852010:DOQ852010 DYH852010:DYM852010 EID852010:EII852010 ERZ852010:ESE852010 FBV852010:FCA852010 FLR852010:FLW852010 FVN852010:FVS852010 GFJ852010:GFO852010 GPF852010:GPK852010 GZB852010:GZG852010 HIX852010:HJC852010 HST852010:HSY852010 ICP852010:ICU852010 IML852010:IMQ852010 IWH852010:IWM852010 JGD852010:JGI852010 JPZ852010:JQE852010 JZV852010:KAA852010 KJR852010:KJW852010 KTN852010:KTS852010 LDJ852010:LDO852010 LNF852010:LNK852010 LXB852010:LXG852010 MGX852010:MHC852010 MQT852010:MQY852010 NAP852010:NAU852010 NKL852010:NKQ852010 NUH852010:NUM852010 OED852010:OEI852010 ONZ852010:OOE852010 OXV852010:OYA852010 PHR852010:PHW852010 PRN852010:PRS852010 QBJ852010:QBO852010 QLF852010:QLK852010 QVB852010:QVG852010 REX852010:RFC852010 ROT852010:ROY852010 RYP852010:RYU852010 SIL852010:SIQ852010 SSH852010:SSM852010 TCD852010:TCI852010 TLZ852010:TME852010 TVV852010:TWA852010 UFR852010:UFW852010 UPN852010:UPS852010 UZJ852010:UZO852010 VJF852010:VJK852010 VTB852010:VTG852010 WCX852010:WDC852010 WMT852010:WMY852010 WWP852010:WWU852010 AH917546:AM917546 KD917546:KI917546 TZ917546:UE917546 ADV917546:AEA917546 ANR917546:ANW917546 AXN917546:AXS917546 BHJ917546:BHO917546 BRF917546:BRK917546 CBB917546:CBG917546 CKX917546:CLC917546 CUT917546:CUY917546 DEP917546:DEU917546 DOL917546:DOQ917546 DYH917546:DYM917546 EID917546:EII917546 ERZ917546:ESE917546 FBV917546:FCA917546 FLR917546:FLW917546 FVN917546:FVS917546 GFJ917546:GFO917546 GPF917546:GPK917546 GZB917546:GZG917546 HIX917546:HJC917546 HST917546:HSY917546 ICP917546:ICU917546 IML917546:IMQ917546 IWH917546:IWM917546 JGD917546:JGI917546 JPZ917546:JQE917546 JZV917546:KAA917546 KJR917546:KJW917546 KTN917546:KTS917546 LDJ917546:LDO917546 LNF917546:LNK917546 LXB917546:LXG917546 MGX917546:MHC917546 MQT917546:MQY917546 NAP917546:NAU917546 NKL917546:NKQ917546 NUH917546:NUM917546 OED917546:OEI917546 ONZ917546:OOE917546 OXV917546:OYA917546 PHR917546:PHW917546 PRN917546:PRS917546 QBJ917546:QBO917546 QLF917546:QLK917546 QVB917546:QVG917546 REX917546:RFC917546 ROT917546:ROY917546 RYP917546:RYU917546 SIL917546:SIQ917546 SSH917546:SSM917546 TCD917546:TCI917546 TLZ917546:TME917546 TVV917546:TWA917546 UFR917546:UFW917546 UPN917546:UPS917546 UZJ917546:UZO917546 VJF917546:VJK917546 VTB917546:VTG917546 WCX917546:WDC917546 WMT917546:WMY917546 WWP917546:WWU917546 AH983082:AM983082 KD983082:KI983082 TZ983082:UE983082 ADV983082:AEA983082 ANR983082:ANW983082 AXN983082:AXS983082 BHJ983082:BHO983082 BRF983082:BRK983082 CBB983082:CBG983082 CKX983082:CLC983082 CUT983082:CUY983082 DEP983082:DEU983082 DOL983082:DOQ983082 DYH983082:DYM983082 EID983082:EII983082 ERZ983082:ESE983082 FBV983082:FCA983082 FLR983082:FLW983082 FVN983082:FVS983082 GFJ983082:GFO983082 GPF983082:GPK983082 GZB983082:GZG983082 HIX983082:HJC983082 HST983082:HSY983082 ICP983082:ICU983082 IML983082:IMQ983082 IWH983082:IWM983082 JGD983082:JGI983082 JPZ983082:JQE983082 JZV983082:KAA983082 KJR983082:KJW983082 KTN983082:KTS983082 LDJ983082:LDO983082 LNF983082:LNK983082 LXB983082:LXG983082 MGX983082:MHC983082 MQT983082:MQY983082 NAP983082:NAU983082 NKL983082:NKQ983082 NUH983082:NUM983082 OED983082:OEI983082 ONZ983082:OOE983082 OXV983082:OYA983082 PHR983082:PHW983082 PRN983082:PRS983082 QBJ983082:QBO983082 QLF983082:QLK983082 QVB983082:QVG983082 REX983082:RFC983082 ROT983082:ROY983082 RYP983082:RYU983082 SIL983082:SIQ983082 SSH983082:SSM983082 TCD983082:TCI983082 TLZ983082:TME983082 TVV983082:TWA983082 UFR983082:UFW983082 UPN983082:UPS983082 UZJ983082:UZO983082 VJF983082:VJK983082 VTB983082:VTG983082 WCX983082:WDC983082 WMT983082:WMY983082 WWP983082:WWU983082">
      <formula1>$BC$10:$BC$16</formula1>
    </dataValidation>
  </dataValidations>
  <pageMargins left="0.59055118110236227" right="0.59055118110236227" top="0.59055118110236227" bottom="0.59055118110236227" header="0.51181102362204722" footer="0.51181102362204722"/>
  <pageSetup paperSize="9" scale="87" firstPageNumber="50"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66"/>
  <sheetViews>
    <sheetView showGridLines="0" zoomScaleNormal="100" workbookViewId="0">
      <selection activeCell="AZ5" sqref="AZ5"/>
    </sheetView>
  </sheetViews>
  <sheetFormatPr defaultColWidth="2.25" defaultRowHeight="14.25" customHeight="1" x14ac:dyDescent="0.15"/>
  <cols>
    <col min="1" max="51" width="2.25" style="486"/>
    <col min="52" max="52" width="39.125" style="486" customWidth="1"/>
    <col min="53" max="53" width="2.25" style="486"/>
    <col min="54" max="54" width="15.875" style="486" customWidth="1"/>
    <col min="55" max="55" width="7.875" style="486" customWidth="1"/>
    <col min="56" max="56" width="9.375" style="486" customWidth="1"/>
    <col min="57" max="57" width="6.625" style="486" customWidth="1"/>
    <col min="58" max="307" width="2.25" style="486"/>
    <col min="308" max="308" width="39.125" style="486" customWidth="1"/>
    <col min="309" max="309" width="2.25" style="486"/>
    <col min="310" max="310" width="15.875" style="486" customWidth="1"/>
    <col min="311" max="311" width="7.875" style="486" customWidth="1"/>
    <col min="312" max="312" width="9.375" style="486" customWidth="1"/>
    <col min="313" max="313" width="6.625" style="486" customWidth="1"/>
    <col min="314" max="563" width="2.25" style="486"/>
    <col min="564" max="564" width="39.125" style="486" customWidth="1"/>
    <col min="565" max="565" width="2.25" style="486"/>
    <col min="566" max="566" width="15.875" style="486" customWidth="1"/>
    <col min="567" max="567" width="7.875" style="486" customWidth="1"/>
    <col min="568" max="568" width="9.375" style="486" customWidth="1"/>
    <col min="569" max="569" width="6.625" style="486" customWidth="1"/>
    <col min="570" max="819" width="2.25" style="486"/>
    <col min="820" max="820" width="39.125" style="486" customWidth="1"/>
    <col min="821" max="821" width="2.25" style="486"/>
    <col min="822" max="822" width="15.875" style="486" customWidth="1"/>
    <col min="823" max="823" width="7.875" style="486" customWidth="1"/>
    <col min="824" max="824" width="9.375" style="486" customWidth="1"/>
    <col min="825" max="825" width="6.625" style="486" customWidth="1"/>
    <col min="826" max="1075" width="2.25" style="486"/>
    <col min="1076" max="1076" width="39.125" style="486" customWidth="1"/>
    <col min="1077" max="1077" width="2.25" style="486"/>
    <col min="1078" max="1078" width="15.875" style="486" customWidth="1"/>
    <col min="1079" max="1079" width="7.875" style="486" customWidth="1"/>
    <col min="1080" max="1080" width="9.375" style="486" customWidth="1"/>
    <col min="1081" max="1081" width="6.625" style="486" customWidth="1"/>
    <col min="1082" max="1331" width="2.25" style="486"/>
    <col min="1332" max="1332" width="39.125" style="486" customWidth="1"/>
    <col min="1333" max="1333" width="2.25" style="486"/>
    <col min="1334" max="1334" width="15.875" style="486" customWidth="1"/>
    <col min="1335" max="1335" width="7.875" style="486" customWidth="1"/>
    <col min="1336" max="1336" width="9.375" style="486" customWidth="1"/>
    <col min="1337" max="1337" width="6.625" style="486" customWidth="1"/>
    <col min="1338" max="1587" width="2.25" style="486"/>
    <col min="1588" max="1588" width="39.125" style="486" customWidth="1"/>
    <col min="1589" max="1589" width="2.25" style="486"/>
    <col min="1590" max="1590" width="15.875" style="486" customWidth="1"/>
    <col min="1591" max="1591" width="7.875" style="486" customWidth="1"/>
    <col min="1592" max="1592" width="9.375" style="486" customWidth="1"/>
    <col min="1593" max="1593" width="6.625" style="486" customWidth="1"/>
    <col min="1594" max="1843" width="2.25" style="486"/>
    <col min="1844" max="1844" width="39.125" style="486" customWidth="1"/>
    <col min="1845" max="1845" width="2.25" style="486"/>
    <col min="1846" max="1846" width="15.875" style="486" customWidth="1"/>
    <col min="1847" max="1847" width="7.875" style="486" customWidth="1"/>
    <col min="1848" max="1848" width="9.375" style="486" customWidth="1"/>
    <col min="1849" max="1849" width="6.625" style="486" customWidth="1"/>
    <col min="1850" max="2099" width="2.25" style="486"/>
    <col min="2100" max="2100" width="39.125" style="486" customWidth="1"/>
    <col min="2101" max="2101" width="2.25" style="486"/>
    <col min="2102" max="2102" width="15.875" style="486" customWidth="1"/>
    <col min="2103" max="2103" width="7.875" style="486" customWidth="1"/>
    <col min="2104" max="2104" width="9.375" style="486" customWidth="1"/>
    <col min="2105" max="2105" width="6.625" style="486" customWidth="1"/>
    <col min="2106" max="2355" width="2.25" style="486"/>
    <col min="2356" max="2356" width="39.125" style="486" customWidth="1"/>
    <col min="2357" max="2357" width="2.25" style="486"/>
    <col min="2358" max="2358" width="15.875" style="486" customWidth="1"/>
    <col min="2359" max="2359" width="7.875" style="486" customWidth="1"/>
    <col min="2360" max="2360" width="9.375" style="486" customWidth="1"/>
    <col min="2361" max="2361" width="6.625" style="486" customWidth="1"/>
    <col min="2362" max="2611" width="2.25" style="486"/>
    <col min="2612" max="2612" width="39.125" style="486" customWidth="1"/>
    <col min="2613" max="2613" width="2.25" style="486"/>
    <col min="2614" max="2614" width="15.875" style="486" customWidth="1"/>
    <col min="2615" max="2615" width="7.875" style="486" customWidth="1"/>
    <col min="2616" max="2616" width="9.375" style="486" customWidth="1"/>
    <col min="2617" max="2617" width="6.625" style="486" customWidth="1"/>
    <col min="2618" max="2867" width="2.25" style="486"/>
    <col min="2868" max="2868" width="39.125" style="486" customWidth="1"/>
    <col min="2869" max="2869" width="2.25" style="486"/>
    <col min="2870" max="2870" width="15.875" style="486" customWidth="1"/>
    <col min="2871" max="2871" width="7.875" style="486" customWidth="1"/>
    <col min="2872" max="2872" width="9.375" style="486" customWidth="1"/>
    <col min="2873" max="2873" width="6.625" style="486" customWidth="1"/>
    <col min="2874" max="3123" width="2.25" style="486"/>
    <col min="3124" max="3124" width="39.125" style="486" customWidth="1"/>
    <col min="3125" max="3125" width="2.25" style="486"/>
    <col min="3126" max="3126" width="15.875" style="486" customWidth="1"/>
    <col min="3127" max="3127" width="7.875" style="486" customWidth="1"/>
    <col min="3128" max="3128" width="9.375" style="486" customWidth="1"/>
    <col min="3129" max="3129" width="6.625" style="486" customWidth="1"/>
    <col min="3130" max="3379" width="2.25" style="486"/>
    <col min="3380" max="3380" width="39.125" style="486" customWidth="1"/>
    <col min="3381" max="3381" width="2.25" style="486"/>
    <col min="3382" max="3382" width="15.875" style="486" customWidth="1"/>
    <col min="3383" max="3383" width="7.875" style="486" customWidth="1"/>
    <col min="3384" max="3384" width="9.375" style="486" customWidth="1"/>
    <col min="3385" max="3385" width="6.625" style="486" customWidth="1"/>
    <col min="3386" max="3635" width="2.25" style="486"/>
    <col min="3636" max="3636" width="39.125" style="486" customWidth="1"/>
    <col min="3637" max="3637" width="2.25" style="486"/>
    <col min="3638" max="3638" width="15.875" style="486" customWidth="1"/>
    <col min="3639" max="3639" width="7.875" style="486" customWidth="1"/>
    <col min="3640" max="3640" width="9.375" style="486" customWidth="1"/>
    <col min="3641" max="3641" width="6.625" style="486" customWidth="1"/>
    <col min="3642" max="3891" width="2.25" style="486"/>
    <col min="3892" max="3892" width="39.125" style="486" customWidth="1"/>
    <col min="3893" max="3893" width="2.25" style="486"/>
    <col min="3894" max="3894" width="15.875" style="486" customWidth="1"/>
    <col min="3895" max="3895" width="7.875" style="486" customWidth="1"/>
    <col min="3896" max="3896" width="9.375" style="486" customWidth="1"/>
    <col min="3897" max="3897" width="6.625" style="486" customWidth="1"/>
    <col min="3898" max="4147" width="2.25" style="486"/>
    <col min="4148" max="4148" width="39.125" style="486" customWidth="1"/>
    <col min="4149" max="4149" width="2.25" style="486"/>
    <col min="4150" max="4150" width="15.875" style="486" customWidth="1"/>
    <col min="4151" max="4151" width="7.875" style="486" customWidth="1"/>
    <col min="4152" max="4152" width="9.375" style="486" customWidth="1"/>
    <col min="4153" max="4153" width="6.625" style="486" customWidth="1"/>
    <col min="4154" max="4403" width="2.25" style="486"/>
    <col min="4404" max="4404" width="39.125" style="486" customWidth="1"/>
    <col min="4405" max="4405" width="2.25" style="486"/>
    <col min="4406" max="4406" width="15.875" style="486" customWidth="1"/>
    <col min="4407" max="4407" width="7.875" style="486" customWidth="1"/>
    <col min="4408" max="4408" width="9.375" style="486" customWidth="1"/>
    <col min="4409" max="4409" width="6.625" style="486" customWidth="1"/>
    <col min="4410" max="4659" width="2.25" style="486"/>
    <col min="4660" max="4660" width="39.125" style="486" customWidth="1"/>
    <col min="4661" max="4661" width="2.25" style="486"/>
    <col min="4662" max="4662" width="15.875" style="486" customWidth="1"/>
    <col min="4663" max="4663" width="7.875" style="486" customWidth="1"/>
    <col min="4664" max="4664" width="9.375" style="486" customWidth="1"/>
    <col min="4665" max="4665" width="6.625" style="486" customWidth="1"/>
    <col min="4666" max="4915" width="2.25" style="486"/>
    <col min="4916" max="4916" width="39.125" style="486" customWidth="1"/>
    <col min="4917" max="4917" width="2.25" style="486"/>
    <col min="4918" max="4918" width="15.875" style="486" customWidth="1"/>
    <col min="4919" max="4919" width="7.875" style="486" customWidth="1"/>
    <col min="4920" max="4920" width="9.375" style="486" customWidth="1"/>
    <col min="4921" max="4921" width="6.625" style="486" customWidth="1"/>
    <col min="4922" max="5171" width="2.25" style="486"/>
    <col min="5172" max="5172" width="39.125" style="486" customWidth="1"/>
    <col min="5173" max="5173" width="2.25" style="486"/>
    <col min="5174" max="5174" width="15.875" style="486" customWidth="1"/>
    <col min="5175" max="5175" width="7.875" style="486" customWidth="1"/>
    <col min="5176" max="5176" width="9.375" style="486" customWidth="1"/>
    <col min="5177" max="5177" width="6.625" style="486" customWidth="1"/>
    <col min="5178" max="5427" width="2.25" style="486"/>
    <col min="5428" max="5428" width="39.125" style="486" customWidth="1"/>
    <col min="5429" max="5429" width="2.25" style="486"/>
    <col min="5430" max="5430" width="15.875" style="486" customWidth="1"/>
    <col min="5431" max="5431" width="7.875" style="486" customWidth="1"/>
    <col min="5432" max="5432" width="9.375" style="486" customWidth="1"/>
    <col min="5433" max="5433" width="6.625" style="486" customWidth="1"/>
    <col min="5434" max="5683" width="2.25" style="486"/>
    <col min="5684" max="5684" width="39.125" style="486" customWidth="1"/>
    <col min="5685" max="5685" width="2.25" style="486"/>
    <col min="5686" max="5686" width="15.875" style="486" customWidth="1"/>
    <col min="5687" max="5687" width="7.875" style="486" customWidth="1"/>
    <col min="5688" max="5688" width="9.375" style="486" customWidth="1"/>
    <col min="5689" max="5689" width="6.625" style="486" customWidth="1"/>
    <col min="5690" max="5939" width="2.25" style="486"/>
    <col min="5940" max="5940" width="39.125" style="486" customWidth="1"/>
    <col min="5941" max="5941" width="2.25" style="486"/>
    <col min="5942" max="5942" width="15.875" style="486" customWidth="1"/>
    <col min="5943" max="5943" width="7.875" style="486" customWidth="1"/>
    <col min="5944" max="5944" width="9.375" style="486" customWidth="1"/>
    <col min="5945" max="5945" width="6.625" style="486" customWidth="1"/>
    <col min="5946" max="6195" width="2.25" style="486"/>
    <col min="6196" max="6196" width="39.125" style="486" customWidth="1"/>
    <col min="6197" max="6197" width="2.25" style="486"/>
    <col min="6198" max="6198" width="15.875" style="486" customWidth="1"/>
    <col min="6199" max="6199" width="7.875" style="486" customWidth="1"/>
    <col min="6200" max="6200" width="9.375" style="486" customWidth="1"/>
    <col min="6201" max="6201" width="6.625" style="486" customWidth="1"/>
    <col min="6202" max="6451" width="2.25" style="486"/>
    <col min="6452" max="6452" width="39.125" style="486" customWidth="1"/>
    <col min="6453" max="6453" width="2.25" style="486"/>
    <col min="6454" max="6454" width="15.875" style="486" customWidth="1"/>
    <col min="6455" max="6455" width="7.875" style="486" customWidth="1"/>
    <col min="6456" max="6456" width="9.375" style="486" customWidth="1"/>
    <col min="6457" max="6457" width="6.625" style="486" customWidth="1"/>
    <col min="6458" max="6707" width="2.25" style="486"/>
    <col min="6708" max="6708" width="39.125" style="486" customWidth="1"/>
    <col min="6709" max="6709" width="2.25" style="486"/>
    <col min="6710" max="6710" width="15.875" style="486" customWidth="1"/>
    <col min="6711" max="6711" width="7.875" style="486" customWidth="1"/>
    <col min="6712" max="6712" width="9.375" style="486" customWidth="1"/>
    <col min="6713" max="6713" width="6.625" style="486" customWidth="1"/>
    <col min="6714" max="6963" width="2.25" style="486"/>
    <col min="6964" max="6964" width="39.125" style="486" customWidth="1"/>
    <col min="6965" max="6965" width="2.25" style="486"/>
    <col min="6966" max="6966" width="15.875" style="486" customWidth="1"/>
    <col min="6967" max="6967" width="7.875" style="486" customWidth="1"/>
    <col min="6968" max="6968" width="9.375" style="486" customWidth="1"/>
    <col min="6969" max="6969" width="6.625" style="486" customWidth="1"/>
    <col min="6970" max="7219" width="2.25" style="486"/>
    <col min="7220" max="7220" width="39.125" style="486" customWidth="1"/>
    <col min="7221" max="7221" width="2.25" style="486"/>
    <col min="7222" max="7222" width="15.875" style="486" customWidth="1"/>
    <col min="7223" max="7223" width="7.875" style="486" customWidth="1"/>
    <col min="7224" max="7224" width="9.375" style="486" customWidth="1"/>
    <col min="7225" max="7225" width="6.625" style="486" customWidth="1"/>
    <col min="7226" max="7475" width="2.25" style="486"/>
    <col min="7476" max="7476" width="39.125" style="486" customWidth="1"/>
    <col min="7477" max="7477" width="2.25" style="486"/>
    <col min="7478" max="7478" width="15.875" style="486" customWidth="1"/>
    <col min="7479" max="7479" width="7.875" style="486" customWidth="1"/>
    <col min="7480" max="7480" width="9.375" style="486" customWidth="1"/>
    <col min="7481" max="7481" width="6.625" style="486" customWidth="1"/>
    <col min="7482" max="7731" width="2.25" style="486"/>
    <col min="7732" max="7732" width="39.125" style="486" customWidth="1"/>
    <col min="7733" max="7733" width="2.25" style="486"/>
    <col min="7734" max="7734" width="15.875" style="486" customWidth="1"/>
    <col min="7735" max="7735" width="7.875" style="486" customWidth="1"/>
    <col min="7736" max="7736" width="9.375" style="486" customWidth="1"/>
    <col min="7737" max="7737" width="6.625" style="486" customWidth="1"/>
    <col min="7738" max="7987" width="2.25" style="486"/>
    <col min="7988" max="7988" width="39.125" style="486" customWidth="1"/>
    <col min="7989" max="7989" width="2.25" style="486"/>
    <col min="7990" max="7990" width="15.875" style="486" customWidth="1"/>
    <col min="7991" max="7991" width="7.875" style="486" customWidth="1"/>
    <col min="7992" max="7992" width="9.375" style="486" customWidth="1"/>
    <col min="7993" max="7993" width="6.625" style="486" customWidth="1"/>
    <col min="7994" max="8243" width="2.25" style="486"/>
    <col min="8244" max="8244" width="39.125" style="486" customWidth="1"/>
    <col min="8245" max="8245" width="2.25" style="486"/>
    <col min="8246" max="8246" width="15.875" style="486" customWidth="1"/>
    <col min="8247" max="8247" width="7.875" style="486" customWidth="1"/>
    <col min="8248" max="8248" width="9.375" style="486" customWidth="1"/>
    <col min="8249" max="8249" width="6.625" style="486" customWidth="1"/>
    <col min="8250" max="8499" width="2.25" style="486"/>
    <col min="8500" max="8500" width="39.125" style="486" customWidth="1"/>
    <col min="8501" max="8501" width="2.25" style="486"/>
    <col min="8502" max="8502" width="15.875" style="486" customWidth="1"/>
    <col min="8503" max="8503" width="7.875" style="486" customWidth="1"/>
    <col min="8504" max="8504" width="9.375" style="486" customWidth="1"/>
    <col min="8505" max="8505" width="6.625" style="486" customWidth="1"/>
    <col min="8506" max="8755" width="2.25" style="486"/>
    <col min="8756" max="8756" width="39.125" style="486" customWidth="1"/>
    <col min="8757" max="8757" width="2.25" style="486"/>
    <col min="8758" max="8758" width="15.875" style="486" customWidth="1"/>
    <col min="8759" max="8759" width="7.875" style="486" customWidth="1"/>
    <col min="8760" max="8760" width="9.375" style="486" customWidth="1"/>
    <col min="8761" max="8761" width="6.625" style="486" customWidth="1"/>
    <col min="8762" max="9011" width="2.25" style="486"/>
    <col min="9012" max="9012" width="39.125" style="486" customWidth="1"/>
    <col min="9013" max="9013" width="2.25" style="486"/>
    <col min="9014" max="9014" width="15.875" style="486" customWidth="1"/>
    <col min="9015" max="9015" width="7.875" style="486" customWidth="1"/>
    <col min="9016" max="9016" width="9.375" style="486" customWidth="1"/>
    <col min="9017" max="9017" width="6.625" style="486" customWidth="1"/>
    <col min="9018" max="9267" width="2.25" style="486"/>
    <col min="9268" max="9268" width="39.125" style="486" customWidth="1"/>
    <col min="9269" max="9269" width="2.25" style="486"/>
    <col min="9270" max="9270" width="15.875" style="486" customWidth="1"/>
    <col min="9271" max="9271" width="7.875" style="486" customWidth="1"/>
    <col min="9272" max="9272" width="9.375" style="486" customWidth="1"/>
    <col min="9273" max="9273" width="6.625" style="486" customWidth="1"/>
    <col min="9274" max="9523" width="2.25" style="486"/>
    <col min="9524" max="9524" width="39.125" style="486" customWidth="1"/>
    <col min="9525" max="9525" width="2.25" style="486"/>
    <col min="9526" max="9526" width="15.875" style="486" customWidth="1"/>
    <col min="9527" max="9527" width="7.875" style="486" customWidth="1"/>
    <col min="9528" max="9528" width="9.375" style="486" customWidth="1"/>
    <col min="9529" max="9529" width="6.625" style="486" customWidth="1"/>
    <col min="9530" max="9779" width="2.25" style="486"/>
    <col min="9780" max="9780" width="39.125" style="486" customWidth="1"/>
    <col min="9781" max="9781" width="2.25" style="486"/>
    <col min="9782" max="9782" width="15.875" style="486" customWidth="1"/>
    <col min="9783" max="9783" width="7.875" style="486" customWidth="1"/>
    <col min="9784" max="9784" width="9.375" style="486" customWidth="1"/>
    <col min="9785" max="9785" width="6.625" style="486" customWidth="1"/>
    <col min="9786" max="10035" width="2.25" style="486"/>
    <col min="10036" max="10036" width="39.125" style="486" customWidth="1"/>
    <col min="10037" max="10037" width="2.25" style="486"/>
    <col min="10038" max="10038" width="15.875" style="486" customWidth="1"/>
    <col min="10039" max="10039" width="7.875" style="486" customWidth="1"/>
    <col min="10040" max="10040" width="9.375" style="486" customWidth="1"/>
    <col min="10041" max="10041" width="6.625" style="486" customWidth="1"/>
    <col min="10042" max="10291" width="2.25" style="486"/>
    <col min="10292" max="10292" width="39.125" style="486" customWidth="1"/>
    <col min="10293" max="10293" width="2.25" style="486"/>
    <col min="10294" max="10294" width="15.875" style="486" customWidth="1"/>
    <col min="10295" max="10295" width="7.875" style="486" customWidth="1"/>
    <col min="10296" max="10296" width="9.375" style="486" customWidth="1"/>
    <col min="10297" max="10297" width="6.625" style="486" customWidth="1"/>
    <col min="10298" max="10547" width="2.25" style="486"/>
    <col min="10548" max="10548" width="39.125" style="486" customWidth="1"/>
    <col min="10549" max="10549" width="2.25" style="486"/>
    <col min="10550" max="10550" width="15.875" style="486" customWidth="1"/>
    <col min="10551" max="10551" width="7.875" style="486" customWidth="1"/>
    <col min="10552" max="10552" width="9.375" style="486" customWidth="1"/>
    <col min="10553" max="10553" width="6.625" style="486" customWidth="1"/>
    <col min="10554" max="10803" width="2.25" style="486"/>
    <col min="10804" max="10804" width="39.125" style="486" customWidth="1"/>
    <col min="10805" max="10805" width="2.25" style="486"/>
    <col min="10806" max="10806" width="15.875" style="486" customWidth="1"/>
    <col min="10807" max="10807" width="7.875" style="486" customWidth="1"/>
    <col min="10808" max="10808" width="9.375" style="486" customWidth="1"/>
    <col min="10809" max="10809" width="6.625" style="486" customWidth="1"/>
    <col min="10810" max="11059" width="2.25" style="486"/>
    <col min="11060" max="11060" width="39.125" style="486" customWidth="1"/>
    <col min="11061" max="11061" width="2.25" style="486"/>
    <col min="11062" max="11062" width="15.875" style="486" customWidth="1"/>
    <col min="11063" max="11063" width="7.875" style="486" customWidth="1"/>
    <col min="11064" max="11064" width="9.375" style="486" customWidth="1"/>
    <col min="11065" max="11065" width="6.625" style="486" customWidth="1"/>
    <col min="11066" max="11315" width="2.25" style="486"/>
    <col min="11316" max="11316" width="39.125" style="486" customWidth="1"/>
    <col min="11317" max="11317" width="2.25" style="486"/>
    <col min="11318" max="11318" width="15.875" style="486" customWidth="1"/>
    <col min="11319" max="11319" width="7.875" style="486" customWidth="1"/>
    <col min="11320" max="11320" width="9.375" style="486" customWidth="1"/>
    <col min="11321" max="11321" width="6.625" style="486" customWidth="1"/>
    <col min="11322" max="11571" width="2.25" style="486"/>
    <col min="11572" max="11572" width="39.125" style="486" customWidth="1"/>
    <col min="11573" max="11573" width="2.25" style="486"/>
    <col min="11574" max="11574" width="15.875" style="486" customWidth="1"/>
    <col min="11575" max="11575" width="7.875" style="486" customWidth="1"/>
    <col min="11576" max="11576" width="9.375" style="486" customWidth="1"/>
    <col min="11577" max="11577" width="6.625" style="486" customWidth="1"/>
    <col min="11578" max="11827" width="2.25" style="486"/>
    <col min="11828" max="11828" width="39.125" style="486" customWidth="1"/>
    <col min="11829" max="11829" width="2.25" style="486"/>
    <col min="11830" max="11830" width="15.875" style="486" customWidth="1"/>
    <col min="11831" max="11831" width="7.875" style="486" customWidth="1"/>
    <col min="11832" max="11832" width="9.375" style="486" customWidth="1"/>
    <col min="11833" max="11833" width="6.625" style="486" customWidth="1"/>
    <col min="11834" max="12083" width="2.25" style="486"/>
    <col min="12084" max="12084" width="39.125" style="486" customWidth="1"/>
    <col min="12085" max="12085" width="2.25" style="486"/>
    <col min="12086" max="12086" width="15.875" style="486" customWidth="1"/>
    <col min="12087" max="12087" width="7.875" style="486" customWidth="1"/>
    <col min="12088" max="12088" width="9.375" style="486" customWidth="1"/>
    <col min="12089" max="12089" width="6.625" style="486" customWidth="1"/>
    <col min="12090" max="12339" width="2.25" style="486"/>
    <col min="12340" max="12340" width="39.125" style="486" customWidth="1"/>
    <col min="12341" max="12341" width="2.25" style="486"/>
    <col min="12342" max="12342" width="15.875" style="486" customWidth="1"/>
    <col min="12343" max="12343" width="7.875" style="486" customWidth="1"/>
    <col min="12344" max="12344" width="9.375" style="486" customWidth="1"/>
    <col min="12345" max="12345" width="6.625" style="486" customWidth="1"/>
    <col min="12346" max="12595" width="2.25" style="486"/>
    <col min="12596" max="12596" width="39.125" style="486" customWidth="1"/>
    <col min="12597" max="12597" width="2.25" style="486"/>
    <col min="12598" max="12598" width="15.875" style="486" customWidth="1"/>
    <col min="12599" max="12599" width="7.875" style="486" customWidth="1"/>
    <col min="12600" max="12600" width="9.375" style="486" customWidth="1"/>
    <col min="12601" max="12601" width="6.625" style="486" customWidth="1"/>
    <col min="12602" max="12851" width="2.25" style="486"/>
    <col min="12852" max="12852" width="39.125" style="486" customWidth="1"/>
    <col min="12853" max="12853" width="2.25" style="486"/>
    <col min="12854" max="12854" width="15.875" style="486" customWidth="1"/>
    <col min="12855" max="12855" width="7.875" style="486" customWidth="1"/>
    <col min="12856" max="12856" width="9.375" style="486" customWidth="1"/>
    <col min="12857" max="12857" width="6.625" style="486" customWidth="1"/>
    <col min="12858" max="13107" width="2.25" style="486"/>
    <col min="13108" max="13108" width="39.125" style="486" customWidth="1"/>
    <col min="13109" max="13109" width="2.25" style="486"/>
    <col min="13110" max="13110" width="15.875" style="486" customWidth="1"/>
    <col min="13111" max="13111" width="7.875" style="486" customWidth="1"/>
    <col min="13112" max="13112" width="9.375" style="486" customWidth="1"/>
    <col min="13113" max="13113" width="6.625" style="486" customWidth="1"/>
    <col min="13114" max="13363" width="2.25" style="486"/>
    <col min="13364" max="13364" width="39.125" style="486" customWidth="1"/>
    <col min="13365" max="13365" width="2.25" style="486"/>
    <col min="13366" max="13366" width="15.875" style="486" customWidth="1"/>
    <col min="13367" max="13367" width="7.875" style="486" customWidth="1"/>
    <col min="13368" max="13368" width="9.375" style="486" customWidth="1"/>
    <col min="13369" max="13369" width="6.625" style="486" customWidth="1"/>
    <col min="13370" max="13619" width="2.25" style="486"/>
    <col min="13620" max="13620" width="39.125" style="486" customWidth="1"/>
    <col min="13621" max="13621" width="2.25" style="486"/>
    <col min="13622" max="13622" width="15.875" style="486" customWidth="1"/>
    <col min="13623" max="13623" width="7.875" style="486" customWidth="1"/>
    <col min="13624" max="13624" width="9.375" style="486" customWidth="1"/>
    <col min="13625" max="13625" width="6.625" style="486" customWidth="1"/>
    <col min="13626" max="13875" width="2.25" style="486"/>
    <col min="13876" max="13876" width="39.125" style="486" customWidth="1"/>
    <col min="13877" max="13877" width="2.25" style="486"/>
    <col min="13878" max="13878" width="15.875" style="486" customWidth="1"/>
    <col min="13879" max="13879" width="7.875" style="486" customWidth="1"/>
    <col min="13880" max="13880" width="9.375" style="486" customWidth="1"/>
    <col min="13881" max="13881" width="6.625" style="486" customWidth="1"/>
    <col min="13882" max="14131" width="2.25" style="486"/>
    <col min="14132" max="14132" width="39.125" style="486" customWidth="1"/>
    <col min="14133" max="14133" width="2.25" style="486"/>
    <col min="14134" max="14134" width="15.875" style="486" customWidth="1"/>
    <col min="14135" max="14135" width="7.875" style="486" customWidth="1"/>
    <col min="14136" max="14136" width="9.375" style="486" customWidth="1"/>
    <col min="14137" max="14137" width="6.625" style="486" customWidth="1"/>
    <col min="14138" max="14387" width="2.25" style="486"/>
    <col min="14388" max="14388" width="39.125" style="486" customWidth="1"/>
    <col min="14389" max="14389" width="2.25" style="486"/>
    <col min="14390" max="14390" width="15.875" style="486" customWidth="1"/>
    <col min="14391" max="14391" width="7.875" style="486" customWidth="1"/>
    <col min="14392" max="14392" width="9.375" style="486" customWidth="1"/>
    <col min="14393" max="14393" width="6.625" style="486" customWidth="1"/>
    <col min="14394" max="14643" width="2.25" style="486"/>
    <col min="14644" max="14644" width="39.125" style="486" customWidth="1"/>
    <col min="14645" max="14645" width="2.25" style="486"/>
    <col min="14646" max="14646" width="15.875" style="486" customWidth="1"/>
    <col min="14647" max="14647" width="7.875" style="486" customWidth="1"/>
    <col min="14648" max="14648" width="9.375" style="486" customWidth="1"/>
    <col min="14649" max="14649" width="6.625" style="486" customWidth="1"/>
    <col min="14650" max="14899" width="2.25" style="486"/>
    <col min="14900" max="14900" width="39.125" style="486" customWidth="1"/>
    <col min="14901" max="14901" width="2.25" style="486"/>
    <col min="14902" max="14902" width="15.875" style="486" customWidth="1"/>
    <col min="14903" max="14903" width="7.875" style="486" customWidth="1"/>
    <col min="14904" max="14904" width="9.375" style="486" customWidth="1"/>
    <col min="14905" max="14905" width="6.625" style="486" customWidth="1"/>
    <col min="14906" max="15155" width="2.25" style="486"/>
    <col min="15156" max="15156" width="39.125" style="486" customWidth="1"/>
    <col min="15157" max="15157" width="2.25" style="486"/>
    <col min="15158" max="15158" width="15.875" style="486" customWidth="1"/>
    <col min="15159" max="15159" width="7.875" style="486" customWidth="1"/>
    <col min="15160" max="15160" width="9.375" style="486" customWidth="1"/>
    <col min="15161" max="15161" width="6.625" style="486" customWidth="1"/>
    <col min="15162" max="15411" width="2.25" style="486"/>
    <col min="15412" max="15412" width="39.125" style="486" customWidth="1"/>
    <col min="15413" max="15413" width="2.25" style="486"/>
    <col min="15414" max="15414" width="15.875" style="486" customWidth="1"/>
    <col min="15415" max="15415" width="7.875" style="486" customWidth="1"/>
    <col min="15416" max="15416" width="9.375" style="486" customWidth="1"/>
    <col min="15417" max="15417" width="6.625" style="486" customWidth="1"/>
    <col min="15418" max="15667" width="2.25" style="486"/>
    <col min="15668" max="15668" width="39.125" style="486" customWidth="1"/>
    <col min="15669" max="15669" width="2.25" style="486"/>
    <col min="15670" max="15670" width="15.875" style="486" customWidth="1"/>
    <col min="15671" max="15671" width="7.875" style="486" customWidth="1"/>
    <col min="15672" max="15672" width="9.375" style="486" customWidth="1"/>
    <col min="15673" max="15673" width="6.625" style="486" customWidth="1"/>
    <col min="15674" max="15923" width="2.25" style="486"/>
    <col min="15924" max="15924" width="39.125" style="486" customWidth="1"/>
    <col min="15925" max="15925" width="2.25" style="486"/>
    <col min="15926" max="15926" width="15.875" style="486" customWidth="1"/>
    <col min="15927" max="15927" width="7.875" style="486" customWidth="1"/>
    <col min="15928" max="15928" width="9.375" style="486" customWidth="1"/>
    <col min="15929" max="15929" width="6.625" style="486" customWidth="1"/>
    <col min="15930" max="16179" width="2.25" style="486"/>
    <col min="16180" max="16180" width="39.125" style="486" customWidth="1"/>
    <col min="16181" max="16181" width="2.25" style="486"/>
    <col min="16182" max="16182" width="15.875" style="486" customWidth="1"/>
    <col min="16183" max="16183" width="7.875" style="486" customWidth="1"/>
    <col min="16184" max="16184" width="9.375" style="486" customWidth="1"/>
    <col min="16185" max="16185" width="6.625" style="486" customWidth="1"/>
    <col min="16186" max="16384" width="2.25" style="486"/>
  </cols>
  <sheetData>
    <row r="1" spans="1:57" s="482" customFormat="1" ht="14.25" customHeight="1" x14ac:dyDescent="0.15"/>
    <row r="2" spans="1:57" s="482" customFormat="1" ht="14.25" customHeight="1" x14ac:dyDescent="0.15"/>
    <row r="4" spans="1:57" s="483" customFormat="1" ht="18" customHeight="1" x14ac:dyDescent="0.15">
      <c r="A4" s="1045" t="s">
        <v>473</v>
      </c>
      <c r="B4" s="1045"/>
      <c r="C4" s="1045"/>
      <c r="D4" s="1045"/>
      <c r="E4" s="1045"/>
      <c r="F4" s="1045"/>
      <c r="G4" s="1045"/>
      <c r="H4" s="1045"/>
      <c r="I4" s="1045"/>
      <c r="J4" s="1045"/>
      <c r="K4" s="1045"/>
      <c r="L4" s="1045"/>
      <c r="M4" s="1045"/>
      <c r="N4" s="1045"/>
      <c r="O4" s="1045"/>
      <c r="P4" s="1045"/>
      <c r="Q4" s="1045"/>
      <c r="R4" s="1045"/>
      <c r="S4" s="1045"/>
      <c r="T4" s="1045"/>
      <c r="U4" s="1045"/>
      <c r="V4" s="1045"/>
      <c r="W4" s="1045"/>
      <c r="X4" s="1045"/>
      <c r="Y4" s="1045"/>
      <c r="Z4" s="1045"/>
      <c r="AA4" s="1045"/>
      <c r="AB4" s="1045"/>
      <c r="AC4" s="1045"/>
      <c r="AD4" s="1045"/>
      <c r="AE4" s="1045"/>
      <c r="AF4" s="1045"/>
      <c r="AG4" s="1045"/>
      <c r="AH4" s="1045"/>
      <c r="AI4" s="1045"/>
      <c r="AJ4" s="1045"/>
      <c r="AK4" s="1045"/>
      <c r="AL4" s="1045"/>
      <c r="AM4" s="1045"/>
      <c r="AN4" s="1045"/>
      <c r="AO4" s="1045"/>
      <c r="AP4" s="1045"/>
      <c r="AQ4" s="1045"/>
      <c r="AR4" s="1045"/>
      <c r="AS4" s="1045"/>
      <c r="AT4" s="1045"/>
      <c r="AU4" s="1045"/>
      <c r="AV4" s="1045"/>
      <c r="AW4" s="1045"/>
      <c r="AX4" s="1045"/>
    </row>
    <row r="5" spans="1:57" s="482" customFormat="1" ht="18" customHeight="1" x14ac:dyDescent="0.15">
      <c r="A5" s="484"/>
      <c r="B5" s="485" t="s">
        <v>474</v>
      </c>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c r="AM5" s="484"/>
      <c r="AN5" s="484"/>
      <c r="AO5" s="484"/>
      <c r="AP5" s="484"/>
      <c r="AQ5" s="484"/>
      <c r="AR5" s="484"/>
      <c r="AS5" s="484"/>
      <c r="AT5" s="484"/>
      <c r="AU5" s="484"/>
      <c r="AV5" s="484"/>
      <c r="AW5" s="484"/>
      <c r="AX5" s="484"/>
    </row>
    <row r="6" spans="1:57" ht="14.25" customHeight="1" x14ac:dyDescent="0.15">
      <c r="A6" s="482"/>
      <c r="B6" s="482"/>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2"/>
      <c r="AS6" s="482"/>
      <c r="AT6" s="482"/>
      <c r="AU6" s="482"/>
      <c r="AV6" s="482"/>
      <c r="AW6" s="482"/>
      <c r="AX6" s="482"/>
      <c r="AY6" s="482"/>
      <c r="AZ6" s="482"/>
    </row>
    <row r="7" spans="1:57" ht="14.25" customHeight="1" x14ac:dyDescent="0.15">
      <c r="A7" s="487"/>
      <c r="B7" s="487"/>
      <c r="C7" s="487"/>
      <c r="D7" s="487"/>
      <c r="E7" s="482"/>
      <c r="F7" s="482"/>
      <c r="G7" s="482"/>
      <c r="H7" s="482"/>
      <c r="I7" s="482"/>
      <c r="J7" s="482"/>
      <c r="K7" s="482"/>
      <c r="L7" s="482"/>
      <c r="M7" s="482"/>
      <c r="N7" s="482"/>
      <c r="O7" s="482"/>
      <c r="P7" s="482"/>
      <c r="Q7" s="482"/>
      <c r="R7" s="482"/>
      <c r="S7" s="482"/>
      <c r="T7" s="482"/>
      <c r="U7" s="482"/>
      <c r="V7" s="482"/>
      <c r="W7" s="482"/>
      <c r="X7" s="482"/>
      <c r="Y7" s="482"/>
      <c r="Z7" s="482"/>
      <c r="AA7" s="482"/>
      <c r="AB7" s="482"/>
      <c r="AC7" s="482"/>
      <c r="AD7" s="482"/>
      <c r="AE7" s="482"/>
      <c r="AF7" s="482"/>
      <c r="AG7" s="482"/>
      <c r="AH7" s="482"/>
      <c r="AI7" s="482"/>
      <c r="AJ7" s="482"/>
      <c r="AK7" s="482"/>
      <c r="AL7" s="482"/>
      <c r="AM7" s="482"/>
      <c r="AN7" s="482"/>
      <c r="AO7" s="482"/>
      <c r="AP7" s="482"/>
      <c r="AQ7" s="482"/>
      <c r="AR7" s="482"/>
      <c r="AS7" s="482"/>
      <c r="AT7" s="482"/>
      <c r="AU7" s="482"/>
      <c r="AV7" s="482"/>
      <c r="AW7" s="482"/>
      <c r="AX7" s="482"/>
      <c r="AY7" s="482"/>
      <c r="AZ7" s="482"/>
    </row>
    <row r="8" spans="1:57" ht="14.25" customHeight="1" x14ac:dyDescent="0.15">
      <c r="A8" s="487"/>
      <c r="B8" s="487" t="s">
        <v>475</v>
      </c>
      <c r="C8" s="487"/>
      <c r="D8" s="487"/>
      <c r="E8" s="482"/>
      <c r="F8" s="482"/>
      <c r="G8" s="482"/>
      <c r="H8" s="482"/>
      <c r="I8" s="488"/>
      <c r="J8" s="489"/>
      <c r="K8" s="489"/>
      <c r="L8" s="489"/>
      <c r="M8" s="489"/>
      <c r="N8" s="489"/>
      <c r="O8" s="489"/>
      <c r="P8" s="489"/>
      <c r="Q8" s="489"/>
      <c r="R8" s="489"/>
      <c r="S8" s="489"/>
      <c r="T8" s="489"/>
      <c r="U8" s="489"/>
      <c r="V8" s="489"/>
      <c r="W8" s="489"/>
      <c r="X8" s="489"/>
      <c r="Y8" s="489"/>
      <c r="Z8" s="489"/>
      <c r="AA8" s="489"/>
      <c r="AB8" s="489"/>
      <c r="AC8" s="489"/>
      <c r="AD8" s="489"/>
      <c r="AE8" s="489"/>
      <c r="AF8" s="489"/>
      <c r="AG8" s="489"/>
      <c r="AH8" s="489"/>
      <c r="AI8" s="489"/>
      <c r="AJ8" s="489"/>
      <c r="AK8" s="489"/>
      <c r="AL8" s="489"/>
      <c r="AM8" s="489"/>
      <c r="AN8" s="489"/>
      <c r="AO8" s="490"/>
      <c r="AP8" s="482"/>
      <c r="AQ8" s="482"/>
      <c r="AR8" s="482"/>
      <c r="AS8" s="482"/>
      <c r="AT8" s="482"/>
      <c r="AU8" s="482"/>
      <c r="AV8" s="482"/>
      <c r="AW8" s="482"/>
      <c r="AX8" s="482"/>
    </row>
    <row r="9" spans="1:57" ht="14.25" customHeight="1" x14ac:dyDescent="0.15">
      <c r="A9" s="487"/>
      <c r="B9" s="487"/>
      <c r="C9" s="487"/>
      <c r="D9" s="487"/>
      <c r="E9" s="482"/>
      <c r="F9" s="482"/>
      <c r="G9" s="482"/>
      <c r="H9" s="482"/>
      <c r="I9" s="491"/>
      <c r="J9" s="492" t="s">
        <v>476</v>
      </c>
      <c r="K9" s="492"/>
      <c r="L9" s="492"/>
      <c r="M9" s="492"/>
      <c r="N9" s="492"/>
      <c r="O9" s="492"/>
      <c r="P9" s="492"/>
      <c r="Q9" s="492"/>
      <c r="R9" s="492"/>
      <c r="S9" s="492"/>
      <c r="T9" s="1033" t="s">
        <v>477</v>
      </c>
      <c r="U9" s="1033"/>
      <c r="V9" s="1033"/>
      <c r="W9" s="1033"/>
      <c r="X9" s="1033"/>
      <c r="Y9" s="1033"/>
      <c r="Z9" s="1033"/>
      <c r="AA9" s="1033"/>
      <c r="AB9" s="1033"/>
      <c r="AC9" s="1033"/>
      <c r="AD9" s="1033"/>
      <c r="AE9" s="1033"/>
      <c r="AF9" s="492"/>
      <c r="AG9" s="492"/>
      <c r="AH9" s="492"/>
      <c r="AI9" s="492"/>
      <c r="AJ9" s="492"/>
      <c r="AK9" s="492"/>
      <c r="AL9" s="492"/>
      <c r="AM9" s="492"/>
      <c r="AN9" s="492"/>
      <c r="AO9" s="493"/>
      <c r="AP9" s="482"/>
      <c r="AQ9" s="482"/>
      <c r="AR9" s="482"/>
      <c r="AS9" s="482"/>
      <c r="AT9" s="482"/>
      <c r="AU9" s="482"/>
      <c r="AV9" s="482"/>
      <c r="AW9" s="482"/>
      <c r="AX9" s="482"/>
    </row>
    <row r="10" spans="1:57" ht="14.25" customHeight="1" x14ac:dyDescent="0.15">
      <c r="A10" s="487"/>
      <c r="B10" s="487"/>
      <c r="C10" s="487"/>
      <c r="D10" s="487"/>
      <c r="E10" s="482"/>
      <c r="F10" s="482"/>
      <c r="G10" s="482"/>
      <c r="H10" s="482"/>
      <c r="I10" s="491"/>
      <c r="J10" s="492"/>
      <c r="K10" s="492"/>
      <c r="L10" s="492"/>
      <c r="M10" s="492"/>
      <c r="N10" s="492"/>
      <c r="O10" s="492"/>
      <c r="P10" s="492"/>
      <c r="Q10" s="492"/>
      <c r="R10" s="492"/>
      <c r="S10" s="492"/>
      <c r="T10" s="494"/>
      <c r="U10" s="494"/>
      <c r="V10" s="494"/>
      <c r="W10" s="494"/>
      <c r="X10" s="494"/>
      <c r="Y10" s="494"/>
      <c r="Z10" s="494"/>
      <c r="AA10" s="494"/>
      <c r="AB10" s="494"/>
      <c r="AC10" s="494"/>
      <c r="AD10" s="494"/>
      <c r="AE10" s="494"/>
      <c r="AF10" s="492"/>
      <c r="AG10" s="492"/>
      <c r="AH10" s="492"/>
      <c r="AI10" s="492"/>
      <c r="AJ10" s="492"/>
      <c r="AK10" s="492"/>
      <c r="AL10" s="492"/>
      <c r="AM10" s="492"/>
      <c r="AN10" s="492"/>
      <c r="AO10" s="493"/>
      <c r="AP10" s="482"/>
      <c r="AQ10" s="482"/>
      <c r="AR10" s="482"/>
      <c r="AS10" s="482"/>
      <c r="AT10" s="482"/>
      <c r="AU10" s="482"/>
      <c r="AV10" s="482"/>
      <c r="AW10" s="482"/>
      <c r="AX10" s="482"/>
      <c r="BB10" s="495" t="s">
        <v>30</v>
      </c>
      <c r="BC10" s="495" t="s">
        <v>478</v>
      </c>
      <c r="BD10" s="495" t="s">
        <v>22</v>
      </c>
      <c r="BE10" s="495" t="s">
        <v>479</v>
      </c>
    </row>
    <row r="11" spans="1:57" ht="14.25" customHeight="1" x14ac:dyDescent="0.15">
      <c r="A11" s="482"/>
      <c r="B11" s="482"/>
      <c r="C11" s="482"/>
      <c r="D11" s="482"/>
      <c r="E11" s="482"/>
      <c r="F11" s="482"/>
      <c r="G11" s="482"/>
      <c r="H11" s="482"/>
      <c r="I11" s="491"/>
      <c r="J11" s="492" t="s">
        <v>480</v>
      </c>
      <c r="K11" s="492"/>
      <c r="L11" s="492"/>
      <c r="M11" s="492"/>
      <c r="N11" s="492"/>
      <c r="O11" s="492"/>
      <c r="P11" s="492"/>
      <c r="Q11" s="492"/>
      <c r="R11" s="496"/>
      <c r="S11" s="492"/>
      <c r="T11" s="1036"/>
      <c r="U11" s="1036"/>
      <c r="V11" s="1036"/>
      <c r="W11" s="1036"/>
      <c r="X11" s="1036"/>
      <c r="Y11" s="1036"/>
      <c r="Z11" s="1036"/>
      <c r="AA11" s="1036"/>
      <c r="AB11" s="1036"/>
      <c r="AC11" s="1036"/>
      <c r="AD11" s="1036"/>
      <c r="AE11" s="1036"/>
      <c r="AF11" s="492"/>
      <c r="AG11" s="492"/>
      <c r="AH11" s="492"/>
      <c r="AI11" s="492"/>
      <c r="AJ11" s="492"/>
      <c r="AK11" s="492"/>
      <c r="AL11" s="492"/>
      <c r="AM11" s="492"/>
      <c r="AN11" s="492"/>
      <c r="AO11" s="493"/>
      <c r="AP11" s="482"/>
      <c r="AQ11" s="482"/>
      <c r="AR11" s="482"/>
      <c r="AS11" s="482"/>
      <c r="AT11" s="482"/>
      <c r="AU11" s="482"/>
      <c r="AV11" s="482"/>
      <c r="AW11" s="482"/>
      <c r="AX11" s="482"/>
      <c r="BB11" s="495" t="s">
        <v>481</v>
      </c>
      <c r="BC11" s="495" t="s">
        <v>482</v>
      </c>
      <c r="BD11" s="495" t="s">
        <v>483</v>
      </c>
      <c r="BE11" s="495"/>
    </row>
    <row r="12" spans="1:57" ht="14.25" customHeight="1" x14ac:dyDescent="0.15">
      <c r="A12" s="482"/>
      <c r="B12" s="482"/>
      <c r="C12" s="482"/>
      <c r="D12" s="482"/>
      <c r="E12" s="482"/>
      <c r="F12" s="482"/>
      <c r="G12" s="482"/>
      <c r="H12" s="482"/>
      <c r="I12" s="491"/>
      <c r="J12" s="492"/>
      <c r="K12" s="492"/>
      <c r="L12" s="492"/>
      <c r="M12" s="492"/>
      <c r="N12" s="492"/>
      <c r="O12" s="492"/>
      <c r="P12" s="492"/>
      <c r="Q12" s="492"/>
      <c r="R12" s="496"/>
      <c r="S12" s="492"/>
      <c r="T12" s="492"/>
      <c r="U12" s="492"/>
      <c r="V12" s="492"/>
      <c r="W12" s="492"/>
      <c r="X12" s="492"/>
      <c r="Y12" s="492"/>
      <c r="Z12" s="492"/>
      <c r="AA12" s="492"/>
      <c r="AB12" s="492"/>
      <c r="AC12" s="492"/>
      <c r="AD12" s="492"/>
      <c r="AE12" s="492"/>
      <c r="AF12" s="492"/>
      <c r="AG12" s="492"/>
      <c r="AH12" s="492"/>
      <c r="AI12" s="492"/>
      <c r="AJ12" s="492"/>
      <c r="AK12" s="492"/>
      <c r="AL12" s="492"/>
      <c r="AM12" s="492"/>
      <c r="AN12" s="492"/>
      <c r="AO12" s="493"/>
      <c r="AP12" s="482"/>
      <c r="AQ12" s="482"/>
      <c r="AR12" s="482"/>
      <c r="AS12" s="482"/>
      <c r="AT12" s="482"/>
      <c r="AU12" s="482"/>
      <c r="AV12" s="482"/>
      <c r="AW12" s="482"/>
      <c r="AX12" s="482"/>
      <c r="BB12" s="495" t="s">
        <v>19</v>
      </c>
      <c r="BC12" s="495" t="s">
        <v>484</v>
      </c>
      <c r="BD12" s="495" t="s">
        <v>24</v>
      </c>
      <c r="BE12" s="495"/>
    </row>
    <row r="13" spans="1:57" ht="14.25" customHeight="1" x14ac:dyDescent="0.15">
      <c r="A13" s="482"/>
      <c r="B13" s="482"/>
      <c r="C13" s="482"/>
      <c r="D13" s="482"/>
      <c r="E13" s="482"/>
      <c r="F13" s="482"/>
      <c r="G13" s="482"/>
      <c r="H13" s="482"/>
      <c r="I13" s="1034"/>
      <c r="J13" s="1035"/>
      <c r="K13" s="492" t="s">
        <v>485</v>
      </c>
      <c r="L13" s="492"/>
      <c r="M13" s="492"/>
      <c r="N13" s="492"/>
      <c r="O13" s="492"/>
      <c r="P13" s="492"/>
      <c r="Q13" s="492"/>
      <c r="S13" s="496"/>
      <c r="T13" s="492" t="s">
        <v>61</v>
      </c>
      <c r="U13" s="492"/>
      <c r="V13" s="492"/>
      <c r="W13" s="497"/>
      <c r="X13" s="492"/>
      <c r="Y13" s="492"/>
      <c r="Z13" s="1046"/>
      <c r="AA13" s="1046"/>
      <c r="AB13" s="1046"/>
      <c r="AC13" s="1046"/>
      <c r="AD13" s="1046"/>
      <c r="AE13" s="1046"/>
      <c r="AF13" s="1046"/>
      <c r="AG13" s="492"/>
      <c r="AH13" s="1036" t="s">
        <v>486</v>
      </c>
      <c r="AI13" s="1036"/>
      <c r="AJ13" s="1036"/>
      <c r="AK13" s="1036"/>
      <c r="AL13" s="1036"/>
      <c r="AM13" s="1036"/>
      <c r="AN13" s="492"/>
      <c r="AO13" s="493"/>
      <c r="AP13" s="482"/>
      <c r="AQ13" s="482"/>
      <c r="AR13" s="482"/>
      <c r="AS13" s="482"/>
      <c r="AT13" s="482"/>
      <c r="AU13" s="482"/>
      <c r="AV13" s="482"/>
      <c r="AW13" s="482"/>
      <c r="AX13" s="482"/>
      <c r="BB13" s="495" t="s">
        <v>18</v>
      </c>
      <c r="BC13" s="498" t="s">
        <v>444</v>
      </c>
      <c r="BD13" s="495" t="s">
        <v>487</v>
      </c>
      <c r="BE13" s="495"/>
    </row>
    <row r="14" spans="1:57" ht="14.25" customHeight="1" x14ac:dyDescent="0.15">
      <c r="A14" s="482"/>
      <c r="B14" s="482"/>
      <c r="C14" s="482"/>
      <c r="D14" s="482"/>
      <c r="E14" s="482"/>
      <c r="F14" s="482"/>
      <c r="G14" s="482"/>
      <c r="H14" s="482"/>
      <c r="I14" s="1040"/>
      <c r="J14" s="1041"/>
      <c r="K14" s="492"/>
      <c r="L14" s="492"/>
      <c r="M14" s="492"/>
      <c r="N14" s="492"/>
      <c r="O14" s="492"/>
      <c r="P14" s="492"/>
      <c r="Q14" s="492"/>
      <c r="R14" s="496"/>
      <c r="S14" s="496"/>
      <c r="T14" s="492"/>
      <c r="U14" s="492"/>
      <c r="V14" s="492"/>
      <c r="W14" s="497"/>
      <c r="X14" s="492"/>
      <c r="Y14" s="492"/>
      <c r="Z14" s="499"/>
      <c r="AA14" s="499"/>
      <c r="AB14" s="499"/>
      <c r="AC14" s="499"/>
      <c r="AD14" s="499"/>
      <c r="AE14" s="499"/>
      <c r="AF14" s="499"/>
      <c r="AG14" s="500"/>
      <c r="AH14" s="492"/>
      <c r="AI14" s="492"/>
      <c r="AJ14" s="492"/>
      <c r="AK14" s="492"/>
      <c r="AL14" s="492"/>
      <c r="AM14" s="492"/>
      <c r="AN14" s="492"/>
      <c r="AO14" s="493"/>
      <c r="AP14" s="482"/>
      <c r="AQ14" s="482"/>
      <c r="AR14" s="482"/>
      <c r="AS14" s="482"/>
      <c r="AT14" s="482"/>
      <c r="AU14" s="482"/>
      <c r="AV14" s="482"/>
      <c r="AW14" s="482"/>
      <c r="AX14" s="482"/>
      <c r="BB14" s="495" t="s">
        <v>9</v>
      </c>
      <c r="BC14" s="498" t="s">
        <v>488</v>
      </c>
      <c r="BD14" s="495" t="s">
        <v>489</v>
      </c>
      <c r="BE14" s="495"/>
    </row>
    <row r="15" spans="1:57" ht="14.25" customHeight="1" x14ac:dyDescent="0.15">
      <c r="A15" s="482"/>
      <c r="B15" s="482"/>
      <c r="C15" s="482"/>
      <c r="D15" s="482"/>
      <c r="E15" s="482"/>
      <c r="F15" s="482"/>
      <c r="G15" s="482"/>
      <c r="H15" s="482"/>
      <c r="I15" s="491"/>
      <c r="J15" s="492"/>
      <c r="K15" s="492"/>
      <c r="L15" s="492"/>
      <c r="M15" s="492"/>
      <c r="N15" s="492"/>
      <c r="O15" s="492"/>
      <c r="P15" s="492"/>
      <c r="Q15" s="492"/>
      <c r="R15" s="496"/>
      <c r="S15" s="496"/>
      <c r="T15" s="492" t="s">
        <v>490</v>
      </c>
      <c r="U15" s="492"/>
      <c r="V15" s="492"/>
      <c r="W15" s="492"/>
      <c r="X15" s="492"/>
      <c r="Y15" s="492"/>
      <c r="Z15" s="1042"/>
      <c r="AA15" s="1042"/>
      <c r="AB15" s="1042"/>
      <c r="AC15" s="1042"/>
      <c r="AD15" s="1042"/>
      <c r="AE15" s="1042"/>
      <c r="AF15" s="1042"/>
      <c r="AG15" s="492"/>
      <c r="AH15" s="1036" t="s">
        <v>491</v>
      </c>
      <c r="AI15" s="1036"/>
      <c r="AJ15" s="1036"/>
      <c r="AK15" s="1036"/>
      <c r="AL15" s="1036"/>
      <c r="AM15" s="1036"/>
      <c r="AN15" s="492"/>
      <c r="AO15" s="493"/>
      <c r="AP15" s="482"/>
      <c r="AQ15" s="482"/>
      <c r="AR15" s="482"/>
      <c r="AS15" s="482"/>
      <c r="AT15" s="482"/>
      <c r="AU15" s="482"/>
      <c r="AV15" s="482"/>
      <c r="AW15" s="482"/>
      <c r="AX15" s="482"/>
      <c r="BB15" s="495" t="s">
        <v>16</v>
      </c>
      <c r="BC15" s="498" t="s">
        <v>492</v>
      </c>
      <c r="BD15" s="495" t="s">
        <v>493</v>
      </c>
      <c r="BE15" s="495"/>
    </row>
    <row r="16" spans="1:57" ht="14.25" customHeight="1" x14ac:dyDescent="0.15">
      <c r="A16" s="482"/>
      <c r="B16" s="482"/>
      <c r="C16" s="482"/>
      <c r="D16" s="482"/>
      <c r="E16" s="482"/>
      <c r="F16" s="482"/>
      <c r="G16" s="482"/>
      <c r="H16" s="482"/>
      <c r="I16" s="501"/>
      <c r="J16" s="502"/>
      <c r="K16" s="502"/>
      <c r="L16" s="502"/>
      <c r="M16" s="502"/>
      <c r="N16" s="502"/>
      <c r="O16" s="502"/>
      <c r="P16" s="502"/>
      <c r="Q16" s="502"/>
      <c r="R16" s="502"/>
      <c r="S16" s="502"/>
      <c r="T16" s="502"/>
      <c r="U16" s="502"/>
      <c r="V16" s="502"/>
      <c r="W16" s="502"/>
      <c r="X16" s="502"/>
      <c r="Y16" s="502"/>
      <c r="Z16" s="502"/>
      <c r="AA16" s="502"/>
      <c r="AB16" s="502"/>
      <c r="AC16" s="502"/>
      <c r="AD16" s="502"/>
      <c r="AE16" s="502"/>
      <c r="AF16" s="502"/>
      <c r="AG16" s="502"/>
      <c r="AH16" s="502"/>
      <c r="AI16" s="502"/>
      <c r="AJ16" s="502"/>
      <c r="AK16" s="502"/>
      <c r="AL16" s="502"/>
      <c r="AM16" s="502"/>
      <c r="AN16" s="502"/>
      <c r="AO16" s="503"/>
      <c r="AP16" s="482"/>
      <c r="AQ16" s="482"/>
      <c r="AR16" s="482"/>
      <c r="AS16" s="482"/>
      <c r="AT16" s="482"/>
      <c r="AU16" s="482"/>
      <c r="AV16" s="482"/>
      <c r="AW16" s="482"/>
      <c r="AX16" s="482"/>
      <c r="BB16" s="495" t="s">
        <v>17</v>
      </c>
      <c r="BC16" s="495"/>
      <c r="BD16" s="498" t="s">
        <v>494</v>
      </c>
      <c r="BE16" s="495"/>
    </row>
    <row r="17" spans="1:57" ht="14.25" customHeight="1" x14ac:dyDescent="0.15">
      <c r="A17" s="482"/>
      <c r="B17" s="482"/>
      <c r="C17" s="482"/>
      <c r="D17" s="482"/>
      <c r="E17" s="482"/>
      <c r="F17" s="482"/>
      <c r="G17" s="482"/>
      <c r="H17" s="482"/>
      <c r="I17" s="482"/>
      <c r="J17" s="504"/>
      <c r="K17" s="504"/>
      <c r="L17" s="504"/>
      <c r="M17" s="504"/>
      <c r="N17" s="504"/>
      <c r="O17" s="504"/>
      <c r="P17" s="504"/>
      <c r="Q17" s="504"/>
      <c r="R17" s="504"/>
      <c r="S17" s="504"/>
      <c r="T17" s="504"/>
      <c r="U17" s="504"/>
      <c r="V17" s="504"/>
      <c r="W17" s="504"/>
      <c r="X17" s="504"/>
      <c r="Y17" s="504"/>
      <c r="Z17" s="504"/>
      <c r="AA17" s="504"/>
      <c r="AB17" s="482"/>
      <c r="AC17" s="482"/>
      <c r="AD17" s="482"/>
      <c r="AE17" s="482"/>
      <c r="AF17" s="482"/>
      <c r="AG17" s="482"/>
      <c r="AH17" s="482"/>
      <c r="AI17" s="482"/>
      <c r="AJ17" s="482"/>
      <c r="AK17" s="482"/>
      <c r="AL17" s="482"/>
      <c r="AM17" s="482"/>
      <c r="AN17" s="482"/>
      <c r="AO17" s="482"/>
      <c r="AP17" s="482"/>
      <c r="AQ17" s="482"/>
      <c r="AR17" s="482"/>
      <c r="AS17" s="482"/>
      <c r="AT17" s="482"/>
      <c r="AU17" s="482"/>
      <c r="AV17" s="482"/>
      <c r="AW17" s="482"/>
      <c r="AX17" s="482"/>
      <c r="AY17" s="482"/>
      <c r="AZ17" s="482"/>
      <c r="BB17" s="495" t="s">
        <v>495</v>
      </c>
      <c r="BC17" s="505"/>
      <c r="BD17" s="495" t="s">
        <v>496</v>
      </c>
      <c r="BE17" s="495"/>
    </row>
    <row r="18" spans="1:57" ht="14.25" customHeight="1" x14ac:dyDescent="0.15">
      <c r="A18" s="482"/>
      <c r="B18" s="482"/>
      <c r="C18" s="482"/>
      <c r="D18" s="482"/>
      <c r="E18" s="482"/>
      <c r="F18" s="482"/>
      <c r="G18" s="482"/>
      <c r="H18" s="482"/>
      <c r="I18" s="506" t="s">
        <v>497</v>
      </c>
      <c r="K18" s="504"/>
      <c r="L18" s="504"/>
      <c r="M18" s="504"/>
      <c r="N18" s="504"/>
      <c r="O18" s="504"/>
      <c r="P18" s="504"/>
      <c r="Q18" s="504"/>
      <c r="R18" s="504"/>
      <c r="S18" s="504"/>
      <c r="T18" s="504"/>
      <c r="U18" s="504"/>
      <c r="V18" s="504"/>
      <c r="W18" s="504"/>
      <c r="X18" s="504"/>
      <c r="Y18" s="504"/>
      <c r="Z18" s="504"/>
      <c r="AA18" s="504"/>
      <c r="AB18" s="482"/>
      <c r="AC18" s="482"/>
      <c r="AD18" s="482"/>
      <c r="AE18" s="482"/>
      <c r="AF18" s="482"/>
      <c r="AG18" s="482"/>
      <c r="AH18" s="482"/>
      <c r="AI18" s="482"/>
      <c r="AJ18" s="482"/>
      <c r="AK18" s="482"/>
      <c r="AL18" s="482"/>
      <c r="AM18" s="482"/>
      <c r="AN18" s="482"/>
      <c r="AO18" s="482"/>
      <c r="AP18" s="482"/>
      <c r="AQ18" s="482"/>
      <c r="AR18" s="482"/>
      <c r="AS18" s="482"/>
      <c r="AT18" s="482"/>
      <c r="AU18" s="482"/>
      <c r="AV18" s="482"/>
      <c r="AW18" s="482"/>
      <c r="AX18" s="482"/>
      <c r="AY18" s="482"/>
      <c r="AZ18" s="482"/>
      <c r="BB18" s="495" t="s">
        <v>49</v>
      </c>
      <c r="BC18" s="505"/>
      <c r="BD18" s="495" t="s">
        <v>498</v>
      </c>
      <c r="BE18" s="495"/>
    </row>
    <row r="19" spans="1:57" ht="14.25" customHeight="1" x14ac:dyDescent="0.15">
      <c r="A19" s="482"/>
      <c r="B19" s="482"/>
      <c r="C19" s="482"/>
      <c r="D19" s="482"/>
      <c r="E19" s="482"/>
      <c r="F19" s="482"/>
      <c r="G19" s="482"/>
      <c r="H19" s="482"/>
      <c r="I19" s="507"/>
      <c r="J19" s="508"/>
      <c r="K19" s="508"/>
      <c r="L19" s="508"/>
      <c r="M19" s="508"/>
      <c r="N19" s="508"/>
      <c r="O19" s="508"/>
      <c r="P19" s="508"/>
      <c r="Q19" s="508"/>
      <c r="R19" s="508"/>
      <c r="S19" s="508"/>
      <c r="T19" s="508"/>
      <c r="U19" s="508"/>
      <c r="V19" s="508"/>
      <c r="W19" s="508"/>
      <c r="X19" s="508"/>
      <c r="Y19" s="508"/>
      <c r="Z19" s="508"/>
      <c r="AA19" s="508"/>
      <c r="AB19" s="508"/>
      <c r="AC19" s="508"/>
      <c r="AD19" s="508"/>
      <c r="AE19" s="508"/>
      <c r="AF19" s="508"/>
      <c r="AG19" s="508"/>
      <c r="AH19" s="508"/>
      <c r="AI19" s="508"/>
      <c r="AJ19" s="508"/>
      <c r="AK19" s="508"/>
      <c r="AL19" s="508"/>
      <c r="AM19" s="508"/>
      <c r="AN19" s="508"/>
      <c r="AO19" s="509"/>
      <c r="AP19" s="482"/>
      <c r="AQ19" s="482"/>
      <c r="AR19" s="482"/>
      <c r="AS19" s="482"/>
      <c r="AT19" s="482"/>
      <c r="AU19" s="482"/>
      <c r="AV19" s="482"/>
      <c r="AW19" s="482"/>
      <c r="AX19" s="482"/>
      <c r="AY19" s="482"/>
      <c r="AZ19" s="482"/>
      <c r="BB19" s="495" t="s">
        <v>48</v>
      </c>
      <c r="BC19" s="505"/>
      <c r="BD19" s="495" t="s">
        <v>499</v>
      </c>
      <c r="BE19" s="495"/>
    </row>
    <row r="20" spans="1:57" ht="14.25" customHeight="1" x14ac:dyDescent="0.15">
      <c r="A20" s="482"/>
      <c r="B20" s="482"/>
      <c r="C20" s="482"/>
      <c r="D20" s="482"/>
      <c r="E20" s="482"/>
      <c r="F20" s="482"/>
      <c r="G20" s="482"/>
      <c r="H20" s="482"/>
      <c r="I20" s="510"/>
      <c r="J20" s="511"/>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1"/>
      <c r="AI20" s="511"/>
      <c r="AJ20" s="511"/>
      <c r="AK20" s="511"/>
      <c r="AL20" s="511"/>
      <c r="AM20" s="511"/>
      <c r="AN20" s="511"/>
      <c r="AO20" s="512"/>
      <c r="AP20" s="482"/>
      <c r="AQ20" s="482"/>
      <c r="AR20" s="482"/>
      <c r="AS20" s="482"/>
      <c r="AT20" s="482"/>
      <c r="AU20" s="482"/>
      <c r="AV20" s="482"/>
      <c r="AW20" s="482"/>
      <c r="AX20" s="482"/>
      <c r="AY20" s="482"/>
      <c r="AZ20" s="482"/>
      <c r="BB20" s="495" t="s">
        <v>25</v>
      </c>
      <c r="BC20" s="505"/>
      <c r="BD20" s="495"/>
      <c r="BE20" s="495"/>
    </row>
    <row r="21" spans="1:57" ht="14.25" customHeight="1" x14ac:dyDescent="0.15">
      <c r="A21" s="482"/>
      <c r="B21" s="482"/>
      <c r="C21" s="482"/>
      <c r="D21" s="482"/>
      <c r="E21" s="482"/>
      <c r="F21" s="482"/>
      <c r="G21" s="482"/>
      <c r="H21" s="482"/>
      <c r="I21" s="510"/>
      <c r="J21" s="511"/>
      <c r="K21" s="511"/>
      <c r="L21" s="511"/>
      <c r="M21" s="511"/>
      <c r="N21" s="511"/>
      <c r="O21" s="511"/>
      <c r="P21" s="511"/>
      <c r="Q21" s="511"/>
      <c r="R21" s="511"/>
      <c r="S21" s="511"/>
      <c r="T21" s="511"/>
      <c r="U21" s="511"/>
      <c r="V21" s="511"/>
      <c r="W21" s="511"/>
      <c r="X21" s="511"/>
      <c r="Y21" s="511"/>
      <c r="Z21" s="511"/>
      <c r="AA21" s="511"/>
      <c r="AB21" s="511"/>
      <c r="AC21" s="511"/>
      <c r="AD21" s="511"/>
      <c r="AE21" s="511"/>
      <c r="AF21" s="511"/>
      <c r="AG21" s="511"/>
      <c r="AH21" s="511"/>
      <c r="AI21" s="511"/>
      <c r="AJ21" s="511"/>
      <c r="AK21" s="511"/>
      <c r="AL21" s="511"/>
      <c r="AM21" s="511"/>
      <c r="AN21" s="511"/>
      <c r="AO21" s="512"/>
      <c r="AP21" s="482"/>
      <c r="AQ21" s="482"/>
      <c r="AR21" s="482"/>
      <c r="AS21" s="482"/>
      <c r="AT21" s="482"/>
      <c r="AU21" s="482"/>
      <c r="AV21" s="482"/>
      <c r="AW21" s="482"/>
      <c r="AX21" s="482"/>
      <c r="AY21" s="482"/>
      <c r="AZ21" s="482"/>
      <c r="BB21" s="495" t="s">
        <v>26</v>
      </c>
      <c r="BC21" s="505"/>
      <c r="BD21" s="495"/>
      <c r="BE21" s="495"/>
    </row>
    <row r="22" spans="1:57" ht="14.25" customHeight="1" x14ac:dyDescent="0.15">
      <c r="A22" s="482"/>
      <c r="B22" s="482"/>
      <c r="C22" s="482"/>
      <c r="D22" s="482"/>
      <c r="E22" s="482"/>
      <c r="F22" s="482"/>
      <c r="G22" s="482"/>
      <c r="H22" s="482"/>
      <c r="I22" s="510"/>
      <c r="J22" s="511"/>
      <c r="K22" s="511"/>
      <c r="L22" s="511"/>
      <c r="M22" s="511"/>
      <c r="N22" s="511"/>
      <c r="O22" s="511"/>
      <c r="P22" s="511"/>
      <c r="Q22" s="511"/>
      <c r="R22" s="511"/>
      <c r="S22" s="511"/>
      <c r="T22" s="511"/>
      <c r="U22" s="511"/>
      <c r="V22" s="511"/>
      <c r="W22" s="511"/>
      <c r="X22" s="511"/>
      <c r="Y22" s="511"/>
      <c r="Z22" s="511"/>
      <c r="AA22" s="511"/>
      <c r="AB22" s="511"/>
      <c r="AC22" s="511"/>
      <c r="AD22" s="511"/>
      <c r="AE22" s="511"/>
      <c r="AF22" s="511"/>
      <c r="AG22" s="511"/>
      <c r="AH22" s="511"/>
      <c r="AI22" s="511"/>
      <c r="AJ22" s="511"/>
      <c r="AK22" s="511"/>
      <c r="AL22" s="511"/>
      <c r="AM22" s="511"/>
      <c r="AN22" s="511"/>
      <c r="AO22" s="512"/>
      <c r="AP22" s="482"/>
      <c r="AQ22" s="482"/>
      <c r="AR22" s="482"/>
      <c r="AS22" s="482"/>
      <c r="AT22" s="482"/>
      <c r="AU22" s="482"/>
      <c r="AV22" s="482"/>
      <c r="AW22" s="482"/>
      <c r="AX22" s="482"/>
      <c r="AY22" s="482"/>
      <c r="AZ22" s="482"/>
      <c r="BB22" s="495" t="s">
        <v>65</v>
      </c>
      <c r="BC22" s="495"/>
      <c r="BD22" s="495"/>
      <c r="BE22" s="495"/>
    </row>
    <row r="23" spans="1:57" ht="14.25" customHeight="1" x14ac:dyDescent="0.15">
      <c r="A23" s="482"/>
      <c r="B23" s="482"/>
      <c r="C23" s="482"/>
      <c r="D23" s="482"/>
      <c r="E23" s="482"/>
      <c r="F23" s="482"/>
      <c r="G23" s="482"/>
      <c r="H23" s="482"/>
      <c r="I23" s="510"/>
      <c r="J23" s="511"/>
      <c r="K23" s="511"/>
      <c r="L23" s="511"/>
      <c r="M23" s="511"/>
      <c r="N23" s="511"/>
      <c r="O23" s="511"/>
      <c r="P23" s="511"/>
      <c r="Q23" s="511"/>
      <c r="R23" s="511"/>
      <c r="S23" s="511"/>
      <c r="T23" s="511"/>
      <c r="U23" s="511"/>
      <c r="V23" s="511"/>
      <c r="W23" s="511"/>
      <c r="X23" s="511"/>
      <c r="Y23" s="511"/>
      <c r="Z23" s="511"/>
      <c r="AA23" s="511"/>
      <c r="AB23" s="511"/>
      <c r="AC23" s="511"/>
      <c r="AD23" s="511"/>
      <c r="AE23" s="511"/>
      <c r="AF23" s="511"/>
      <c r="AG23" s="511"/>
      <c r="AH23" s="511"/>
      <c r="AI23" s="511"/>
      <c r="AJ23" s="511"/>
      <c r="AK23" s="511"/>
      <c r="AL23" s="511"/>
      <c r="AM23" s="511"/>
      <c r="AN23" s="511"/>
      <c r="AO23" s="512"/>
      <c r="AP23" s="482"/>
      <c r="AQ23" s="482"/>
      <c r="AR23" s="482"/>
      <c r="AS23" s="482"/>
      <c r="AT23" s="482"/>
      <c r="AU23" s="482"/>
      <c r="AV23" s="482"/>
      <c r="AW23" s="482"/>
      <c r="AX23" s="482"/>
      <c r="AY23" s="482"/>
      <c r="AZ23" s="482"/>
      <c r="BB23" s="495" t="s">
        <v>21</v>
      </c>
      <c r="BC23" s="495"/>
      <c r="BD23" s="495"/>
      <c r="BE23" s="495"/>
    </row>
    <row r="24" spans="1:57" ht="14.25" customHeight="1" x14ac:dyDescent="0.15">
      <c r="A24" s="482"/>
      <c r="B24" s="482"/>
      <c r="C24" s="482"/>
      <c r="D24" s="482"/>
      <c r="E24" s="482"/>
      <c r="F24" s="482"/>
      <c r="G24" s="482"/>
      <c r="H24" s="482"/>
      <c r="I24" s="510"/>
      <c r="J24" s="511"/>
      <c r="K24" s="511"/>
      <c r="L24" s="511"/>
      <c r="M24" s="511"/>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1"/>
      <c r="AL24" s="511"/>
      <c r="AM24" s="511"/>
      <c r="AN24" s="511"/>
      <c r="AO24" s="512"/>
      <c r="AP24" s="482"/>
      <c r="AQ24" s="482"/>
      <c r="AR24" s="482"/>
      <c r="AS24" s="482"/>
      <c r="AT24" s="482"/>
      <c r="AU24" s="482"/>
      <c r="AV24" s="482"/>
      <c r="AW24" s="482"/>
      <c r="AX24" s="482"/>
      <c r="AY24" s="482"/>
      <c r="AZ24" s="482"/>
      <c r="BB24" s="513"/>
      <c r="BC24" s="495"/>
      <c r="BD24" s="513"/>
      <c r="BE24" s="513"/>
    </row>
    <row r="25" spans="1:57" ht="14.25" customHeight="1" x14ac:dyDescent="0.15">
      <c r="A25" s="482"/>
      <c r="B25" s="482"/>
      <c r="C25" s="482"/>
      <c r="D25" s="482"/>
      <c r="E25" s="482"/>
      <c r="F25" s="482"/>
      <c r="G25" s="482"/>
      <c r="H25" s="482"/>
      <c r="I25" s="510"/>
      <c r="J25" s="511"/>
      <c r="K25" s="511"/>
      <c r="L25" s="511"/>
      <c r="M25" s="511"/>
      <c r="N25" s="511"/>
      <c r="O25" s="511"/>
      <c r="P25" s="511"/>
      <c r="Q25" s="511"/>
      <c r="R25" s="511"/>
      <c r="S25" s="511"/>
      <c r="T25" s="511"/>
      <c r="U25" s="511"/>
      <c r="V25" s="511"/>
      <c r="W25" s="511"/>
      <c r="X25" s="511"/>
      <c r="Y25" s="511"/>
      <c r="Z25" s="511"/>
      <c r="AA25" s="511"/>
      <c r="AB25" s="511"/>
      <c r="AC25" s="511"/>
      <c r="AD25" s="511"/>
      <c r="AE25" s="511"/>
      <c r="AF25" s="511"/>
      <c r="AG25" s="511"/>
      <c r="AH25" s="511"/>
      <c r="AI25" s="511"/>
      <c r="AJ25" s="511"/>
      <c r="AK25" s="511"/>
      <c r="AL25" s="511"/>
      <c r="AM25" s="511"/>
      <c r="AN25" s="511"/>
      <c r="AO25" s="512"/>
      <c r="AP25" s="482"/>
      <c r="AQ25" s="482"/>
      <c r="AR25" s="482"/>
      <c r="AS25" s="482"/>
      <c r="AT25" s="482"/>
      <c r="AU25" s="482"/>
      <c r="AV25" s="482"/>
      <c r="AW25" s="482"/>
      <c r="AX25" s="482"/>
      <c r="AY25" s="482"/>
      <c r="AZ25" s="482"/>
      <c r="BC25" s="513"/>
    </row>
    <row r="26" spans="1:57" ht="14.25" customHeight="1" x14ac:dyDescent="0.15">
      <c r="A26" s="482"/>
      <c r="B26" s="482"/>
      <c r="C26" s="482"/>
      <c r="D26" s="482"/>
      <c r="E26" s="482"/>
      <c r="F26" s="482"/>
      <c r="G26" s="482"/>
      <c r="H26" s="482"/>
      <c r="I26" s="510"/>
      <c r="J26" s="1043"/>
      <c r="K26" s="1043"/>
      <c r="L26" s="1043"/>
      <c r="M26" s="1043"/>
      <c r="N26" s="1043"/>
      <c r="O26" s="514"/>
      <c r="P26" s="514"/>
      <c r="Q26" s="514"/>
      <c r="R26" s="515"/>
      <c r="S26" s="515"/>
      <c r="T26" s="1043"/>
      <c r="U26" s="1043"/>
      <c r="V26" s="1043"/>
      <c r="W26" s="1043"/>
      <c r="X26" s="1043"/>
      <c r="Y26" s="1043"/>
      <c r="Z26" s="1043"/>
      <c r="AA26" s="1043"/>
      <c r="AB26" s="1043"/>
      <c r="AC26" s="1043"/>
      <c r="AD26" s="1043"/>
      <c r="AE26" s="1043"/>
      <c r="AF26" s="516"/>
      <c r="AG26" s="511"/>
      <c r="AH26" s="511"/>
      <c r="AI26" s="511"/>
      <c r="AJ26" s="511"/>
      <c r="AK26" s="511"/>
      <c r="AL26" s="511"/>
      <c r="AM26" s="511"/>
      <c r="AN26" s="511"/>
      <c r="AO26" s="512"/>
      <c r="AP26" s="482"/>
      <c r="AQ26" s="482"/>
      <c r="AR26" s="482"/>
      <c r="AS26" s="482"/>
      <c r="AT26" s="482"/>
      <c r="AU26" s="482"/>
      <c r="AV26" s="482"/>
      <c r="AW26" s="482"/>
      <c r="AX26" s="482"/>
      <c r="AY26" s="482"/>
    </row>
    <row r="27" spans="1:57" ht="14.25" customHeight="1" x14ac:dyDescent="0.15">
      <c r="A27" s="482"/>
      <c r="B27" s="482"/>
      <c r="C27" s="482"/>
      <c r="D27" s="482"/>
      <c r="E27" s="482"/>
      <c r="F27" s="482"/>
      <c r="G27" s="482"/>
      <c r="H27" s="482"/>
      <c r="I27" s="517"/>
      <c r="J27" s="1044"/>
      <c r="K27" s="1044"/>
      <c r="L27" s="1044"/>
      <c r="M27" s="1044"/>
      <c r="N27" s="1044"/>
      <c r="O27" s="518"/>
      <c r="P27" s="518"/>
      <c r="Q27" s="518"/>
      <c r="R27" s="519"/>
      <c r="S27" s="519"/>
      <c r="T27" s="1044"/>
      <c r="U27" s="1044"/>
      <c r="V27" s="1044"/>
      <c r="W27" s="1044"/>
      <c r="X27" s="1044"/>
      <c r="Y27" s="1044"/>
      <c r="Z27" s="1044"/>
      <c r="AA27" s="1044"/>
      <c r="AB27" s="1044"/>
      <c r="AC27" s="1044"/>
      <c r="AD27" s="1044"/>
      <c r="AE27" s="1044"/>
      <c r="AF27" s="520"/>
      <c r="AG27" s="521"/>
      <c r="AH27" s="521"/>
      <c r="AI27" s="521"/>
      <c r="AJ27" s="521"/>
      <c r="AK27" s="521"/>
      <c r="AL27" s="521"/>
      <c r="AM27" s="521"/>
      <c r="AN27" s="521"/>
      <c r="AO27" s="522"/>
      <c r="AP27" s="482"/>
      <c r="AQ27" s="482"/>
      <c r="AR27" s="482"/>
      <c r="AS27" s="482"/>
      <c r="AT27" s="482"/>
      <c r="AU27" s="482"/>
      <c r="AV27" s="482"/>
      <c r="AW27" s="482"/>
      <c r="AX27" s="482"/>
      <c r="AY27" s="482"/>
    </row>
    <row r="28" spans="1:57" ht="14.25" customHeight="1" thickBot="1" x14ac:dyDescent="0.2">
      <c r="A28" s="482"/>
      <c r="B28" s="482"/>
      <c r="C28" s="482"/>
      <c r="D28" s="482"/>
      <c r="E28" s="482"/>
      <c r="F28" s="482"/>
      <c r="G28" s="482"/>
      <c r="H28" s="482"/>
      <c r="I28" s="482"/>
      <c r="J28" s="523"/>
      <c r="K28" s="523"/>
      <c r="L28" s="523"/>
      <c r="M28" s="523"/>
      <c r="N28" s="523"/>
      <c r="O28" s="524"/>
      <c r="P28" s="524"/>
      <c r="Q28" s="524"/>
      <c r="R28" s="523"/>
      <c r="S28" s="523"/>
      <c r="T28" s="523"/>
      <c r="U28" s="523"/>
      <c r="V28" s="523"/>
      <c r="W28" s="523"/>
      <c r="X28" s="523"/>
      <c r="Y28" s="523"/>
      <c r="Z28" s="523"/>
      <c r="AA28" s="523"/>
      <c r="AB28" s="482"/>
      <c r="AC28" s="482"/>
      <c r="AD28" s="482"/>
      <c r="AE28" s="482"/>
      <c r="AF28" s="482"/>
      <c r="AG28" s="482"/>
      <c r="AH28" s="482"/>
      <c r="AI28" s="482"/>
      <c r="AJ28" s="482"/>
      <c r="AK28" s="482"/>
      <c r="AL28" s="482"/>
      <c r="AM28" s="482"/>
      <c r="AN28" s="482"/>
      <c r="AO28" s="482"/>
      <c r="AP28" s="482"/>
      <c r="AQ28" s="482"/>
      <c r="AR28" s="482"/>
      <c r="AS28" s="482"/>
      <c r="AT28" s="482"/>
      <c r="AU28" s="482"/>
      <c r="AV28" s="482"/>
      <c r="AW28" s="482"/>
      <c r="AX28" s="482"/>
      <c r="AY28" s="482"/>
      <c r="AZ28" s="482"/>
    </row>
    <row r="29" spans="1:57" ht="14.25" customHeight="1" thickTop="1" x14ac:dyDescent="0.15">
      <c r="A29" s="482"/>
      <c r="B29" s="482"/>
      <c r="C29" s="482"/>
      <c r="D29" s="482"/>
      <c r="E29" s="482"/>
      <c r="F29" s="482"/>
      <c r="G29" s="482"/>
      <c r="H29" s="482"/>
      <c r="I29" s="525"/>
      <c r="J29" s="526"/>
      <c r="K29" s="526"/>
      <c r="L29" s="526"/>
      <c r="M29" s="526"/>
      <c r="N29" s="526"/>
      <c r="O29" s="526"/>
      <c r="P29" s="526"/>
      <c r="Q29" s="526"/>
      <c r="R29" s="527"/>
      <c r="S29" s="527"/>
      <c r="T29" s="526"/>
      <c r="U29" s="526"/>
      <c r="V29" s="526"/>
      <c r="W29" s="528"/>
      <c r="X29" s="526"/>
      <c r="Y29" s="526"/>
      <c r="Z29" s="526"/>
      <c r="AA29" s="526"/>
      <c r="AB29" s="526"/>
      <c r="AC29" s="526"/>
      <c r="AD29" s="526"/>
      <c r="AE29" s="526"/>
      <c r="AF29" s="526"/>
      <c r="AG29" s="526"/>
      <c r="AH29" s="526"/>
      <c r="AI29" s="526"/>
      <c r="AJ29" s="526"/>
      <c r="AK29" s="526"/>
      <c r="AL29" s="526"/>
      <c r="AM29" s="526"/>
      <c r="AN29" s="526"/>
      <c r="AO29" s="529"/>
      <c r="AP29" s="482"/>
      <c r="AQ29" s="482"/>
      <c r="AR29" s="482"/>
      <c r="AS29" s="482"/>
      <c r="AT29" s="482"/>
      <c r="AU29" s="482"/>
      <c r="AV29" s="482"/>
      <c r="AW29" s="482"/>
      <c r="AX29" s="482"/>
    </row>
    <row r="30" spans="1:57" ht="14.25" customHeight="1" x14ac:dyDescent="0.15">
      <c r="A30" s="482"/>
      <c r="B30" s="482"/>
      <c r="C30" s="482"/>
      <c r="D30" s="482"/>
      <c r="E30" s="482"/>
      <c r="F30" s="482"/>
      <c r="G30" s="482"/>
      <c r="H30" s="482"/>
      <c r="I30" s="530"/>
      <c r="J30" s="492" t="s">
        <v>500</v>
      </c>
      <c r="K30" s="492"/>
      <c r="L30" s="492"/>
      <c r="M30" s="492"/>
      <c r="N30" s="492"/>
      <c r="O30" s="492"/>
      <c r="P30" s="492"/>
      <c r="Q30" s="492"/>
      <c r="R30" s="492"/>
      <c r="S30" s="492"/>
      <c r="T30" s="492" t="s">
        <v>61</v>
      </c>
      <c r="U30" s="492"/>
      <c r="V30" s="492"/>
      <c r="W30" s="492"/>
      <c r="X30" s="492"/>
      <c r="Y30" s="492"/>
      <c r="Z30" s="1032"/>
      <c r="AA30" s="1032"/>
      <c r="AB30" s="1032"/>
      <c r="AC30" s="1032"/>
      <c r="AD30" s="1032"/>
      <c r="AE30" s="1032"/>
      <c r="AF30" s="1032"/>
      <c r="AG30" s="492"/>
      <c r="AH30" s="1025" t="str">
        <f>IF($T11="","",VLOOKUP($T11,[4]原単位シート!$B$4:$H$18,6,FALSE))</f>
        <v/>
      </c>
      <c r="AI30" s="1025"/>
      <c r="AJ30" s="1025"/>
      <c r="AK30" s="1025"/>
      <c r="AL30" s="1025"/>
      <c r="AM30" s="1025"/>
      <c r="AN30" s="492"/>
      <c r="AO30" s="531"/>
      <c r="AP30" s="482"/>
      <c r="AQ30" s="482"/>
      <c r="AR30" s="482"/>
      <c r="AS30" s="482"/>
      <c r="AT30" s="482"/>
      <c r="AU30" s="482"/>
      <c r="AV30" s="482"/>
      <c r="AW30" s="482"/>
      <c r="AX30" s="482"/>
    </row>
    <row r="31" spans="1:57" ht="14.25" customHeight="1" x14ac:dyDescent="0.15">
      <c r="A31" s="482"/>
      <c r="B31" s="482"/>
      <c r="C31" s="482"/>
      <c r="D31" s="482"/>
      <c r="E31" s="482"/>
      <c r="F31" s="482"/>
      <c r="G31" s="482"/>
      <c r="H31" s="482"/>
      <c r="I31" s="530"/>
      <c r="J31" s="492"/>
      <c r="K31" s="492"/>
      <c r="L31" s="492"/>
      <c r="M31" s="492"/>
      <c r="N31" s="492"/>
      <c r="O31" s="492"/>
      <c r="P31" s="492"/>
      <c r="Q31" s="492"/>
      <c r="R31" s="492"/>
      <c r="S31" s="492"/>
      <c r="T31" s="494"/>
      <c r="U31" s="494"/>
      <c r="V31" s="494"/>
      <c r="W31" s="494"/>
      <c r="X31" s="499"/>
      <c r="Y31" s="499"/>
      <c r="Z31" s="499"/>
      <c r="AA31" s="499"/>
      <c r="AB31" s="499"/>
      <c r="AC31" s="499"/>
      <c r="AD31" s="499"/>
      <c r="AE31" s="499"/>
      <c r="AF31" s="499"/>
      <c r="AG31" s="500"/>
      <c r="AH31" s="499"/>
      <c r="AI31" s="499"/>
      <c r="AJ31" s="494"/>
      <c r="AK31" s="494"/>
      <c r="AL31" s="494"/>
      <c r="AM31" s="494"/>
      <c r="AN31" s="492"/>
      <c r="AO31" s="531"/>
      <c r="AP31" s="482"/>
      <c r="AQ31" s="482"/>
      <c r="AR31" s="482"/>
      <c r="AS31" s="482"/>
      <c r="AT31" s="482"/>
      <c r="AU31" s="482"/>
      <c r="AV31" s="482"/>
      <c r="AW31" s="482"/>
      <c r="AX31" s="482"/>
    </row>
    <row r="32" spans="1:57" ht="14.25" customHeight="1" x14ac:dyDescent="0.15">
      <c r="A32" s="482"/>
      <c r="B32" s="482"/>
      <c r="C32" s="482"/>
      <c r="D32" s="482"/>
      <c r="E32" s="482"/>
      <c r="F32" s="482"/>
      <c r="G32" s="482"/>
      <c r="H32" s="482"/>
      <c r="I32" s="530"/>
      <c r="J32" s="492"/>
      <c r="K32" s="492"/>
      <c r="L32" s="492"/>
      <c r="M32" s="492"/>
      <c r="N32" s="492"/>
      <c r="O32" s="492"/>
      <c r="P32" s="492"/>
      <c r="Q32" s="492"/>
      <c r="R32" s="492"/>
      <c r="S32" s="492"/>
      <c r="T32" s="492" t="s">
        <v>490</v>
      </c>
      <c r="U32" s="492"/>
      <c r="V32" s="492"/>
      <c r="W32" s="492"/>
      <c r="X32" s="492"/>
      <c r="Y32" s="492"/>
      <c r="Z32" s="1024" t="str">
        <f>IF($T11="","",VLOOKUP($T11,[4]原単位シート!$B$4:$H$18,4,FALSE))</f>
        <v/>
      </c>
      <c r="AA32" s="1024"/>
      <c r="AB32" s="1024"/>
      <c r="AC32" s="1024"/>
      <c r="AD32" s="1024"/>
      <c r="AE32" s="1024"/>
      <c r="AF32" s="1024"/>
      <c r="AH32" s="1025" t="str">
        <f>IF($T11="","",VLOOKUP($T11,[4]原単位シート!$B$4:$H$18,5,FALSE))</f>
        <v/>
      </c>
      <c r="AI32" s="1025"/>
      <c r="AJ32" s="1025"/>
      <c r="AK32" s="1025"/>
      <c r="AL32" s="1025"/>
      <c r="AM32" s="1025"/>
      <c r="AN32" s="492"/>
      <c r="AO32" s="531"/>
      <c r="AP32" s="482"/>
      <c r="AQ32" s="482"/>
      <c r="AR32" s="482"/>
      <c r="AS32" s="482"/>
      <c r="AT32" s="482"/>
      <c r="AU32" s="482"/>
      <c r="AV32" s="482"/>
      <c r="AW32" s="482"/>
      <c r="AX32" s="482"/>
    </row>
    <row r="33" spans="1:52" ht="14.25" customHeight="1" thickBot="1" x14ac:dyDescent="0.2">
      <c r="A33" s="482"/>
      <c r="B33" s="482"/>
      <c r="C33" s="482"/>
      <c r="D33" s="482"/>
      <c r="E33" s="482"/>
      <c r="F33" s="482"/>
      <c r="G33" s="482"/>
      <c r="H33" s="482"/>
      <c r="I33" s="532"/>
      <c r="J33" s="533"/>
      <c r="K33" s="533"/>
      <c r="L33" s="533"/>
      <c r="M33" s="533"/>
      <c r="N33" s="533"/>
      <c r="O33" s="533"/>
      <c r="P33" s="533"/>
      <c r="Q33" s="533"/>
      <c r="R33" s="534"/>
      <c r="S33" s="533"/>
      <c r="T33" s="533"/>
      <c r="U33" s="533"/>
      <c r="V33" s="533"/>
      <c r="W33" s="533"/>
      <c r="X33" s="533"/>
      <c r="Y33" s="533"/>
      <c r="Z33" s="533"/>
      <c r="AA33" s="533"/>
      <c r="AB33" s="533"/>
      <c r="AC33" s="533"/>
      <c r="AD33" s="533"/>
      <c r="AE33" s="533"/>
      <c r="AF33" s="533"/>
      <c r="AG33" s="533"/>
      <c r="AH33" s="533"/>
      <c r="AI33" s="533"/>
      <c r="AJ33" s="533"/>
      <c r="AK33" s="533"/>
      <c r="AL33" s="533"/>
      <c r="AM33" s="533"/>
      <c r="AN33" s="533"/>
      <c r="AO33" s="535"/>
      <c r="AP33" s="482"/>
      <c r="AQ33" s="482"/>
      <c r="AR33" s="482"/>
      <c r="AS33" s="482"/>
      <c r="AT33" s="482"/>
      <c r="AU33" s="482"/>
      <c r="AV33" s="482"/>
      <c r="AW33" s="482"/>
      <c r="AX33" s="482"/>
    </row>
    <row r="34" spans="1:52" ht="14.25" customHeight="1" thickTop="1" x14ac:dyDescent="0.15">
      <c r="A34" s="482"/>
      <c r="B34" s="482"/>
      <c r="C34" s="482"/>
      <c r="D34" s="482"/>
      <c r="E34" s="482"/>
      <c r="F34" s="482"/>
      <c r="G34" s="482"/>
      <c r="H34" s="482"/>
      <c r="I34" s="482"/>
      <c r="J34" s="523"/>
      <c r="K34" s="523"/>
      <c r="L34" s="523"/>
      <c r="M34" s="523"/>
      <c r="N34" s="523"/>
      <c r="O34" s="524"/>
      <c r="P34" s="524"/>
      <c r="Q34" s="524"/>
      <c r="R34" s="523"/>
      <c r="S34" s="523"/>
      <c r="T34" s="523"/>
      <c r="U34" s="523"/>
      <c r="V34" s="523"/>
      <c r="W34" s="523"/>
      <c r="X34" s="523"/>
      <c r="Y34" s="523"/>
      <c r="Z34" s="523"/>
      <c r="AA34" s="523"/>
      <c r="AB34" s="482"/>
      <c r="AC34" s="482"/>
      <c r="AD34" s="482"/>
      <c r="AE34" s="482"/>
      <c r="AF34" s="482"/>
      <c r="AG34" s="482"/>
      <c r="AH34" s="482"/>
      <c r="AI34" s="482"/>
      <c r="AJ34" s="482"/>
      <c r="AK34" s="482"/>
      <c r="AL34" s="482"/>
      <c r="AM34" s="482"/>
      <c r="AN34" s="482"/>
      <c r="AO34" s="482"/>
      <c r="AP34" s="482"/>
      <c r="AQ34" s="482"/>
      <c r="AR34" s="482"/>
      <c r="AS34" s="482"/>
      <c r="AT34" s="482"/>
      <c r="AU34" s="482"/>
      <c r="AV34" s="482"/>
      <c r="AW34" s="482"/>
      <c r="AX34" s="482"/>
      <c r="AY34" s="482"/>
      <c r="AZ34" s="482"/>
    </row>
    <row r="35" spans="1:52" ht="14.25" customHeight="1" x14ac:dyDescent="0.15">
      <c r="A35" s="482"/>
      <c r="B35" s="482"/>
      <c r="C35" s="482"/>
      <c r="D35" s="482"/>
      <c r="E35" s="482"/>
      <c r="F35" s="482"/>
      <c r="G35" s="482"/>
      <c r="H35" s="482"/>
      <c r="I35" s="482"/>
      <c r="J35" s="523"/>
      <c r="K35" s="523"/>
      <c r="L35" s="523"/>
      <c r="M35" s="523"/>
      <c r="N35" s="523"/>
      <c r="O35" s="524"/>
      <c r="P35" s="524"/>
      <c r="Q35" s="524"/>
      <c r="R35" s="523"/>
      <c r="S35" s="523"/>
      <c r="T35" s="523"/>
      <c r="U35" s="523"/>
      <c r="V35" s="523"/>
      <c r="W35" s="523"/>
      <c r="X35" s="523"/>
      <c r="Y35" s="523"/>
      <c r="Z35" s="523"/>
      <c r="AA35" s="523"/>
      <c r="AB35" s="482"/>
      <c r="AC35" s="482"/>
      <c r="AD35" s="482"/>
      <c r="AE35" s="482"/>
      <c r="AF35" s="482"/>
      <c r="AG35" s="482"/>
      <c r="AH35" s="482"/>
      <c r="AI35" s="482"/>
      <c r="AJ35" s="482"/>
      <c r="AK35" s="482"/>
      <c r="AL35" s="482"/>
      <c r="AM35" s="482"/>
      <c r="AN35" s="482"/>
      <c r="AO35" s="482"/>
      <c r="AP35" s="482"/>
      <c r="AQ35" s="482"/>
      <c r="AR35" s="482"/>
      <c r="AS35" s="482"/>
      <c r="AT35" s="482"/>
      <c r="AU35" s="482"/>
      <c r="AV35" s="482"/>
      <c r="AW35" s="482"/>
      <c r="AX35" s="482"/>
      <c r="AY35" s="482"/>
      <c r="AZ35" s="482"/>
    </row>
    <row r="36" spans="1:52" ht="14.25" customHeight="1" x14ac:dyDescent="0.15">
      <c r="A36" s="482"/>
      <c r="B36" s="482"/>
      <c r="C36" s="482"/>
      <c r="D36" s="482"/>
      <c r="E36" s="482"/>
      <c r="F36" s="482"/>
      <c r="G36" s="482"/>
      <c r="H36" s="482"/>
      <c r="I36" s="482"/>
      <c r="J36" s="482"/>
      <c r="K36" s="482"/>
      <c r="L36" s="482"/>
      <c r="M36" s="482"/>
      <c r="N36" s="482"/>
      <c r="O36" s="482"/>
      <c r="P36" s="482"/>
      <c r="Q36" s="524"/>
      <c r="R36" s="523"/>
      <c r="S36" s="523"/>
      <c r="T36" s="523"/>
      <c r="U36" s="523"/>
      <c r="V36" s="523"/>
      <c r="W36" s="523"/>
      <c r="X36" s="523"/>
      <c r="Y36" s="523"/>
      <c r="Z36" s="523"/>
      <c r="AA36" s="523"/>
      <c r="AB36" s="482"/>
      <c r="AC36" s="482"/>
      <c r="AD36" s="482"/>
      <c r="AE36" s="482"/>
      <c r="AF36" s="482"/>
      <c r="AG36" s="482"/>
      <c r="AH36" s="482"/>
      <c r="AI36" s="482"/>
      <c r="AJ36" s="482"/>
      <c r="AK36" s="482"/>
      <c r="AL36" s="482"/>
      <c r="AM36" s="482"/>
      <c r="AN36" s="482"/>
      <c r="AO36" s="482"/>
      <c r="AP36" s="482"/>
      <c r="AQ36" s="482"/>
      <c r="AR36" s="482"/>
      <c r="AS36" s="482"/>
      <c r="AT36" s="482"/>
      <c r="AU36" s="482"/>
      <c r="AV36" s="482"/>
      <c r="AW36" s="482"/>
      <c r="AX36" s="482"/>
      <c r="AY36" s="482"/>
      <c r="AZ36" s="482"/>
    </row>
    <row r="37" spans="1:52" ht="14.25" customHeight="1" x14ac:dyDescent="0.15">
      <c r="A37" s="482"/>
      <c r="B37" s="487" t="s">
        <v>501</v>
      </c>
      <c r="C37" s="482"/>
      <c r="D37" s="482"/>
      <c r="E37" s="482"/>
      <c r="F37" s="482"/>
      <c r="G37" s="482"/>
      <c r="H37" s="482"/>
      <c r="I37" s="488"/>
      <c r="J37" s="489"/>
      <c r="K37" s="536"/>
      <c r="L37" s="536"/>
      <c r="M37" s="536"/>
      <c r="N37" s="536"/>
      <c r="O37" s="537"/>
      <c r="P37" s="537"/>
      <c r="Q37" s="537"/>
      <c r="R37" s="536"/>
      <c r="S37" s="536"/>
      <c r="T37" s="536"/>
      <c r="U37" s="536"/>
      <c r="V37" s="536"/>
      <c r="W37" s="536"/>
      <c r="X37" s="536"/>
      <c r="Y37" s="536"/>
      <c r="Z37" s="536"/>
      <c r="AA37" s="536"/>
      <c r="AB37" s="536"/>
      <c r="AC37" s="489"/>
      <c r="AD37" s="489"/>
      <c r="AE37" s="489"/>
      <c r="AF37" s="489"/>
      <c r="AG37" s="489"/>
      <c r="AH37" s="489"/>
      <c r="AI37" s="489"/>
      <c r="AJ37" s="489"/>
      <c r="AK37" s="489"/>
      <c r="AL37" s="489"/>
      <c r="AM37" s="489"/>
      <c r="AN37" s="489"/>
      <c r="AO37" s="490"/>
      <c r="AP37" s="482"/>
      <c r="AQ37" s="482"/>
      <c r="AR37" s="482"/>
      <c r="AS37" s="482"/>
      <c r="AT37" s="482"/>
      <c r="AU37" s="482"/>
      <c r="AV37" s="482"/>
      <c r="AW37" s="482"/>
      <c r="AX37" s="482"/>
    </row>
    <row r="38" spans="1:52" ht="14.25" customHeight="1" x14ac:dyDescent="0.15">
      <c r="A38" s="482"/>
      <c r="B38" s="487"/>
      <c r="C38" s="482"/>
      <c r="D38" s="482"/>
      <c r="E38" s="482"/>
      <c r="F38" s="482"/>
      <c r="G38" s="482"/>
      <c r="H38" s="482"/>
      <c r="I38" s="491"/>
      <c r="J38" s="492" t="s">
        <v>476</v>
      </c>
      <c r="K38" s="538"/>
      <c r="L38" s="538"/>
      <c r="M38" s="538"/>
      <c r="N38" s="538"/>
      <c r="O38" s="539"/>
      <c r="P38" s="539"/>
      <c r="Q38" s="539"/>
      <c r="R38" s="538"/>
      <c r="S38" s="538"/>
      <c r="T38" s="1033" t="s">
        <v>502</v>
      </c>
      <c r="U38" s="1033"/>
      <c r="V38" s="1033"/>
      <c r="W38" s="1033"/>
      <c r="X38" s="1033"/>
      <c r="Y38" s="1033"/>
      <c r="Z38" s="1033"/>
      <c r="AA38" s="1033"/>
      <c r="AB38" s="1033"/>
      <c r="AC38" s="1033"/>
      <c r="AD38" s="1033"/>
      <c r="AE38" s="1033"/>
      <c r="AF38" s="492"/>
      <c r="AG38" s="492"/>
      <c r="AH38" s="492"/>
      <c r="AI38" s="492"/>
      <c r="AJ38" s="492"/>
      <c r="AK38" s="492"/>
      <c r="AL38" s="492"/>
      <c r="AM38" s="492"/>
      <c r="AN38" s="492"/>
      <c r="AO38" s="493"/>
      <c r="AP38" s="482"/>
      <c r="AQ38" s="482"/>
      <c r="AR38" s="482"/>
      <c r="AS38" s="482"/>
      <c r="AT38" s="482"/>
      <c r="AU38" s="482"/>
      <c r="AV38" s="482"/>
      <c r="AW38" s="482"/>
      <c r="AX38" s="482"/>
    </row>
    <row r="39" spans="1:52" ht="14.25" customHeight="1" x14ac:dyDescent="0.15">
      <c r="A39" s="482"/>
      <c r="B39" s="487"/>
      <c r="C39" s="482"/>
      <c r="D39" s="482"/>
      <c r="E39" s="482"/>
      <c r="F39" s="482"/>
      <c r="G39" s="482"/>
      <c r="H39" s="482"/>
      <c r="I39" s="491"/>
      <c r="J39" s="492"/>
      <c r="K39" s="538"/>
      <c r="L39" s="538"/>
      <c r="M39" s="538"/>
      <c r="N39" s="538"/>
      <c r="O39" s="539"/>
      <c r="P39" s="539"/>
      <c r="Q39" s="539"/>
      <c r="R39" s="538"/>
      <c r="S39" s="538"/>
      <c r="T39" s="538"/>
      <c r="U39" s="538"/>
      <c r="V39" s="538"/>
      <c r="W39" s="538"/>
      <c r="X39" s="538"/>
      <c r="Y39" s="538"/>
      <c r="Z39" s="538"/>
      <c r="AA39" s="538"/>
      <c r="AB39" s="538"/>
      <c r="AC39" s="492"/>
      <c r="AD39" s="492"/>
      <c r="AE39" s="492"/>
      <c r="AF39" s="492"/>
      <c r="AG39" s="492"/>
      <c r="AH39" s="492"/>
      <c r="AI39" s="492"/>
      <c r="AJ39" s="492"/>
      <c r="AK39" s="492"/>
      <c r="AL39" s="492"/>
      <c r="AM39" s="492"/>
      <c r="AN39" s="492"/>
      <c r="AO39" s="493"/>
      <c r="AP39" s="482"/>
      <c r="AQ39" s="482"/>
      <c r="AR39" s="482"/>
      <c r="AS39" s="482"/>
      <c r="AT39" s="482"/>
      <c r="AU39" s="482"/>
      <c r="AV39" s="482"/>
      <c r="AW39" s="482"/>
      <c r="AX39" s="482"/>
    </row>
    <row r="40" spans="1:52" ht="14.25" customHeight="1" x14ac:dyDescent="0.15">
      <c r="A40" s="482"/>
      <c r="B40" s="482"/>
      <c r="C40" s="482"/>
      <c r="D40" s="482"/>
      <c r="E40" s="482"/>
      <c r="F40" s="482"/>
      <c r="G40" s="482"/>
      <c r="H40" s="482"/>
      <c r="I40" s="491"/>
      <c r="J40" s="492" t="s">
        <v>480</v>
      </c>
      <c r="K40" s="538"/>
      <c r="L40" s="538"/>
      <c r="M40" s="538"/>
      <c r="N40" s="538"/>
      <c r="O40" s="539"/>
      <c r="P40" s="539"/>
      <c r="Q40" s="539"/>
      <c r="R40" s="538"/>
      <c r="S40" s="538"/>
      <c r="T40" s="1036" t="s">
        <v>25</v>
      </c>
      <c r="U40" s="1036"/>
      <c r="V40" s="1036"/>
      <c r="W40" s="1036"/>
      <c r="X40" s="1036"/>
      <c r="Y40" s="1036"/>
      <c r="Z40" s="1036"/>
      <c r="AA40" s="1036"/>
      <c r="AB40" s="1036"/>
      <c r="AC40" s="1036"/>
      <c r="AD40" s="1036"/>
      <c r="AE40" s="1036"/>
      <c r="AF40" s="492"/>
      <c r="AG40" s="492"/>
      <c r="AH40" s="492"/>
      <c r="AI40" s="492"/>
      <c r="AJ40" s="492"/>
      <c r="AK40" s="492"/>
      <c r="AL40" s="492"/>
      <c r="AM40" s="492"/>
      <c r="AN40" s="492"/>
      <c r="AO40" s="493"/>
      <c r="AP40" s="482"/>
      <c r="AQ40" s="482"/>
      <c r="AR40" s="482"/>
      <c r="AS40" s="482"/>
      <c r="AT40" s="482"/>
      <c r="AU40" s="482"/>
      <c r="AV40" s="482"/>
      <c r="AW40" s="482"/>
      <c r="AX40" s="482"/>
    </row>
    <row r="41" spans="1:52" ht="14.25" customHeight="1" x14ac:dyDescent="0.15">
      <c r="A41" s="482"/>
      <c r="B41" s="482"/>
      <c r="C41" s="482"/>
      <c r="D41" s="482"/>
      <c r="E41" s="482"/>
      <c r="F41" s="482"/>
      <c r="G41" s="482"/>
      <c r="H41" s="482"/>
      <c r="I41" s="491"/>
      <c r="J41" s="492"/>
      <c r="K41" s="538"/>
      <c r="L41" s="538"/>
      <c r="M41" s="538"/>
      <c r="N41" s="538"/>
      <c r="O41" s="539"/>
      <c r="P41" s="539"/>
      <c r="Q41" s="539"/>
      <c r="R41" s="538"/>
      <c r="S41" s="538"/>
      <c r="T41" s="538"/>
      <c r="U41" s="538"/>
      <c r="V41" s="538"/>
      <c r="W41" s="538"/>
      <c r="X41" s="538"/>
      <c r="Y41" s="538"/>
      <c r="Z41" s="538"/>
      <c r="AA41" s="538"/>
      <c r="AB41" s="538"/>
      <c r="AC41" s="492"/>
      <c r="AD41" s="492"/>
      <c r="AE41" s="492"/>
      <c r="AF41" s="492"/>
      <c r="AG41" s="492"/>
      <c r="AH41" s="492"/>
      <c r="AI41" s="492"/>
      <c r="AJ41" s="492"/>
      <c r="AK41" s="492"/>
      <c r="AL41" s="492"/>
      <c r="AM41" s="492"/>
      <c r="AN41" s="492"/>
      <c r="AO41" s="493"/>
      <c r="AP41" s="482"/>
      <c r="AQ41" s="482"/>
      <c r="AR41" s="482"/>
      <c r="AS41" s="482"/>
      <c r="AT41" s="482"/>
      <c r="AU41" s="482"/>
      <c r="AV41" s="482"/>
      <c r="AW41" s="482"/>
      <c r="AX41" s="482"/>
    </row>
    <row r="42" spans="1:52" ht="14.25" customHeight="1" x14ac:dyDescent="0.15">
      <c r="A42" s="482"/>
      <c r="B42" s="482"/>
      <c r="C42" s="482"/>
      <c r="D42" s="482"/>
      <c r="E42" s="482"/>
      <c r="F42" s="482"/>
      <c r="G42" s="482"/>
      <c r="H42" s="482"/>
      <c r="I42" s="1034"/>
      <c r="J42" s="1035"/>
      <c r="K42" s="492" t="s">
        <v>485</v>
      </c>
      <c r="L42" s="492"/>
      <c r="M42" s="492"/>
      <c r="N42" s="492"/>
      <c r="O42" s="492"/>
      <c r="P42" s="492"/>
      <c r="Q42" s="492"/>
      <c r="S42" s="538"/>
      <c r="U42" s="538"/>
      <c r="V42" s="538"/>
      <c r="W42" s="538"/>
      <c r="X42" s="538"/>
      <c r="Y42" s="540" t="s">
        <v>503</v>
      </c>
      <c r="Z42" s="1014"/>
      <c r="AA42" s="1014"/>
      <c r="AB42" s="1014"/>
      <c r="AC42" s="1014"/>
      <c r="AD42" s="1014"/>
      <c r="AE42" s="1014"/>
      <c r="AF42" s="1014"/>
      <c r="AG42" s="492"/>
      <c r="AH42" s="1036" t="s">
        <v>504</v>
      </c>
      <c r="AI42" s="1036"/>
      <c r="AJ42" s="1036"/>
      <c r="AK42" s="1036"/>
      <c r="AL42" s="1036"/>
      <c r="AM42" s="1036"/>
      <c r="AN42" s="492"/>
      <c r="AO42" s="493"/>
      <c r="AP42" s="482"/>
      <c r="AQ42" s="482"/>
      <c r="AR42" s="482"/>
      <c r="AS42" s="482"/>
      <c r="AT42" s="482"/>
      <c r="AU42" s="482"/>
      <c r="AV42" s="482"/>
      <c r="AW42" s="482"/>
      <c r="AX42" s="482"/>
    </row>
    <row r="43" spans="1:52" ht="14.25" customHeight="1" x14ac:dyDescent="0.15">
      <c r="A43" s="482"/>
      <c r="B43" s="482"/>
      <c r="C43" s="482"/>
      <c r="D43" s="482"/>
      <c r="E43" s="482"/>
      <c r="F43" s="482"/>
      <c r="G43" s="482"/>
      <c r="H43" s="482"/>
      <c r="I43" s="1034"/>
      <c r="J43" s="1035"/>
      <c r="K43" s="492" t="s">
        <v>435</v>
      </c>
      <c r="L43" s="492"/>
      <c r="M43" s="492"/>
      <c r="N43" s="492"/>
      <c r="O43" s="492"/>
      <c r="P43" s="492"/>
      <c r="Q43" s="492"/>
      <c r="R43" s="538"/>
      <c r="S43" s="538"/>
      <c r="T43" s="492"/>
      <c r="U43" s="541"/>
      <c r="V43" s="541"/>
      <c r="W43" s="541"/>
      <c r="X43" s="541"/>
      <c r="Y43" s="541"/>
      <c r="Z43" s="541"/>
      <c r="AA43" s="541"/>
      <c r="AB43" s="541"/>
      <c r="AC43" s="541"/>
      <c r="AD43" s="541"/>
      <c r="AE43" s="541"/>
      <c r="AF43" s="541"/>
      <c r="AG43" s="500"/>
      <c r="AH43" s="499"/>
      <c r="AI43" s="499"/>
      <c r="AJ43" s="499"/>
      <c r="AK43" s="499"/>
      <c r="AL43" s="499"/>
      <c r="AM43" s="499"/>
      <c r="AN43" s="500"/>
      <c r="AO43" s="493"/>
      <c r="AP43" s="482"/>
      <c r="AQ43" s="482"/>
      <c r="AR43" s="482"/>
      <c r="AS43" s="482"/>
      <c r="AT43" s="482"/>
      <c r="AU43" s="482"/>
      <c r="AV43" s="482"/>
      <c r="AW43" s="482"/>
      <c r="AX43" s="482"/>
    </row>
    <row r="44" spans="1:52" ht="14.25" customHeight="1" x14ac:dyDescent="0.15">
      <c r="A44" s="482"/>
      <c r="B44" s="482"/>
      <c r="C44" s="482"/>
      <c r="D44" s="482"/>
      <c r="E44" s="482"/>
      <c r="F44" s="482"/>
      <c r="G44" s="482"/>
      <c r="H44" s="482"/>
      <c r="I44" s="491"/>
      <c r="J44" s="496"/>
      <c r="K44" s="492"/>
      <c r="L44" s="492"/>
      <c r="M44" s="492"/>
      <c r="N44" s="492"/>
      <c r="O44" s="492"/>
      <c r="P44" s="492"/>
      <c r="Q44" s="492"/>
      <c r="R44" s="492"/>
      <c r="S44" s="492"/>
      <c r="T44" s="492" t="s">
        <v>505</v>
      </c>
      <c r="U44" s="492"/>
      <c r="V44" s="492"/>
      <c r="W44" s="497"/>
      <c r="X44" s="492"/>
      <c r="Y44" s="492"/>
      <c r="Z44" s="1014"/>
      <c r="AA44" s="1014"/>
      <c r="AB44" s="1014"/>
      <c r="AC44" s="1014"/>
      <c r="AD44" s="1014"/>
      <c r="AE44" s="1014"/>
      <c r="AF44" s="1014"/>
      <c r="AG44" s="492"/>
      <c r="AH44" s="1036" t="s">
        <v>24</v>
      </c>
      <c r="AI44" s="1036"/>
      <c r="AJ44" s="1036"/>
      <c r="AK44" s="1036"/>
      <c r="AL44" s="1036"/>
      <c r="AM44" s="1036"/>
      <c r="AN44" s="492"/>
      <c r="AO44" s="493"/>
      <c r="AP44" s="482"/>
      <c r="AQ44" s="482"/>
      <c r="AR44" s="482"/>
      <c r="AS44" s="482"/>
      <c r="AT44" s="482"/>
      <c r="AU44" s="482"/>
      <c r="AV44" s="482"/>
      <c r="AW44" s="482"/>
      <c r="AX44" s="482"/>
    </row>
    <row r="45" spans="1:52" ht="14.25" customHeight="1" x14ac:dyDescent="0.15">
      <c r="A45" s="482"/>
      <c r="B45" s="482"/>
      <c r="C45" s="482"/>
      <c r="D45" s="482"/>
      <c r="E45" s="482"/>
      <c r="F45" s="482"/>
      <c r="G45" s="482"/>
      <c r="H45" s="482"/>
      <c r="I45" s="501"/>
      <c r="J45" s="502"/>
      <c r="K45" s="502"/>
      <c r="L45" s="502"/>
      <c r="M45" s="502"/>
      <c r="N45" s="502"/>
      <c r="O45" s="502"/>
      <c r="P45" s="502"/>
      <c r="Q45" s="502"/>
      <c r="R45" s="502"/>
      <c r="S45" s="502"/>
      <c r="T45" s="502"/>
      <c r="U45" s="502"/>
      <c r="V45" s="502"/>
      <c r="W45" s="502"/>
      <c r="X45" s="502"/>
      <c r="Y45" s="502"/>
      <c r="Z45" s="502"/>
      <c r="AA45" s="502"/>
      <c r="AB45" s="502"/>
      <c r="AC45" s="502"/>
      <c r="AD45" s="502"/>
      <c r="AE45" s="502"/>
      <c r="AF45" s="502"/>
      <c r="AG45" s="502"/>
      <c r="AH45" s="502"/>
      <c r="AI45" s="502"/>
      <c r="AJ45" s="502"/>
      <c r="AK45" s="502"/>
      <c r="AL45" s="502"/>
      <c r="AM45" s="502"/>
      <c r="AN45" s="502"/>
      <c r="AO45" s="503"/>
      <c r="AP45" s="482"/>
      <c r="AQ45" s="482"/>
      <c r="AR45" s="482"/>
      <c r="AS45" s="482"/>
      <c r="AT45" s="482"/>
      <c r="AU45" s="482"/>
      <c r="AV45" s="482"/>
      <c r="AW45" s="482"/>
      <c r="AX45" s="482"/>
    </row>
    <row r="46" spans="1:52" ht="14.25" customHeight="1" x14ac:dyDescent="0.15">
      <c r="A46" s="482"/>
      <c r="B46" s="482"/>
      <c r="C46" s="482"/>
      <c r="D46" s="482"/>
      <c r="E46" s="482"/>
      <c r="F46" s="482"/>
      <c r="G46" s="482"/>
      <c r="H46" s="482"/>
      <c r="I46" s="482"/>
      <c r="J46" s="523"/>
      <c r="K46" s="523"/>
      <c r="L46" s="523"/>
      <c r="M46" s="523"/>
      <c r="N46" s="523"/>
      <c r="O46" s="524"/>
      <c r="P46" s="524"/>
      <c r="Q46" s="524"/>
      <c r="R46" s="523"/>
      <c r="S46" s="523"/>
      <c r="T46" s="523"/>
      <c r="U46" s="523"/>
      <c r="V46" s="523"/>
      <c r="W46" s="523"/>
      <c r="X46" s="523"/>
      <c r="Y46" s="523"/>
      <c r="Z46" s="523"/>
      <c r="AA46" s="523"/>
      <c r="AB46" s="482"/>
      <c r="AC46" s="482"/>
      <c r="AD46" s="482"/>
      <c r="AE46" s="482"/>
      <c r="AF46" s="482"/>
      <c r="AG46" s="482"/>
      <c r="AH46" s="482"/>
      <c r="AI46" s="482"/>
      <c r="AJ46" s="482"/>
      <c r="AK46" s="482"/>
      <c r="AL46" s="482"/>
      <c r="AM46" s="482"/>
      <c r="AN46" s="482"/>
      <c r="AO46" s="482"/>
      <c r="AP46" s="482"/>
      <c r="AQ46" s="482"/>
      <c r="AR46" s="482"/>
      <c r="AS46" s="482"/>
      <c r="AT46" s="482"/>
      <c r="AU46" s="482"/>
      <c r="AV46" s="482"/>
      <c r="AW46" s="482"/>
      <c r="AX46" s="482"/>
      <c r="AY46" s="482"/>
      <c r="AZ46" s="482"/>
    </row>
    <row r="47" spans="1:52" ht="14.25" customHeight="1" x14ac:dyDescent="0.15">
      <c r="A47" s="482"/>
      <c r="B47" s="482"/>
      <c r="C47" s="482"/>
      <c r="D47" s="482"/>
      <c r="E47" s="482"/>
      <c r="F47" s="482"/>
      <c r="G47" s="482"/>
      <c r="H47" s="482"/>
      <c r="I47" s="506" t="s">
        <v>497</v>
      </c>
      <c r="K47" s="523"/>
      <c r="L47" s="523"/>
      <c r="M47" s="523"/>
      <c r="N47" s="523"/>
      <c r="O47" s="524"/>
      <c r="P47" s="524"/>
      <c r="Q47" s="524"/>
      <c r="R47" s="523"/>
      <c r="S47" s="523"/>
      <c r="T47" s="523"/>
      <c r="U47" s="523"/>
      <c r="V47" s="523"/>
      <c r="W47" s="523"/>
      <c r="X47" s="523"/>
      <c r="Y47" s="523"/>
      <c r="Z47" s="523"/>
      <c r="AA47" s="523"/>
      <c r="AB47" s="482"/>
      <c r="AC47" s="482"/>
      <c r="AD47" s="482"/>
      <c r="AE47" s="482"/>
      <c r="AF47" s="482"/>
      <c r="AG47" s="482"/>
      <c r="AH47" s="482"/>
      <c r="AI47" s="482"/>
      <c r="AJ47" s="482"/>
      <c r="AK47" s="482"/>
      <c r="AL47" s="482"/>
      <c r="AM47" s="482"/>
      <c r="AN47" s="482"/>
      <c r="AO47" s="482"/>
      <c r="AP47" s="482"/>
      <c r="AQ47" s="482"/>
      <c r="AR47" s="482"/>
      <c r="AS47" s="482"/>
      <c r="AT47" s="482"/>
      <c r="AU47" s="482"/>
      <c r="AV47" s="482"/>
      <c r="AW47" s="482"/>
      <c r="AX47" s="482"/>
      <c r="AY47" s="482"/>
      <c r="AZ47" s="482"/>
    </row>
    <row r="48" spans="1:52" ht="14.25" customHeight="1" x14ac:dyDescent="0.15">
      <c r="A48" s="482"/>
      <c r="B48" s="482"/>
      <c r="C48" s="482"/>
      <c r="D48" s="482"/>
      <c r="E48" s="482"/>
      <c r="F48" s="482"/>
      <c r="G48" s="482"/>
      <c r="H48" s="482"/>
      <c r="I48" s="1037"/>
      <c r="J48" s="1038"/>
      <c r="K48" s="1038"/>
      <c r="L48" s="1038"/>
      <c r="M48" s="1038"/>
      <c r="N48" s="1038"/>
      <c r="O48" s="1038"/>
      <c r="P48" s="1038"/>
      <c r="Q48" s="1038"/>
      <c r="R48" s="1038"/>
      <c r="S48" s="1038"/>
      <c r="T48" s="1038"/>
      <c r="U48" s="1038"/>
      <c r="V48" s="1038"/>
      <c r="W48" s="1038"/>
      <c r="X48" s="1038"/>
      <c r="Y48" s="1038"/>
      <c r="Z48" s="1038"/>
      <c r="AA48" s="1038"/>
      <c r="AB48" s="1038"/>
      <c r="AC48" s="1038"/>
      <c r="AD48" s="1038"/>
      <c r="AE48" s="1038"/>
      <c r="AF48" s="1038"/>
      <c r="AG48" s="1038"/>
      <c r="AH48" s="1038"/>
      <c r="AI48" s="1038"/>
      <c r="AJ48" s="1038"/>
      <c r="AK48" s="1038"/>
      <c r="AL48" s="1038"/>
      <c r="AM48" s="1038"/>
      <c r="AN48" s="1038"/>
      <c r="AO48" s="1039"/>
      <c r="AP48" s="482"/>
      <c r="AQ48" s="482"/>
      <c r="AR48" s="482"/>
      <c r="AS48" s="482"/>
      <c r="AT48" s="482"/>
      <c r="AU48" s="482"/>
      <c r="AV48" s="482"/>
      <c r="AW48" s="482"/>
      <c r="AX48" s="482"/>
      <c r="AY48" s="482"/>
      <c r="AZ48" s="482"/>
    </row>
    <row r="49" spans="1:53" ht="14.25" customHeight="1" x14ac:dyDescent="0.15">
      <c r="A49" s="482"/>
      <c r="B49" s="482"/>
      <c r="C49" s="482"/>
      <c r="D49" s="482"/>
      <c r="E49" s="482"/>
      <c r="F49" s="482"/>
      <c r="G49" s="482"/>
      <c r="H49" s="482"/>
      <c r="I49" s="1026"/>
      <c r="J49" s="1027"/>
      <c r="K49" s="1027"/>
      <c r="L49" s="1027"/>
      <c r="M49" s="1027"/>
      <c r="N49" s="1027"/>
      <c r="O49" s="1027"/>
      <c r="P49" s="1027"/>
      <c r="Q49" s="1027"/>
      <c r="R49" s="1027"/>
      <c r="S49" s="1027"/>
      <c r="T49" s="1027"/>
      <c r="U49" s="1027"/>
      <c r="V49" s="1027"/>
      <c r="W49" s="1027"/>
      <c r="X49" s="1027"/>
      <c r="Y49" s="1027"/>
      <c r="Z49" s="1027"/>
      <c r="AA49" s="1027"/>
      <c r="AB49" s="1027"/>
      <c r="AC49" s="1027"/>
      <c r="AD49" s="1027"/>
      <c r="AE49" s="1027"/>
      <c r="AF49" s="1027"/>
      <c r="AG49" s="1027"/>
      <c r="AH49" s="1027"/>
      <c r="AI49" s="1027"/>
      <c r="AJ49" s="1027"/>
      <c r="AK49" s="1027"/>
      <c r="AL49" s="1027"/>
      <c r="AM49" s="1027"/>
      <c r="AN49" s="1027"/>
      <c r="AO49" s="1028"/>
      <c r="AP49" s="482"/>
      <c r="AQ49" s="482"/>
      <c r="AR49" s="482"/>
      <c r="AS49" s="482"/>
      <c r="AT49" s="482"/>
      <c r="AU49" s="482"/>
      <c r="AV49" s="482"/>
      <c r="AW49" s="482"/>
      <c r="AX49" s="482"/>
      <c r="AY49" s="482"/>
      <c r="AZ49" s="482"/>
    </row>
    <row r="50" spans="1:53" ht="14.25" customHeight="1" x14ac:dyDescent="0.15">
      <c r="A50" s="482"/>
      <c r="B50" s="482"/>
      <c r="C50" s="482"/>
      <c r="D50" s="482"/>
      <c r="E50" s="482"/>
      <c r="F50" s="482"/>
      <c r="G50" s="482"/>
      <c r="H50" s="482"/>
      <c r="I50" s="1026"/>
      <c r="J50" s="1027"/>
      <c r="K50" s="1027"/>
      <c r="L50" s="1027"/>
      <c r="M50" s="1027"/>
      <c r="N50" s="1027"/>
      <c r="O50" s="1027"/>
      <c r="P50" s="1027"/>
      <c r="Q50" s="1027"/>
      <c r="R50" s="1027"/>
      <c r="S50" s="1027"/>
      <c r="T50" s="1027"/>
      <c r="U50" s="1027"/>
      <c r="V50" s="1027"/>
      <c r="W50" s="1027"/>
      <c r="X50" s="1027"/>
      <c r="Y50" s="1027"/>
      <c r="Z50" s="1027"/>
      <c r="AA50" s="1027"/>
      <c r="AB50" s="1027"/>
      <c r="AC50" s="1027"/>
      <c r="AD50" s="1027"/>
      <c r="AE50" s="1027"/>
      <c r="AF50" s="1027"/>
      <c r="AG50" s="1027"/>
      <c r="AH50" s="1027"/>
      <c r="AI50" s="1027"/>
      <c r="AJ50" s="1027"/>
      <c r="AK50" s="1027"/>
      <c r="AL50" s="1027"/>
      <c r="AM50" s="1027"/>
      <c r="AN50" s="1027"/>
      <c r="AO50" s="1028"/>
      <c r="AP50" s="482"/>
      <c r="AQ50" s="482"/>
      <c r="AR50" s="482"/>
      <c r="AS50" s="482"/>
      <c r="AT50" s="482"/>
      <c r="AU50" s="482"/>
      <c r="AV50" s="482"/>
      <c r="AW50" s="482"/>
      <c r="AX50" s="482"/>
      <c r="AY50" s="482"/>
      <c r="AZ50" s="482"/>
    </row>
    <row r="51" spans="1:53" ht="14.25" customHeight="1" x14ac:dyDescent="0.15">
      <c r="A51" s="482"/>
      <c r="B51" s="482"/>
      <c r="C51" s="482"/>
      <c r="D51" s="482"/>
      <c r="E51" s="482"/>
      <c r="F51" s="482"/>
      <c r="G51" s="482"/>
      <c r="H51" s="482"/>
      <c r="I51" s="1026"/>
      <c r="J51" s="1027"/>
      <c r="K51" s="1027"/>
      <c r="L51" s="1027"/>
      <c r="M51" s="1027"/>
      <c r="N51" s="1027"/>
      <c r="O51" s="1027"/>
      <c r="P51" s="1027"/>
      <c r="Q51" s="1027"/>
      <c r="R51" s="1027"/>
      <c r="S51" s="1027"/>
      <c r="T51" s="1027"/>
      <c r="U51" s="1027"/>
      <c r="V51" s="1027"/>
      <c r="W51" s="1027"/>
      <c r="X51" s="1027"/>
      <c r="Y51" s="1027"/>
      <c r="Z51" s="1027"/>
      <c r="AA51" s="1027"/>
      <c r="AB51" s="1027"/>
      <c r="AC51" s="1027"/>
      <c r="AD51" s="1027"/>
      <c r="AE51" s="1027"/>
      <c r="AF51" s="1027"/>
      <c r="AG51" s="1027"/>
      <c r="AH51" s="1027"/>
      <c r="AI51" s="1027"/>
      <c r="AJ51" s="1027"/>
      <c r="AK51" s="1027"/>
      <c r="AL51" s="1027"/>
      <c r="AM51" s="1027"/>
      <c r="AN51" s="1027"/>
      <c r="AO51" s="1028"/>
      <c r="AP51" s="482"/>
      <c r="AQ51" s="482"/>
      <c r="AR51" s="482"/>
      <c r="AS51" s="482"/>
      <c r="AT51" s="482"/>
      <c r="AU51" s="482"/>
      <c r="AV51" s="482"/>
      <c r="AW51" s="482"/>
      <c r="AX51" s="482"/>
      <c r="AY51" s="482"/>
      <c r="AZ51" s="482"/>
    </row>
    <row r="52" spans="1:53" ht="14.25" customHeight="1" x14ac:dyDescent="0.15">
      <c r="A52" s="482"/>
      <c r="B52" s="482"/>
      <c r="C52" s="482"/>
      <c r="D52" s="482"/>
      <c r="E52" s="482"/>
      <c r="F52" s="482"/>
      <c r="G52" s="482"/>
      <c r="H52" s="482"/>
      <c r="I52" s="1026"/>
      <c r="J52" s="1027"/>
      <c r="K52" s="1027"/>
      <c r="L52" s="1027"/>
      <c r="M52" s="1027"/>
      <c r="N52" s="1027"/>
      <c r="O52" s="1027"/>
      <c r="P52" s="1027"/>
      <c r="Q52" s="1027"/>
      <c r="R52" s="1027"/>
      <c r="S52" s="1027"/>
      <c r="T52" s="1027"/>
      <c r="U52" s="1027"/>
      <c r="V52" s="1027"/>
      <c r="W52" s="1027"/>
      <c r="X52" s="1027"/>
      <c r="Y52" s="1027"/>
      <c r="Z52" s="1027"/>
      <c r="AA52" s="1027"/>
      <c r="AB52" s="1027"/>
      <c r="AC52" s="1027"/>
      <c r="AD52" s="1027"/>
      <c r="AE52" s="1027"/>
      <c r="AF52" s="1027"/>
      <c r="AG52" s="1027"/>
      <c r="AH52" s="1027"/>
      <c r="AI52" s="1027"/>
      <c r="AJ52" s="1027"/>
      <c r="AK52" s="1027"/>
      <c r="AL52" s="1027"/>
      <c r="AM52" s="1027"/>
      <c r="AN52" s="1027"/>
      <c r="AO52" s="1028"/>
      <c r="AP52" s="482"/>
      <c r="AQ52" s="482"/>
      <c r="AR52" s="482"/>
      <c r="AS52" s="482"/>
      <c r="AT52" s="482"/>
      <c r="AU52" s="482"/>
      <c r="AV52" s="482"/>
      <c r="AW52" s="482"/>
      <c r="AX52" s="482"/>
      <c r="AY52" s="482"/>
      <c r="AZ52" s="482"/>
    </row>
    <row r="53" spans="1:53" ht="14.25" customHeight="1" x14ac:dyDescent="0.15">
      <c r="A53" s="482"/>
      <c r="B53" s="482"/>
      <c r="C53" s="482"/>
      <c r="D53" s="482"/>
      <c r="E53" s="482"/>
      <c r="F53" s="482"/>
      <c r="G53" s="482"/>
      <c r="H53" s="482"/>
      <c r="I53" s="1026"/>
      <c r="J53" s="1027"/>
      <c r="K53" s="1027"/>
      <c r="L53" s="1027"/>
      <c r="M53" s="1027"/>
      <c r="N53" s="1027"/>
      <c r="O53" s="1027"/>
      <c r="P53" s="1027"/>
      <c r="Q53" s="1027"/>
      <c r="R53" s="1027"/>
      <c r="S53" s="1027"/>
      <c r="T53" s="1027"/>
      <c r="U53" s="1027"/>
      <c r="V53" s="1027"/>
      <c r="W53" s="1027"/>
      <c r="X53" s="1027"/>
      <c r="Y53" s="1027"/>
      <c r="Z53" s="1027"/>
      <c r="AA53" s="1027"/>
      <c r="AB53" s="1027"/>
      <c r="AC53" s="1027"/>
      <c r="AD53" s="1027"/>
      <c r="AE53" s="1027"/>
      <c r="AF53" s="1027"/>
      <c r="AG53" s="1027"/>
      <c r="AH53" s="1027"/>
      <c r="AI53" s="1027"/>
      <c r="AJ53" s="1027"/>
      <c r="AK53" s="1027"/>
      <c r="AL53" s="1027"/>
      <c r="AM53" s="1027"/>
      <c r="AN53" s="1027"/>
      <c r="AO53" s="1028"/>
      <c r="AP53" s="482"/>
      <c r="AQ53" s="482"/>
      <c r="AR53" s="482"/>
      <c r="AS53" s="482"/>
      <c r="AT53" s="482"/>
      <c r="AU53" s="482"/>
      <c r="AV53" s="482"/>
      <c r="AW53" s="482"/>
      <c r="AX53" s="482"/>
      <c r="AY53" s="482"/>
      <c r="AZ53" s="482"/>
    </row>
    <row r="54" spans="1:53" ht="14.25" customHeight="1" x14ac:dyDescent="0.15">
      <c r="A54" s="482"/>
      <c r="B54" s="482"/>
      <c r="C54" s="482"/>
      <c r="D54" s="482"/>
      <c r="E54" s="482"/>
      <c r="F54" s="482"/>
      <c r="G54" s="482"/>
      <c r="H54" s="482"/>
      <c r="I54" s="1026"/>
      <c r="J54" s="1027"/>
      <c r="K54" s="1027"/>
      <c r="L54" s="1027"/>
      <c r="M54" s="1027"/>
      <c r="N54" s="1027"/>
      <c r="O54" s="1027"/>
      <c r="P54" s="1027"/>
      <c r="Q54" s="1027"/>
      <c r="R54" s="1027"/>
      <c r="S54" s="1027"/>
      <c r="T54" s="1027"/>
      <c r="U54" s="1027"/>
      <c r="V54" s="1027"/>
      <c r="W54" s="1027"/>
      <c r="X54" s="1027"/>
      <c r="Y54" s="1027"/>
      <c r="Z54" s="1027"/>
      <c r="AA54" s="1027"/>
      <c r="AB54" s="1027"/>
      <c r="AC54" s="1027"/>
      <c r="AD54" s="1027"/>
      <c r="AE54" s="1027"/>
      <c r="AF54" s="1027"/>
      <c r="AG54" s="1027"/>
      <c r="AH54" s="1027"/>
      <c r="AI54" s="1027"/>
      <c r="AJ54" s="1027"/>
      <c r="AK54" s="1027"/>
      <c r="AL54" s="1027"/>
      <c r="AM54" s="1027"/>
      <c r="AN54" s="1027"/>
      <c r="AO54" s="1028"/>
      <c r="AP54" s="523"/>
      <c r="AQ54" s="523"/>
      <c r="AR54" s="542"/>
      <c r="AS54" s="542"/>
      <c r="AT54" s="482"/>
      <c r="AU54" s="482"/>
      <c r="AV54" s="482"/>
      <c r="AW54" s="482"/>
      <c r="AX54" s="482"/>
      <c r="AY54" s="482"/>
      <c r="AZ54" s="482"/>
      <c r="BA54" s="482"/>
    </row>
    <row r="55" spans="1:53" ht="14.25" customHeight="1" x14ac:dyDescent="0.15">
      <c r="A55" s="482"/>
      <c r="B55" s="482"/>
      <c r="C55" s="482"/>
      <c r="D55" s="482"/>
      <c r="E55" s="482"/>
      <c r="F55" s="482"/>
      <c r="G55" s="482"/>
      <c r="H55" s="482"/>
      <c r="I55" s="1029"/>
      <c r="J55" s="1030"/>
      <c r="K55" s="1030"/>
      <c r="L55" s="1030"/>
      <c r="M55" s="1030"/>
      <c r="N55" s="1030"/>
      <c r="O55" s="1030"/>
      <c r="P55" s="1030"/>
      <c r="Q55" s="1030"/>
      <c r="R55" s="1030"/>
      <c r="S55" s="1030"/>
      <c r="T55" s="1030"/>
      <c r="U55" s="1030"/>
      <c r="V55" s="1030"/>
      <c r="W55" s="1030"/>
      <c r="X55" s="1030"/>
      <c r="Y55" s="1030"/>
      <c r="Z55" s="1030"/>
      <c r="AA55" s="1030"/>
      <c r="AB55" s="1030"/>
      <c r="AC55" s="1030"/>
      <c r="AD55" s="1030"/>
      <c r="AE55" s="1030"/>
      <c r="AF55" s="1030"/>
      <c r="AG55" s="1030"/>
      <c r="AH55" s="1030"/>
      <c r="AI55" s="1030"/>
      <c r="AJ55" s="1030"/>
      <c r="AK55" s="1030"/>
      <c r="AL55" s="1030"/>
      <c r="AM55" s="1030"/>
      <c r="AN55" s="1030"/>
      <c r="AO55" s="1031"/>
      <c r="AP55" s="523"/>
      <c r="AQ55" s="523"/>
      <c r="AR55" s="542"/>
      <c r="AS55" s="542"/>
      <c r="AT55" s="482"/>
      <c r="AU55" s="482"/>
      <c r="AV55" s="482"/>
      <c r="AW55" s="482"/>
      <c r="AX55" s="482"/>
      <c r="AY55" s="482"/>
      <c r="AZ55" s="482"/>
      <c r="BA55" s="482"/>
    </row>
    <row r="56" spans="1:53" ht="14.25" customHeight="1" thickBot="1" x14ac:dyDescent="0.2">
      <c r="A56" s="482"/>
      <c r="B56" s="482"/>
      <c r="C56" s="482"/>
      <c r="D56" s="482"/>
      <c r="E56" s="482"/>
      <c r="F56" s="482"/>
      <c r="G56" s="482"/>
      <c r="H56" s="482"/>
      <c r="I56" s="482"/>
      <c r="J56" s="523"/>
      <c r="K56" s="523"/>
      <c r="L56" s="523"/>
      <c r="M56" s="523"/>
      <c r="N56" s="523"/>
      <c r="O56" s="524"/>
      <c r="P56" s="524"/>
      <c r="Q56" s="524"/>
      <c r="R56" s="523"/>
      <c r="S56" s="523"/>
      <c r="T56" s="523"/>
      <c r="U56" s="523"/>
      <c r="V56" s="523"/>
      <c r="W56" s="523"/>
      <c r="X56" s="523"/>
      <c r="Y56" s="523"/>
      <c r="Z56" s="523"/>
      <c r="AA56" s="523"/>
      <c r="AB56" s="482"/>
      <c r="AC56" s="482"/>
      <c r="AD56" s="482"/>
      <c r="AE56" s="482"/>
      <c r="AF56" s="482"/>
      <c r="AG56" s="482"/>
      <c r="AH56" s="482"/>
      <c r="AI56" s="482"/>
      <c r="AJ56" s="482"/>
      <c r="AK56" s="482"/>
      <c r="AL56" s="482"/>
      <c r="AM56" s="482"/>
      <c r="AN56" s="482"/>
      <c r="AO56" s="482"/>
      <c r="AP56" s="482"/>
      <c r="AQ56" s="482"/>
      <c r="AR56" s="482"/>
      <c r="AS56" s="482"/>
      <c r="AT56" s="482"/>
      <c r="AU56" s="482"/>
      <c r="AV56" s="482"/>
      <c r="AW56" s="482"/>
      <c r="AX56" s="482"/>
      <c r="AY56" s="482"/>
      <c r="AZ56" s="482"/>
    </row>
    <row r="57" spans="1:53" ht="14.25" customHeight="1" thickTop="1" x14ac:dyDescent="0.15">
      <c r="A57" s="482"/>
      <c r="B57" s="482"/>
      <c r="C57" s="482"/>
      <c r="D57" s="482"/>
      <c r="E57" s="482"/>
      <c r="F57" s="482"/>
      <c r="G57" s="482"/>
      <c r="H57" s="482"/>
      <c r="I57" s="525"/>
      <c r="J57" s="526"/>
      <c r="K57" s="526"/>
      <c r="L57" s="526"/>
      <c r="M57" s="526"/>
      <c r="N57" s="526"/>
      <c r="O57" s="526"/>
      <c r="P57" s="526"/>
      <c r="Q57" s="526"/>
      <c r="R57" s="527"/>
      <c r="S57" s="526"/>
      <c r="T57" s="526"/>
      <c r="U57" s="526"/>
      <c r="V57" s="526"/>
      <c r="W57" s="528"/>
      <c r="X57" s="526"/>
      <c r="Y57" s="526"/>
      <c r="Z57" s="526"/>
      <c r="AA57" s="526"/>
      <c r="AB57" s="526"/>
      <c r="AC57" s="526"/>
      <c r="AD57" s="526"/>
      <c r="AE57" s="526"/>
      <c r="AF57" s="526"/>
      <c r="AG57" s="526"/>
      <c r="AH57" s="526"/>
      <c r="AI57" s="526"/>
      <c r="AJ57" s="526"/>
      <c r="AK57" s="526"/>
      <c r="AL57" s="526"/>
      <c r="AM57" s="526"/>
      <c r="AN57" s="526"/>
      <c r="AO57" s="529"/>
      <c r="AP57" s="482"/>
      <c r="AQ57" s="482"/>
      <c r="AR57" s="482"/>
      <c r="AS57" s="482"/>
      <c r="AT57" s="482"/>
      <c r="AU57" s="482"/>
      <c r="AV57" s="482"/>
      <c r="AW57" s="482"/>
      <c r="AX57" s="482"/>
    </row>
    <row r="58" spans="1:53" ht="14.25" customHeight="1" x14ac:dyDescent="0.15">
      <c r="A58" s="482"/>
      <c r="B58" s="482"/>
      <c r="C58" s="482"/>
      <c r="D58" s="482"/>
      <c r="E58" s="482"/>
      <c r="F58" s="482"/>
      <c r="G58" s="482"/>
      <c r="H58" s="482"/>
      <c r="I58" s="530"/>
      <c r="J58" s="492" t="s">
        <v>500</v>
      </c>
      <c r="K58" s="492"/>
      <c r="L58" s="492"/>
      <c r="M58" s="492"/>
      <c r="N58" s="492"/>
      <c r="O58" s="492"/>
      <c r="P58" s="492"/>
      <c r="Q58" s="492"/>
      <c r="R58" s="492"/>
      <c r="S58" s="492"/>
      <c r="T58" s="492" t="s">
        <v>503</v>
      </c>
      <c r="U58" s="492"/>
      <c r="V58" s="492"/>
      <c r="W58" s="497"/>
      <c r="X58" s="492"/>
      <c r="Y58" s="492"/>
      <c r="Z58" s="1032"/>
      <c r="AA58" s="1032"/>
      <c r="AB58" s="1032"/>
      <c r="AC58" s="1032"/>
      <c r="AD58" s="1032"/>
      <c r="AE58" s="1032"/>
      <c r="AF58" s="1032"/>
      <c r="AG58" s="492"/>
      <c r="AH58" s="1033" t="str">
        <f>IF($T40="","",VLOOKUP($T40,[4]原単位シート!$B$4:$H$18,6,FALSE))</f>
        <v>Nm3/h</v>
      </c>
      <c r="AI58" s="1033"/>
      <c r="AJ58" s="1033"/>
      <c r="AK58" s="1033"/>
      <c r="AL58" s="1033"/>
      <c r="AM58" s="1033"/>
      <c r="AN58" s="492"/>
      <c r="AO58" s="531"/>
      <c r="AP58" s="482"/>
      <c r="AQ58" s="482"/>
      <c r="AR58" s="482"/>
      <c r="AS58" s="482"/>
      <c r="AT58" s="482"/>
      <c r="AU58" s="482"/>
      <c r="AV58" s="482"/>
      <c r="AW58" s="482"/>
      <c r="AX58" s="482"/>
    </row>
    <row r="59" spans="1:53" ht="14.25" customHeight="1" x14ac:dyDescent="0.15">
      <c r="A59" s="482"/>
      <c r="B59" s="482"/>
      <c r="C59" s="482"/>
      <c r="D59" s="482"/>
      <c r="E59" s="482"/>
      <c r="F59" s="482"/>
      <c r="G59" s="482"/>
      <c r="H59" s="482"/>
      <c r="I59" s="530"/>
      <c r="J59" s="492"/>
      <c r="K59" s="492"/>
      <c r="L59" s="492"/>
      <c r="M59" s="492"/>
      <c r="N59" s="492"/>
      <c r="O59" s="492"/>
      <c r="P59" s="492"/>
      <c r="Q59" s="492"/>
      <c r="R59" s="492"/>
      <c r="S59" s="492"/>
      <c r="T59" s="492"/>
      <c r="U59" s="492"/>
      <c r="V59" s="492"/>
      <c r="W59" s="497"/>
      <c r="X59" s="492"/>
      <c r="Y59" s="492"/>
      <c r="Z59" s="494"/>
      <c r="AA59" s="494"/>
      <c r="AB59" s="494"/>
      <c r="AC59" s="494"/>
      <c r="AD59" s="494"/>
      <c r="AE59" s="494"/>
      <c r="AF59" s="494"/>
      <c r="AG59" s="492"/>
      <c r="AH59" s="494"/>
      <c r="AI59" s="494"/>
      <c r="AJ59" s="494"/>
      <c r="AK59" s="494"/>
      <c r="AL59" s="494"/>
      <c r="AM59" s="494"/>
      <c r="AN59" s="492"/>
      <c r="AO59" s="531"/>
      <c r="AP59" s="482"/>
      <c r="AQ59" s="482"/>
      <c r="AR59" s="482"/>
      <c r="AS59" s="482"/>
      <c r="AT59" s="482"/>
      <c r="AU59" s="482"/>
      <c r="AV59" s="482"/>
      <c r="AW59" s="482"/>
      <c r="AX59" s="482"/>
    </row>
    <row r="60" spans="1:53" ht="14.25" customHeight="1" x14ac:dyDescent="0.15">
      <c r="A60" s="482"/>
      <c r="B60" s="482"/>
      <c r="C60" s="482"/>
      <c r="D60" s="482"/>
      <c r="E60" s="482"/>
      <c r="F60" s="482"/>
      <c r="G60" s="482"/>
      <c r="H60" s="482"/>
      <c r="I60" s="530"/>
      <c r="J60" s="492"/>
      <c r="K60" s="492"/>
      <c r="L60" s="492"/>
      <c r="M60" s="492"/>
      <c r="N60" s="492"/>
      <c r="O60" s="492"/>
      <c r="P60" s="492"/>
      <c r="Q60" s="492"/>
      <c r="R60" s="492"/>
      <c r="S60" s="492"/>
      <c r="T60" s="492" t="s">
        <v>505</v>
      </c>
      <c r="U60" s="492"/>
      <c r="V60" s="492"/>
      <c r="W60" s="497"/>
      <c r="X60" s="492"/>
      <c r="Y60" s="492"/>
      <c r="Z60" s="1024">
        <f>IF($T40="","",VLOOKUP($T40,[4]原単位シート!$B$12:$H$18,4,FALSE))</f>
        <v>45</v>
      </c>
      <c r="AA60" s="1024"/>
      <c r="AB60" s="1024"/>
      <c r="AC60" s="1024"/>
      <c r="AD60" s="1024"/>
      <c r="AE60" s="1024"/>
      <c r="AF60" s="1024"/>
      <c r="AG60" s="492"/>
      <c r="AH60" s="1025" t="str">
        <f>IF($T40="","",VLOOKUP($T40,[4]原単位シート!$B$12:$H$18,5,FALSE))</f>
        <v>GJ/千Nm3</v>
      </c>
      <c r="AI60" s="1025"/>
      <c r="AJ60" s="1025"/>
      <c r="AK60" s="1025"/>
      <c r="AL60" s="1025"/>
      <c r="AM60" s="1025"/>
      <c r="AN60" s="492"/>
      <c r="AO60" s="531"/>
      <c r="AP60" s="482"/>
      <c r="AQ60" s="482"/>
      <c r="AR60" s="482"/>
      <c r="AS60" s="482"/>
      <c r="AT60" s="482"/>
      <c r="AU60" s="482"/>
      <c r="AV60" s="482"/>
      <c r="AW60" s="482"/>
      <c r="AX60" s="482"/>
    </row>
    <row r="61" spans="1:53" ht="14.25" customHeight="1" thickBot="1" x14ac:dyDescent="0.2">
      <c r="A61" s="482"/>
      <c r="B61" s="482"/>
      <c r="C61" s="482"/>
      <c r="D61" s="482"/>
      <c r="E61" s="482"/>
      <c r="F61" s="482"/>
      <c r="G61" s="482"/>
      <c r="H61" s="482"/>
      <c r="I61" s="532"/>
      <c r="J61" s="533"/>
      <c r="K61" s="533"/>
      <c r="L61" s="533"/>
      <c r="M61" s="533"/>
      <c r="N61" s="533"/>
      <c r="O61" s="533"/>
      <c r="P61" s="533"/>
      <c r="Q61" s="533"/>
      <c r="R61" s="534"/>
      <c r="S61" s="533"/>
      <c r="T61" s="533"/>
      <c r="U61" s="533"/>
      <c r="V61" s="533"/>
      <c r="W61" s="533"/>
      <c r="X61" s="533"/>
      <c r="Y61" s="533"/>
      <c r="Z61" s="533"/>
      <c r="AA61" s="533"/>
      <c r="AB61" s="533"/>
      <c r="AC61" s="533"/>
      <c r="AD61" s="533"/>
      <c r="AE61" s="533"/>
      <c r="AF61" s="533"/>
      <c r="AG61" s="533"/>
      <c r="AH61" s="533"/>
      <c r="AI61" s="533"/>
      <c r="AJ61" s="533"/>
      <c r="AK61" s="533"/>
      <c r="AL61" s="533"/>
      <c r="AM61" s="533"/>
      <c r="AN61" s="533"/>
      <c r="AO61" s="535"/>
      <c r="AP61" s="482"/>
      <c r="AQ61" s="482"/>
      <c r="AR61" s="482"/>
      <c r="AS61" s="482"/>
      <c r="AT61" s="482"/>
      <c r="AU61" s="482"/>
      <c r="AV61" s="482"/>
      <c r="AW61" s="482"/>
      <c r="AX61" s="482"/>
    </row>
    <row r="62" spans="1:53" ht="14.25" customHeight="1" thickTop="1" x14ac:dyDescent="0.15">
      <c r="A62" s="482"/>
      <c r="B62" s="482"/>
      <c r="C62" s="482"/>
      <c r="D62" s="482"/>
      <c r="E62" s="482"/>
      <c r="F62" s="482"/>
      <c r="G62" s="482"/>
      <c r="H62" s="482"/>
      <c r="I62" s="482"/>
      <c r="J62" s="523"/>
      <c r="K62" s="523"/>
      <c r="L62" s="523"/>
      <c r="M62" s="523"/>
      <c r="N62" s="523"/>
      <c r="O62" s="524"/>
      <c r="P62" s="524"/>
      <c r="Q62" s="524"/>
      <c r="R62" s="523"/>
      <c r="S62" s="523"/>
      <c r="T62" s="523"/>
      <c r="U62" s="523"/>
      <c r="V62" s="523"/>
      <c r="W62" s="523"/>
      <c r="X62" s="523"/>
      <c r="Y62" s="523"/>
      <c r="Z62" s="523"/>
      <c r="AA62" s="523"/>
      <c r="AB62" s="482"/>
      <c r="AC62" s="482"/>
      <c r="AD62" s="482"/>
      <c r="AE62" s="482"/>
      <c r="AF62" s="482"/>
      <c r="AG62" s="482"/>
      <c r="AH62" s="482"/>
      <c r="AI62" s="482"/>
      <c r="AJ62" s="482"/>
      <c r="AK62" s="482"/>
      <c r="AL62" s="482"/>
      <c r="AM62" s="482"/>
      <c r="AN62" s="482"/>
      <c r="AO62" s="482"/>
      <c r="AP62" s="482"/>
      <c r="AQ62" s="482"/>
      <c r="AR62" s="482"/>
      <c r="AS62" s="482"/>
      <c r="AT62" s="482"/>
      <c r="AU62" s="482"/>
      <c r="AV62" s="482"/>
      <c r="AW62" s="482"/>
      <c r="AX62" s="482"/>
      <c r="AY62" s="482"/>
      <c r="AZ62" s="482"/>
    </row>
    <row r="63" spans="1:53" ht="14.25" customHeight="1" x14ac:dyDescent="0.15">
      <c r="A63" s="482"/>
      <c r="B63" s="482"/>
      <c r="C63" s="482"/>
      <c r="D63" s="482"/>
      <c r="E63" s="482"/>
      <c r="F63" s="482"/>
      <c r="G63" s="482"/>
      <c r="H63" s="482"/>
      <c r="I63" s="482"/>
      <c r="J63" s="523"/>
      <c r="K63" s="523"/>
      <c r="L63" s="523"/>
      <c r="M63" s="523"/>
      <c r="N63" s="523"/>
      <c r="O63" s="524"/>
      <c r="P63" s="524"/>
      <c r="Q63" s="524"/>
      <c r="R63" s="523"/>
      <c r="S63" s="523"/>
      <c r="T63" s="523"/>
      <c r="U63" s="523"/>
      <c r="V63" s="523"/>
      <c r="W63" s="523"/>
      <c r="X63" s="523"/>
      <c r="Y63" s="523"/>
      <c r="Z63" s="523"/>
      <c r="AA63" s="523"/>
      <c r="AB63" s="482"/>
      <c r="AC63" s="482"/>
      <c r="AD63" s="482"/>
      <c r="AE63" s="482"/>
      <c r="AF63" s="482"/>
      <c r="AG63" s="482"/>
      <c r="AH63" s="482"/>
      <c r="AI63" s="482"/>
      <c r="AJ63" s="482"/>
      <c r="AK63" s="482"/>
      <c r="AL63" s="482"/>
      <c r="AM63" s="482"/>
      <c r="AN63" s="482"/>
      <c r="AO63" s="482"/>
      <c r="AP63" s="482"/>
      <c r="AQ63" s="482"/>
      <c r="AR63" s="482"/>
      <c r="AS63" s="482"/>
      <c r="AT63" s="482"/>
      <c r="AU63" s="482"/>
      <c r="AV63" s="482"/>
      <c r="AW63" s="482"/>
      <c r="AX63" s="482"/>
      <c r="AY63" s="482"/>
      <c r="AZ63" s="482"/>
    </row>
    <row r="64" spans="1:53" ht="14.25" customHeight="1" x14ac:dyDescent="0.15">
      <c r="A64" s="482"/>
      <c r="B64" s="482"/>
      <c r="C64" s="482"/>
      <c r="D64" s="482"/>
      <c r="E64" s="482"/>
      <c r="F64" s="482"/>
      <c r="G64" s="482"/>
      <c r="H64" s="482"/>
      <c r="I64" s="482"/>
      <c r="J64" s="523"/>
      <c r="K64" s="523"/>
      <c r="L64" s="523"/>
      <c r="M64" s="523"/>
      <c r="N64" s="523"/>
      <c r="O64" s="524"/>
      <c r="P64" s="524"/>
      <c r="Q64" s="524"/>
      <c r="R64" s="523"/>
      <c r="S64" s="523"/>
      <c r="T64" s="523"/>
      <c r="U64" s="523"/>
      <c r="V64" s="523"/>
      <c r="W64" s="523"/>
      <c r="X64" s="523"/>
      <c r="Y64" s="523"/>
      <c r="Z64" s="523"/>
      <c r="AA64" s="523"/>
      <c r="AB64" s="482"/>
      <c r="AC64" s="482"/>
      <c r="AD64" s="482"/>
      <c r="AE64" s="482"/>
      <c r="AF64" s="482"/>
      <c r="AG64" s="482"/>
      <c r="AH64" s="482"/>
      <c r="AI64" s="482"/>
      <c r="AJ64" s="482"/>
      <c r="AK64" s="482"/>
      <c r="AL64" s="482"/>
      <c r="AM64" s="482"/>
      <c r="AN64" s="482"/>
      <c r="AO64" s="482"/>
      <c r="AP64" s="482"/>
      <c r="AQ64" s="482"/>
      <c r="AR64" s="482"/>
      <c r="AS64" s="482"/>
      <c r="AT64" s="482"/>
      <c r="AU64" s="482"/>
      <c r="AV64" s="482"/>
      <c r="AW64" s="482"/>
      <c r="AX64" s="482"/>
      <c r="AY64" s="482"/>
      <c r="AZ64" s="482"/>
    </row>
    <row r="65" spans="1:52" ht="14.25" customHeight="1" x14ac:dyDescent="0.15">
      <c r="A65" s="482"/>
      <c r="B65" s="482"/>
      <c r="C65" s="482"/>
      <c r="D65" s="482"/>
      <c r="E65" s="482"/>
      <c r="F65" s="482"/>
      <c r="G65" s="482"/>
      <c r="H65" s="482"/>
      <c r="I65" s="482"/>
      <c r="J65" s="523"/>
      <c r="K65" s="523"/>
      <c r="L65" s="523"/>
      <c r="M65" s="523"/>
      <c r="N65" s="523"/>
      <c r="O65" s="524"/>
      <c r="P65" s="524"/>
      <c r="Q65" s="524"/>
      <c r="R65" s="523"/>
      <c r="S65" s="523"/>
      <c r="T65" s="523"/>
      <c r="U65" s="523"/>
      <c r="V65" s="523"/>
      <c r="W65" s="523"/>
      <c r="X65" s="523"/>
      <c r="Y65" s="523"/>
      <c r="Z65" s="523"/>
      <c r="AA65" s="523"/>
      <c r="AB65" s="482"/>
      <c r="AC65" s="482"/>
      <c r="AD65" s="482"/>
      <c r="AE65" s="482"/>
      <c r="AF65" s="482"/>
      <c r="AG65" s="482"/>
      <c r="AH65" s="482"/>
      <c r="AI65" s="482"/>
      <c r="AJ65" s="482"/>
      <c r="AK65" s="482"/>
      <c r="AL65" s="482"/>
      <c r="AM65" s="482"/>
      <c r="AN65" s="482"/>
      <c r="AO65" s="482"/>
      <c r="AP65" s="482"/>
      <c r="AQ65" s="482"/>
      <c r="AR65" s="482"/>
      <c r="AS65" s="482"/>
      <c r="AT65" s="482"/>
      <c r="AU65" s="482"/>
      <c r="AV65" s="482"/>
      <c r="AW65" s="482"/>
      <c r="AX65" s="482"/>
      <c r="AY65" s="482"/>
      <c r="AZ65" s="482"/>
    </row>
    <row r="66" spans="1:52" ht="14.25" customHeight="1" x14ac:dyDescent="0.15">
      <c r="J66" s="543"/>
      <c r="K66" s="543"/>
      <c r="L66" s="543"/>
      <c r="M66" s="543"/>
      <c r="N66" s="543"/>
      <c r="O66" s="544"/>
      <c r="P66" s="544"/>
      <c r="Q66" s="544"/>
      <c r="R66" s="543"/>
      <c r="S66" s="543"/>
      <c r="T66" s="543"/>
      <c r="U66" s="543"/>
      <c r="V66" s="543"/>
      <c r="W66" s="543"/>
      <c r="X66" s="543"/>
      <c r="Y66" s="543"/>
      <c r="Z66" s="543"/>
      <c r="AA66" s="543"/>
    </row>
  </sheetData>
  <mergeCells count="35">
    <mergeCell ref="Z30:AF30"/>
    <mergeCell ref="AH30:AM30"/>
    <mergeCell ref="A4:AX4"/>
    <mergeCell ref="T9:AE9"/>
    <mergeCell ref="T11:AE11"/>
    <mergeCell ref="I13:J13"/>
    <mergeCell ref="Z13:AF13"/>
    <mergeCell ref="AH13:AM13"/>
    <mergeCell ref="I14:J14"/>
    <mergeCell ref="Z15:AF15"/>
    <mergeCell ref="AH15:AM15"/>
    <mergeCell ref="J26:N27"/>
    <mergeCell ref="T26:AE27"/>
    <mergeCell ref="I50:AO50"/>
    <mergeCell ref="Z32:AF32"/>
    <mergeCell ref="AH32:AM32"/>
    <mergeCell ref="T38:AE38"/>
    <mergeCell ref="T40:AE40"/>
    <mergeCell ref="I42:J42"/>
    <mergeCell ref="Z42:AF42"/>
    <mergeCell ref="AH42:AM42"/>
    <mergeCell ref="I43:J43"/>
    <mergeCell ref="Z44:AF44"/>
    <mergeCell ref="AH44:AM44"/>
    <mergeCell ref="I48:AO48"/>
    <mergeCell ref="I49:AO49"/>
    <mergeCell ref="Z60:AF60"/>
    <mergeCell ref="AH60:AM60"/>
    <mergeCell ref="I51:AO51"/>
    <mergeCell ref="I52:AO52"/>
    <mergeCell ref="I53:AO53"/>
    <mergeCell ref="I54:AO54"/>
    <mergeCell ref="I55:AO55"/>
    <mergeCell ref="Z58:AF58"/>
    <mergeCell ref="AH58:AM58"/>
  </mergeCells>
  <phoneticPr fontId="4"/>
  <dataValidations count="6">
    <dataValidation allowBlank="1" showInputMessage="1" sqref="AH58:AM58 KD58:KI58 TZ58:UE58 ADV58:AEA58 ANR58:ANW58 AXN58:AXS58 BHJ58:BHO58 BRF58:BRK58 CBB58:CBG58 CKX58:CLC58 CUT58:CUY58 DEP58:DEU58 DOL58:DOQ58 DYH58:DYM58 EID58:EII58 ERZ58:ESE58 FBV58:FCA58 FLR58:FLW58 FVN58:FVS58 GFJ58:GFO58 GPF58:GPK58 GZB58:GZG58 HIX58:HJC58 HST58:HSY58 ICP58:ICU58 IML58:IMQ58 IWH58:IWM58 JGD58:JGI58 JPZ58:JQE58 JZV58:KAA58 KJR58:KJW58 KTN58:KTS58 LDJ58:LDO58 LNF58:LNK58 LXB58:LXG58 MGX58:MHC58 MQT58:MQY58 NAP58:NAU58 NKL58:NKQ58 NUH58:NUM58 OED58:OEI58 ONZ58:OOE58 OXV58:OYA58 PHR58:PHW58 PRN58:PRS58 QBJ58:QBO58 QLF58:QLK58 QVB58:QVG58 REX58:RFC58 ROT58:ROY58 RYP58:RYU58 SIL58:SIQ58 SSH58:SSM58 TCD58:TCI58 TLZ58:TME58 TVV58:TWA58 UFR58:UFW58 UPN58:UPS58 UZJ58:UZO58 VJF58:VJK58 VTB58:VTG58 WCX58:WDC58 WMT58:WMY58 WWP58:WWU58 AH65594:AM65594 KD65594:KI65594 TZ65594:UE65594 ADV65594:AEA65594 ANR65594:ANW65594 AXN65594:AXS65594 BHJ65594:BHO65594 BRF65594:BRK65594 CBB65594:CBG65594 CKX65594:CLC65594 CUT65594:CUY65594 DEP65594:DEU65594 DOL65594:DOQ65594 DYH65594:DYM65594 EID65594:EII65594 ERZ65594:ESE65594 FBV65594:FCA65594 FLR65594:FLW65594 FVN65594:FVS65594 GFJ65594:GFO65594 GPF65594:GPK65594 GZB65594:GZG65594 HIX65594:HJC65594 HST65594:HSY65594 ICP65594:ICU65594 IML65594:IMQ65594 IWH65594:IWM65594 JGD65594:JGI65594 JPZ65594:JQE65594 JZV65594:KAA65594 KJR65594:KJW65594 KTN65594:KTS65594 LDJ65594:LDO65594 LNF65594:LNK65594 LXB65594:LXG65594 MGX65594:MHC65594 MQT65594:MQY65594 NAP65594:NAU65594 NKL65594:NKQ65594 NUH65594:NUM65594 OED65594:OEI65594 ONZ65594:OOE65594 OXV65594:OYA65594 PHR65594:PHW65594 PRN65594:PRS65594 QBJ65594:QBO65594 QLF65594:QLK65594 QVB65594:QVG65594 REX65594:RFC65594 ROT65594:ROY65594 RYP65594:RYU65594 SIL65594:SIQ65594 SSH65594:SSM65594 TCD65594:TCI65594 TLZ65594:TME65594 TVV65594:TWA65594 UFR65594:UFW65594 UPN65594:UPS65594 UZJ65594:UZO65594 VJF65594:VJK65594 VTB65594:VTG65594 WCX65594:WDC65594 WMT65594:WMY65594 WWP65594:WWU65594 AH131130:AM131130 KD131130:KI131130 TZ131130:UE131130 ADV131130:AEA131130 ANR131130:ANW131130 AXN131130:AXS131130 BHJ131130:BHO131130 BRF131130:BRK131130 CBB131130:CBG131130 CKX131130:CLC131130 CUT131130:CUY131130 DEP131130:DEU131130 DOL131130:DOQ131130 DYH131130:DYM131130 EID131130:EII131130 ERZ131130:ESE131130 FBV131130:FCA131130 FLR131130:FLW131130 FVN131130:FVS131130 GFJ131130:GFO131130 GPF131130:GPK131130 GZB131130:GZG131130 HIX131130:HJC131130 HST131130:HSY131130 ICP131130:ICU131130 IML131130:IMQ131130 IWH131130:IWM131130 JGD131130:JGI131130 JPZ131130:JQE131130 JZV131130:KAA131130 KJR131130:KJW131130 KTN131130:KTS131130 LDJ131130:LDO131130 LNF131130:LNK131130 LXB131130:LXG131130 MGX131130:MHC131130 MQT131130:MQY131130 NAP131130:NAU131130 NKL131130:NKQ131130 NUH131130:NUM131130 OED131130:OEI131130 ONZ131130:OOE131130 OXV131130:OYA131130 PHR131130:PHW131130 PRN131130:PRS131130 QBJ131130:QBO131130 QLF131130:QLK131130 QVB131130:QVG131130 REX131130:RFC131130 ROT131130:ROY131130 RYP131130:RYU131130 SIL131130:SIQ131130 SSH131130:SSM131130 TCD131130:TCI131130 TLZ131130:TME131130 TVV131130:TWA131130 UFR131130:UFW131130 UPN131130:UPS131130 UZJ131130:UZO131130 VJF131130:VJK131130 VTB131130:VTG131130 WCX131130:WDC131130 WMT131130:WMY131130 WWP131130:WWU131130 AH196666:AM196666 KD196666:KI196666 TZ196666:UE196666 ADV196666:AEA196666 ANR196666:ANW196666 AXN196666:AXS196666 BHJ196666:BHO196666 BRF196666:BRK196666 CBB196666:CBG196666 CKX196666:CLC196666 CUT196666:CUY196666 DEP196666:DEU196666 DOL196666:DOQ196666 DYH196666:DYM196666 EID196666:EII196666 ERZ196666:ESE196666 FBV196666:FCA196666 FLR196666:FLW196666 FVN196666:FVS196666 GFJ196666:GFO196666 GPF196666:GPK196666 GZB196666:GZG196666 HIX196666:HJC196666 HST196666:HSY196666 ICP196666:ICU196666 IML196666:IMQ196666 IWH196666:IWM196666 JGD196666:JGI196666 JPZ196666:JQE196666 JZV196666:KAA196666 KJR196666:KJW196666 KTN196666:KTS196666 LDJ196666:LDO196666 LNF196666:LNK196666 LXB196666:LXG196666 MGX196666:MHC196666 MQT196666:MQY196666 NAP196666:NAU196666 NKL196666:NKQ196666 NUH196666:NUM196666 OED196666:OEI196666 ONZ196666:OOE196666 OXV196666:OYA196666 PHR196666:PHW196666 PRN196666:PRS196666 QBJ196666:QBO196666 QLF196666:QLK196666 QVB196666:QVG196666 REX196666:RFC196666 ROT196666:ROY196666 RYP196666:RYU196666 SIL196666:SIQ196666 SSH196666:SSM196666 TCD196666:TCI196666 TLZ196666:TME196666 TVV196666:TWA196666 UFR196666:UFW196666 UPN196666:UPS196666 UZJ196666:UZO196666 VJF196666:VJK196666 VTB196666:VTG196666 WCX196666:WDC196666 WMT196666:WMY196666 WWP196666:WWU196666 AH262202:AM262202 KD262202:KI262202 TZ262202:UE262202 ADV262202:AEA262202 ANR262202:ANW262202 AXN262202:AXS262202 BHJ262202:BHO262202 BRF262202:BRK262202 CBB262202:CBG262202 CKX262202:CLC262202 CUT262202:CUY262202 DEP262202:DEU262202 DOL262202:DOQ262202 DYH262202:DYM262202 EID262202:EII262202 ERZ262202:ESE262202 FBV262202:FCA262202 FLR262202:FLW262202 FVN262202:FVS262202 GFJ262202:GFO262202 GPF262202:GPK262202 GZB262202:GZG262202 HIX262202:HJC262202 HST262202:HSY262202 ICP262202:ICU262202 IML262202:IMQ262202 IWH262202:IWM262202 JGD262202:JGI262202 JPZ262202:JQE262202 JZV262202:KAA262202 KJR262202:KJW262202 KTN262202:KTS262202 LDJ262202:LDO262202 LNF262202:LNK262202 LXB262202:LXG262202 MGX262202:MHC262202 MQT262202:MQY262202 NAP262202:NAU262202 NKL262202:NKQ262202 NUH262202:NUM262202 OED262202:OEI262202 ONZ262202:OOE262202 OXV262202:OYA262202 PHR262202:PHW262202 PRN262202:PRS262202 QBJ262202:QBO262202 QLF262202:QLK262202 QVB262202:QVG262202 REX262202:RFC262202 ROT262202:ROY262202 RYP262202:RYU262202 SIL262202:SIQ262202 SSH262202:SSM262202 TCD262202:TCI262202 TLZ262202:TME262202 TVV262202:TWA262202 UFR262202:UFW262202 UPN262202:UPS262202 UZJ262202:UZO262202 VJF262202:VJK262202 VTB262202:VTG262202 WCX262202:WDC262202 WMT262202:WMY262202 WWP262202:WWU262202 AH327738:AM327738 KD327738:KI327738 TZ327738:UE327738 ADV327738:AEA327738 ANR327738:ANW327738 AXN327738:AXS327738 BHJ327738:BHO327738 BRF327738:BRK327738 CBB327738:CBG327738 CKX327738:CLC327738 CUT327738:CUY327738 DEP327738:DEU327738 DOL327738:DOQ327738 DYH327738:DYM327738 EID327738:EII327738 ERZ327738:ESE327738 FBV327738:FCA327738 FLR327738:FLW327738 FVN327738:FVS327738 GFJ327738:GFO327738 GPF327738:GPK327738 GZB327738:GZG327738 HIX327738:HJC327738 HST327738:HSY327738 ICP327738:ICU327738 IML327738:IMQ327738 IWH327738:IWM327738 JGD327738:JGI327738 JPZ327738:JQE327738 JZV327738:KAA327738 KJR327738:KJW327738 KTN327738:KTS327738 LDJ327738:LDO327738 LNF327738:LNK327738 LXB327738:LXG327738 MGX327738:MHC327738 MQT327738:MQY327738 NAP327738:NAU327738 NKL327738:NKQ327738 NUH327738:NUM327738 OED327738:OEI327738 ONZ327738:OOE327738 OXV327738:OYA327738 PHR327738:PHW327738 PRN327738:PRS327738 QBJ327738:QBO327738 QLF327738:QLK327738 QVB327738:QVG327738 REX327738:RFC327738 ROT327738:ROY327738 RYP327738:RYU327738 SIL327738:SIQ327738 SSH327738:SSM327738 TCD327738:TCI327738 TLZ327738:TME327738 TVV327738:TWA327738 UFR327738:UFW327738 UPN327738:UPS327738 UZJ327738:UZO327738 VJF327738:VJK327738 VTB327738:VTG327738 WCX327738:WDC327738 WMT327738:WMY327738 WWP327738:WWU327738 AH393274:AM393274 KD393274:KI393274 TZ393274:UE393274 ADV393274:AEA393274 ANR393274:ANW393274 AXN393274:AXS393274 BHJ393274:BHO393274 BRF393274:BRK393274 CBB393274:CBG393274 CKX393274:CLC393274 CUT393274:CUY393274 DEP393274:DEU393274 DOL393274:DOQ393274 DYH393274:DYM393274 EID393274:EII393274 ERZ393274:ESE393274 FBV393274:FCA393274 FLR393274:FLW393274 FVN393274:FVS393274 GFJ393274:GFO393274 GPF393274:GPK393274 GZB393274:GZG393274 HIX393274:HJC393274 HST393274:HSY393274 ICP393274:ICU393274 IML393274:IMQ393274 IWH393274:IWM393274 JGD393274:JGI393274 JPZ393274:JQE393274 JZV393274:KAA393274 KJR393274:KJW393274 KTN393274:KTS393274 LDJ393274:LDO393274 LNF393274:LNK393274 LXB393274:LXG393274 MGX393274:MHC393274 MQT393274:MQY393274 NAP393274:NAU393274 NKL393274:NKQ393274 NUH393274:NUM393274 OED393274:OEI393274 ONZ393274:OOE393274 OXV393274:OYA393274 PHR393274:PHW393274 PRN393274:PRS393274 QBJ393274:QBO393274 QLF393274:QLK393274 QVB393274:QVG393274 REX393274:RFC393274 ROT393274:ROY393274 RYP393274:RYU393274 SIL393274:SIQ393274 SSH393274:SSM393274 TCD393274:TCI393274 TLZ393274:TME393274 TVV393274:TWA393274 UFR393274:UFW393274 UPN393274:UPS393274 UZJ393274:UZO393274 VJF393274:VJK393274 VTB393274:VTG393274 WCX393274:WDC393274 WMT393274:WMY393274 WWP393274:WWU393274 AH458810:AM458810 KD458810:KI458810 TZ458810:UE458810 ADV458810:AEA458810 ANR458810:ANW458810 AXN458810:AXS458810 BHJ458810:BHO458810 BRF458810:BRK458810 CBB458810:CBG458810 CKX458810:CLC458810 CUT458810:CUY458810 DEP458810:DEU458810 DOL458810:DOQ458810 DYH458810:DYM458810 EID458810:EII458810 ERZ458810:ESE458810 FBV458810:FCA458810 FLR458810:FLW458810 FVN458810:FVS458810 GFJ458810:GFO458810 GPF458810:GPK458810 GZB458810:GZG458810 HIX458810:HJC458810 HST458810:HSY458810 ICP458810:ICU458810 IML458810:IMQ458810 IWH458810:IWM458810 JGD458810:JGI458810 JPZ458810:JQE458810 JZV458810:KAA458810 KJR458810:KJW458810 KTN458810:KTS458810 LDJ458810:LDO458810 LNF458810:LNK458810 LXB458810:LXG458810 MGX458810:MHC458810 MQT458810:MQY458810 NAP458810:NAU458810 NKL458810:NKQ458810 NUH458810:NUM458810 OED458810:OEI458810 ONZ458810:OOE458810 OXV458810:OYA458810 PHR458810:PHW458810 PRN458810:PRS458810 QBJ458810:QBO458810 QLF458810:QLK458810 QVB458810:QVG458810 REX458810:RFC458810 ROT458810:ROY458810 RYP458810:RYU458810 SIL458810:SIQ458810 SSH458810:SSM458810 TCD458810:TCI458810 TLZ458810:TME458810 TVV458810:TWA458810 UFR458810:UFW458810 UPN458810:UPS458810 UZJ458810:UZO458810 VJF458810:VJK458810 VTB458810:VTG458810 WCX458810:WDC458810 WMT458810:WMY458810 WWP458810:WWU458810 AH524346:AM524346 KD524346:KI524346 TZ524346:UE524346 ADV524346:AEA524346 ANR524346:ANW524346 AXN524346:AXS524346 BHJ524346:BHO524346 BRF524346:BRK524346 CBB524346:CBG524346 CKX524346:CLC524346 CUT524346:CUY524346 DEP524346:DEU524346 DOL524346:DOQ524346 DYH524346:DYM524346 EID524346:EII524346 ERZ524346:ESE524346 FBV524346:FCA524346 FLR524346:FLW524346 FVN524346:FVS524346 GFJ524346:GFO524346 GPF524346:GPK524346 GZB524346:GZG524346 HIX524346:HJC524346 HST524346:HSY524346 ICP524346:ICU524346 IML524346:IMQ524346 IWH524346:IWM524346 JGD524346:JGI524346 JPZ524346:JQE524346 JZV524346:KAA524346 KJR524346:KJW524346 KTN524346:KTS524346 LDJ524346:LDO524346 LNF524346:LNK524346 LXB524346:LXG524346 MGX524346:MHC524346 MQT524346:MQY524346 NAP524346:NAU524346 NKL524346:NKQ524346 NUH524346:NUM524346 OED524346:OEI524346 ONZ524346:OOE524346 OXV524346:OYA524346 PHR524346:PHW524346 PRN524346:PRS524346 QBJ524346:QBO524346 QLF524346:QLK524346 QVB524346:QVG524346 REX524346:RFC524346 ROT524346:ROY524346 RYP524346:RYU524346 SIL524346:SIQ524346 SSH524346:SSM524346 TCD524346:TCI524346 TLZ524346:TME524346 TVV524346:TWA524346 UFR524346:UFW524346 UPN524346:UPS524346 UZJ524346:UZO524346 VJF524346:VJK524346 VTB524346:VTG524346 WCX524346:WDC524346 WMT524346:WMY524346 WWP524346:WWU524346 AH589882:AM589882 KD589882:KI589882 TZ589882:UE589882 ADV589882:AEA589882 ANR589882:ANW589882 AXN589882:AXS589882 BHJ589882:BHO589882 BRF589882:BRK589882 CBB589882:CBG589882 CKX589882:CLC589882 CUT589882:CUY589882 DEP589882:DEU589882 DOL589882:DOQ589882 DYH589882:DYM589882 EID589882:EII589882 ERZ589882:ESE589882 FBV589882:FCA589882 FLR589882:FLW589882 FVN589882:FVS589882 GFJ589882:GFO589882 GPF589882:GPK589882 GZB589882:GZG589882 HIX589882:HJC589882 HST589882:HSY589882 ICP589882:ICU589882 IML589882:IMQ589882 IWH589882:IWM589882 JGD589882:JGI589882 JPZ589882:JQE589882 JZV589882:KAA589882 KJR589882:KJW589882 KTN589882:KTS589882 LDJ589882:LDO589882 LNF589882:LNK589882 LXB589882:LXG589882 MGX589882:MHC589882 MQT589882:MQY589882 NAP589882:NAU589882 NKL589882:NKQ589882 NUH589882:NUM589882 OED589882:OEI589882 ONZ589882:OOE589882 OXV589882:OYA589882 PHR589882:PHW589882 PRN589882:PRS589882 QBJ589882:QBO589882 QLF589882:QLK589882 QVB589882:QVG589882 REX589882:RFC589882 ROT589882:ROY589882 RYP589882:RYU589882 SIL589882:SIQ589882 SSH589882:SSM589882 TCD589882:TCI589882 TLZ589882:TME589882 TVV589882:TWA589882 UFR589882:UFW589882 UPN589882:UPS589882 UZJ589882:UZO589882 VJF589882:VJK589882 VTB589882:VTG589882 WCX589882:WDC589882 WMT589882:WMY589882 WWP589882:WWU589882 AH655418:AM655418 KD655418:KI655418 TZ655418:UE655418 ADV655418:AEA655418 ANR655418:ANW655418 AXN655418:AXS655418 BHJ655418:BHO655418 BRF655418:BRK655418 CBB655418:CBG655418 CKX655418:CLC655418 CUT655418:CUY655418 DEP655418:DEU655418 DOL655418:DOQ655418 DYH655418:DYM655418 EID655418:EII655418 ERZ655418:ESE655418 FBV655418:FCA655418 FLR655418:FLW655418 FVN655418:FVS655418 GFJ655418:GFO655418 GPF655418:GPK655418 GZB655418:GZG655418 HIX655418:HJC655418 HST655418:HSY655418 ICP655418:ICU655418 IML655418:IMQ655418 IWH655418:IWM655418 JGD655418:JGI655418 JPZ655418:JQE655418 JZV655418:KAA655418 KJR655418:KJW655418 KTN655418:KTS655418 LDJ655418:LDO655418 LNF655418:LNK655418 LXB655418:LXG655418 MGX655418:MHC655418 MQT655418:MQY655418 NAP655418:NAU655418 NKL655418:NKQ655418 NUH655418:NUM655418 OED655418:OEI655418 ONZ655418:OOE655418 OXV655418:OYA655418 PHR655418:PHW655418 PRN655418:PRS655418 QBJ655418:QBO655418 QLF655418:QLK655418 QVB655418:QVG655418 REX655418:RFC655418 ROT655418:ROY655418 RYP655418:RYU655418 SIL655418:SIQ655418 SSH655418:SSM655418 TCD655418:TCI655418 TLZ655418:TME655418 TVV655418:TWA655418 UFR655418:UFW655418 UPN655418:UPS655418 UZJ655418:UZO655418 VJF655418:VJK655418 VTB655418:VTG655418 WCX655418:WDC655418 WMT655418:WMY655418 WWP655418:WWU655418 AH720954:AM720954 KD720954:KI720954 TZ720954:UE720954 ADV720954:AEA720954 ANR720954:ANW720954 AXN720954:AXS720954 BHJ720954:BHO720954 BRF720954:BRK720954 CBB720954:CBG720954 CKX720954:CLC720954 CUT720954:CUY720954 DEP720954:DEU720954 DOL720954:DOQ720954 DYH720954:DYM720954 EID720954:EII720954 ERZ720954:ESE720954 FBV720954:FCA720954 FLR720954:FLW720954 FVN720954:FVS720954 GFJ720954:GFO720954 GPF720954:GPK720954 GZB720954:GZG720954 HIX720954:HJC720954 HST720954:HSY720954 ICP720954:ICU720954 IML720954:IMQ720954 IWH720954:IWM720954 JGD720954:JGI720954 JPZ720954:JQE720954 JZV720954:KAA720954 KJR720954:KJW720954 KTN720954:KTS720954 LDJ720954:LDO720954 LNF720954:LNK720954 LXB720954:LXG720954 MGX720954:MHC720954 MQT720954:MQY720954 NAP720954:NAU720954 NKL720954:NKQ720954 NUH720954:NUM720954 OED720954:OEI720954 ONZ720954:OOE720954 OXV720954:OYA720954 PHR720954:PHW720954 PRN720954:PRS720954 QBJ720954:QBO720954 QLF720954:QLK720954 QVB720954:QVG720954 REX720954:RFC720954 ROT720954:ROY720954 RYP720954:RYU720954 SIL720954:SIQ720954 SSH720954:SSM720954 TCD720954:TCI720954 TLZ720954:TME720954 TVV720954:TWA720954 UFR720954:UFW720954 UPN720954:UPS720954 UZJ720954:UZO720954 VJF720954:VJK720954 VTB720954:VTG720954 WCX720954:WDC720954 WMT720954:WMY720954 WWP720954:WWU720954 AH786490:AM786490 KD786490:KI786490 TZ786490:UE786490 ADV786490:AEA786490 ANR786490:ANW786490 AXN786490:AXS786490 BHJ786490:BHO786490 BRF786490:BRK786490 CBB786490:CBG786490 CKX786490:CLC786490 CUT786490:CUY786490 DEP786490:DEU786490 DOL786490:DOQ786490 DYH786490:DYM786490 EID786490:EII786490 ERZ786490:ESE786490 FBV786490:FCA786490 FLR786490:FLW786490 FVN786490:FVS786490 GFJ786490:GFO786490 GPF786490:GPK786490 GZB786490:GZG786490 HIX786490:HJC786490 HST786490:HSY786490 ICP786490:ICU786490 IML786490:IMQ786490 IWH786490:IWM786490 JGD786490:JGI786490 JPZ786490:JQE786490 JZV786490:KAA786490 KJR786490:KJW786490 KTN786490:KTS786490 LDJ786490:LDO786490 LNF786490:LNK786490 LXB786490:LXG786490 MGX786490:MHC786490 MQT786490:MQY786490 NAP786490:NAU786490 NKL786490:NKQ786490 NUH786490:NUM786490 OED786490:OEI786490 ONZ786490:OOE786490 OXV786490:OYA786490 PHR786490:PHW786490 PRN786490:PRS786490 QBJ786490:QBO786490 QLF786490:QLK786490 QVB786490:QVG786490 REX786490:RFC786490 ROT786490:ROY786490 RYP786490:RYU786490 SIL786490:SIQ786490 SSH786490:SSM786490 TCD786490:TCI786490 TLZ786490:TME786490 TVV786490:TWA786490 UFR786490:UFW786490 UPN786490:UPS786490 UZJ786490:UZO786490 VJF786490:VJK786490 VTB786490:VTG786490 WCX786490:WDC786490 WMT786490:WMY786490 WWP786490:WWU786490 AH852026:AM852026 KD852026:KI852026 TZ852026:UE852026 ADV852026:AEA852026 ANR852026:ANW852026 AXN852026:AXS852026 BHJ852026:BHO852026 BRF852026:BRK852026 CBB852026:CBG852026 CKX852026:CLC852026 CUT852026:CUY852026 DEP852026:DEU852026 DOL852026:DOQ852026 DYH852026:DYM852026 EID852026:EII852026 ERZ852026:ESE852026 FBV852026:FCA852026 FLR852026:FLW852026 FVN852026:FVS852026 GFJ852026:GFO852026 GPF852026:GPK852026 GZB852026:GZG852026 HIX852026:HJC852026 HST852026:HSY852026 ICP852026:ICU852026 IML852026:IMQ852026 IWH852026:IWM852026 JGD852026:JGI852026 JPZ852026:JQE852026 JZV852026:KAA852026 KJR852026:KJW852026 KTN852026:KTS852026 LDJ852026:LDO852026 LNF852026:LNK852026 LXB852026:LXG852026 MGX852026:MHC852026 MQT852026:MQY852026 NAP852026:NAU852026 NKL852026:NKQ852026 NUH852026:NUM852026 OED852026:OEI852026 ONZ852026:OOE852026 OXV852026:OYA852026 PHR852026:PHW852026 PRN852026:PRS852026 QBJ852026:QBO852026 QLF852026:QLK852026 QVB852026:QVG852026 REX852026:RFC852026 ROT852026:ROY852026 RYP852026:RYU852026 SIL852026:SIQ852026 SSH852026:SSM852026 TCD852026:TCI852026 TLZ852026:TME852026 TVV852026:TWA852026 UFR852026:UFW852026 UPN852026:UPS852026 UZJ852026:UZO852026 VJF852026:VJK852026 VTB852026:VTG852026 WCX852026:WDC852026 WMT852026:WMY852026 WWP852026:WWU852026 AH917562:AM917562 KD917562:KI917562 TZ917562:UE917562 ADV917562:AEA917562 ANR917562:ANW917562 AXN917562:AXS917562 BHJ917562:BHO917562 BRF917562:BRK917562 CBB917562:CBG917562 CKX917562:CLC917562 CUT917562:CUY917562 DEP917562:DEU917562 DOL917562:DOQ917562 DYH917562:DYM917562 EID917562:EII917562 ERZ917562:ESE917562 FBV917562:FCA917562 FLR917562:FLW917562 FVN917562:FVS917562 GFJ917562:GFO917562 GPF917562:GPK917562 GZB917562:GZG917562 HIX917562:HJC917562 HST917562:HSY917562 ICP917562:ICU917562 IML917562:IMQ917562 IWH917562:IWM917562 JGD917562:JGI917562 JPZ917562:JQE917562 JZV917562:KAA917562 KJR917562:KJW917562 KTN917562:KTS917562 LDJ917562:LDO917562 LNF917562:LNK917562 LXB917562:LXG917562 MGX917562:MHC917562 MQT917562:MQY917562 NAP917562:NAU917562 NKL917562:NKQ917562 NUH917562:NUM917562 OED917562:OEI917562 ONZ917562:OOE917562 OXV917562:OYA917562 PHR917562:PHW917562 PRN917562:PRS917562 QBJ917562:QBO917562 QLF917562:QLK917562 QVB917562:QVG917562 REX917562:RFC917562 ROT917562:ROY917562 RYP917562:RYU917562 SIL917562:SIQ917562 SSH917562:SSM917562 TCD917562:TCI917562 TLZ917562:TME917562 TVV917562:TWA917562 UFR917562:UFW917562 UPN917562:UPS917562 UZJ917562:UZO917562 VJF917562:VJK917562 VTB917562:VTG917562 WCX917562:WDC917562 WMT917562:WMY917562 WWP917562:WWU917562 AH983098:AM983098 KD983098:KI983098 TZ983098:UE983098 ADV983098:AEA983098 ANR983098:ANW983098 AXN983098:AXS983098 BHJ983098:BHO983098 BRF983098:BRK983098 CBB983098:CBG983098 CKX983098:CLC983098 CUT983098:CUY983098 DEP983098:DEU983098 DOL983098:DOQ983098 DYH983098:DYM983098 EID983098:EII983098 ERZ983098:ESE983098 FBV983098:FCA983098 FLR983098:FLW983098 FVN983098:FVS983098 GFJ983098:GFO983098 GPF983098:GPK983098 GZB983098:GZG983098 HIX983098:HJC983098 HST983098:HSY983098 ICP983098:ICU983098 IML983098:IMQ983098 IWH983098:IWM983098 JGD983098:JGI983098 JPZ983098:JQE983098 JZV983098:KAA983098 KJR983098:KJW983098 KTN983098:KTS983098 LDJ983098:LDO983098 LNF983098:LNK983098 LXB983098:LXG983098 MGX983098:MHC983098 MQT983098:MQY983098 NAP983098:NAU983098 NKL983098:NKQ983098 NUH983098:NUM983098 OED983098:OEI983098 ONZ983098:OOE983098 OXV983098:OYA983098 PHR983098:PHW983098 PRN983098:PRS983098 QBJ983098:QBO983098 QLF983098:QLK983098 QVB983098:QVG983098 REX983098:RFC983098 ROT983098:ROY983098 RYP983098:RYU983098 SIL983098:SIQ983098 SSH983098:SSM983098 TCD983098:TCI983098 TLZ983098:TME983098 TVV983098:TWA983098 UFR983098:UFW983098 UPN983098:UPS983098 UZJ983098:UZO983098 VJF983098:VJK983098 VTB983098:VTG983098 WCX983098:WDC983098 WMT983098:WMY983098 WWP983098:WWU983098"/>
    <dataValidation type="list" allowBlank="1" showInputMessage="1" showErrorMessage="1" sqref="T11:AE11 JP11:KA11 TL11:TW11 ADH11:ADS11 AND11:ANO11 AWZ11:AXK11 BGV11:BHG11 BQR11:BRC11 CAN11:CAY11 CKJ11:CKU11 CUF11:CUQ11 DEB11:DEM11 DNX11:DOI11 DXT11:DYE11 EHP11:EIA11 ERL11:ERW11 FBH11:FBS11 FLD11:FLO11 FUZ11:FVK11 GEV11:GFG11 GOR11:GPC11 GYN11:GYY11 HIJ11:HIU11 HSF11:HSQ11 ICB11:ICM11 ILX11:IMI11 IVT11:IWE11 JFP11:JGA11 JPL11:JPW11 JZH11:JZS11 KJD11:KJO11 KSZ11:KTK11 LCV11:LDG11 LMR11:LNC11 LWN11:LWY11 MGJ11:MGU11 MQF11:MQQ11 NAB11:NAM11 NJX11:NKI11 NTT11:NUE11 ODP11:OEA11 ONL11:ONW11 OXH11:OXS11 PHD11:PHO11 PQZ11:PRK11 QAV11:QBG11 QKR11:QLC11 QUN11:QUY11 REJ11:REU11 ROF11:ROQ11 RYB11:RYM11 SHX11:SII11 SRT11:SSE11 TBP11:TCA11 TLL11:TLW11 TVH11:TVS11 UFD11:UFO11 UOZ11:UPK11 UYV11:UZG11 VIR11:VJC11 VSN11:VSY11 WCJ11:WCU11 WMF11:WMQ11 WWB11:WWM11 T65547:AE65547 JP65547:KA65547 TL65547:TW65547 ADH65547:ADS65547 AND65547:ANO65547 AWZ65547:AXK65547 BGV65547:BHG65547 BQR65547:BRC65547 CAN65547:CAY65547 CKJ65547:CKU65547 CUF65547:CUQ65547 DEB65547:DEM65547 DNX65547:DOI65547 DXT65547:DYE65547 EHP65547:EIA65547 ERL65547:ERW65547 FBH65547:FBS65547 FLD65547:FLO65547 FUZ65547:FVK65547 GEV65547:GFG65547 GOR65547:GPC65547 GYN65547:GYY65547 HIJ65547:HIU65547 HSF65547:HSQ65547 ICB65547:ICM65547 ILX65547:IMI65547 IVT65547:IWE65547 JFP65547:JGA65547 JPL65547:JPW65547 JZH65547:JZS65547 KJD65547:KJO65547 KSZ65547:KTK65547 LCV65547:LDG65547 LMR65547:LNC65547 LWN65547:LWY65547 MGJ65547:MGU65547 MQF65547:MQQ65547 NAB65547:NAM65547 NJX65547:NKI65547 NTT65547:NUE65547 ODP65547:OEA65547 ONL65547:ONW65547 OXH65547:OXS65547 PHD65547:PHO65547 PQZ65547:PRK65547 QAV65547:QBG65547 QKR65547:QLC65547 QUN65547:QUY65547 REJ65547:REU65547 ROF65547:ROQ65547 RYB65547:RYM65547 SHX65547:SII65547 SRT65547:SSE65547 TBP65547:TCA65547 TLL65547:TLW65547 TVH65547:TVS65547 UFD65547:UFO65547 UOZ65547:UPK65547 UYV65547:UZG65547 VIR65547:VJC65547 VSN65547:VSY65547 WCJ65547:WCU65547 WMF65547:WMQ65547 WWB65547:WWM65547 T131083:AE131083 JP131083:KA131083 TL131083:TW131083 ADH131083:ADS131083 AND131083:ANO131083 AWZ131083:AXK131083 BGV131083:BHG131083 BQR131083:BRC131083 CAN131083:CAY131083 CKJ131083:CKU131083 CUF131083:CUQ131083 DEB131083:DEM131083 DNX131083:DOI131083 DXT131083:DYE131083 EHP131083:EIA131083 ERL131083:ERW131083 FBH131083:FBS131083 FLD131083:FLO131083 FUZ131083:FVK131083 GEV131083:GFG131083 GOR131083:GPC131083 GYN131083:GYY131083 HIJ131083:HIU131083 HSF131083:HSQ131083 ICB131083:ICM131083 ILX131083:IMI131083 IVT131083:IWE131083 JFP131083:JGA131083 JPL131083:JPW131083 JZH131083:JZS131083 KJD131083:KJO131083 KSZ131083:KTK131083 LCV131083:LDG131083 LMR131083:LNC131083 LWN131083:LWY131083 MGJ131083:MGU131083 MQF131083:MQQ131083 NAB131083:NAM131083 NJX131083:NKI131083 NTT131083:NUE131083 ODP131083:OEA131083 ONL131083:ONW131083 OXH131083:OXS131083 PHD131083:PHO131083 PQZ131083:PRK131083 QAV131083:QBG131083 QKR131083:QLC131083 QUN131083:QUY131083 REJ131083:REU131083 ROF131083:ROQ131083 RYB131083:RYM131083 SHX131083:SII131083 SRT131083:SSE131083 TBP131083:TCA131083 TLL131083:TLW131083 TVH131083:TVS131083 UFD131083:UFO131083 UOZ131083:UPK131083 UYV131083:UZG131083 VIR131083:VJC131083 VSN131083:VSY131083 WCJ131083:WCU131083 WMF131083:WMQ131083 WWB131083:WWM131083 T196619:AE196619 JP196619:KA196619 TL196619:TW196619 ADH196619:ADS196619 AND196619:ANO196619 AWZ196619:AXK196619 BGV196619:BHG196619 BQR196619:BRC196619 CAN196619:CAY196619 CKJ196619:CKU196619 CUF196619:CUQ196619 DEB196619:DEM196619 DNX196619:DOI196619 DXT196619:DYE196619 EHP196619:EIA196619 ERL196619:ERW196619 FBH196619:FBS196619 FLD196619:FLO196619 FUZ196619:FVK196619 GEV196619:GFG196619 GOR196619:GPC196619 GYN196619:GYY196619 HIJ196619:HIU196619 HSF196619:HSQ196619 ICB196619:ICM196619 ILX196619:IMI196619 IVT196619:IWE196619 JFP196619:JGA196619 JPL196619:JPW196619 JZH196619:JZS196619 KJD196619:KJO196619 KSZ196619:KTK196619 LCV196619:LDG196619 LMR196619:LNC196619 LWN196619:LWY196619 MGJ196619:MGU196619 MQF196619:MQQ196619 NAB196619:NAM196619 NJX196619:NKI196619 NTT196619:NUE196619 ODP196619:OEA196619 ONL196619:ONW196619 OXH196619:OXS196619 PHD196619:PHO196619 PQZ196619:PRK196619 QAV196619:QBG196619 QKR196619:QLC196619 QUN196619:QUY196619 REJ196619:REU196619 ROF196619:ROQ196619 RYB196619:RYM196619 SHX196619:SII196619 SRT196619:SSE196619 TBP196619:TCA196619 TLL196619:TLW196619 TVH196619:TVS196619 UFD196619:UFO196619 UOZ196619:UPK196619 UYV196619:UZG196619 VIR196619:VJC196619 VSN196619:VSY196619 WCJ196619:WCU196619 WMF196619:WMQ196619 WWB196619:WWM196619 T262155:AE262155 JP262155:KA262155 TL262155:TW262155 ADH262155:ADS262155 AND262155:ANO262155 AWZ262155:AXK262155 BGV262155:BHG262155 BQR262155:BRC262155 CAN262155:CAY262155 CKJ262155:CKU262155 CUF262155:CUQ262155 DEB262155:DEM262155 DNX262155:DOI262155 DXT262155:DYE262155 EHP262155:EIA262155 ERL262155:ERW262155 FBH262155:FBS262155 FLD262155:FLO262155 FUZ262155:FVK262155 GEV262155:GFG262155 GOR262155:GPC262155 GYN262155:GYY262155 HIJ262155:HIU262155 HSF262155:HSQ262155 ICB262155:ICM262155 ILX262155:IMI262155 IVT262155:IWE262155 JFP262155:JGA262155 JPL262155:JPW262155 JZH262155:JZS262155 KJD262155:KJO262155 KSZ262155:KTK262155 LCV262155:LDG262155 LMR262155:LNC262155 LWN262155:LWY262155 MGJ262155:MGU262155 MQF262155:MQQ262155 NAB262155:NAM262155 NJX262155:NKI262155 NTT262155:NUE262155 ODP262155:OEA262155 ONL262155:ONW262155 OXH262155:OXS262155 PHD262155:PHO262155 PQZ262155:PRK262155 QAV262155:QBG262155 QKR262155:QLC262155 QUN262155:QUY262155 REJ262155:REU262155 ROF262155:ROQ262155 RYB262155:RYM262155 SHX262155:SII262155 SRT262155:SSE262155 TBP262155:TCA262155 TLL262155:TLW262155 TVH262155:TVS262155 UFD262155:UFO262155 UOZ262155:UPK262155 UYV262155:UZG262155 VIR262155:VJC262155 VSN262155:VSY262155 WCJ262155:WCU262155 WMF262155:WMQ262155 WWB262155:WWM262155 T327691:AE327691 JP327691:KA327691 TL327691:TW327691 ADH327691:ADS327691 AND327691:ANO327691 AWZ327691:AXK327691 BGV327691:BHG327691 BQR327691:BRC327691 CAN327691:CAY327691 CKJ327691:CKU327691 CUF327691:CUQ327691 DEB327691:DEM327691 DNX327691:DOI327691 DXT327691:DYE327691 EHP327691:EIA327691 ERL327691:ERW327691 FBH327691:FBS327691 FLD327691:FLO327691 FUZ327691:FVK327691 GEV327691:GFG327691 GOR327691:GPC327691 GYN327691:GYY327691 HIJ327691:HIU327691 HSF327691:HSQ327691 ICB327691:ICM327691 ILX327691:IMI327691 IVT327691:IWE327691 JFP327691:JGA327691 JPL327691:JPW327691 JZH327691:JZS327691 KJD327691:KJO327691 KSZ327691:KTK327691 LCV327691:LDG327691 LMR327691:LNC327691 LWN327691:LWY327691 MGJ327691:MGU327691 MQF327691:MQQ327691 NAB327691:NAM327691 NJX327691:NKI327691 NTT327691:NUE327691 ODP327691:OEA327691 ONL327691:ONW327691 OXH327691:OXS327691 PHD327691:PHO327691 PQZ327691:PRK327691 QAV327691:QBG327691 QKR327691:QLC327691 QUN327691:QUY327691 REJ327691:REU327691 ROF327691:ROQ327691 RYB327691:RYM327691 SHX327691:SII327691 SRT327691:SSE327691 TBP327691:TCA327691 TLL327691:TLW327691 TVH327691:TVS327691 UFD327691:UFO327691 UOZ327691:UPK327691 UYV327691:UZG327691 VIR327691:VJC327691 VSN327691:VSY327691 WCJ327691:WCU327691 WMF327691:WMQ327691 WWB327691:WWM327691 T393227:AE393227 JP393227:KA393227 TL393227:TW393227 ADH393227:ADS393227 AND393227:ANO393227 AWZ393227:AXK393227 BGV393227:BHG393227 BQR393227:BRC393227 CAN393227:CAY393227 CKJ393227:CKU393227 CUF393227:CUQ393227 DEB393227:DEM393227 DNX393227:DOI393227 DXT393227:DYE393227 EHP393227:EIA393227 ERL393227:ERW393227 FBH393227:FBS393227 FLD393227:FLO393227 FUZ393227:FVK393227 GEV393227:GFG393227 GOR393227:GPC393227 GYN393227:GYY393227 HIJ393227:HIU393227 HSF393227:HSQ393227 ICB393227:ICM393227 ILX393227:IMI393227 IVT393227:IWE393227 JFP393227:JGA393227 JPL393227:JPW393227 JZH393227:JZS393227 KJD393227:KJO393227 KSZ393227:KTK393227 LCV393227:LDG393227 LMR393227:LNC393227 LWN393227:LWY393227 MGJ393227:MGU393227 MQF393227:MQQ393227 NAB393227:NAM393227 NJX393227:NKI393227 NTT393227:NUE393227 ODP393227:OEA393227 ONL393227:ONW393227 OXH393227:OXS393227 PHD393227:PHO393227 PQZ393227:PRK393227 QAV393227:QBG393227 QKR393227:QLC393227 QUN393227:QUY393227 REJ393227:REU393227 ROF393227:ROQ393227 RYB393227:RYM393227 SHX393227:SII393227 SRT393227:SSE393227 TBP393227:TCA393227 TLL393227:TLW393227 TVH393227:TVS393227 UFD393227:UFO393227 UOZ393227:UPK393227 UYV393227:UZG393227 VIR393227:VJC393227 VSN393227:VSY393227 WCJ393227:WCU393227 WMF393227:WMQ393227 WWB393227:WWM393227 T458763:AE458763 JP458763:KA458763 TL458763:TW458763 ADH458763:ADS458763 AND458763:ANO458763 AWZ458763:AXK458763 BGV458763:BHG458763 BQR458763:BRC458763 CAN458763:CAY458763 CKJ458763:CKU458763 CUF458763:CUQ458763 DEB458763:DEM458763 DNX458763:DOI458763 DXT458763:DYE458763 EHP458763:EIA458763 ERL458763:ERW458763 FBH458763:FBS458763 FLD458763:FLO458763 FUZ458763:FVK458763 GEV458763:GFG458763 GOR458763:GPC458763 GYN458763:GYY458763 HIJ458763:HIU458763 HSF458763:HSQ458763 ICB458763:ICM458763 ILX458763:IMI458763 IVT458763:IWE458763 JFP458763:JGA458763 JPL458763:JPW458763 JZH458763:JZS458763 KJD458763:KJO458763 KSZ458763:KTK458763 LCV458763:LDG458763 LMR458763:LNC458763 LWN458763:LWY458763 MGJ458763:MGU458763 MQF458763:MQQ458763 NAB458763:NAM458763 NJX458763:NKI458763 NTT458763:NUE458763 ODP458763:OEA458763 ONL458763:ONW458763 OXH458763:OXS458763 PHD458763:PHO458763 PQZ458763:PRK458763 QAV458763:QBG458763 QKR458763:QLC458763 QUN458763:QUY458763 REJ458763:REU458763 ROF458763:ROQ458763 RYB458763:RYM458763 SHX458763:SII458763 SRT458763:SSE458763 TBP458763:TCA458763 TLL458763:TLW458763 TVH458763:TVS458763 UFD458763:UFO458763 UOZ458763:UPK458763 UYV458763:UZG458763 VIR458763:VJC458763 VSN458763:VSY458763 WCJ458763:WCU458763 WMF458763:WMQ458763 WWB458763:WWM458763 T524299:AE524299 JP524299:KA524299 TL524299:TW524299 ADH524299:ADS524299 AND524299:ANO524299 AWZ524299:AXK524299 BGV524299:BHG524299 BQR524299:BRC524299 CAN524299:CAY524299 CKJ524299:CKU524299 CUF524299:CUQ524299 DEB524299:DEM524299 DNX524299:DOI524299 DXT524299:DYE524299 EHP524299:EIA524299 ERL524299:ERW524299 FBH524299:FBS524299 FLD524299:FLO524299 FUZ524299:FVK524299 GEV524299:GFG524299 GOR524299:GPC524299 GYN524299:GYY524299 HIJ524299:HIU524299 HSF524299:HSQ524299 ICB524299:ICM524299 ILX524299:IMI524299 IVT524299:IWE524299 JFP524299:JGA524299 JPL524299:JPW524299 JZH524299:JZS524299 KJD524299:KJO524299 KSZ524299:KTK524299 LCV524299:LDG524299 LMR524299:LNC524299 LWN524299:LWY524299 MGJ524299:MGU524299 MQF524299:MQQ524299 NAB524299:NAM524299 NJX524299:NKI524299 NTT524299:NUE524299 ODP524299:OEA524299 ONL524299:ONW524299 OXH524299:OXS524299 PHD524299:PHO524299 PQZ524299:PRK524299 QAV524299:QBG524299 QKR524299:QLC524299 QUN524299:QUY524299 REJ524299:REU524299 ROF524299:ROQ524299 RYB524299:RYM524299 SHX524299:SII524299 SRT524299:SSE524299 TBP524299:TCA524299 TLL524299:TLW524299 TVH524299:TVS524299 UFD524299:UFO524299 UOZ524299:UPK524299 UYV524299:UZG524299 VIR524299:VJC524299 VSN524299:VSY524299 WCJ524299:WCU524299 WMF524299:WMQ524299 WWB524299:WWM524299 T589835:AE589835 JP589835:KA589835 TL589835:TW589835 ADH589835:ADS589835 AND589835:ANO589835 AWZ589835:AXK589835 BGV589835:BHG589835 BQR589835:BRC589835 CAN589835:CAY589835 CKJ589835:CKU589835 CUF589835:CUQ589835 DEB589835:DEM589835 DNX589835:DOI589835 DXT589835:DYE589835 EHP589835:EIA589835 ERL589835:ERW589835 FBH589835:FBS589835 FLD589835:FLO589835 FUZ589835:FVK589835 GEV589835:GFG589835 GOR589835:GPC589835 GYN589835:GYY589835 HIJ589835:HIU589835 HSF589835:HSQ589835 ICB589835:ICM589835 ILX589835:IMI589835 IVT589835:IWE589835 JFP589835:JGA589835 JPL589835:JPW589835 JZH589835:JZS589835 KJD589835:KJO589835 KSZ589835:KTK589835 LCV589835:LDG589835 LMR589835:LNC589835 LWN589835:LWY589835 MGJ589835:MGU589835 MQF589835:MQQ589835 NAB589835:NAM589835 NJX589835:NKI589835 NTT589835:NUE589835 ODP589835:OEA589835 ONL589835:ONW589835 OXH589835:OXS589835 PHD589835:PHO589835 PQZ589835:PRK589835 QAV589835:QBG589835 QKR589835:QLC589835 QUN589835:QUY589835 REJ589835:REU589835 ROF589835:ROQ589835 RYB589835:RYM589835 SHX589835:SII589835 SRT589835:SSE589835 TBP589835:TCA589835 TLL589835:TLW589835 TVH589835:TVS589835 UFD589835:UFO589835 UOZ589835:UPK589835 UYV589835:UZG589835 VIR589835:VJC589835 VSN589835:VSY589835 WCJ589835:WCU589835 WMF589835:WMQ589835 WWB589835:WWM589835 T655371:AE655371 JP655371:KA655371 TL655371:TW655371 ADH655371:ADS655371 AND655371:ANO655371 AWZ655371:AXK655371 BGV655371:BHG655371 BQR655371:BRC655371 CAN655371:CAY655371 CKJ655371:CKU655371 CUF655371:CUQ655371 DEB655371:DEM655371 DNX655371:DOI655371 DXT655371:DYE655371 EHP655371:EIA655371 ERL655371:ERW655371 FBH655371:FBS655371 FLD655371:FLO655371 FUZ655371:FVK655371 GEV655371:GFG655371 GOR655371:GPC655371 GYN655371:GYY655371 HIJ655371:HIU655371 HSF655371:HSQ655371 ICB655371:ICM655371 ILX655371:IMI655371 IVT655371:IWE655371 JFP655371:JGA655371 JPL655371:JPW655371 JZH655371:JZS655371 KJD655371:KJO655371 KSZ655371:KTK655371 LCV655371:LDG655371 LMR655371:LNC655371 LWN655371:LWY655371 MGJ655371:MGU655371 MQF655371:MQQ655371 NAB655371:NAM655371 NJX655371:NKI655371 NTT655371:NUE655371 ODP655371:OEA655371 ONL655371:ONW655371 OXH655371:OXS655371 PHD655371:PHO655371 PQZ655371:PRK655371 QAV655371:QBG655371 QKR655371:QLC655371 QUN655371:QUY655371 REJ655371:REU655371 ROF655371:ROQ655371 RYB655371:RYM655371 SHX655371:SII655371 SRT655371:SSE655371 TBP655371:TCA655371 TLL655371:TLW655371 TVH655371:TVS655371 UFD655371:UFO655371 UOZ655371:UPK655371 UYV655371:UZG655371 VIR655371:VJC655371 VSN655371:VSY655371 WCJ655371:WCU655371 WMF655371:WMQ655371 WWB655371:WWM655371 T720907:AE720907 JP720907:KA720907 TL720907:TW720907 ADH720907:ADS720907 AND720907:ANO720907 AWZ720907:AXK720907 BGV720907:BHG720907 BQR720907:BRC720907 CAN720907:CAY720907 CKJ720907:CKU720907 CUF720907:CUQ720907 DEB720907:DEM720907 DNX720907:DOI720907 DXT720907:DYE720907 EHP720907:EIA720907 ERL720907:ERW720907 FBH720907:FBS720907 FLD720907:FLO720907 FUZ720907:FVK720907 GEV720907:GFG720907 GOR720907:GPC720907 GYN720907:GYY720907 HIJ720907:HIU720907 HSF720907:HSQ720907 ICB720907:ICM720907 ILX720907:IMI720907 IVT720907:IWE720907 JFP720907:JGA720907 JPL720907:JPW720907 JZH720907:JZS720907 KJD720907:KJO720907 KSZ720907:KTK720907 LCV720907:LDG720907 LMR720907:LNC720907 LWN720907:LWY720907 MGJ720907:MGU720907 MQF720907:MQQ720907 NAB720907:NAM720907 NJX720907:NKI720907 NTT720907:NUE720907 ODP720907:OEA720907 ONL720907:ONW720907 OXH720907:OXS720907 PHD720907:PHO720907 PQZ720907:PRK720907 QAV720907:QBG720907 QKR720907:QLC720907 QUN720907:QUY720907 REJ720907:REU720907 ROF720907:ROQ720907 RYB720907:RYM720907 SHX720907:SII720907 SRT720907:SSE720907 TBP720907:TCA720907 TLL720907:TLW720907 TVH720907:TVS720907 UFD720907:UFO720907 UOZ720907:UPK720907 UYV720907:UZG720907 VIR720907:VJC720907 VSN720907:VSY720907 WCJ720907:WCU720907 WMF720907:WMQ720907 WWB720907:WWM720907 T786443:AE786443 JP786443:KA786443 TL786443:TW786443 ADH786443:ADS786443 AND786443:ANO786443 AWZ786443:AXK786443 BGV786443:BHG786443 BQR786443:BRC786443 CAN786443:CAY786443 CKJ786443:CKU786443 CUF786443:CUQ786443 DEB786443:DEM786443 DNX786443:DOI786443 DXT786443:DYE786443 EHP786443:EIA786443 ERL786443:ERW786443 FBH786443:FBS786443 FLD786443:FLO786443 FUZ786443:FVK786443 GEV786443:GFG786443 GOR786443:GPC786443 GYN786443:GYY786443 HIJ786443:HIU786443 HSF786443:HSQ786443 ICB786443:ICM786443 ILX786443:IMI786443 IVT786443:IWE786443 JFP786443:JGA786443 JPL786443:JPW786443 JZH786443:JZS786443 KJD786443:KJO786443 KSZ786443:KTK786443 LCV786443:LDG786443 LMR786443:LNC786443 LWN786443:LWY786443 MGJ786443:MGU786443 MQF786443:MQQ786443 NAB786443:NAM786443 NJX786443:NKI786443 NTT786443:NUE786443 ODP786443:OEA786443 ONL786443:ONW786443 OXH786443:OXS786443 PHD786443:PHO786443 PQZ786443:PRK786443 QAV786443:QBG786443 QKR786443:QLC786443 QUN786443:QUY786443 REJ786443:REU786443 ROF786443:ROQ786443 RYB786443:RYM786443 SHX786443:SII786443 SRT786443:SSE786443 TBP786443:TCA786443 TLL786443:TLW786443 TVH786443:TVS786443 UFD786443:UFO786443 UOZ786443:UPK786443 UYV786443:UZG786443 VIR786443:VJC786443 VSN786443:VSY786443 WCJ786443:WCU786443 WMF786443:WMQ786443 WWB786443:WWM786443 T851979:AE851979 JP851979:KA851979 TL851979:TW851979 ADH851979:ADS851979 AND851979:ANO851979 AWZ851979:AXK851979 BGV851979:BHG851979 BQR851979:BRC851979 CAN851979:CAY851979 CKJ851979:CKU851979 CUF851979:CUQ851979 DEB851979:DEM851979 DNX851979:DOI851979 DXT851979:DYE851979 EHP851979:EIA851979 ERL851979:ERW851979 FBH851979:FBS851979 FLD851979:FLO851979 FUZ851979:FVK851979 GEV851979:GFG851979 GOR851979:GPC851979 GYN851979:GYY851979 HIJ851979:HIU851979 HSF851979:HSQ851979 ICB851979:ICM851979 ILX851979:IMI851979 IVT851979:IWE851979 JFP851979:JGA851979 JPL851979:JPW851979 JZH851979:JZS851979 KJD851979:KJO851979 KSZ851979:KTK851979 LCV851979:LDG851979 LMR851979:LNC851979 LWN851979:LWY851979 MGJ851979:MGU851979 MQF851979:MQQ851979 NAB851979:NAM851979 NJX851979:NKI851979 NTT851979:NUE851979 ODP851979:OEA851979 ONL851979:ONW851979 OXH851979:OXS851979 PHD851979:PHO851979 PQZ851979:PRK851979 QAV851979:QBG851979 QKR851979:QLC851979 QUN851979:QUY851979 REJ851979:REU851979 ROF851979:ROQ851979 RYB851979:RYM851979 SHX851979:SII851979 SRT851979:SSE851979 TBP851979:TCA851979 TLL851979:TLW851979 TVH851979:TVS851979 UFD851979:UFO851979 UOZ851979:UPK851979 UYV851979:UZG851979 VIR851979:VJC851979 VSN851979:VSY851979 WCJ851979:WCU851979 WMF851979:WMQ851979 WWB851979:WWM851979 T917515:AE917515 JP917515:KA917515 TL917515:TW917515 ADH917515:ADS917515 AND917515:ANO917515 AWZ917515:AXK917515 BGV917515:BHG917515 BQR917515:BRC917515 CAN917515:CAY917515 CKJ917515:CKU917515 CUF917515:CUQ917515 DEB917515:DEM917515 DNX917515:DOI917515 DXT917515:DYE917515 EHP917515:EIA917515 ERL917515:ERW917515 FBH917515:FBS917515 FLD917515:FLO917515 FUZ917515:FVK917515 GEV917515:GFG917515 GOR917515:GPC917515 GYN917515:GYY917515 HIJ917515:HIU917515 HSF917515:HSQ917515 ICB917515:ICM917515 ILX917515:IMI917515 IVT917515:IWE917515 JFP917515:JGA917515 JPL917515:JPW917515 JZH917515:JZS917515 KJD917515:KJO917515 KSZ917515:KTK917515 LCV917515:LDG917515 LMR917515:LNC917515 LWN917515:LWY917515 MGJ917515:MGU917515 MQF917515:MQQ917515 NAB917515:NAM917515 NJX917515:NKI917515 NTT917515:NUE917515 ODP917515:OEA917515 ONL917515:ONW917515 OXH917515:OXS917515 PHD917515:PHO917515 PQZ917515:PRK917515 QAV917515:QBG917515 QKR917515:QLC917515 QUN917515:QUY917515 REJ917515:REU917515 ROF917515:ROQ917515 RYB917515:RYM917515 SHX917515:SII917515 SRT917515:SSE917515 TBP917515:TCA917515 TLL917515:TLW917515 TVH917515:TVS917515 UFD917515:UFO917515 UOZ917515:UPK917515 UYV917515:UZG917515 VIR917515:VJC917515 VSN917515:VSY917515 WCJ917515:WCU917515 WMF917515:WMQ917515 WWB917515:WWM917515 T983051:AE983051 JP983051:KA983051 TL983051:TW983051 ADH983051:ADS983051 AND983051:ANO983051 AWZ983051:AXK983051 BGV983051:BHG983051 BQR983051:BRC983051 CAN983051:CAY983051 CKJ983051:CKU983051 CUF983051:CUQ983051 DEB983051:DEM983051 DNX983051:DOI983051 DXT983051:DYE983051 EHP983051:EIA983051 ERL983051:ERW983051 FBH983051:FBS983051 FLD983051:FLO983051 FUZ983051:FVK983051 GEV983051:GFG983051 GOR983051:GPC983051 GYN983051:GYY983051 HIJ983051:HIU983051 HSF983051:HSQ983051 ICB983051:ICM983051 ILX983051:IMI983051 IVT983051:IWE983051 JFP983051:JGA983051 JPL983051:JPW983051 JZH983051:JZS983051 KJD983051:KJO983051 KSZ983051:KTK983051 LCV983051:LDG983051 LMR983051:LNC983051 LWN983051:LWY983051 MGJ983051:MGU983051 MQF983051:MQQ983051 NAB983051:NAM983051 NJX983051:NKI983051 NTT983051:NUE983051 ODP983051:OEA983051 ONL983051:ONW983051 OXH983051:OXS983051 PHD983051:PHO983051 PQZ983051:PRK983051 QAV983051:QBG983051 QKR983051:QLC983051 QUN983051:QUY983051 REJ983051:REU983051 ROF983051:ROQ983051 RYB983051:RYM983051 SHX983051:SII983051 SRT983051:SSE983051 TBP983051:TCA983051 TLL983051:TLW983051 TVH983051:TVS983051 UFD983051:UFO983051 UOZ983051:UPK983051 UYV983051:UZG983051 VIR983051:VJC983051 VSN983051:VSY983051 WCJ983051:WCU983051 WMF983051:WMQ983051 WWB983051:WWM983051">
      <formula1>$BB$10:$BB$23</formula1>
    </dataValidation>
    <dataValidation type="list" allowBlank="1" showInputMessage="1" showErrorMessage="1" sqref="AH15:AM15 KD15:KI15 TZ15:UE15 ADV15:AEA15 ANR15:ANW15 AXN15:AXS15 BHJ15:BHO15 BRF15:BRK15 CBB15:CBG15 CKX15:CLC15 CUT15:CUY15 DEP15:DEU15 DOL15:DOQ15 DYH15:DYM15 EID15:EII15 ERZ15:ESE15 FBV15:FCA15 FLR15:FLW15 FVN15:FVS15 GFJ15:GFO15 GPF15:GPK15 GZB15:GZG15 HIX15:HJC15 HST15:HSY15 ICP15:ICU15 IML15:IMQ15 IWH15:IWM15 JGD15:JGI15 JPZ15:JQE15 JZV15:KAA15 KJR15:KJW15 KTN15:KTS15 LDJ15:LDO15 LNF15:LNK15 LXB15:LXG15 MGX15:MHC15 MQT15:MQY15 NAP15:NAU15 NKL15:NKQ15 NUH15:NUM15 OED15:OEI15 ONZ15:OOE15 OXV15:OYA15 PHR15:PHW15 PRN15:PRS15 QBJ15:QBO15 QLF15:QLK15 QVB15:QVG15 REX15:RFC15 ROT15:ROY15 RYP15:RYU15 SIL15:SIQ15 SSH15:SSM15 TCD15:TCI15 TLZ15:TME15 TVV15:TWA15 UFR15:UFW15 UPN15:UPS15 UZJ15:UZO15 VJF15:VJK15 VTB15:VTG15 WCX15:WDC15 WMT15:WMY15 WWP15:WWU15 AH65551:AM65551 KD65551:KI65551 TZ65551:UE65551 ADV65551:AEA65551 ANR65551:ANW65551 AXN65551:AXS65551 BHJ65551:BHO65551 BRF65551:BRK65551 CBB65551:CBG65551 CKX65551:CLC65551 CUT65551:CUY65551 DEP65551:DEU65551 DOL65551:DOQ65551 DYH65551:DYM65551 EID65551:EII65551 ERZ65551:ESE65551 FBV65551:FCA65551 FLR65551:FLW65551 FVN65551:FVS65551 GFJ65551:GFO65551 GPF65551:GPK65551 GZB65551:GZG65551 HIX65551:HJC65551 HST65551:HSY65551 ICP65551:ICU65551 IML65551:IMQ65551 IWH65551:IWM65551 JGD65551:JGI65551 JPZ65551:JQE65551 JZV65551:KAA65551 KJR65551:KJW65551 KTN65551:KTS65551 LDJ65551:LDO65551 LNF65551:LNK65551 LXB65551:LXG65551 MGX65551:MHC65551 MQT65551:MQY65551 NAP65551:NAU65551 NKL65551:NKQ65551 NUH65551:NUM65551 OED65551:OEI65551 ONZ65551:OOE65551 OXV65551:OYA65551 PHR65551:PHW65551 PRN65551:PRS65551 QBJ65551:QBO65551 QLF65551:QLK65551 QVB65551:QVG65551 REX65551:RFC65551 ROT65551:ROY65551 RYP65551:RYU65551 SIL65551:SIQ65551 SSH65551:SSM65551 TCD65551:TCI65551 TLZ65551:TME65551 TVV65551:TWA65551 UFR65551:UFW65551 UPN65551:UPS65551 UZJ65551:UZO65551 VJF65551:VJK65551 VTB65551:VTG65551 WCX65551:WDC65551 WMT65551:WMY65551 WWP65551:WWU65551 AH131087:AM131087 KD131087:KI131087 TZ131087:UE131087 ADV131087:AEA131087 ANR131087:ANW131087 AXN131087:AXS131087 BHJ131087:BHO131087 BRF131087:BRK131087 CBB131087:CBG131087 CKX131087:CLC131087 CUT131087:CUY131087 DEP131087:DEU131087 DOL131087:DOQ131087 DYH131087:DYM131087 EID131087:EII131087 ERZ131087:ESE131087 FBV131087:FCA131087 FLR131087:FLW131087 FVN131087:FVS131087 GFJ131087:GFO131087 GPF131087:GPK131087 GZB131087:GZG131087 HIX131087:HJC131087 HST131087:HSY131087 ICP131087:ICU131087 IML131087:IMQ131087 IWH131087:IWM131087 JGD131087:JGI131087 JPZ131087:JQE131087 JZV131087:KAA131087 KJR131087:KJW131087 KTN131087:KTS131087 LDJ131087:LDO131087 LNF131087:LNK131087 LXB131087:LXG131087 MGX131087:MHC131087 MQT131087:MQY131087 NAP131087:NAU131087 NKL131087:NKQ131087 NUH131087:NUM131087 OED131087:OEI131087 ONZ131087:OOE131087 OXV131087:OYA131087 PHR131087:PHW131087 PRN131087:PRS131087 QBJ131087:QBO131087 QLF131087:QLK131087 QVB131087:QVG131087 REX131087:RFC131087 ROT131087:ROY131087 RYP131087:RYU131087 SIL131087:SIQ131087 SSH131087:SSM131087 TCD131087:TCI131087 TLZ131087:TME131087 TVV131087:TWA131087 UFR131087:UFW131087 UPN131087:UPS131087 UZJ131087:UZO131087 VJF131087:VJK131087 VTB131087:VTG131087 WCX131087:WDC131087 WMT131087:WMY131087 WWP131087:WWU131087 AH196623:AM196623 KD196623:KI196623 TZ196623:UE196623 ADV196623:AEA196623 ANR196623:ANW196623 AXN196623:AXS196623 BHJ196623:BHO196623 BRF196623:BRK196623 CBB196623:CBG196623 CKX196623:CLC196623 CUT196623:CUY196623 DEP196623:DEU196623 DOL196623:DOQ196623 DYH196623:DYM196623 EID196623:EII196623 ERZ196623:ESE196623 FBV196623:FCA196623 FLR196623:FLW196623 FVN196623:FVS196623 GFJ196623:GFO196623 GPF196623:GPK196623 GZB196623:GZG196623 HIX196623:HJC196623 HST196623:HSY196623 ICP196623:ICU196623 IML196623:IMQ196623 IWH196623:IWM196623 JGD196623:JGI196623 JPZ196623:JQE196623 JZV196623:KAA196623 KJR196623:KJW196623 KTN196623:KTS196623 LDJ196623:LDO196623 LNF196623:LNK196623 LXB196623:LXG196623 MGX196623:MHC196623 MQT196623:MQY196623 NAP196623:NAU196623 NKL196623:NKQ196623 NUH196623:NUM196623 OED196623:OEI196623 ONZ196623:OOE196623 OXV196623:OYA196623 PHR196623:PHW196623 PRN196623:PRS196623 QBJ196623:QBO196623 QLF196623:QLK196623 QVB196623:QVG196623 REX196623:RFC196623 ROT196623:ROY196623 RYP196623:RYU196623 SIL196623:SIQ196623 SSH196623:SSM196623 TCD196623:TCI196623 TLZ196623:TME196623 TVV196623:TWA196623 UFR196623:UFW196623 UPN196623:UPS196623 UZJ196623:UZO196623 VJF196623:VJK196623 VTB196623:VTG196623 WCX196623:WDC196623 WMT196623:WMY196623 WWP196623:WWU196623 AH262159:AM262159 KD262159:KI262159 TZ262159:UE262159 ADV262159:AEA262159 ANR262159:ANW262159 AXN262159:AXS262159 BHJ262159:BHO262159 BRF262159:BRK262159 CBB262159:CBG262159 CKX262159:CLC262159 CUT262159:CUY262159 DEP262159:DEU262159 DOL262159:DOQ262159 DYH262159:DYM262159 EID262159:EII262159 ERZ262159:ESE262159 FBV262159:FCA262159 FLR262159:FLW262159 FVN262159:FVS262159 GFJ262159:GFO262159 GPF262159:GPK262159 GZB262159:GZG262159 HIX262159:HJC262159 HST262159:HSY262159 ICP262159:ICU262159 IML262159:IMQ262159 IWH262159:IWM262159 JGD262159:JGI262159 JPZ262159:JQE262159 JZV262159:KAA262159 KJR262159:KJW262159 KTN262159:KTS262159 LDJ262159:LDO262159 LNF262159:LNK262159 LXB262159:LXG262159 MGX262159:MHC262159 MQT262159:MQY262159 NAP262159:NAU262159 NKL262159:NKQ262159 NUH262159:NUM262159 OED262159:OEI262159 ONZ262159:OOE262159 OXV262159:OYA262159 PHR262159:PHW262159 PRN262159:PRS262159 QBJ262159:QBO262159 QLF262159:QLK262159 QVB262159:QVG262159 REX262159:RFC262159 ROT262159:ROY262159 RYP262159:RYU262159 SIL262159:SIQ262159 SSH262159:SSM262159 TCD262159:TCI262159 TLZ262159:TME262159 TVV262159:TWA262159 UFR262159:UFW262159 UPN262159:UPS262159 UZJ262159:UZO262159 VJF262159:VJK262159 VTB262159:VTG262159 WCX262159:WDC262159 WMT262159:WMY262159 WWP262159:WWU262159 AH327695:AM327695 KD327695:KI327695 TZ327695:UE327695 ADV327695:AEA327695 ANR327695:ANW327695 AXN327695:AXS327695 BHJ327695:BHO327695 BRF327695:BRK327695 CBB327695:CBG327695 CKX327695:CLC327695 CUT327695:CUY327695 DEP327695:DEU327695 DOL327695:DOQ327695 DYH327695:DYM327695 EID327695:EII327695 ERZ327695:ESE327695 FBV327695:FCA327695 FLR327695:FLW327695 FVN327695:FVS327695 GFJ327695:GFO327695 GPF327695:GPK327695 GZB327695:GZG327695 HIX327695:HJC327695 HST327695:HSY327695 ICP327695:ICU327695 IML327695:IMQ327695 IWH327695:IWM327695 JGD327695:JGI327695 JPZ327695:JQE327695 JZV327695:KAA327695 KJR327695:KJW327695 KTN327695:KTS327695 LDJ327695:LDO327695 LNF327695:LNK327695 LXB327695:LXG327695 MGX327695:MHC327695 MQT327695:MQY327695 NAP327695:NAU327695 NKL327695:NKQ327695 NUH327695:NUM327695 OED327695:OEI327695 ONZ327695:OOE327695 OXV327695:OYA327695 PHR327695:PHW327695 PRN327695:PRS327695 QBJ327695:QBO327695 QLF327695:QLK327695 QVB327695:QVG327695 REX327695:RFC327695 ROT327695:ROY327695 RYP327695:RYU327695 SIL327695:SIQ327695 SSH327695:SSM327695 TCD327695:TCI327695 TLZ327695:TME327695 TVV327695:TWA327695 UFR327695:UFW327695 UPN327695:UPS327695 UZJ327695:UZO327695 VJF327695:VJK327695 VTB327695:VTG327695 WCX327695:WDC327695 WMT327695:WMY327695 WWP327695:WWU327695 AH393231:AM393231 KD393231:KI393231 TZ393231:UE393231 ADV393231:AEA393231 ANR393231:ANW393231 AXN393231:AXS393231 BHJ393231:BHO393231 BRF393231:BRK393231 CBB393231:CBG393231 CKX393231:CLC393231 CUT393231:CUY393231 DEP393231:DEU393231 DOL393231:DOQ393231 DYH393231:DYM393231 EID393231:EII393231 ERZ393231:ESE393231 FBV393231:FCA393231 FLR393231:FLW393231 FVN393231:FVS393231 GFJ393231:GFO393231 GPF393231:GPK393231 GZB393231:GZG393231 HIX393231:HJC393231 HST393231:HSY393231 ICP393231:ICU393231 IML393231:IMQ393231 IWH393231:IWM393231 JGD393231:JGI393231 JPZ393231:JQE393231 JZV393231:KAA393231 KJR393231:KJW393231 KTN393231:KTS393231 LDJ393231:LDO393231 LNF393231:LNK393231 LXB393231:LXG393231 MGX393231:MHC393231 MQT393231:MQY393231 NAP393231:NAU393231 NKL393231:NKQ393231 NUH393231:NUM393231 OED393231:OEI393231 ONZ393231:OOE393231 OXV393231:OYA393231 PHR393231:PHW393231 PRN393231:PRS393231 QBJ393231:QBO393231 QLF393231:QLK393231 QVB393231:QVG393231 REX393231:RFC393231 ROT393231:ROY393231 RYP393231:RYU393231 SIL393231:SIQ393231 SSH393231:SSM393231 TCD393231:TCI393231 TLZ393231:TME393231 TVV393231:TWA393231 UFR393231:UFW393231 UPN393231:UPS393231 UZJ393231:UZO393231 VJF393231:VJK393231 VTB393231:VTG393231 WCX393231:WDC393231 WMT393231:WMY393231 WWP393231:WWU393231 AH458767:AM458767 KD458767:KI458767 TZ458767:UE458767 ADV458767:AEA458767 ANR458767:ANW458767 AXN458767:AXS458767 BHJ458767:BHO458767 BRF458767:BRK458767 CBB458767:CBG458767 CKX458767:CLC458767 CUT458767:CUY458767 DEP458767:DEU458767 DOL458767:DOQ458767 DYH458767:DYM458767 EID458767:EII458767 ERZ458767:ESE458767 FBV458767:FCA458767 FLR458767:FLW458767 FVN458767:FVS458767 GFJ458767:GFO458767 GPF458767:GPK458767 GZB458767:GZG458767 HIX458767:HJC458767 HST458767:HSY458767 ICP458767:ICU458767 IML458767:IMQ458767 IWH458767:IWM458767 JGD458767:JGI458767 JPZ458767:JQE458767 JZV458767:KAA458767 KJR458767:KJW458767 KTN458767:KTS458767 LDJ458767:LDO458767 LNF458767:LNK458767 LXB458767:LXG458767 MGX458767:MHC458767 MQT458767:MQY458767 NAP458767:NAU458767 NKL458767:NKQ458767 NUH458767:NUM458767 OED458767:OEI458767 ONZ458767:OOE458767 OXV458767:OYA458767 PHR458767:PHW458767 PRN458767:PRS458767 QBJ458767:QBO458767 QLF458767:QLK458767 QVB458767:QVG458767 REX458767:RFC458767 ROT458767:ROY458767 RYP458767:RYU458767 SIL458767:SIQ458767 SSH458767:SSM458767 TCD458767:TCI458767 TLZ458767:TME458767 TVV458767:TWA458767 UFR458767:UFW458767 UPN458767:UPS458767 UZJ458767:UZO458767 VJF458767:VJK458767 VTB458767:VTG458767 WCX458767:WDC458767 WMT458767:WMY458767 WWP458767:WWU458767 AH524303:AM524303 KD524303:KI524303 TZ524303:UE524303 ADV524303:AEA524303 ANR524303:ANW524303 AXN524303:AXS524303 BHJ524303:BHO524303 BRF524303:BRK524303 CBB524303:CBG524303 CKX524303:CLC524303 CUT524303:CUY524303 DEP524303:DEU524303 DOL524303:DOQ524303 DYH524303:DYM524303 EID524303:EII524303 ERZ524303:ESE524303 FBV524303:FCA524303 FLR524303:FLW524303 FVN524303:FVS524303 GFJ524303:GFO524303 GPF524303:GPK524303 GZB524303:GZG524303 HIX524303:HJC524303 HST524303:HSY524303 ICP524303:ICU524303 IML524303:IMQ524303 IWH524303:IWM524303 JGD524303:JGI524303 JPZ524303:JQE524303 JZV524303:KAA524303 KJR524303:KJW524303 KTN524303:KTS524303 LDJ524303:LDO524303 LNF524303:LNK524303 LXB524303:LXG524303 MGX524303:MHC524303 MQT524303:MQY524303 NAP524303:NAU524303 NKL524303:NKQ524303 NUH524303:NUM524303 OED524303:OEI524303 ONZ524303:OOE524303 OXV524303:OYA524303 PHR524303:PHW524303 PRN524303:PRS524303 QBJ524303:QBO524303 QLF524303:QLK524303 QVB524303:QVG524303 REX524303:RFC524303 ROT524303:ROY524303 RYP524303:RYU524303 SIL524303:SIQ524303 SSH524303:SSM524303 TCD524303:TCI524303 TLZ524303:TME524303 TVV524303:TWA524303 UFR524303:UFW524303 UPN524303:UPS524303 UZJ524303:UZO524303 VJF524303:VJK524303 VTB524303:VTG524303 WCX524303:WDC524303 WMT524303:WMY524303 WWP524303:WWU524303 AH589839:AM589839 KD589839:KI589839 TZ589839:UE589839 ADV589839:AEA589839 ANR589839:ANW589839 AXN589839:AXS589839 BHJ589839:BHO589839 BRF589839:BRK589839 CBB589839:CBG589839 CKX589839:CLC589839 CUT589839:CUY589839 DEP589839:DEU589839 DOL589839:DOQ589839 DYH589839:DYM589839 EID589839:EII589839 ERZ589839:ESE589839 FBV589839:FCA589839 FLR589839:FLW589839 FVN589839:FVS589839 GFJ589839:GFO589839 GPF589839:GPK589839 GZB589839:GZG589839 HIX589839:HJC589839 HST589839:HSY589839 ICP589839:ICU589839 IML589839:IMQ589839 IWH589839:IWM589839 JGD589839:JGI589839 JPZ589839:JQE589839 JZV589839:KAA589839 KJR589839:KJW589839 KTN589839:KTS589839 LDJ589839:LDO589839 LNF589839:LNK589839 LXB589839:LXG589839 MGX589839:MHC589839 MQT589839:MQY589839 NAP589839:NAU589839 NKL589839:NKQ589839 NUH589839:NUM589839 OED589839:OEI589839 ONZ589839:OOE589839 OXV589839:OYA589839 PHR589839:PHW589839 PRN589839:PRS589839 QBJ589839:QBO589839 QLF589839:QLK589839 QVB589839:QVG589839 REX589839:RFC589839 ROT589839:ROY589839 RYP589839:RYU589839 SIL589839:SIQ589839 SSH589839:SSM589839 TCD589839:TCI589839 TLZ589839:TME589839 TVV589839:TWA589839 UFR589839:UFW589839 UPN589839:UPS589839 UZJ589839:UZO589839 VJF589839:VJK589839 VTB589839:VTG589839 WCX589839:WDC589839 WMT589839:WMY589839 WWP589839:WWU589839 AH655375:AM655375 KD655375:KI655375 TZ655375:UE655375 ADV655375:AEA655375 ANR655375:ANW655375 AXN655375:AXS655375 BHJ655375:BHO655375 BRF655375:BRK655375 CBB655375:CBG655375 CKX655375:CLC655375 CUT655375:CUY655375 DEP655375:DEU655375 DOL655375:DOQ655375 DYH655375:DYM655375 EID655375:EII655375 ERZ655375:ESE655375 FBV655375:FCA655375 FLR655375:FLW655375 FVN655375:FVS655375 GFJ655375:GFO655375 GPF655375:GPK655375 GZB655375:GZG655375 HIX655375:HJC655375 HST655375:HSY655375 ICP655375:ICU655375 IML655375:IMQ655375 IWH655375:IWM655375 JGD655375:JGI655375 JPZ655375:JQE655375 JZV655375:KAA655375 KJR655375:KJW655375 KTN655375:KTS655375 LDJ655375:LDO655375 LNF655375:LNK655375 LXB655375:LXG655375 MGX655375:MHC655375 MQT655375:MQY655375 NAP655375:NAU655375 NKL655375:NKQ655375 NUH655375:NUM655375 OED655375:OEI655375 ONZ655375:OOE655375 OXV655375:OYA655375 PHR655375:PHW655375 PRN655375:PRS655375 QBJ655375:QBO655375 QLF655375:QLK655375 QVB655375:QVG655375 REX655375:RFC655375 ROT655375:ROY655375 RYP655375:RYU655375 SIL655375:SIQ655375 SSH655375:SSM655375 TCD655375:TCI655375 TLZ655375:TME655375 TVV655375:TWA655375 UFR655375:UFW655375 UPN655375:UPS655375 UZJ655375:UZO655375 VJF655375:VJK655375 VTB655375:VTG655375 WCX655375:WDC655375 WMT655375:WMY655375 WWP655375:WWU655375 AH720911:AM720911 KD720911:KI720911 TZ720911:UE720911 ADV720911:AEA720911 ANR720911:ANW720911 AXN720911:AXS720911 BHJ720911:BHO720911 BRF720911:BRK720911 CBB720911:CBG720911 CKX720911:CLC720911 CUT720911:CUY720911 DEP720911:DEU720911 DOL720911:DOQ720911 DYH720911:DYM720911 EID720911:EII720911 ERZ720911:ESE720911 FBV720911:FCA720911 FLR720911:FLW720911 FVN720911:FVS720911 GFJ720911:GFO720911 GPF720911:GPK720911 GZB720911:GZG720911 HIX720911:HJC720911 HST720911:HSY720911 ICP720911:ICU720911 IML720911:IMQ720911 IWH720911:IWM720911 JGD720911:JGI720911 JPZ720911:JQE720911 JZV720911:KAA720911 KJR720911:KJW720911 KTN720911:KTS720911 LDJ720911:LDO720911 LNF720911:LNK720911 LXB720911:LXG720911 MGX720911:MHC720911 MQT720911:MQY720911 NAP720911:NAU720911 NKL720911:NKQ720911 NUH720911:NUM720911 OED720911:OEI720911 ONZ720911:OOE720911 OXV720911:OYA720911 PHR720911:PHW720911 PRN720911:PRS720911 QBJ720911:QBO720911 QLF720911:QLK720911 QVB720911:QVG720911 REX720911:RFC720911 ROT720911:ROY720911 RYP720911:RYU720911 SIL720911:SIQ720911 SSH720911:SSM720911 TCD720911:TCI720911 TLZ720911:TME720911 TVV720911:TWA720911 UFR720911:UFW720911 UPN720911:UPS720911 UZJ720911:UZO720911 VJF720911:VJK720911 VTB720911:VTG720911 WCX720911:WDC720911 WMT720911:WMY720911 WWP720911:WWU720911 AH786447:AM786447 KD786447:KI786447 TZ786447:UE786447 ADV786447:AEA786447 ANR786447:ANW786447 AXN786447:AXS786447 BHJ786447:BHO786447 BRF786447:BRK786447 CBB786447:CBG786447 CKX786447:CLC786447 CUT786447:CUY786447 DEP786447:DEU786447 DOL786447:DOQ786447 DYH786447:DYM786447 EID786447:EII786447 ERZ786447:ESE786447 FBV786447:FCA786447 FLR786447:FLW786447 FVN786447:FVS786447 GFJ786447:GFO786447 GPF786447:GPK786447 GZB786447:GZG786447 HIX786447:HJC786447 HST786447:HSY786447 ICP786447:ICU786447 IML786447:IMQ786447 IWH786447:IWM786447 JGD786447:JGI786447 JPZ786447:JQE786447 JZV786447:KAA786447 KJR786447:KJW786447 KTN786447:KTS786447 LDJ786447:LDO786447 LNF786447:LNK786447 LXB786447:LXG786447 MGX786447:MHC786447 MQT786447:MQY786447 NAP786447:NAU786447 NKL786447:NKQ786447 NUH786447:NUM786447 OED786447:OEI786447 ONZ786447:OOE786447 OXV786447:OYA786447 PHR786447:PHW786447 PRN786447:PRS786447 QBJ786447:QBO786447 QLF786447:QLK786447 QVB786447:QVG786447 REX786447:RFC786447 ROT786447:ROY786447 RYP786447:RYU786447 SIL786447:SIQ786447 SSH786447:SSM786447 TCD786447:TCI786447 TLZ786447:TME786447 TVV786447:TWA786447 UFR786447:UFW786447 UPN786447:UPS786447 UZJ786447:UZO786447 VJF786447:VJK786447 VTB786447:VTG786447 WCX786447:WDC786447 WMT786447:WMY786447 WWP786447:WWU786447 AH851983:AM851983 KD851983:KI851983 TZ851983:UE851983 ADV851983:AEA851983 ANR851983:ANW851983 AXN851983:AXS851983 BHJ851983:BHO851983 BRF851983:BRK851983 CBB851983:CBG851983 CKX851983:CLC851983 CUT851983:CUY851983 DEP851983:DEU851983 DOL851983:DOQ851983 DYH851983:DYM851983 EID851983:EII851983 ERZ851983:ESE851983 FBV851983:FCA851983 FLR851983:FLW851983 FVN851983:FVS851983 GFJ851983:GFO851983 GPF851983:GPK851983 GZB851983:GZG851983 HIX851983:HJC851983 HST851983:HSY851983 ICP851983:ICU851983 IML851983:IMQ851983 IWH851983:IWM851983 JGD851983:JGI851983 JPZ851983:JQE851983 JZV851983:KAA851983 KJR851983:KJW851983 KTN851983:KTS851983 LDJ851983:LDO851983 LNF851983:LNK851983 LXB851983:LXG851983 MGX851983:MHC851983 MQT851983:MQY851983 NAP851983:NAU851983 NKL851983:NKQ851983 NUH851983:NUM851983 OED851983:OEI851983 ONZ851983:OOE851983 OXV851983:OYA851983 PHR851983:PHW851983 PRN851983:PRS851983 QBJ851983:QBO851983 QLF851983:QLK851983 QVB851983:QVG851983 REX851983:RFC851983 ROT851983:ROY851983 RYP851983:RYU851983 SIL851983:SIQ851983 SSH851983:SSM851983 TCD851983:TCI851983 TLZ851983:TME851983 TVV851983:TWA851983 UFR851983:UFW851983 UPN851983:UPS851983 UZJ851983:UZO851983 VJF851983:VJK851983 VTB851983:VTG851983 WCX851983:WDC851983 WMT851983:WMY851983 WWP851983:WWU851983 AH917519:AM917519 KD917519:KI917519 TZ917519:UE917519 ADV917519:AEA917519 ANR917519:ANW917519 AXN917519:AXS917519 BHJ917519:BHO917519 BRF917519:BRK917519 CBB917519:CBG917519 CKX917519:CLC917519 CUT917519:CUY917519 DEP917519:DEU917519 DOL917519:DOQ917519 DYH917519:DYM917519 EID917519:EII917519 ERZ917519:ESE917519 FBV917519:FCA917519 FLR917519:FLW917519 FVN917519:FVS917519 GFJ917519:GFO917519 GPF917519:GPK917519 GZB917519:GZG917519 HIX917519:HJC917519 HST917519:HSY917519 ICP917519:ICU917519 IML917519:IMQ917519 IWH917519:IWM917519 JGD917519:JGI917519 JPZ917519:JQE917519 JZV917519:KAA917519 KJR917519:KJW917519 KTN917519:KTS917519 LDJ917519:LDO917519 LNF917519:LNK917519 LXB917519:LXG917519 MGX917519:MHC917519 MQT917519:MQY917519 NAP917519:NAU917519 NKL917519:NKQ917519 NUH917519:NUM917519 OED917519:OEI917519 ONZ917519:OOE917519 OXV917519:OYA917519 PHR917519:PHW917519 PRN917519:PRS917519 QBJ917519:QBO917519 QLF917519:QLK917519 QVB917519:QVG917519 REX917519:RFC917519 ROT917519:ROY917519 RYP917519:RYU917519 SIL917519:SIQ917519 SSH917519:SSM917519 TCD917519:TCI917519 TLZ917519:TME917519 TVV917519:TWA917519 UFR917519:UFW917519 UPN917519:UPS917519 UZJ917519:UZO917519 VJF917519:VJK917519 VTB917519:VTG917519 WCX917519:WDC917519 WMT917519:WMY917519 WWP917519:WWU917519 AH983055:AM983055 KD983055:KI983055 TZ983055:UE983055 ADV983055:AEA983055 ANR983055:ANW983055 AXN983055:AXS983055 BHJ983055:BHO983055 BRF983055:BRK983055 CBB983055:CBG983055 CKX983055:CLC983055 CUT983055:CUY983055 DEP983055:DEU983055 DOL983055:DOQ983055 DYH983055:DYM983055 EID983055:EII983055 ERZ983055:ESE983055 FBV983055:FCA983055 FLR983055:FLW983055 FVN983055:FVS983055 GFJ983055:GFO983055 GPF983055:GPK983055 GZB983055:GZG983055 HIX983055:HJC983055 HST983055:HSY983055 ICP983055:ICU983055 IML983055:IMQ983055 IWH983055:IWM983055 JGD983055:JGI983055 JPZ983055:JQE983055 JZV983055:KAA983055 KJR983055:KJW983055 KTN983055:KTS983055 LDJ983055:LDO983055 LNF983055:LNK983055 LXB983055:LXG983055 MGX983055:MHC983055 MQT983055:MQY983055 NAP983055:NAU983055 NKL983055:NKQ983055 NUH983055:NUM983055 OED983055:OEI983055 ONZ983055:OOE983055 OXV983055:OYA983055 PHR983055:PHW983055 PRN983055:PRS983055 QBJ983055:QBO983055 QLF983055:QLK983055 QVB983055:QVG983055 REX983055:RFC983055 ROT983055:ROY983055 RYP983055:RYU983055 SIL983055:SIQ983055 SSH983055:SSM983055 TCD983055:TCI983055 TLZ983055:TME983055 TVV983055:TWA983055 UFR983055:UFW983055 UPN983055:UPS983055 UZJ983055:UZO983055 VJF983055:VJK983055 VTB983055:VTG983055 WCX983055:WDC983055 WMT983055:WMY983055 WWP983055:WWU983055 AH44:AM44 KD44:KI44 TZ44:UE44 ADV44:AEA44 ANR44:ANW44 AXN44:AXS44 BHJ44:BHO44 BRF44:BRK44 CBB44:CBG44 CKX44:CLC44 CUT44:CUY44 DEP44:DEU44 DOL44:DOQ44 DYH44:DYM44 EID44:EII44 ERZ44:ESE44 FBV44:FCA44 FLR44:FLW44 FVN44:FVS44 GFJ44:GFO44 GPF44:GPK44 GZB44:GZG44 HIX44:HJC44 HST44:HSY44 ICP44:ICU44 IML44:IMQ44 IWH44:IWM44 JGD44:JGI44 JPZ44:JQE44 JZV44:KAA44 KJR44:KJW44 KTN44:KTS44 LDJ44:LDO44 LNF44:LNK44 LXB44:LXG44 MGX44:MHC44 MQT44:MQY44 NAP44:NAU44 NKL44:NKQ44 NUH44:NUM44 OED44:OEI44 ONZ44:OOE44 OXV44:OYA44 PHR44:PHW44 PRN44:PRS44 QBJ44:QBO44 QLF44:QLK44 QVB44:QVG44 REX44:RFC44 ROT44:ROY44 RYP44:RYU44 SIL44:SIQ44 SSH44:SSM44 TCD44:TCI44 TLZ44:TME44 TVV44:TWA44 UFR44:UFW44 UPN44:UPS44 UZJ44:UZO44 VJF44:VJK44 VTB44:VTG44 WCX44:WDC44 WMT44:WMY44 WWP44:WWU44 AH65580:AM65580 KD65580:KI65580 TZ65580:UE65580 ADV65580:AEA65580 ANR65580:ANW65580 AXN65580:AXS65580 BHJ65580:BHO65580 BRF65580:BRK65580 CBB65580:CBG65580 CKX65580:CLC65580 CUT65580:CUY65580 DEP65580:DEU65580 DOL65580:DOQ65580 DYH65580:DYM65580 EID65580:EII65580 ERZ65580:ESE65580 FBV65580:FCA65580 FLR65580:FLW65580 FVN65580:FVS65580 GFJ65580:GFO65580 GPF65580:GPK65580 GZB65580:GZG65580 HIX65580:HJC65580 HST65580:HSY65580 ICP65580:ICU65580 IML65580:IMQ65580 IWH65580:IWM65580 JGD65580:JGI65580 JPZ65580:JQE65580 JZV65580:KAA65580 KJR65580:KJW65580 KTN65580:KTS65580 LDJ65580:LDO65580 LNF65580:LNK65580 LXB65580:LXG65580 MGX65580:MHC65580 MQT65580:MQY65580 NAP65580:NAU65580 NKL65580:NKQ65580 NUH65580:NUM65580 OED65580:OEI65580 ONZ65580:OOE65580 OXV65580:OYA65580 PHR65580:PHW65580 PRN65580:PRS65580 QBJ65580:QBO65580 QLF65580:QLK65580 QVB65580:QVG65580 REX65580:RFC65580 ROT65580:ROY65580 RYP65580:RYU65580 SIL65580:SIQ65580 SSH65580:SSM65580 TCD65580:TCI65580 TLZ65580:TME65580 TVV65580:TWA65580 UFR65580:UFW65580 UPN65580:UPS65580 UZJ65580:UZO65580 VJF65580:VJK65580 VTB65580:VTG65580 WCX65580:WDC65580 WMT65580:WMY65580 WWP65580:WWU65580 AH131116:AM131116 KD131116:KI131116 TZ131116:UE131116 ADV131116:AEA131116 ANR131116:ANW131116 AXN131116:AXS131116 BHJ131116:BHO131116 BRF131116:BRK131116 CBB131116:CBG131116 CKX131116:CLC131116 CUT131116:CUY131116 DEP131116:DEU131116 DOL131116:DOQ131116 DYH131116:DYM131116 EID131116:EII131116 ERZ131116:ESE131116 FBV131116:FCA131116 FLR131116:FLW131116 FVN131116:FVS131116 GFJ131116:GFO131116 GPF131116:GPK131116 GZB131116:GZG131116 HIX131116:HJC131116 HST131116:HSY131116 ICP131116:ICU131116 IML131116:IMQ131116 IWH131116:IWM131116 JGD131116:JGI131116 JPZ131116:JQE131116 JZV131116:KAA131116 KJR131116:KJW131116 KTN131116:KTS131116 LDJ131116:LDO131116 LNF131116:LNK131116 LXB131116:LXG131116 MGX131116:MHC131116 MQT131116:MQY131116 NAP131116:NAU131116 NKL131116:NKQ131116 NUH131116:NUM131116 OED131116:OEI131116 ONZ131116:OOE131116 OXV131116:OYA131116 PHR131116:PHW131116 PRN131116:PRS131116 QBJ131116:QBO131116 QLF131116:QLK131116 QVB131116:QVG131116 REX131116:RFC131116 ROT131116:ROY131116 RYP131116:RYU131116 SIL131116:SIQ131116 SSH131116:SSM131116 TCD131116:TCI131116 TLZ131116:TME131116 TVV131116:TWA131116 UFR131116:UFW131116 UPN131116:UPS131116 UZJ131116:UZO131116 VJF131116:VJK131116 VTB131116:VTG131116 WCX131116:WDC131116 WMT131116:WMY131116 WWP131116:WWU131116 AH196652:AM196652 KD196652:KI196652 TZ196652:UE196652 ADV196652:AEA196652 ANR196652:ANW196652 AXN196652:AXS196652 BHJ196652:BHO196652 BRF196652:BRK196652 CBB196652:CBG196652 CKX196652:CLC196652 CUT196652:CUY196652 DEP196652:DEU196652 DOL196652:DOQ196652 DYH196652:DYM196652 EID196652:EII196652 ERZ196652:ESE196652 FBV196652:FCA196652 FLR196652:FLW196652 FVN196652:FVS196652 GFJ196652:GFO196652 GPF196652:GPK196652 GZB196652:GZG196652 HIX196652:HJC196652 HST196652:HSY196652 ICP196652:ICU196652 IML196652:IMQ196652 IWH196652:IWM196652 JGD196652:JGI196652 JPZ196652:JQE196652 JZV196652:KAA196652 KJR196652:KJW196652 KTN196652:KTS196652 LDJ196652:LDO196652 LNF196652:LNK196652 LXB196652:LXG196652 MGX196652:MHC196652 MQT196652:MQY196652 NAP196652:NAU196652 NKL196652:NKQ196652 NUH196652:NUM196652 OED196652:OEI196652 ONZ196652:OOE196652 OXV196652:OYA196652 PHR196652:PHW196652 PRN196652:PRS196652 QBJ196652:QBO196652 QLF196652:QLK196652 QVB196652:QVG196652 REX196652:RFC196652 ROT196652:ROY196652 RYP196652:RYU196652 SIL196652:SIQ196652 SSH196652:SSM196652 TCD196652:TCI196652 TLZ196652:TME196652 TVV196652:TWA196652 UFR196652:UFW196652 UPN196652:UPS196652 UZJ196652:UZO196652 VJF196652:VJK196652 VTB196652:VTG196652 WCX196652:WDC196652 WMT196652:WMY196652 WWP196652:WWU196652 AH262188:AM262188 KD262188:KI262188 TZ262188:UE262188 ADV262188:AEA262188 ANR262188:ANW262188 AXN262188:AXS262188 BHJ262188:BHO262188 BRF262188:BRK262188 CBB262188:CBG262188 CKX262188:CLC262188 CUT262188:CUY262188 DEP262188:DEU262188 DOL262188:DOQ262188 DYH262188:DYM262188 EID262188:EII262188 ERZ262188:ESE262188 FBV262188:FCA262188 FLR262188:FLW262188 FVN262188:FVS262188 GFJ262188:GFO262188 GPF262188:GPK262188 GZB262188:GZG262188 HIX262188:HJC262188 HST262188:HSY262188 ICP262188:ICU262188 IML262188:IMQ262188 IWH262188:IWM262188 JGD262188:JGI262188 JPZ262188:JQE262188 JZV262188:KAA262188 KJR262188:KJW262188 KTN262188:KTS262188 LDJ262188:LDO262188 LNF262188:LNK262188 LXB262188:LXG262188 MGX262188:MHC262188 MQT262188:MQY262188 NAP262188:NAU262188 NKL262188:NKQ262188 NUH262188:NUM262188 OED262188:OEI262188 ONZ262188:OOE262188 OXV262188:OYA262188 PHR262188:PHW262188 PRN262188:PRS262188 QBJ262188:QBO262188 QLF262188:QLK262188 QVB262188:QVG262188 REX262188:RFC262188 ROT262188:ROY262188 RYP262188:RYU262188 SIL262188:SIQ262188 SSH262188:SSM262188 TCD262188:TCI262188 TLZ262188:TME262188 TVV262188:TWA262188 UFR262188:UFW262188 UPN262188:UPS262188 UZJ262188:UZO262188 VJF262188:VJK262188 VTB262188:VTG262188 WCX262188:WDC262188 WMT262188:WMY262188 WWP262188:WWU262188 AH327724:AM327724 KD327724:KI327724 TZ327724:UE327724 ADV327724:AEA327724 ANR327724:ANW327724 AXN327724:AXS327724 BHJ327724:BHO327724 BRF327724:BRK327724 CBB327724:CBG327724 CKX327724:CLC327724 CUT327724:CUY327724 DEP327724:DEU327724 DOL327724:DOQ327724 DYH327724:DYM327724 EID327724:EII327724 ERZ327724:ESE327724 FBV327724:FCA327724 FLR327724:FLW327724 FVN327724:FVS327724 GFJ327724:GFO327724 GPF327724:GPK327724 GZB327724:GZG327724 HIX327724:HJC327724 HST327724:HSY327724 ICP327724:ICU327724 IML327724:IMQ327724 IWH327724:IWM327724 JGD327724:JGI327724 JPZ327724:JQE327724 JZV327724:KAA327724 KJR327724:KJW327724 KTN327724:KTS327724 LDJ327724:LDO327724 LNF327724:LNK327724 LXB327724:LXG327724 MGX327724:MHC327724 MQT327724:MQY327724 NAP327724:NAU327724 NKL327724:NKQ327724 NUH327724:NUM327724 OED327724:OEI327724 ONZ327724:OOE327724 OXV327724:OYA327724 PHR327724:PHW327724 PRN327724:PRS327724 QBJ327724:QBO327724 QLF327724:QLK327724 QVB327724:QVG327724 REX327724:RFC327724 ROT327724:ROY327724 RYP327724:RYU327724 SIL327724:SIQ327724 SSH327724:SSM327724 TCD327724:TCI327724 TLZ327724:TME327724 TVV327724:TWA327724 UFR327724:UFW327724 UPN327724:UPS327724 UZJ327724:UZO327724 VJF327724:VJK327724 VTB327724:VTG327724 WCX327724:WDC327724 WMT327724:WMY327724 WWP327724:WWU327724 AH393260:AM393260 KD393260:KI393260 TZ393260:UE393260 ADV393260:AEA393260 ANR393260:ANW393260 AXN393260:AXS393260 BHJ393260:BHO393260 BRF393260:BRK393260 CBB393260:CBG393260 CKX393260:CLC393260 CUT393260:CUY393260 DEP393260:DEU393260 DOL393260:DOQ393260 DYH393260:DYM393260 EID393260:EII393260 ERZ393260:ESE393260 FBV393260:FCA393260 FLR393260:FLW393260 FVN393260:FVS393260 GFJ393260:GFO393260 GPF393260:GPK393260 GZB393260:GZG393260 HIX393260:HJC393260 HST393260:HSY393260 ICP393260:ICU393260 IML393260:IMQ393260 IWH393260:IWM393260 JGD393260:JGI393260 JPZ393260:JQE393260 JZV393260:KAA393260 KJR393260:KJW393260 KTN393260:KTS393260 LDJ393260:LDO393260 LNF393260:LNK393260 LXB393260:LXG393260 MGX393260:MHC393260 MQT393260:MQY393260 NAP393260:NAU393260 NKL393260:NKQ393260 NUH393260:NUM393260 OED393260:OEI393260 ONZ393260:OOE393260 OXV393260:OYA393260 PHR393260:PHW393260 PRN393260:PRS393260 QBJ393260:QBO393260 QLF393260:QLK393260 QVB393260:QVG393260 REX393260:RFC393260 ROT393260:ROY393260 RYP393260:RYU393260 SIL393260:SIQ393260 SSH393260:SSM393260 TCD393260:TCI393260 TLZ393260:TME393260 TVV393260:TWA393260 UFR393260:UFW393260 UPN393260:UPS393260 UZJ393260:UZO393260 VJF393260:VJK393260 VTB393260:VTG393260 WCX393260:WDC393260 WMT393260:WMY393260 WWP393260:WWU393260 AH458796:AM458796 KD458796:KI458796 TZ458796:UE458796 ADV458796:AEA458796 ANR458796:ANW458796 AXN458796:AXS458796 BHJ458796:BHO458796 BRF458796:BRK458796 CBB458796:CBG458796 CKX458796:CLC458796 CUT458796:CUY458796 DEP458796:DEU458796 DOL458796:DOQ458796 DYH458796:DYM458796 EID458796:EII458796 ERZ458796:ESE458796 FBV458796:FCA458796 FLR458796:FLW458796 FVN458796:FVS458796 GFJ458796:GFO458796 GPF458796:GPK458796 GZB458796:GZG458796 HIX458796:HJC458796 HST458796:HSY458796 ICP458796:ICU458796 IML458796:IMQ458796 IWH458796:IWM458796 JGD458796:JGI458796 JPZ458796:JQE458796 JZV458796:KAA458796 KJR458796:KJW458796 KTN458796:KTS458796 LDJ458796:LDO458796 LNF458796:LNK458796 LXB458796:LXG458796 MGX458796:MHC458796 MQT458796:MQY458796 NAP458796:NAU458796 NKL458796:NKQ458796 NUH458796:NUM458796 OED458796:OEI458796 ONZ458796:OOE458796 OXV458796:OYA458796 PHR458796:PHW458796 PRN458796:PRS458796 QBJ458796:QBO458796 QLF458796:QLK458796 QVB458796:QVG458796 REX458796:RFC458796 ROT458796:ROY458796 RYP458796:RYU458796 SIL458796:SIQ458796 SSH458796:SSM458796 TCD458796:TCI458796 TLZ458796:TME458796 TVV458796:TWA458796 UFR458796:UFW458796 UPN458796:UPS458796 UZJ458796:UZO458796 VJF458796:VJK458796 VTB458796:VTG458796 WCX458796:WDC458796 WMT458796:WMY458796 WWP458796:WWU458796 AH524332:AM524332 KD524332:KI524332 TZ524332:UE524332 ADV524332:AEA524332 ANR524332:ANW524332 AXN524332:AXS524332 BHJ524332:BHO524332 BRF524332:BRK524332 CBB524332:CBG524332 CKX524332:CLC524332 CUT524332:CUY524332 DEP524332:DEU524332 DOL524332:DOQ524332 DYH524332:DYM524332 EID524332:EII524332 ERZ524332:ESE524332 FBV524332:FCA524332 FLR524332:FLW524332 FVN524332:FVS524332 GFJ524332:GFO524332 GPF524332:GPK524332 GZB524332:GZG524332 HIX524332:HJC524332 HST524332:HSY524332 ICP524332:ICU524332 IML524332:IMQ524332 IWH524332:IWM524332 JGD524332:JGI524332 JPZ524332:JQE524332 JZV524332:KAA524332 KJR524332:KJW524332 KTN524332:KTS524332 LDJ524332:LDO524332 LNF524332:LNK524332 LXB524332:LXG524332 MGX524332:MHC524332 MQT524332:MQY524332 NAP524332:NAU524332 NKL524332:NKQ524332 NUH524332:NUM524332 OED524332:OEI524332 ONZ524332:OOE524332 OXV524332:OYA524332 PHR524332:PHW524332 PRN524332:PRS524332 QBJ524332:QBO524332 QLF524332:QLK524332 QVB524332:QVG524332 REX524332:RFC524332 ROT524332:ROY524332 RYP524332:RYU524332 SIL524332:SIQ524332 SSH524332:SSM524332 TCD524332:TCI524332 TLZ524332:TME524332 TVV524332:TWA524332 UFR524332:UFW524332 UPN524332:UPS524332 UZJ524332:UZO524332 VJF524332:VJK524332 VTB524332:VTG524332 WCX524332:WDC524332 WMT524332:WMY524332 WWP524332:WWU524332 AH589868:AM589868 KD589868:KI589868 TZ589868:UE589868 ADV589868:AEA589868 ANR589868:ANW589868 AXN589868:AXS589868 BHJ589868:BHO589868 BRF589868:BRK589868 CBB589868:CBG589868 CKX589868:CLC589868 CUT589868:CUY589868 DEP589868:DEU589868 DOL589868:DOQ589868 DYH589868:DYM589868 EID589868:EII589868 ERZ589868:ESE589868 FBV589868:FCA589868 FLR589868:FLW589868 FVN589868:FVS589868 GFJ589868:GFO589868 GPF589868:GPK589868 GZB589868:GZG589868 HIX589868:HJC589868 HST589868:HSY589868 ICP589868:ICU589868 IML589868:IMQ589868 IWH589868:IWM589868 JGD589868:JGI589868 JPZ589868:JQE589868 JZV589868:KAA589868 KJR589868:KJW589868 KTN589868:KTS589868 LDJ589868:LDO589868 LNF589868:LNK589868 LXB589868:LXG589868 MGX589868:MHC589868 MQT589868:MQY589868 NAP589868:NAU589868 NKL589868:NKQ589868 NUH589868:NUM589868 OED589868:OEI589868 ONZ589868:OOE589868 OXV589868:OYA589868 PHR589868:PHW589868 PRN589868:PRS589868 QBJ589868:QBO589868 QLF589868:QLK589868 QVB589868:QVG589868 REX589868:RFC589868 ROT589868:ROY589868 RYP589868:RYU589868 SIL589868:SIQ589868 SSH589868:SSM589868 TCD589868:TCI589868 TLZ589868:TME589868 TVV589868:TWA589868 UFR589868:UFW589868 UPN589868:UPS589868 UZJ589868:UZO589868 VJF589868:VJK589868 VTB589868:VTG589868 WCX589868:WDC589868 WMT589868:WMY589868 WWP589868:WWU589868 AH655404:AM655404 KD655404:KI655404 TZ655404:UE655404 ADV655404:AEA655404 ANR655404:ANW655404 AXN655404:AXS655404 BHJ655404:BHO655404 BRF655404:BRK655404 CBB655404:CBG655404 CKX655404:CLC655404 CUT655404:CUY655404 DEP655404:DEU655404 DOL655404:DOQ655404 DYH655404:DYM655404 EID655404:EII655404 ERZ655404:ESE655404 FBV655404:FCA655404 FLR655404:FLW655404 FVN655404:FVS655404 GFJ655404:GFO655404 GPF655404:GPK655404 GZB655404:GZG655404 HIX655404:HJC655404 HST655404:HSY655404 ICP655404:ICU655404 IML655404:IMQ655404 IWH655404:IWM655404 JGD655404:JGI655404 JPZ655404:JQE655404 JZV655404:KAA655404 KJR655404:KJW655404 KTN655404:KTS655404 LDJ655404:LDO655404 LNF655404:LNK655404 LXB655404:LXG655404 MGX655404:MHC655404 MQT655404:MQY655404 NAP655404:NAU655404 NKL655404:NKQ655404 NUH655404:NUM655404 OED655404:OEI655404 ONZ655404:OOE655404 OXV655404:OYA655404 PHR655404:PHW655404 PRN655404:PRS655404 QBJ655404:QBO655404 QLF655404:QLK655404 QVB655404:QVG655404 REX655404:RFC655404 ROT655404:ROY655404 RYP655404:RYU655404 SIL655404:SIQ655404 SSH655404:SSM655404 TCD655404:TCI655404 TLZ655404:TME655404 TVV655404:TWA655404 UFR655404:UFW655404 UPN655404:UPS655404 UZJ655404:UZO655404 VJF655404:VJK655404 VTB655404:VTG655404 WCX655404:WDC655404 WMT655404:WMY655404 WWP655404:WWU655404 AH720940:AM720940 KD720940:KI720940 TZ720940:UE720940 ADV720940:AEA720940 ANR720940:ANW720940 AXN720940:AXS720940 BHJ720940:BHO720940 BRF720940:BRK720940 CBB720940:CBG720940 CKX720940:CLC720940 CUT720940:CUY720940 DEP720940:DEU720940 DOL720940:DOQ720940 DYH720940:DYM720940 EID720940:EII720940 ERZ720940:ESE720940 FBV720940:FCA720940 FLR720940:FLW720940 FVN720940:FVS720940 GFJ720940:GFO720940 GPF720940:GPK720940 GZB720940:GZG720940 HIX720940:HJC720940 HST720940:HSY720940 ICP720940:ICU720940 IML720940:IMQ720940 IWH720940:IWM720940 JGD720940:JGI720940 JPZ720940:JQE720940 JZV720940:KAA720940 KJR720940:KJW720940 KTN720940:KTS720940 LDJ720940:LDO720940 LNF720940:LNK720940 LXB720940:LXG720940 MGX720940:MHC720940 MQT720940:MQY720940 NAP720940:NAU720940 NKL720940:NKQ720940 NUH720940:NUM720940 OED720940:OEI720940 ONZ720940:OOE720940 OXV720940:OYA720940 PHR720940:PHW720940 PRN720940:PRS720940 QBJ720940:QBO720940 QLF720940:QLK720940 QVB720940:QVG720940 REX720940:RFC720940 ROT720940:ROY720940 RYP720940:RYU720940 SIL720940:SIQ720940 SSH720940:SSM720940 TCD720940:TCI720940 TLZ720940:TME720940 TVV720940:TWA720940 UFR720940:UFW720940 UPN720940:UPS720940 UZJ720940:UZO720940 VJF720940:VJK720940 VTB720940:VTG720940 WCX720940:WDC720940 WMT720940:WMY720940 WWP720940:WWU720940 AH786476:AM786476 KD786476:KI786476 TZ786476:UE786476 ADV786476:AEA786476 ANR786476:ANW786476 AXN786476:AXS786476 BHJ786476:BHO786476 BRF786476:BRK786476 CBB786476:CBG786476 CKX786476:CLC786476 CUT786476:CUY786476 DEP786476:DEU786476 DOL786476:DOQ786476 DYH786476:DYM786476 EID786476:EII786476 ERZ786476:ESE786476 FBV786476:FCA786476 FLR786476:FLW786476 FVN786476:FVS786476 GFJ786476:GFO786476 GPF786476:GPK786476 GZB786476:GZG786476 HIX786476:HJC786476 HST786476:HSY786476 ICP786476:ICU786476 IML786476:IMQ786476 IWH786476:IWM786476 JGD786476:JGI786476 JPZ786476:JQE786476 JZV786476:KAA786476 KJR786476:KJW786476 KTN786476:KTS786476 LDJ786476:LDO786476 LNF786476:LNK786476 LXB786476:LXG786476 MGX786476:MHC786476 MQT786476:MQY786476 NAP786476:NAU786476 NKL786476:NKQ786476 NUH786476:NUM786476 OED786476:OEI786476 ONZ786476:OOE786476 OXV786476:OYA786476 PHR786476:PHW786476 PRN786476:PRS786476 QBJ786476:QBO786476 QLF786476:QLK786476 QVB786476:QVG786476 REX786476:RFC786476 ROT786476:ROY786476 RYP786476:RYU786476 SIL786476:SIQ786476 SSH786476:SSM786476 TCD786476:TCI786476 TLZ786476:TME786476 TVV786476:TWA786476 UFR786476:UFW786476 UPN786476:UPS786476 UZJ786476:UZO786476 VJF786476:VJK786476 VTB786476:VTG786476 WCX786476:WDC786476 WMT786476:WMY786476 WWP786476:WWU786476 AH852012:AM852012 KD852012:KI852012 TZ852012:UE852012 ADV852012:AEA852012 ANR852012:ANW852012 AXN852012:AXS852012 BHJ852012:BHO852012 BRF852012:BRK852012 CBB852012:CBG852012 CKX852012:CLC852012 CUT852012:CUY852012 DEP852012:DEU852012 DOL852012:DOQ852012 DYH852012:DYM852012 EID852012:EII852012 ERZ852012:ESE852012 FBV852012:FCA852012 FLR852012:FLW852012 FVN852012:FVS852012 GFJ852012:GFO852012 GPF852012:GPK852012 GZB852012:GZG852012 HIX852012:HJC852012 HST852012:HSY852012 ICP852012:ICU852012 IML852012:IMQ852012 IWH852012:IWM852012 JGD852012:JGI852012 JPZ852012:JQE852012 JZV852012:KAA852012 KJR852012:KJW852012 KTN852012:KTS852012 LDJ852012:LDO852012 LNF852012:LNK852012 LXB852012:LXG852012 MGX852012:MHC852012 MQT852012:MQY852012 NAP852012:NAU852012 NKL852012:NKQ852012 NUH852012:NUM852012 OED852012:OEI852012 ONZ852012:OOE852012 OXV852012:OYA852012 PHR852012:PHW852012 PRN852012:PRS852012 QBJ852012:QBO852012 QLF852012:QLK852012 QVB852012:QVG852012 REX852012:RFC852012 ROT852012:ROY852012 RYP852012:RYU852012 SIL852012:SIQ852012 SSH852012:SSM852012 TCD852012:TCI852012 TLZ852012:TME852012 TVV852012:TWA852012 UFR852012:UFW852012 UPN852012:UPS852012 UZJ852012:UZO852012 VJF852012:VJK852012 VTB852012:VTG852012 WCX852012:WDC852012 WMT852012:WMY852012 WWP852012:WWU852012 AH917548:AM917548 KD917548:KI917548 TZ917548:UE917548 ADV917548:AEA917548 ANR917548:ANW917548 AXN917548:AXS917548 BHJ917548:BHO917548 BRF917548:BRK917548 CBB917548:CBG917548 CKX917548:CLC917548 CUT917548:CUY917548 DEP917548:DEU917548 DOL917548:DOQ917548 DYH917548:DYM917548 EID917548:EII917548 ERZ917548:ESE917548 FBV917548:FCA917548 FLR917548:FLW917548 FVN917548:FVS917548 GFJ917548:GFO917548 GPF917548:GPK917548 GZB917548:GZG917548 HIX917548:HJC917548 HST917548:HSY917548 ICP917548:ICU917548 IML917548:IMQ917548 IWH917548:IWM917548 JGD917548:JGI917548 JPZ917548:JQE917548 JZV917548:KAA917548 KJR917548:KJW917548 KTN917548:KTS917548 LDJ917548:LDO917548 LNF917548:LNK917548 LXB917548:LXG917548 MGX917548:MHC917548 MQT917548:MQY917548 NAP917548:NAU917548 NKL917548:NKQ917548 NUH917548:NUM917548 OED917548:OEI917548 ONZ917548:OOE917548 OXV917548:OYA917548 PHR917548:PHW917548 PRN917548:PRS917548 QBJ917548:QBO917548 QLF917548:QLK917548 QVB917548:QVG917548 REX917548:RFC917548 ROT917548:ROY917548 RYP917548:RYU917548 SIL917548:SIQ917548 SSH917548:SSM917548 TCD917548:TCI917548 TLZ917548:TME917548 TVV917548:TWA917548 UFR917548:UFW917548 UPN917548:UPS917548 UZJ917548:UZO917548 VJF917548:VJK917548 VTB917548:VTG917548 WCX917548:WDC917548 WMT917548:WMY917548 WWP917548:WWU917548 AH983084:AM983084 KD983084:KI983084 TZ983084:UE983084 ADV983084:AEA983084 ANR983084:ANW983084 AXN983084:AXS983084 BHJ983084:BHO983084 BRF983084:BRK983084 CBB983084:CBG983084 CKX983084:CLC983084 CUT983084:CUY983084 DEP983084:DEU983084 DOL983084:DOQ983084 DYH983084:DYM983084 EID983084:EII983084 ERZ983084:ESE983084 FBV983084:FCA983084 FLR983084:FLW983084 FVN983084:FVS983084 GFJ983084:GFO983084 GPF983084:GPK983084 GZB983084:GZG983084 HIX983084:HJC983084 HST983084:HSY983084 ICP983084:ICU983084 IML983084:IMQ983084 IWH983084:IWM983084 JGD983084:JGI983084 JPZ983084:JQE983084 JZV983084:KAA983084 KJR983084:KJW983084 KTN983084:KTS983084 LDJ983084:LDO983084 LNF983084:LNK983084 LXB983084:LXG983084 MGX983084:MHC983084 MQT983084:MQY983084 NAP983084:NAU983084 NKL983084:NKQ983084 NUH983084:NUM983084 OED983084:OEI983084 ONZ983084:OOE983084 OXV983084:OYA983084 PHR983084:PHW983084 PRN983084:PRS983084 QBJ983084:QBO983084 QLF983084:QLK983084 QVB983084:QVG983084 REX983084:RFC983084 ROT983084:ROY983084 RYP983084:RYU983084 SIL983084:SIQ983084 SSH983084:SSM983084 TCD983084:TCI983084 TLZ983084:TME983084 TVV983084:TWA983084 UFR983084:UFW983084 UPN983084:UPS983084 UZJ983084:UZO983084 VJF983084:VJK983084 VTB983084:VTG983084 WCX983084:WDC983084 WMT983084:WMY983084 WWP983084:WWU983084">
      <formula1>$BD$10:$BD$19</formula1>
    </dataValidation>
    <dataValidation type="list" allowBlank="1" showInputMessage="1" showErrorMessage="1" sqref="I13:J13 JE13:JF13 TA13:TB13 ACW13:ACX13 AMS13:AMT13 AWO13:AWP13 BGK13:BGL13 BQG13:BQH13 CAC13:CAD13 CJY13:CJZ13 CTU13:CTV13 DDQ13:DDR13 DNM13:DNN13 DXI13:DXJ13 EHE13:EHF13 ERA13:ERB13 FAW13:FAX13 FKS13:FKT13 FUO13:FUP13 GEK13:GEL13 GOG13:GOH13 GYC13:GYD13 HHY13:HHZ13 HRU13:HRV13 IBQ13:IBR13 ILM13:ILN13 IVI13:IVJ13 JFE13:JFF13 JPA13:JPB13 JYW13:JYX13 KIS13:KIT13 KSO13:KSP13 LCK13:LCL13 LMG13:LMH13 LWC13:LWD13 MFY13:MFZ13 MPU13:MPV13 MZQ13:MZR13 NJM13:NJN13 NTI13:NTJ13 ODE13:ODF13 ONA13:ONB13 OWW13:OWX13 PGS13:PGT13 PQO13:PQP13 QAK13:QAL13 QKG13:QKH13 QUC13:QUD13 RDY13:RDZ13 RNU13:RNV13 RXQ13:RXR13 SHM13:SHN13 SRI13:SRJ13 TBE13:TBF13 TLA13:TLB13 TUW13:TUX13 UES13:UET13 UOO13:UOP13 UYK13:UYL13 VIG13:VIH13 VSC13:VSD13 WBY13:WBZ13 WLU13:WLV13 WVQ13:WVR13 I65549:J65549 JE65549:JF65549 TA65549:TB65549 ACW65549:ACX65549 AMS65549:AMT65549 AWO65549:AWP65549 BGK65549:BGL65549 BQG65549:BQH65549 CAC65549:CAD65549 CJY65549:CJZ65549 CTU65549:CTV65549 DDQ65549:DDR65549 DNM65549:DNN65549 DXI65549:DXJ65549 EHE65549:EHF65549 ERA65549:ERB65549 FAW65549:FAX65549 FKS65549:FKT65549 FUO65549:FUP65549 GEK65549:GEL65549 GOG65549:GOH65549 GYC65549:GYD65549 HHY65549:HHZ65549 HRU65549:HRV65549 IBQ65549:IBR65549 ILM65549:ILN65549 IVI65549:IVJ65549 JFE65549:JFF65549 JPA65549:JPB65549 JYW65549:JYX65549 KIS65549:KIT65549 KSO65549:KSP65549 LCK65549:LCL65549 LMG65549:LMH65549 LWC65549:LWD65549 MFY65549:MFZ65549 MPU65549:MPV65549 MZQ65549:MZR65549 NJM65549:NJN65549 NTI65549:NTJ65549 ODE65549:ODF65549 ONA65549:ONB65549 OWW65549:OWX65549 PGS65549:PGT65549 PQO65549:PQP65549 QAK65549:QAL65549 QKG65549:QKH65549 QUC65549:QUD65549 RDY65549:RDZ65549 RNU65549:RNV65549 RXQ65549:RXR65549 SHM65549:SHN65549 SRI65549:SRJ65549 TBE65549:TBF65549 TLA65549:TLB65549 TUW65549:TUX65549 UES65549:UET65549 UOO65549:UOP65549 UYK65549:UYL65549 VIG65549:VIH65549 VSC65549:VSD65549 WBY65549:WBZ65549 WLU65549:WLV65549 WVQ65549:WVR65549 I131085:J131085 JE131085:JF131085 TA131085:TB131085 ACW131085:ACX131085 AMS131085:AMT131085 AWO131085:AWP131085 BGK131085:BGL131085 BQG131085:BQH131085 CAC131085:CAD131085 CJY131085:CJZ131085 CTU131085:CTV131085 DDQ131085:DDR131085 DNM131085:DNN131085 DXI131085:DXJ131085 EHE131085:EHF131085 ERA131085:ERB131085 FAW131085:FAX131085 FKS131085:FKT131085 FUO131085:FUP131085 GEK131085:GEL131085 GOG131085:GOH131085 GYC131085:GYD131085 HHY131085:HHZ131085 HRU131085:HRV131085 IBQ131085:IBR131085 ILM131085:ILN131085 IVI131085:IVJ131085 JFE131085:JFF131085 JPA131085:JPB131085 JYW131085:JYX131085 KIS131085:KIT131085 KSO131085:KSP131085 LCK131085:LCL131085 LMG131085:LMH131085 LWC131085:LWD131085 MFY131085:MFZ131085 MPU131085:MPV131085 MZQ131085:MZR131085 NJM131085:NJN131085 NTI131085:NTJ131085 ODE131085:ODF131085 ONA131085:ONB131085 OWW131085:OWX131085 PGS131085:PGT131085 PQO131085:PQP131085 QAK131085:QAL131085 QKG131085:QKH131085 QUC131085:QUD131085 RDY131085:RDZ131085 RNU131085:RNV131085 RXQ131085:RXR131085 SHM131085:SHN131085 SRI131085:SRJ131085 TBE131085:TBF131085 TLA131085:TLB131085 TUW131085:TUX131085 UES131085:UET131085 UOO131085:UOP131085 UYK131085:UYL131085 VIG131085:VIH131085 VSC131085:VSD131085 WBY131085:WBZ131085 WLU131085:WLV131085 WVQ131085:WVR131085 I196621:J196621 JE196621:JF196621 TA196621:TB196621 ACW196621:ACX196621 AMS196621:AMT196621 AWO196621:AWP196621 BGK196621:BGL196621 BQG196621:BQH196621 CAC196621:CAD196621 CJY196621:CJZ196621 CTU196621:CTV196621 DDQ196621:DDR196621 DNM196621:DNN196621 DXI196621:DXJ196621 EHE196621:EHF196621 ERA196621:ERB196621 FAW196621:FAX196621 FKS196621:FKT196621 FUO196621:FUP196621 GEK196621:GEL196621 GOG196621:GOH196621 GYC196621:GYD196621 HHY196621:HHZ196621 HRU196621:HRV196621 IBQ196621:IBR196621 ILM196621:ILN196621 IVI196621:IVJ196621 JFE196621:JFF196621 JPA196621:JPB196621 JYW196621:JYX196621 KIS196621:KIT196621 KSO196621:KSP196621 LCK196621:LCL196621 LMG196621:LMH196621 LWC196621:LWD196621 MFY196621:MFZ196621 MPU196621:MPV196621 MZQ196621:MZR196621 NJM196621:NJN196621 NTI196621:NTJ196621 ODE196621:ODF196621 ONA196621:ONB196621 OWW196621:OWX196621 PGS196621:PGT196621 PQO196621:PQP196621 QAK196621:QAL196621 QKG196621:QKH196621 QUC196621:QUD196621 RDY196621:RDZ196621 RNU196621:RNV196621 RXQ196621:RXR196621 SHM196621:SHN196621 SRI196621:SRJ196621 TBE196621:TBF196621 TLA196621:TLB196621 TUW196621:TUX196621 UES196621:UET196621 UOO196621:UOP196621 UYK196621:UYL196621 VIG196621:VIH196621 VSC196621:VSD196621 WBY196621:WBZ196621 WLU196621:WLV196621 WVQ196621:WVR196621 I262157:J262157 JE262157:JF262157 TA262157:TB262157 ACW262157:ACX262157 AMS262157:AMT262157 AWO262157:AWP262157 BGK262157:BGL262157 BQG262157:BQH262157 CAC262157:CAD262157 CJY262157:CJZ262157 CTU262157:CTV262157 DDQ262157:DDR262157 DNM262157:DNN262157 DXI262157:DXJ262157 EHE262157:EHF262157 ERA262157:ERB262157 FAW262157:FAX262157 FKS262157:FKT262157 FUO262157:FUP262157 GEK262157:GEL262157 GOG262157:GOH262157 GYC262157:GYD262157 HHY262157:HHZ262157 HRU262157:HRV262157 IBQ262157:IBR262157 ILM262157:ILN262157 IVI262157:IVJ262157 JFE262157:JFF262157 JPA262157:JPB262157 JYW262157:JYX262157 KIS262157:KIT262157 KSO262157:KSP262157 LCK262157:LCL262157 LMG262157:LMH262157 LWC262157:LWD262157 MFY262157:MFZ262157 MPU262157:MPV262157 MZQ262157:MZR262157 NJM262157:NJN262157 NTI262157:NTJ262157 ODE262157:ODF262157 ONA262157:ONB262157 OWW262157:OWX262157 PGS262157:PGT262157 PQO262157:PQP262157 QAK262157:QAL262157 QKG262157:QKH262157 QUC262157:QUD262157 RDY262157:RDZ262157 RNU262157:RNV262157 RXQ262157:RXR262157 SHM262157:SHN262157 SRI262157:SRJ262157 TBE262157:TBF262157 TLA262157:TLB262157 TUW262157:TUX262157 UES262157:UET262157 UOO262157:UOP262157 UYK262157:UYL262157 VIG262157:VIH262157 VSC262157:VSD262157 WBY262157:WBZ262157 WLU262157:WLV262157 WVQ262157:WVR262157 I327693:J327693 JE327693:JF327693 TA327693:TB327693 ACW327693:ACX327693 AMS327693:AMT327693 AWO327693:AWP327693 BGK327693:BGL327693 BQG327693:BQH327693 CAC327693:CAD327693 CJY327693:CJZ327693 CTU327693:CTV327693 DDQ327693:DDR327693 DNM327693:DNN327693 DXI327693:DXJ327693 EHE327693:EHF327693 ERA327693:ERB327693 FAW327693:FAX327693 FKS327693:FKT327693 FUO327693:FUP327693 GEK327693:GEL327693 GOG327693:GOH327693 GYC327693:GYD327693 HHY327693:HHZ327693 HRU327693:HRV327693 IBQ327693:IBR327693 ILM327693:ILN327693 IVI327693:IVJ327693 JFE327693:JFF327693 JPA327693:JPB327693 JYW327693:JYX327693 KIS327693:KIT327693 KSO327693:KSP327693 LCK327693:LCL327693 LMG327693:LMH327693 LWC327693:LWD327693 MFY327693:MFZ327693 MPU327693:MPV327693 MZQ327693:MZR327693 NJM327693:NJN327693 NTI327693:NTJ327693 ODE327693:ODF327693 ONA327693:ONB327693 OWW327693:OWX327693 PGS327693:PGT327693 PQO327693:PQP327693 QAK327693:QAL327693 QKG327693:QKH327693 QUC327693:QUD327693 RDY327693:RDZ327693 RNU327693:RNV327693 RXQ327693:RXR327693 SHM327693:SHN327693 SRI327693:SRJ327693 TBE327693:TBF327693 TLA327693:TLB327693 TUW327693:TUX327693 UES327693:UET327693 UOO327693:UOP327693 UYK327693:UYL327693 VIG327693:VIH327693 VSC327693:VSD327693 WBY327693:WBZ327693 WLU327693:WLV327693 WVQ327693:WVR327693 I393229:J393229 JE393229:JF393229 TA393229:TB393229 ACW393229:ACX393229 AMS393229:AMT393229 AWO393229:AWP393229 BGK393229:BGL393229 BQG393229:BQH393229 CAC393229:CAD393229 CJY393229:CJZ393229 CTU393229:CTV393229 DDQ393229:DDR393229 DNM393229:DNN393229 DXI393229:DXJ393229 EHE393229:EHF393229 ERA393229:ERB393229 FAW393229:FAX393229 FKS393229:FKT393229 FUO393229:FUP393229 GEK393229:GEL393229 GOG393229:GOH393229 GYC393229:GYD393229 HHY393229:HHZ393229 HRU393229:HRV393229 IBQ393229:IBR393229 ILM393229:ILN393229 IVI393229:IVJ393229 JFE393229:JFF393229 JPA393229:JPB393229 JYW393229:JYX393229 KIS393229:KIT393229 KSO393229:KSP393229 LCK393229:LCL393229 LMG393229:LMH393229 LWC393229:LWD393229 MFY393229:MFZ393229 MPU393229:MPV393229 MZQ393229:MZR393229 NJM393229:NJN393229 NTI393229:NTJ393229 ODE393229:ODF393229 ONA393229:ONB393229 OWW393229:OWX393229 PGS393229:PGT393229 PQO393229:PQP393229 QAK393229:QAL393229 QKG393229:QKH393229 QUC393229:QUD393229 RDY393229:RDZ393229 RNU393229:RNV393229 RXQ393229:RXR393229 SHM393229:SHN393229 SRI393229:SRJ393229 TBE393229:TBF393229 TLA393229:TLB393229 TUW393229:TUX393229 UES393229:UET393229 UOO393229:UOP393229 UYK393229:UYL393229 VIG393229:VIH393229 VSC393229:VSD393229 WBY393229:WBZ393229 WLU393229:WLV393229 WVQ393229:WVR393229 I458765:J458765 JE458765:JF458765 TA458765:TB458765 ACW458765:ACX458765 AMS458765:AMT458765 AWO458765:AWP458765 BGK458765:BGL458765 BQG458765:BQH458765 CAC458765:CAD458765 CJY458765:CJZ458765 CTU458765:CTV458765 DDQ458765:DDR458765 DNM458765:DNN458765 DXI458765:DXJ458765 EHE458765:EHF458765 ERA458765:ERB458765 FAW458765:FAX458765 FKS458765:FKT458765 FUO458765:FUP458765 GEK458765:GEL458765 GOG458765:GOH458765 GYC458765:GYD458765 HHY458765:HHZ458765 HRU458765:HRV458765 IBQ458765:IBR458765 ILM458765:ILN458765 IVI458765:IVJ458765 JFE458765:JFF458765 JPA458765:JPB458765 JYW458765:JYX458765 KIS458765:KIT458765 KSO458765:KSP458765 LCK458765:LCL458765 LMG458765:LMH458765 LWC458765:LWD458765 MFY458765:MFZ458765 MPU458765:MPV458765 MZQ458765:MZR458765 NJM458765:NJN458765 NTI458765:NTJ458765 ODE458765:ODF458765 ONA458765:ONB458765 OWW458765:OWX458765 PGS458765:PGT458765 PQO458765:PQP458765 QAK458765:QAL458765 QKG458765:QKH458765 QUC458765:QUD458765 RDY458765:RDZ458765 RNU458765:RNV458765 RXQ458765:RXR458765 SHM458765:SHN458765 SRI458765:SRJ458765 TBE458765:TBF458765 TLA458765:TLB458765 TUW458765:TUX458765 UES458765:UET458765 UOO458765:UOP458765 UYK458765:UYL458765 VIG458765:VIH458765 VSC458765:VSD458765 WBY458765:WBZ458765 WLU458765:WLV458765 WVQ458765:WVR458765 I524301:J524301 JE524301:JF524301 TA524301:TB524301 ACW524301:ACX524301 AMS524301:AMT524301 AWO524301:AWP524301 BGK524301:BGL524301 BQG524301:BQH524301 CAC524301:CAD524301 CJY524301:CJZ524301 CTU524301:CTV524301 DDQ524301:DDR524301 DNM524301:DNN524301 DXI524301:DXJ524301 EHE524301:EHF524301 ERA524301:ERB524301 FAW524301:FAX524301 FKS524301:FKT524301 FUO524301:FUP524301 GEK524301:GEL524301 GOG524301:GOH524301 GYC524301:GYD524301 HHY524301:HHZ524301 HRU524301:HRV524301 IBQ524301:IBR524301 ILM524301:ILN524301 IVI524301:IVJ524301 JFE524301:JFF524301 JPA524301:JPB524301 JYW524301:JYX524301 KIS524301:KIT524301 KSO524301:KSP524301 LCK524301:LCL524301 LMG524301:LMH524301 LWC524301:LWD524301 MFY524301:MFZ524301 MPU524301:MPV524301 MZQ524301:MZR524301 NJM524301:NJN524301 NTI524301:NTJ524301 ODE524301:ODF524301 ONA524301:ONB524301 OWW524301:OWX524301 PGS524301:PGT524301 PQO524301:PQP524301 QAK524301:QAL524301 QKG524301:QKH524301 QUC524301:QUD524301 RDY524301:RDZ524301 RNU524301:RNV524301 RXQ524301:RXR524301 SHM524301:SHN524301 SRI524301:SRJ524301 TBE524301:TBF524301 TLA524301:TLB524301 TUW524301:TUX524301 UES524301:UET524301 UOO524301:UOP524301 UYK524301:UYL524301 VIG524301:VIH524301 VSC524301:VSD524301 WBY524301:WBZ524301 WLU524301:WLV524301 WVQ524301:WVR524301 I589837:J589837 JE589837:JF589837 TA589837:TB589837 ACW589837:ACX589837 AMS589837:AMT589837 AWO589837:AWP589837 BGK589837:BGL589837 BQG589837:BQH589837 CAC589837:CAD589837 CJY589837:CJZ589837 CTU589837:CTV589837 DDQ589837:DDR589837 DNM589837:DNN589837 DXI589837:DXJ589837 EHE589837:EHF589837 ERA589837:ERB589837 FAW589837:FAX589837 FKS589837:FKT589837 FUO589837:FUP589837 GEK589837:GEL589837 GOG589837:GOH589837 GYC589837:GYD589837 HHY589837:HHZ589837 HRU589837:HRV589837 IBQ589837:IBR589837 ILM589837:ILN589837 IVI589837:IVJ589837 JFE589837:JFF589837 JPA589837:JPB589837 JYW589837:JYX589837 KIS589837:KIT589837 KSO589837:KSP589837 LCK589837:LCL589837 LMG589837:LMH589837 LWC589837:LWD589837 MFY589837:MFZ589837 MPU589837:MPV589837 MZQ589837:MZR589837 NJM589837:NJN589837 NTI589837:NTJ589837 ODE589837:ODF589837 ONA589837:ONB589837 OWW589837:OWX589837 PGS589837:PGT589837 PQO589837:PQP589837 QAK589837:QAL589837 QKG589837:QKH589837 QUC589837:QUD589837 RDY589837:RDZ589837 RNU589837:RNV589837 RXQ589837:RXR589837 SHM589837:SHN589837 SRI589837:SRJ589837 TBE589837:TBF589837 TLA589837:TLB589837 TUW589837:TUX589837 UES589837:UET589837 UOO589837:UOP589837 UYK589837:UYL589837 VIG589837:VIH589837 VSC589837:VSD589837 WBY589837:WBZ589837 WLU589837:WLV589837 WVQ589837:WVR589837 I655373:J655373 JE655373:JF655373 TA655373:TB655373 ACW655373:ACX655373 AMS655373:AMT655373 AWO655373:AWP655373 BGK655373:BGL655373 BQG655373:BQH655373 CAC655373:CAD655373 CJY655373:CJZ655373 CTU655373:CTV655373 DDQ655373:DDR655373 DNM655373:DNN655373 DXI655373:DXJ655373 EHE655373:EHF655373 ERA655373:ERB655373 FAW655373:FAX655373 FKS655373:FKT655373 FUO655373:FUP655373 GEK655373:GEL655373 GOG655373:GOH655373 GYC655373:GYD655373 HHY655373:HHZ655373 HRU655373:HRV655373 IBQ655373:IBR655373 ILM655373:ILN655373 IVI655373:IVJ655373 JFE655373:JFF655373 JPA655373:JPB655373 JYW655373:JYX655373 KIS655373:KIT655373 KSO655373:KSP655373 LCK655373:LCL655373 LMG655373:LMH655373 LWC655373:LWD655373 MFY655373:MFZ655373 MPU655373:MPV655373 MZQ655373:MZR655373 NJM655373:NJN655373 NTI655373:NTJ655373 ODE655373:ODF655373 ONA655373:ONB655373 OWW655373:OWX655373 PGS655373:PGT655373 PQO655373:PQP655373 QAK655373:QAL655373 QKG655373:QKH655373 QUC655373:QUD655373 RDY655373:RDZ655373 RNU655373:RNV655373 RXQ655373:RXR655373 SHM655373:SHN655373 SRI655373:SRJ655373 TBE655373:TBF655373 TLA655373:TLB655373 TUW655373:TUX655373 UES655373:UET655373 UOO655373:UOP655373 UYK655373:UYL655373 VIG655373:VIH655373 VSC655373:VSD655373 WBY655373:WBZ655373 WLU655373:WLV655373 WVQ655373:WVR655373 I720909:J720909 JE720909:JF720909 TA720909:TB720909 ACW720909:ACX720909 AMS720909:AMT720909 AWO720909:AWP720909 BGK720909:BGL720909 BQG720909:BQH720909 CAC720909:CAD720909 CJY720909:CJZ720909 CTU720909:CTV720909 DDQ720909:DDR720909 DNM720909:DNN720909 DXI720909:DXJ720909 EHE720909:EHF720909 ERA720909:ERB720909 FAW720909:FAX720909 FKS720909:FKT720909 FUO720909:FUP720909 GEK720909:GEL720909 GOG720909:GOH720909 GYC720909:GYD720909 HHY720909:HHZ720909 HRU720909:HRV720909 IBQ720909:IBR720909 ILM720909:ILN720909 IVI720909:IVJ720909 JFE720909:JFF720909 JPA720909:JPB720909 JYW720909:JYX720909 KIS720909:KIT720909 KSO720909:KSP720909 LCK720909:LCL720909 LMG720909:LMH720909 LWC720909:LWD720909 MFY720909:MFZ720909 MPU720909:MPV720909 MZQ720909:MZR720909 NJM720909:NJN720909 NTI720909:NTJ720909 ODE720909:ODF720909 ONA720909:ONB720909 OWW720909:OWX720909 PGS720909:PGT720909 PQO720909:PQP720909 QAK720909:QAL720909 QKG720909:QKH720909 QUC720909:QUD720909 RDY720909:RDZ720909 RNU720909:RNV720909 RXQ720909:RXR720909 SHM720909:SHN720909 SRI720909:SRJ720909 TBE720909:TBF720909 TLA720909:TLB720909 TUW720909:TUX720909 UES720909:UET720909 UOO720909:UOP720909 UYK720909:UYL720909 VIG720909:VIH720909 VSC720909:VSD720909 WBY720909:WBZ720909 WLU720909:WLV720909 WVQ720909:WVR720909 I786445:J786445 JE786445:JF786445 TA786445:TB786445 ACW786445:ACX786445 AMS786445:AMT786445 AWO786445:AWP786445 BGK786445:BGL786445 BQG786445:BQH786445 CAC786445:CAD786445 CJY786445:CJZ786445 CTU786445:CTV786445 DDQ786445:DDR786445 DNM786445:DNN786445 DXI786445:DXJ786445 EHE786445:EHF786445 ERA786445:ERB786445 FAW786445:FAX786445 FKS786445:FKT786445 FUO786445:FUP786445 GEK786445:GEL786445 GOG786445:GOH786445 GYC786445:GYD786445 HHY786445:HHZ786445 HRU786445:HRV786445 IBQ786445:IBR786445 ILM786445:ILN786445 IVI786445:IVJ786445 JFE786445:JFF786445 JPA786445:JPB786445 JYW786445:JYX786445 KIS786445:KIT786445 KSO786445:KSP786445 LCK786445:LCL786445 LMG786445:LMH786445 LWC786445:LWD786445 MFY786445:MFZ786445 MPU786445:MPV786445 MZQ786445:MZR786445 NJM786445:NJN786445 NTI786445:NTJ786445 ODE786445:ODF786445 ONA786445:ONB786445 OWW786445:OWX786445 PGS786445:PGT786445 PQO786445:PQP786445 QAK786445:QAL786445 QKG786445:QKH786445 QUC786445:QUD786445 RDY786445:RDZ786445 RNU786445:RNV786445 RXQ786445:RXR786445 SHM786445:SHN786445 SRI786445:SRJ786445 TBE786445:TBF786445 TLA786445:TLB786445 TUW786445:TUX786445 UES786445:UET786445 UOO786445:UOP786445 UYK786445:UYL786445 VIG786445:VIH786445 VSC786445:VSD786445 WBY786445:WBZ786445 WLU786445:WLV786445 WVQ786445:WVR786445 I851981:J851981 JE851981:JF851981 TA851981:TB851981 ACW851981:ACX851981 AMS851981:AMT851981 AWO851981:AWP851981 BGK851981:BGL851981 BQG851981:BQH851981 CAC851981:CAD851981 CJY851981:CJZ851981 CTU851981:CTV851981 DDQ851981:DDR851981 DNM851981:DNN851981 DXI851981:DXJ851981 EHE851981:EHF851981 ERA851981:ERB851981 FAW851981:FAX851981 FKS851981:FKT851981 FUO851981:FUP851981 GEK851981:GEL851981 GOG851981:GOH851981 GYC851981:GYD851981 HHY851981:HHZ851981 HRU851981:HRV851981 IBQ851981:IBR851981 ILM851981:ILN851981 IVI851981:IVJ851981 JFE851981:JFF851981 JPA851981:JPB851981 JYW851981:JYX851981 KIS851981:KIT851981 KSO851981:KSP851981 LCK851981:LCL851981 LMG851981:LMH851981 LWC851981:LWD851981 MFY851981:MFZ851981 MPU851981:MPV851981 MZQ851981:MZR851981 NJM851981:NJN851981 NTI851981:NTJ851981 ODE851981:ODF851981 ONA851981:ONB851981 OWW851981:OWX851981 PGS851981:PGT851981 PQO851981:PQP851981 QAK851981:QAL851981 QKG851981:QKH851981 QUC851981:QUD851981 RDY851981:RDZ851981 RNU851981:RNV851981 RXQ851981:RXR851981 SHM851981:SHN851981 SRI851981:SRJ851981 TBE851981:TBF851981 TLA851981:TLB851981 TUW851981:TUX851981 UES851981:UET851981 UOO851981:UOP851981 UYK851981:UYL851981 VIG851981:VIH851981 VSC851981:VSD851981 WBY851981:WBZ851981 WLU851981:WLV851981 WVQ851981:WVR851981 I917517:J917517 JE917517:JF917517 TA917517:TB917517 ACW917517:ACX917517 AMS917517:AMT917517 AWO917517:AWP917517 BGK917517:BGL917517 BQG917517:BQH917517 CAC917517:CAD917517 CJY917517:CJZ917517 CTU917517:CTV917517 DDQ917517:DDR917517 DNM917517:DNN917517 DXI917517:DXJ917517 EHE917517:EHF917517 ERA917517:ERB917517 FAW917517:FAX917517 FKS917517:FKT917517 FUO917517:FUP917517 GEK917517:GEL917517 GOG917517:GOH917517 GYC917517:GYD917517 HHY917517:HHZ917517 HRU917517:HRV917517 IBQ917517:IBR917517 ILM917517:ILN917517 IVI917517:IVJ917517 JFE917517:JFF917517 JPA917517:JPB917517 JYW917517:JYX917517 KIS917517:KIT917517 KSO917517:KSP917517 LCK917517:LCL917517 LMG917517:LMH917517 LWC917517:LWD917517 MFY917517:MFZ917517 MPU917517:MPV917517 MZQ917517:MZR917517 NJM917517:NJN917517 NTI917517:NTJ917517 ODE917517:ODF917517 ONA917517:ONB917517 OWW917517:OWX917517 PGS917517:PGT917517 PQO917517:PQP917517 QAK917517:QAL917517 QKG917517:QKH917517 QUC917517:QUD917517 RDY917517:RDZ917517 RNU917517:RNV917517 RXQ917517:RXR917517 SHM917517:SHN917517 SRI917517:SRJ917517 TBE917517:TBF917517 TLA917517:TLB917517 TUW917517:TUX917517 UES917517:UET917517 UOO917517:UOP917517 UYK917517:UYL917517 VIG917517:VIH917517 VSC917517:VSD917517 WBY917517:WBZ917517 WLU917517:WLV917517 WVQ917517:WVR917517 I983053:J983053 JE983053:JF983053 TA983053:TB983053 ACW983053:ACX983053 AMS983053:AMT983053 AWO983053:AWP983053 BGK983053:BGL983053 BQG983053:BQH983053 CAC983053:CAD983053 CJY983053:CJZ983053 CTU983053:CTV983053 DDQ983053:DDR983053 DNM983053:DNN983053 DXI983053:DXJ983053 EHE983053:EHF983053 ERA983053:ERB983053 FAW983053:FAX983053 FKS983053:FKT983053 FUO983053:FUP983053 GEK983053:GEL983053 GOG983053:GOH983053 GYC983053:GYD983053 HHY983053:HHZ983053 HRU983053:HRV983053 IBQ983053:IBR983053 ILM983053:ILN983053 IVI983053:IVJ983053 JFE983053:JFF983053 JPA983053:JPB983053 JYW983053:JYX983053 KIS983053:KIT983053 KSO983053:KSP983053 LCK983053:LCL983053 LMG983053:LMH983053 LWC983053:LWD983053 MFY983053:MFZ983053 MPU983053:MPV983053 MZQ983053:MZR983053 NJM983053:NJN983053 NTI983053:NTJ983053 ODE983053:ODF983053 ONA983053:ONB983053 OWW983053:OWX983053 PGS983053:PGT983053 PQO983053:PQP983053 QAK983053:QAL983053 QKG983053:QKH983053 QUC983053:QUD983053 RDY983053:RDZ983053 RNU983053:RNV983053 RXQ983053:RXR983053 SHM983053:SHN983053 SRI983053:SRJ983053 TBE983053:TBF983053 TLA983053:TLB983053 TUW983053:TUX983053 UES983053:UET983053 UOO983053:UOP983053 UYK983053:UYL983053 VIG983053:VIH983053 VSC983053:VSD983053 WBY983053:WBZ983053 WLU983053:WLV983053 WVQ983053:WVR983053 I42:J43 JE42:JF43 TA42:TB43 ACW42:ACX43 AMS42:AMT43 AWO42:AWP43 BGK42:BGL43 BQG42:BQH43 CAC42:CAD43 CJY42:CJZ43 CTU42:CTV43 DDQ42:DDR43 DNM42:DNN43 DXI42:DXJ43 EHE42:EHF43 ERA42:ERB43 FAW42:FAX43 FKS42:FKT43 FUO42:FUP43 GEK42:GEL43 GOG42:GOH43 GYC42:GYD43 HHY42:HHZ43 HRU42:HRV43 IBQ42:IBR43 ILM42:ILN43 IVI42:IVJ43 JFE42:JFF43 JPA42:JPB43 JYW42:JYX43 KIS42:KIT43 KSO42:KSP43 LCK42:LCL43 LMG42:LMH43 LWC42:LWD43 MFY42:MFZ43 MPU42:MPV43 MZQ42:MZR43 NJM42:NJN43 NTI42:NTJ43 ODE42:ODF43 ONA42:ONB43 OWW42:OWX43 PGS42:PGT43 PQO42:PQP43 QAK42:QAL43 QKG42:QKH43 QUC42:QUD43 RDY42:RDZ43 RNU42:RNV43 RXQ42:RXR43 SHM42:SHN43 SRI42:SRJ43 TBE42:TBF43 TLA42:TLB43 TUW42:TUX43 UES42:UET43 UOO42:UOP43 UYK42:UYL43 VIG42:VIH43 VSC42:VSD43 WBY42:WBZ43 WLU42:WLV43 WVQ42:WVR43 I65578:J65579 JE65578:JF65579 TA65578:TB65579 ACW65578:ACX65579 AMS65578:AMT65579 AWO65578:AWP65579 BGK65578:BGL65579 BQG65578:BQH65579 CAC65578:CAD65579 CJY65578:CJZ65579 CTU65578:CTV65579 DDQ65578:DDR65579 DNM65578:DNN65579 DXI65578:DXJ65579 EHE65578:EHF65579 ERA65578:ERB65579 FAW65578:FAX65579 FKS65578:FKT65579 FUO65578:FUP65579 GEK65578:GEL65579 GOG65578:GOH65579 GYC65578:GYD65579 HHY65578:HHZ65579 HRU65578:HRV65579 IBQ65578:IBR65579 ILM65578:ILN65579 IVI65578:IVJ65579 JFE65578:JFF65579 JPA65578:JPB65579 JYW65578:JYX65579 KIS65578:KIT65579 KSO65578:KSP65579 LCK65578:LCL65579 LMG65578:LMH65579 LWC65578:LWD65579 MFY65578:MFZ65579 MPU65578:MPV65579 MZQ65578:MZR65579 NJM65578:NJN65579 NTI65578:NTJ65579 ODE65578:ODF65579 ONA65578:ONB65579 OWW65578:OWX65579 PGS65578:PGT65579 PQO65578:PQP65579 QAK65578:QAL65579 QKG65578:QKH65579 QUC65578:QUD65579 RDY65578:RDZ65579 RNU65578:RNV65579 RXQ65578:RXR65579 SHM65578:SHN65579 SRI65578:SRJ65579 TBE65578:TBF65579 TLA65578:TLB65579 TUW65578:TUX65579 UES65578:UET65579 UOO65578:UOP65579 UYK65578:UYL65579 VIG65578:VIH65579 VSC65578:VSD65579 WBY65578:WBZ65579 WLU65578:WLV65579 WVQ65578:WVR65579 I131114:J131115 JE131114:JF131115 TA131114:TB131115 ACW131114:ACX131115 AMS131114:AMT131115 AWO131114:AWP131115 BGK131114:BGL131115 BQG131114:BQH131115 CAC131114:CAD131115 CJY131114:CJZ131115 CTU131114:CTV131115 DDQ131114:DDR131115 DNM131114:DNN131115 DXI131114:DXJ131115 EHE131114:EHF131115 ERA131114:ERB131115 FAW131114:FAX131115 FKS131114:FKT131115 FUO131114:FUP131115 GEK131114:GEL131115 GOG131114:GOH131115 GYC131114:GYD131115 HHY131114:HHZ131115 HRU131114:HRV131115 IBQ131114:IBR131115 ILM131114:ILN131115 IVI131114:IVJ131115 JFE131114:JFF131115 JPA131114:JPB131115 JYW131114:JYX131115 KIS131114:KIT131115 KSO131114:KSP131115 LCK131114:LCL131115 LMG131114:LMH131115 LWC131114:LWD131115 MFY131114:MFZ131115 MPU131114:MPV131115 MZQ131114:MZR131115 NJM131114:NJN131115 NTI131114:NTJ131115 ODE131114:ODF131115 ONA131114:ONB131115 OWW131114:OWX131115 PGS131114:PGT131115 PQO131114:PQP131115 QAK131114:QAL131115 QKG131114:QKH131115 QUC131114:QUD131115 RDY131114:RDZ131115 RNU131114:RNV131115 RXQ131114:RXR131115 SHM131114:SHN131115 SRI131114:SRJ131115 TBE131114:TBF131115 TLA131114:TLB131115 TUW131114:TUX131115 UES131114:UET131115 UOO131114:UOP131115 UYK131114:UYL131115 VIG131114:VIH131115 VSC131114:VSD131115 WBY131114:WBZ131115 WLU131114:WLV131115 WVQ131114:WVR131115 I196650:J196651 JE196650:JF196651 TA196650:TB196651 ACW196650:ACX196651 AMS196650:AMT196651 AWO196650:AWP196651 BGK196650:BGL196651 BQG196650:BQH196651 CAC196650:CAD196651 CJY196650:CJZ196651 CTU196650:CTV196651 DDQ196650:DDR196651 DNM196650:DNN196651 DXI196650:DXJ196651 EHE196650:EHF196651 ERA196650:ERB196651 FAW196650:FAX196651 FKS196650:FKT196651 FUO196650:FUP196651 GEK196650:GEL196651 GOG196650:GOH196651 GYC196650:GYD196651 HHY196650:HHZ196651 HRU196650:HRV196651 IBQ196650:IBR196651 ILM196650:ILN196651 IVI196650:IVJ196651 JFE196650:JFF196651 JPA196650:JPB196651 JYW196650:JYX196651 KIS196650:KIT196651 KSO196650:KSP196651 LCK196650:LCL196651 LMG196650:LMH196651 LWC196650:LWD196651 MFY196650:MFZ196651 MPU196650:MPV196651 MZQ196650:MZR196651 NJM196650:NJN196651 NTI196650:NTJ196651 ODE196650:ODF196651 ONA196650:ONB196651 OWW196650:OWX196651 PGS196650:PGT196651 PQO196650:PQP196651 QAK196650:QAL196651 QKG196650:QKH196651 QUC196650:QUD196651 RDY196650:RDZ196651 RNU196650:RNV196651 RXQ196650:RXR196651 SHM196650:SHN196651 SRI196650:SRJ196651 TBE196650:TBF196651 TLA196650:TLB196651 TUW196650:TUX196651 UES196650:UET196651 UOO196650:UOP196651 UYK196650:UYL196651 VIG196650:VIH196651 VSC196650:VSD196651 WBY196650:WBZ196651 WLU196650:WLV196651 WVQ196650:WVR196651 I262186:J262187 JE262186:JF262187 TA262186:TB262187 ACW262186:ACX262187 AMS262186:AMT262187 AWO262186:AWP262187 BGK262186:BGL262187 BQG262186:BQH262187 CAC262186:CAD262187 CJY262186:CJZ262187 CTU262186:CTV262187 DDQ262186:DDR262187 DNM262186:DNN262187 DXI262186:DXJ262187 EHE262186:EHF262187 ERA262186:ERB262187 FAW262186:FAX262187 FKS262186:FKT262187 FUO262186:FUP262187 GEK262186:GEL262187 GOG262186:GOH262187 GYC262186:GYD262187 HHY262186:HHZ262187 HRU262186:HRV262187 IBQ262186:IBR262187 ILM262186:ILN262187 IVI262186:IVJ262187 JFE262186:JFF262187 JPA262186:JPB262187 JYW262186:JYX262187 KIS262186:KIT262187 KSO262186:KSP262187 LCK262186:LCL262187 LMG262186:LMH262187 LWC262186:LWD262187 MFY262186:MFZ262187 MPU262186:MPV262187 MZQ262186:MZR262187 NJM262186:NJN262187 NTI262186:NTJ262187 ODE262186:ODF262187 ONA262186:ONB262187 OWW262186:OWX262187 PGS262186:PGT262187 PQO262186:PQP262187 QAK262186:QAL262187 QKG262186:QKH262187 QUC262186:QUD262187 RDY262186:RDZ262187 RNU262186:RNV262187 RXQ262186:RXR262187 SHM262186:SHN262187 SRI262186:SRJ262187 TBE262186:TBF262187 TLA262186:TLB262187 TUW262186:TUX262187 UES262186:UET262187 UOO262186:UOP262187 UYK262186:UYL262187 VIG262186:VIH262187 VSC262186:VSD262187 WBY262186:WBZ262187 WLU262186:WLV262187 WVQ262186:WVR262187 I327722:J327723 JE327722:JF327723 TA327722:TB327723 ACW327722:ACX327723 AMS327722:AMT327723 AWO327722:AWP327723 BGK327722:BGL327723 BQG327722:BQH327723 CAC327722:CAD327723 CJY327722:CJZ327723 CTU327722:CTV327723 DDQ327722:DDR327723 DNM327722:DNN327723 DXI327722:DXJ327723 EHE327722:EHF327723 ERA327722:ERB327723 FAW327722:FAX327723 FKS327722:FKT327723 FUO327722:FUP327723 GEK327722:GEL327723 GOG327722:GOH327723 GYC327722:GYD327723 HHY327722:HHZ327723 HRU327722:HRV327723 IBQ327722:IBR327723 ILM327722:ILN327723 IVI327722:IVJ327723 JFE327722:JFF327723 JPA327722:JPB327723 JYW327722:JYX327723 KIS327722:KIT327723 KSO327722:KSP327723 LCK327722:LCL327723 LMG327722:LMH327723 LWC327722:LWD327723 MFY327722:MFZ327723 MPU327722:MPV327723 MZQ327722:MZR327723 NJM327722:NJN327723 NTI327722:NTJ327723 ODE327722:ODF327723 ONA327722:ONB327723 OWW327722:OWX327723 PGS327722:PGT327723 PQO327722:PQP327723 QAK327722:QAL327723 QKG327722:QKH327723 QUC327722:QUD327723 RDY327722:RDZ327723 RNU327722:RNV327723 RXQ327722:RXR327723 SHM327722:SHN327723 SRI327722:SRJ327723 TBE327722:TBF327723 TLA327722:TLB327723 TUW327722:TUX327723 UES327722:UET327723 UOO327722:UOP327723 UYK327722:UYL327723 VIG327722:VIH327723 VSC327722:VSD327723 WBY327722:WBZ327723 WLU327722:WLV327723 WVQ327722:WVR327723 I393258:J393259 JE393258:JF393259 TA393258:TB393259 ACW393258:ACX393259 AMS393258:AMT393259 AWO393258:AWP393259 BGK393258:BGL393259 BQG393258:BQH393259 CAC393258:CAD393259 CJY393258:CJZ393259 CTU393258:CTV393259 DDQ393258:DDR393259 DNM393258:DNN393259 DXI393258:DXJ393259 EHE393258:EHF393259 ERA393258:ERB393259 FAW393258:FAX393259 FKS393258:FKT393259 FUO393258:FUP393259 GEK393258:GEL393259 GOG393258:GOH393259 GYC393258:GYD393259 HHY393258:HHZ393259 HRU393258:HRV393259 IBQ393258:IBR393259 ILM393258:ILN393259 IVI393258:IVJ393259 JFE393258:JFF393259 JPA393258:JPB393259 JYW393258:JYX393259 KIS393258:KIT393259 KSO393258:KSP393259 LCK393258:LCL393259 LMG393258:LMH393259 LWC393258:LWD393259 MFY393258:MFZ393259 MPU393258:MPV393259 MZQ393258:MZR393259 NJM393258:NJN393259 NTI393258:NTJ393259 ODE393258:ODF393259 ONA393258:ONB393259 OWW393258:OWX393259 PGS393258:PGT393259 PQO393258:PQP393259 QAK393258:QAL393259 QKG393258:QKH393259 QUC393258:QUD393259 RDY393258:RDZ393259 RNU393258:RNV393259 RXQ393258:RXR393259 SHM393258:SHN393259 SRI393258:SRJ393259 TBE393258:TBF393259 TLA393258:TLB393259 TUW393258:TUX393259 UES393258:UET393259 UOO393258:UOP393259 UYK393258:UYL393259 VIG393258:VIH393259 VSC393258:VSD393259 WBY393258:WBZ393259 WLU393258:WLV393259 WVQ393258:WVR393259 I458794:J458795 JE458794:JF458795 TA458794:TB458795 ACW458794:ACX458795 AMS458794:AMT458795 AWO458794:AWP458795 BGK458794:BGL458795 BQG458794:BQH458795 CAC458794:CAD458795 CJY458794:CJZ458795 CTU458794:CTV458795 DDQ458794:DDR458795 DNM458794:DNN458795 DXI458794:DXJ458795 EHE458794:EHF458795 ERA458794:ERB458795 FAW458794:FAX458795 FKS458794:FKT458795 FUO458794:FUP458795 GEK458794:GEL458795 GOG458794:GOH458795 GYC458794:GYD458795 HHY458794:HHZ458795 HRU458794:HRV458795 IBQ458794:IBR458795 ILM458794:ILN458795 IVI458794:IVJ458795 JFE458794:JFF458795 JPA458794:JPB458795 JYW458794:JYX458795 KIS458794:KIT458795 KSO458794:KSP458795 LCK458794:LCL458795 LMG458794:LMH458795 LWC458794:LWD458795 MFY458794:MFZ458795 MPU458794:MPV458795 MZQ458794:MZR458795 NJM458794:NJN458795 NTI458794:NTJ458795 ODE458794:ODF458795 ONA458794:ONB458795 OWW458794:OWX458795 PGS458794:PGT458795 PQO458794:PQP458795 QAK458794:QAL458795 QKG458794:QKH458795 QUC458794:QUD458795 RDY458794:RDZ458795 RNU458794:RNV458795 RXQ458794:RXR458795 SHM458794:SHN458795 SRI458794:SRJ458795 TBE458794:TBF458795 TLA458794:TLB458795 TUW458794:TUX458795 UES458794:UET458795 UOO458794:UOP458795 UYK458794:UYL458795 VIG458794:VIH458795 VSC458794:VSD458795 WBY458794:WBZ458795 WLU458794:WLV458795 WVQ458794:WVR458795 I524330:J524331 JE524330:JF524331 TA524330:TB524331 ACW524330:ACX524331 AMS524330:AMT524331 AWO524330:AWP524331 BGK524330:BGL524331 BQG524330:BQH524331 CAC524330:CAD524331 CJY524330:CJZ524331 CTU524330:CTV524331 DDQ524330:DDR524331 DNM524330:DNN524331 DXI524330:DXJ524331 EHE524330:EHF524331 ERA524330:ERB524331 FAW524330:FAX524331 FKS524330:FKT524331 FUO524330:FUP524331 GEK524330:GEL524331 GOG524330:GOH524331 GYC524330:GYD524331 HHY524330:HHZ524331 HRU524330:HRV524331 IBQ524330:IBR524331 ILM524330:ILN524331 IVI524330:IVJ524331 JFE524330:JFF524331 JPA524330:JPB524331 JYW524330:JYX524331 KIS524330:KIT524331 KSO524330:KSP524331 LCK524330:LCL524331 LMG524330:LMH524331 LWC524330:LWD524331 MFY524330:MFZ524331 MPU524330:MPV524331 MZQ524330:MZR524331 NJM524330:NJN524331 NTI524330:NTJ524331 ODE524330:ODF524331 ONA524330:ONB524331 OWW524330:OWX524331 PGS524330:PGT524331 PQO524330:PQP524331 QAK524330:QAL524331 QKG524330:QKH524331 QUC524330:QUD524331 RDY524330:RDZ524331 RNU524330:RNV524331 RXQ524330:RXR524331 SHM524330:SHN524331 SRI524330:SRJ524331 TBE524330:TBF524331 TLA524330:TLB524331 TUW524330:TUX524331 UES524330:UET524331 UOO524330:UOP524331 UYK524330:UYL524331 VIG524330:VIH524331 VSC524330:VSD524331 WBY524330:WBZ524331 WLU524330:WLV524331 WVQ524330:WVR524331 I589866:J589867 JE589866:JF589867 TA589866:TB589867 ACW589866:ACX589867 AMS589866:AMT589867 AWO589866:AWP589867 BGK589866:BGL589867 BQG589866:BQH589867 CAC589866:CAD589867 CJY589866:CJZ589867 CTU589866:CTV589867 DDQ589866:DDR589867 DNM589866:DNN589867 DXI589866:DXJ589867 EHE589866:EHF589867 ERA589866:ERB589867 FAW589866:FAX589867 FKS589866:FKT589867 FUO589866:FUP589867 GEK589866:GEL589867 GOG589866:GOH589867 GYC589866:GYD589867 HHY589866:HHZ589867 HRU589866:HRV589867 IBQ589866:IBR589867 ILM589866:ILN589867 IVI589866:IVJ589867 JFE589866:JFF589867 JPA589866:JPB589867 JYW589866:JYX589867 KIS589866:KIT589867 KSO589866:KSP589867 LCK589866:LCL589867 LMG589866:LMH589867 LWC589866:LWD589867 MFY589866:MFZ589867 MPU589866:MPV589867 MZQ589866:MZR589867 NJM589866:NJN589867 NTI589866:NTJ589867 ODE589866:ODF589867 ONA589866:ONB589867 OWW589866:OWX589867 PGS589866:PGT589867 PQO589866:PQP589867 QAK589866:QAL589867 QKG589866:QKH589867 QUC589866:QUD589867 RDY589866:RDZ589867 RNU589866:RNV589867 RXQ589866:RXR589867 SHM589866:SHN589867 SRI589866:SRJ589867 TBE589866:TBF589867 TLA589866:TLB589867 TUW589866:TUX589867 UES589866:UET589867 UOO589866:UOP589867 UYK589866:UYL589867 VIG589866:VIH589867 VSC589866:VSD589867 WBY589866:WBZ589867 WLU589866:WLV589867 WVQ589866:WVR589867 I655402:J655403 JE655402:JF655403 TA655402:TB655403 ACW655402:ACX655403 AMS655402:AMT655403 AWO655402:AWP655403 BGK655402:BGL655403 BQG655402:BQH655403 CAC655402:CAD655403 CJY655402:CJZ655403 CTU655402:CTV655403 DDQ655402:DDR655403 DNM655402:DNN655403 DXI655402:DXJ655403 EHE655402:EHF655403 ERA655402:ERB655403 FAW655402:FAX655403 FKS655402:FKT655403 FUO655402:FUP655403 GEK655402:GEL655403 GOG655402:GOH655403 GYC655402:GYD655403 HHY655402:HHZ655403 HRU655402:HRV655403 IBQ655402:IBR655403 ILM655402:ILN655403 IVI655402:IVJ655403 JFE655402:JFF655403 JPA655402:JPB655403 JYW655402:JYX655403 KIS655402:KIT655403 KSO655402:KSP655403 LCK655402:LCL655403 LMG655402:LMH655403 LWC655402:LWD655403 MFY655402:MFZ655403 MPU655402:MPV655403 MZQ655402:MZR655403 NJM655402:NJN655403 NTI655402:NTJ655403 ODE655402:ODF655403 ONA655402:ONB655403 OWW655402:OWX655403 PGS655402:PGT655403 PQO655402:PQP655403 QAK655402:QAL655403 QKG655402:QKH655403 QUC655402:QUD655403 RDY655402:RDZ655403 RNU655402:RNV655403 RXQ655402:RXR655403 SHM655402:SHN655403 SRI655402:SRJ655403 TBE655402:TBF655403 TLA655402:TLB655403 TUW655402:TUX655403 UES655402:UET655403 UOO655402:UOP655403 UYK655402:UYL655403 VIG655402:VIH655403 VSC655402:VSD655403 WBY655402:WBZ655403 WLU655402:WLV655403 WVQ655402:WVR655403 I720938:J720939 JE720938:JF720939 TA720938:TB720939 ACW720938:ACX720939 AMS720938:AMT720939 AWO720938:AWP720939 BGK720938:BGL720939 BQG720938:BQH720939 CAC720938:CAD720939 CJY720938:CJZ720939 CTU720938:CTV720939 DDQ720938:DDR720939 DNM720938:DNN720939 DXI720938:DXJ720939 EHE720938:EHF720939 ERA720938:ERB720939 FAW720938:FAX720939 FKS720938:FKT720939 FUO720938:FUP720939 GEK720938:GEL720939 GOG720938:GOH720939 GYC720938:GYD720939 HHY720938:HHZ720939 HRU720938:HRV720939 IBQ720938:IBR720939 ILM720938:ILN720939 IVI720938:IVJ720939 JFE720938:JFF720939 JPA720938:JPB720939 JYW720938:JYX720939 KIS720938:KIT720939 KSO720938:KSP720939 LCK720938:LCL720939 LMG720938:LMH720939 LWC720938:LWD720939 MFY720938:MFZ720939 MPU720938:MPV720939 MZQ720938:MZR720939 NJM720938:NJN720939 NTI720938:NTJ720939 ODE720938:ODF720939 ONA720938:ONB720939 OWW720938:OWX720939 PGS720938:PGT720939 PQO720938:PQP720939 QAK720938:QAL720939 QKG720938:QKH720939 QUC720938:QUD720939 RDY720938:RDZ720939 RNU720938:RNV720939 RXQ720938:RXR720939 SHM720938:SHN720939 SRI720938:SRJ720939 TBE720938:TBF720939 TLA720938:TLB720939 TUW720938:TUX720939 UES720938:UET720939 UOO720938:UOP720939 UYK720938:UYL720939 VIG720938:VIH720939 VSC720938:VSD720939 WBY720938:WBZ720939 WLU720938:WLV720939 WVQ720938:WVR720939 I786474:J786475 JE786474:JF786475 TA786474:TB786475 ACW786474:ACX786475 AMS786474:AMT786475 AWO786474:AWP786475 BGK786474:BGL786475 BQG786474:BQH786475 CAC786474:CAD786475 CJY786474:CJZ786475 CTU786474:CTV786475 DDQ786474:DDR786475 DNM786474:DNN786475 DXI786474:DXJ786475 EHE786474:EHF786475 ERA786474:ERB786475 FAW786474:FAX786475 FKS786474:FKT786475 FUO786474:FUP786475 GEK786474:GEL786475 GOG786474:GOH786475 GYC786474:GYD786475 HHY786474:HHZ786475 HRU786474:HRV786475 IBQ786474:IBR786475 ILM786474:ILN786475 IVI786474:IVJ786475 JFE786474:JFF786475 JPA786474:JPB786475 JYW786474:JYX786475 KIS786474:KIT786475 KSO786474:KSP786475 LCK786474:LCL786475 LMG786474:LMH786475 LWC786474:LWD786475 MFY786474:MFZ786475 MPU786474:MPV786475 MZQ786474:MZR786475 NJM786474:NJN786475 NTI786474:NTJ786475 ODE786474:ODF786475 ONA786474:ONB786475 OWW786474:OWX786475 PGS786474:PGT786475 PQO786474:PQP786475 QAK786474:QAL786475 QKG786474:QKH786475 QUC786474:QUD786475 RDY786474:RDZ786475 RNU786474:RNV786475 RXQ786474:RXR786475 SHM786474:SHN786475 SRI786474:SRJ786475 TBE786474:TBF786475 TLA786474:TLB786475 TUW786474:TUX786475 UES786474:UET786475 UOO786474:UOP786475 UYK786474:UYL786475 VIG786474:VIH786475 VSC786474:VSD786475 WBY786474:WBZ786475 WLU786474:WLV786475 WVQ786474:WVR786475 I852010:J852011 JE852010:JF852011 TA852010:TB852011 ACW852010:ACX852011 AMS852010:AMT852011 AWO852010:AWP852011 BGK852010:BGL852011 BQG852010:BQH852011 CAC852010:CAD852011 CJY852010:CJZ852011 CTU852010:CTV852011 DDQ852010:DDR852011 DNM852010:DNN852011 DXI852010:DXJ852011 EHE852010:EHF852011 ERA852010:ERB852011 FAW852010:FAX852011 FKS852010:FKT852011 FUO852010:FUP852011 GEK852010:GEL852011 GOG852010:GOH852011 GYC852010:GYD852011 HHY852010:HHZ852011 HRU852010:HRV852011 IBQ852010:IBR852011 ILM852010:ILN852011 IVI852010:IVJ852011 JFE852010:JFF852011 JPA852010:JPB852011 JYW852010:JYX852011 KIS852010:KIT852011 KSO852010:KSP852011 LCK852010:LCL852011 LMG852010:LMH852011 LWC852010:LWD852011 MFY852010:MFZ852011 MPU852010:MPV852011 MZQ852010:MZR852011 NJM852010:NJN852011 NTI852010:NTJ852011 ODE852010:ODF852011 ONA852010:ONB852011 OWW852010:OWX852011 PGS852010:PGT852011 PQO852010:PQP852011 QAK852010:QAL852011 QKG852010:QKH852011 QUC852010:QUD852011 RDY852010:RDZ852011 RNU852010:RNV852011 RXQ852010:RXR852011 SHM852010:SHN852011 SRI852010:SRJ852011 TBE852010:TBF852011 TLA852010:TLB852011 TUW852010:TUX852011 UES852010:UET852011 UOO852010:UOP852011 UYK852010:UYL852011 VIG852010:VIH852011 VSC852010:VSD852011 WBY852010:WBZ852011 WLU852010:WLV852011 WVQ852010:WVR852011 I917546:J917547 JE917546:JF917547 TA917546:TB917547 ACW917546:ACX917547 AMS917546:AMT917547 AWO917546:AWP917547 BGK917546:BGL917547 BQG917546:BQH917547 CAC917546:CAD917547 CJY917546:CJZ917547 CTU917546:CTV917547 DDQ917546:DDR917547 DNM917546:DNN917547 DXI917546:DXJ917547 EHE917546:EHF917547 ERA917546:ERB917547 FAW917546:FAX917547 FKS917546:FKT917547 FUO917546:FUP917547 GEK917546:GEL917547 GOG917546:GOH917547 GYC917546:GYD917547 HHY917546:HHZ917547 HRU917546:HRV917547 IBQ917546:IBR917547 ILM917546:ILN917547 IVI917546:IVJ917547 JFE917546:JFF917547 JPA917546:JPB917547 JYW917546:JYX917547 KIS917546:KIT917547 KSO917546:KSP917547 LCK917546:LCL917547 LMG917546:LMH917547 LWC917546:LWD917547 MFY917546:MFZ917547 MPU917546:MPV917547 MZQ917546:MZR917547 NJM917546:NJN917547 NTI917546:NTJ917547 ODE917546:ODF917547 ONA917546:ONB917547 OWW917546:OWX917547 PGS917546:PGT917547 PQO917546:PQP917547 QAK917546:QAL917547 QKG917546:QKH917547 QUC917546:QUD917547 RDY917546:RDZ917547 RNU917546:RNV917547 RXQ917546:RXR917547 SHM917546:SHN917547 SRI917546:SRJ917547 TBE917546:TBF917547 TLA917546:TLB917547 TUW917546:TUX917547 UES917546:UET917547 UOO917546:UOP917547 UYK917546:UYL917547 VIG917546:VIH917547 VSC917546:VSD917547 WBY917546:WBZ917547 WLU917546:WLV917547 WVQ917546:WVR917547 I983082:J983083 JE983082:JF983083 TA983082:TB983083 ACW983082:ACX983083 AMS983082:AMT983083 AWO983082:AWP983083 BGK983082:BGL983083 BQG983082:BQH983083 CAC983082:CAD983083 CJY983082:CJZ983083 CTU983082:CTV983083 DDQ983082:DDR983083 DNM983082:DNN983083 DXI983082:DXJ983083 EHE983082:EHF983083 ERA983082:ERB983083 FAW983082:FAX983083 FKS983082:FKT983083 FUO983082:FUP983083 GEK983082:GEL983083 GOG983082:GOH983083 GYC983082:GYD983083 HHY983082:HHZ983083 HRU983082:HRV983083 IBQ983082:IBR983083 ILM983082:ILN983083 IVI983082:IVJ983083 JFE983082:JFF983083 JPA983082:JPB983083 JYW983082:JYX983083 KIS983082:KIT983083 KSO983082:KSP983083 LCK983082:LCL983083 LMG983082:LMH983083 LWC983082:LWD983083 MFY983082:MFZ983083 MPU983082:MPV983083 MZQ983082:MZR983083 NJM983082:NJN983083 NTI983082:NTJ983083 ODE983082:ODF983083 ONA983082:ONB983083 OWW983082:OWX983083 PGS983082:PGT983083 PQO983082:PQP983083 QAK983082:QAL983083 QKG983082:QKH983083 QUC983082:QUD983083 RDY983082:RDZ983083 RNU983082:RNV983083 RXQ983082:RXR983083 SHM983082:SHN983083 SRI983082:SRJ983083 TBE983082:TBF983083 TLA983082:TLB983083 TUW983082:TUX983083 UES983082:UET983083 UOO983082:UOP983083 UYK983082:UYL983083 VIG983082:VIH983083 VSC983082:VSD983083 WBY983082:WBZ983083 WLU983082:WLV983083 WVQ983082:WVR983083">
      <formula1>$BE$10:$BE$11</formula1>
    </dataValidation>
    <dataValidation type="list" allowBlank="1" showInputMessage="1" showErrorMessage="1" sqref="T40:AE40 JP40:KA40 TL40:TW40 ADH40:ADS40 AND40:ANO40 AWZ40:AXK40 BGV40:BHG40 BQR40:BRC40 CAN40:CAY40 CKJ40:CKU40 CUF40:CUQ40 DEB40:DEM40 DNX40:DOI40 DXT40:DYE40 EHP40:EIA40 ERL40:ERW40 FBH40:FBS40 FLD40:FLO40 FUZ40:FVK40 GEV40:GFG40 GOR40:GPC40 GYN40:GYY40 HIJ40:HIU40 HSF40:HSQ40 ICB40:ICM40 ILX40:IMI40 IVT40:IWE40 JFP40:JGA40 JPL40:JPW40 JZH40:JZS40 KJD40:KJO40 KSZ40:KTK40 LCV40:LDG40 LMR40:LNC40 LWN40:LWY40 MGJ40:MGU40 MQF40:MQQ40 NAB40:NAM40 NJX40:NKI40 NTT40:NUE40 ODP40:OEA40 ONL40:ONW40 OXH40:OXS40 PHD40:PHO40 PQZ40:PRK40 QAV40:QBG40 QKR40:QLC40 QUN40:QUY40 REJ40:REU40 ROF40:ROQ40 RYB40:RYM40 SHX40:SII40 SRT40:SSE40 TBP40:TCA40 TLL40:TLW40 TVH40:TVS40 UFD40:UFO40 UOZ40:UPK40 UYV40:UZG40 VIR40:VJC40 VSN40:VSY40 WCJ40:WCU40 WMF40:WMQ40 WWB40:WWM40 T65576:AE65576 JP65576:KA65576 TL65576:TW65576 ADH65576:ADS65576 AND65576:ANO65576 AWZ65576:AXK65576 BGV65576:BHG65576 BQR65576:BRC65576 CAN65576:CAY65576 CKJ65576:CKU65576 CUF65576:CUQ65576 DEB65576:DEM65576 DNX65576:DOI65576 DXT65576:DYE65576 EHP65576:EIA65576 ERL65576:ERW65576 FBH65576:FBS65576 FLD65576:FLO65576 FUZ65576:FVK65576 GEV65576:GFG65576 GOR65576:GPC65576 GYN65576:GYY65576 HIJ65576:HIU65576 HSF65576:HSQ65576 ICB65576:ICM65576 ILX65576:IMI65576 IVT65576:IWE65576 JFP65576:JGA65576 JPL65576:JPW65576 JZH65576:JZS65576 KJD65576:KJO65576 KSZ65576:KTK65576 LCV65576:LDG65576 LMR65576:LNC65576 LWN65576:LWY65576 MGJ65576:MGU65576 MQF65576:MQQ65576 NAB65576:NAM65576 NJX65576:NKI65576 NTT65576:NUE65576 ODP65576:OEA65576 ONL65576:ONW65576 OXH65576:OXS65576 PHD65576:PHO65576 PQZ65576:PRK65576 QAV65576:QBG65576 QKR65576:QLC65576 QUN65576:QUY65576 REJ65576:REU65576 ROF65576:ROQ65576 RYB65576:RYM65576 SHX65576:SII65576 SRT65576:SSE65576 TBP65576:TCA65576 TLL65576:TLW65576 TVH65576:TVS65576 UFD65576:UFO65576 UOZ65576:UPK65576 UYV65576:UZG65576 VIR65576:VJC65576 VSN65576:VSY65576 WCJ65576:WCU65576 WMF65576:WMQ65576 WWB65576:WWM65576 T131112:AE131112 JP131112:KA131112 TL131112:TW131112 ADH131112:ADS131112 AND131112:ANO131112 AWZ131112:AXK131112 BGV131112:BHG131112 BQR131112:BRC131112 CAN131112:CAY131112 CKJ131112:CKU131112 CUF131112:CUQ131112 DEB131112:DEM131112 DNX131112:DOI131112 DXT131112:DYE131112 EHP131112:EIA131112 ERL131112:ERW131112 FBH131112:FBS131112 FLD131112:FLO131112 FUZ131112:FVK131112 GEV131112:GFG131112 GOR131112:GPC131112 GYN131112:GYY131112 HIJ131112:HIU131112 HSF131112:HSQ131112 ICB131112:ICM131112 ILX131112:IMI131112 IVT131112:IWE131112 JFP131112:JGA131112 JPL131112:JPW131112 JZH131112:JZS131112 KJD131112:KJO131112 KSZ131112:KTK131112 LCV131112:LDG131112 LMR131112:LNC131112 LWN131112:LWY131112 MGJ131112:MGU131112 MQF131112:MQQ131112 NAB131112:NAM131112 NJX131112:NKI131112 NTT131112:NUE131112 ODP131112:OEA131112 ONL131112:ONW131112 OXH131112:OXS131112 PHD131112:PHO131112 PQZ131112:PRK131112 QAV131112:QBG131112 QKR131112:QLC131112 QUN131112:QUY131112 REJ131112:REU131112 ROF131112:ROQ131112 RYB131112:RYM131112 SHX131112:SII131112 SRT131112:SSE131112 TBP131112:TCA131112 TLL131112:TLW131112 TVH131112:TVS131112 UFD131112:UFO131112 UOZ131112:UPK131112 UYV131112:UZG131112 VIR131112:VJC131112 VSN131112:VSY131112 WCJ131112:WCU131112 WMF131112:WMQ131112 WWB131112:WWM131112 T196648:AE196648 JP196648:KA196648 TL196648:TW196648 ADH196648:ADS196648 AND196648:ANO196648 AWZ196648:AXK196648 BGV196648:BHG196648 BQR196648:BRC196648 CAN196648:CAY196648 CKJ196648:CKU196648 CUF196648:CUQ196648 DEB196648:DEM196648 DNX196648:DOI196648 DXT196648:DYE196648 EHP196648:EIA196648 ERL196648:ERW196648 FBH196648:FBS196648 FLD196648:FLO196648 FUZ196648:FVK196648 GEV196648:GFG196648 GOR196648:GPC196648 GYN196648:GYY196648 HIJ196648:HIU196648 HSF196648:HSQ196648 ICB196648:ICM196648 ILX196648:IMI196648 IVT196648:IWE196648 JFP196648:JGA196648 JPL196648:JPW196648 JZH196648:JZS196648 KJD196648:KJO196648 KSZ196648:KTK196648 LCV196648:LDG196648 LMR196648:LNC196648 LWN196648:LWY196648 MGJ196648:MGU196648 MQF196648:MQQ196648 NAB196648:NAM196648 NJX196648:NKI196648 NTT196648:NUE196648 ODP196648:OEA196648 ONL196648:ONW196648 OXH196648:OXS196648 PHD196648:PHO196648 PQZ196648:PRK196648 QAV196648:QBG196648 QKR196648:QLC196648 QUN196648:QUY196648 REJ196648:REU196648 ROF196648:ROQ196648 RYB196648:RYM196648 SHX196648:SII196648 SRT196648:SSE196648 TBP196648:TCA196648 TLL196648:TLW196648 TVH196648:TVS196648 UFD196648:UFO196648 UOZ196648:UPK196648 UYV196648:UZG196648 VIR196648:VJC196648 VSN196648:VSY196648 WCJ196648:WCU196648 WMF196648:WMQ196648 WWB196648:WWM196648 T262184:AE262184 JP262184:KA262184 TL262184:TW262184 ADH262184:ADS262184 AND262184:ANO262184 AWZ262184:AXK262184 BGV262184:BHG262184 BQR262184:BRC262184 CAN262184:CAY262184 CKJ262184:CKU262184 CUF262184:CUQ262184 DEB262184:DEM262184 DNX262184:DOI262184 DXT262184:DYE262184 EHP262184:EIA262184 ERL262184:ERW262184 FBH262184:FBS262184 FLD262184:FLO262184 FUZ262184:FVK262184 GEV262184:GFG262184 GOR262184:GPC262184 GYN262184:GYY262184 HIJ262184:HIU262184 HSF262184:HSQ262184 ICB262184:ICM262184 ILX262184:IMI262184 IVT262184:IWE262184 JFP262184:JGA262184 JPL262184:JPW262184 JZH262184:JZS262184 KJD262184:KJO262184 KSZ262184:KTK262184 LCV262184:LDG262184 LMR262184:LNC262184 LWN262184:LWY262184 MGJ262184:MGU262184 MQF262184:MQQ262184 NAB262184:NAM262184 NJX262184:NKI262184 NTT262184:NUE262184 ODP262184:OEA262184 ONL262184:ONW262184 OXH262184:OXS262184 PHD262184:PHO262184 PQZ262184:PRK262184 QAV262184:QBG262184 QKR262184:QLC262184 QUN262184:QUY262184 REJ262184:REU262184 ROF262184:ROQ262184 RYB262184:RYM262184 SHX262184:SII262184 SRT262184:SSE262184 TBP262184:TCA262184 TLL262184:TLW262184 TVH262184:TVS262184 UFD262184:UFO262184 UOZ262184:UPK262184 UYV262184:UZG262184 VIR262184:VJC262184 VSN262184:VSY262184 WCJ262184:WCU262184 WMF262184:WMQ262184 WWB262184:WWM262184 T327720:AE327720 JP327720:KA327720 TL327720:TW327720 ADH327720:ADS327720 AND327720:ANO327720 AWZ327720:AXK327720 BGV327720:BHG327720 BQR327720:BRC327720 CAN327720:CAY327720 CKJ327720:CKU327720 CUF327720:CUQ327720 DEB327720:DEM327720 DNX327720:DOI327720 DXT327720:DYE327720 EHP327720:EIA327720 ERL327720:ERW327720 FBH327720:FBS327720 FLD327720:FLO327720 FUZ327720:FVK327720 GEV327720:GFG327720 GOR327720:GPC327720 GYN327720:GYY327720 HIJ327720:HIU327720 HSF327720:HSQ327720 ICB327720:ICM327720 ILX327720:IMI327720 IVT327720:IWE327720 JFP327720:JGA327720 JPL327720:JPW327720 JZH327720:JZS327720 KJD327720:KJO327720 KSZ327720:KTK327720 LCV327720:LDG327720 LMR327720:LNC327720 LWN327720:LWY327720 MGJ327720:MGU327720 MQF327720:MQQ327720 NAB327720:NAM327720 NJX327720:NKI327720 NTT327720:NUE327720 ODP327720:OEA327720 ONL327720:ONW327720 OXH327720:OXS327720 PHD327720:PHO327720 PQZ327720:PRK327720 QAV327720:QBG327720 QKR327720:QLC327720 QUN327720:QUY327720 REJ327720:REU327720 ROF327720:ROQ327720 RYB327720:RYM327720 SHX327720:SII327720 SRT327720:SSE327720 TBP327720:TCA327720 TLL327720:TLW327720 TVH327720:TVS327720 UFD327720:UFO327720 UOZ327720:UPK327720 UYV327720:UZG327720 VIR327720:VJC327720 VSN327720:VSY327720 WCJ327720:WCU327720 WMF327720:WMQ327720 WWB327720:WWM327720 T393256:AE393256 JP393256:KA393256 TL393256:TW393256 ADH393256:ADS393256 AND393256:ANO393256 AWZ393256:AXK393256 BGV393256:BHG393256 BQR393256:BRC393256 CAN393256:CAY393256 CKJ393256:CKU393256 CUF393256:CUQ393256 DEB393256:DEM393256 DNX393256:DOI393256 DXT393256:DYE393256 EHP393256:EIA393256 ERL393256:ERW393256 FBH393256:FBS393256 FLD393256:FLO393256 FUZ393256:FVK393256 GEV393256:GFG393256 GOR393256:GPC393256 GYN393256:GYY393256 HIJ393256:HIU393256 HSF393256:HSQ393256 ICB393256:ICM393256 ILX393256:IMI393256 IVT393256:IWE393256 JFP393256:JGA393256 JPL393256:JPW393256 JZH393256:JZS393256 KJD393256:KJO393256 KSZ393256:KTK393256 LCV393256:LDG393256 LMR393256:LNC393256 LWN393256:LWY393256 MGJ393256:MGU393256 MQF393256:MQQ393256 NAB393256:NAM393256 NJX393256:NKI393256 NTT393256:NUE393256 ODP393256:OEA393256 ONL393256:ONW393256 OXH393256:OXS393256 PHD393256:PHO393256 PQZ393256:PRK393256 QAV393256:QBG393256 QKR393256:QLC393256 QUN393256:QUY393256 REJ393256:REU393256 ROF393256:ROQ393256 RYB393256:RYM393256 SHX393256:SII393256 SRT393256:SSE393256 TBP393256:TCA393256 TLL393256:TLW393256 TVH393256:TVS393256 UFD393256:UFO393256 UOZ393256:UPK393256 UYV393256:UZG393256 VIR393256:VJC393256 VSN393256:VSY393256 WCJ393256:WCU393256 WMF393256:WMQ393256 WWB393256:WWM393256 T458792:AE458792 JP458792:KA458792 TL458792:TW458792 ADH458792:ADS458792 AND458792:ANO458792 AWZ458792:AXK458792 BGV458792:BHG458792 BQR458792:BRC458792 CAN458792:CAY458792 CKJ458792:CKU458792 CUF458792:CUQ458792 DEB458792:DEM458792 DNX458792:DOI458792 DXT458792:DYE458792 EHP458792:EIA458792 ERL458792:ERW458792 FBH458792:FBS458792 FLD458792:FLO458792 FUZ458792:FVK458792 GEV458792:GFG458792 GOR458792:GPC458792 GYN458792:GYY458792 HIJ458792:HIU458792 HSF458792:HSQ458792 ICB458792:ICM458792 ILX458792:IMI458792 IVT458792:IWE458792 JFP458792:JGA458792 JPL458792:JPW458792 JZH458792:JZS458792 KJD458792:KJO458792 KSZ458792:KTK458792 LCV458792:LDG458792 LMR458792:LNC458792 LWN458792:LWY458792 MGJ458792:MGU458792 MQF458792:MQQ458792 NAB458792:NAM458792 NJX458792:NKI458792 NTT458792:NUE458792 ODP458792:OEA458792 ONL458792:ONW458792 OXH458792:OXS458792 PHD458792:PHO458792 PQZ458792:PRK458792 QAV458792:QBG458792 QKR458792:QLC458792 QUN458792:QUY458792 REJ458792:REU458792 ROF458792:ROQ458792 RYB458792:RYM458792 SHX458792:SII458792 SRT458792:SSE458792 TBP458792:TCA458792 TLL458792:TLW458792 TVH458792:TVS458792 UFD458792:UFO458792 UOZ458792:UPK458792 UYV458792:UZG458792 VIR458792:VJC458792 VSN458792:VSY458792 WCJ458792:WCU458792 WMF458792:WMQ458792 WWB458792:WWM458792 T524328:AE524328 JP524328:KA524328 TL524328:TW524328 ADH524328:ADS524328 AND524328:ANO524328 AWZ524328:AXK524328 BGV524328:BHG524328 BQR524328:BRC524328 CAN524328:CAY524328 CKJ524328:CKU524328 CUF524328:CUQ524328 DEB524328:DEM524328 DNX524328:DOI524328 DXT524328:DYE524328 EHP524328:EIA524328 ERL524328:ERW524328 FBH524328:FBS524328 FLD524328:FLO524328 FUZ524328:FVK524328 GEV524328:GFG524328 GOR524328:GPC524328 GYN524328:GYY524328 HIJ524328:HIU524328 HSF524328:HSQ524328 ICB524328:ICM524328 ILX524328:IMI524328 IVT524328:IWE524328 JFP524328:JGA524328 JPL524328:JPW524328 JZH524328:JZS524328 KJD524328:KJO524328 KSZ524328:KTK524328 LCV524328:LDG524328 LMR524328:LNC524328 LWN524328:LWY524328 MGJ524328:MGU524328 MQF524328:MQQ524328 NAB524328:NAM524328 NJX524328:NKI524328 NTT524328:NUE524328 ODP524328:OEA524328 ONL524328:ONW524328 OXH524328:OXS524328 PHD524328:PHO524328 PQZ524328:PRK524328 QAV524328:QBG524328 QKR524328:QLC524328 QUN524328:QUY524328 REJ524328:REU524328 ROF524328:ROQ524328 RYB524328:RYM524328 SHX524328:SII524328 SRT524328:SSE524328 TBP524328:TCA524328 TLL524328:TLW524328 TVH524328:TVS524328 UFD524328:UFO524328 UOZ524328:UPK524328 UYV524328:UZG524328 VIR524328:VJC524328 VSN524328:VSY524328 WCJ524328:WCU524328 WMF524328:WMQ524328 WWB524328:WWM524328 T589864:AE589864 JP589864:KA589864 TL589864:TW589864 ADH589864:ADS589864 AND589864:ANO589864 AWZ589864:AXK589864 BGV589864:BHG589864 BQR589864:BRC589864 CAN589864:CAY589864 CKJ589864:CKU589864 CUF589864:CUQ589864 DEB589864:DEM589864 DNX589864:DOI589864 DXT589864:DYE589864 EHP589864:EIA589864 ERL589864:ERW589864 FBH589864:FBS589864 FLD589864:FLO589864 FUZ589864:FVK589864 GEV589864:GFG589864 GOR589864:GPC589864 GYN589864:GYY589864 HIJ589864:HIU589864 HSF589864:HSQ589864 ICB589864:ICM589864 ILX589864:IMI589864 IVT589864:IWE589864 JFP589864:JGA589864 JPL589864:JPW589864 JZH589864:JZS589864 KJD589864:KJO589864 KSZ589864:KTK589864 LCV589864:LDG589864 LMR589864:LNC589864 LWN589864:LWY589864 MGJ589864:MGU589864 MQF589864:MQQ589864 NAB589864:NAM589864 NJX589864:NKI589864 NTT589864:NUE589864 ODP589864:OEA589864 ONL589864:ONW589864 OXH589864:OXS589864 PHD589864:PHO589864 PQZ589864:PRK589864 QAV589864:QBG589864 QKR589864:QLC589864 QUN589864:QUY589864 REJ589864:REU589864 ROF589864:ROQ589864 RYB589864:RYM589864 SHX589864:SII589864 SRT589864:SSE589864 TBP589864:TCA589864 TLL589864:TLW589864 TVH589864:TVS589864 UFD589864:UFO589864 UOZ589864:UPK589864 UYV589864:UZG589864 VIR589864:VJC589864 VSN589864:VSY589864 WCJ589864:WCU589864 WMF589864:WMQ589864 WWB589864:WWM589864 T655400:AE655400 JP655400:KA655400 TL655400:TW655400 ADH655400:ADS655400 AND655400:ANO655400 AWZ655400:AXK655400 BGV655400:BHG655400 BQR655400:BRC655400 CAN655400:CAY655400 CKJ655400:CKU655400 CUF655400:CUQ655400 DEB655400:DEM655400 DNX655400:DOI655400 DXT655400:DYE655400 EHP655400:EIA655400 ERL655400:ERW655400 FBH655400:FBS655400 FLD655400:FLO655400 FUZ655400:FVK655400 GEV655400:GFG655400 GOR655400:GPC655400 GYN655400:GYY655400 HIJ655400:HIU655400 HSF655400:HSQ655400 ICB655400:ICM655400 ILX655400:IMI655400 IVT655400:IWE655400 JFP655400:JGA655400 JPL655400:JPW655400 JZH655400:JZS655400 KJD655400:KJO655400 KSZ655400:KTK655400 LCV655400:LDG655400 LMR655400:LNC655400 LWN655400:LWY655400 MGJ655400:MGU655400 MQF655400:MQQ655400 NAB655400:NAM655400 NJX655400:NKI655400 NTT655400:NUE655400 ODP655400:OEA655400 ONL655400:ONW655400 OXH655400:OXS655400 PHD655400:PHO655400 PQZ655400:PRK655400 QAV655400:QBG655400 QKR655400:QLC655400 QUN655400:QUY655400 REJ655400:REU655400 ROF655400:ROQ655400 RYB655400:RYM655400 SHX655400:SII655400 SRT655400:SSE655400 TBP655400:TCA655400 TLL655400:TLW655400 TVH655400:TVS655400 UFD655400:UFO655400 UOZ655400:UPK655400 UYV655400:UZG655400 VIR655400:VJC655400 VSN655400:VSY655400 WCJ655400:WCU655400 WMF655400:WMQ655400 WWB655400:WWM655400 T720936:AE720936 JP720936:KA720936 TL720936:TW720936 ADH720936:ADS720936 AND720936:ANO720936 AWZ720936:AXK720936 BGV720936:BHG720936 BQR720936:BRC720936 CAN720936:CAY720936 CKJ720936:CKU720936 CUF720936:CUQ720936 DEB720936:DEM720936 DNX720936:DOI720936 DXT720936:DYE720936 EHP720936:EIA720936 ERL720936:ERW720936 FBH720936:FBS720936 FLD720936:FLO720936 FUZ720936:FVK720936 GEV720936:GFG720936 GOR720936:GPC720936 GYN720936:GYY720936 HIJ720936:HIU720936 HSF720936:HSQ720936 ICB720936:ICM720936 ILX720936:IMI720936 IVT720936:IWE720936 JFP720936:JGA720936 JPL720936:JPW720936 JZH720936:JZS720936 KJD720936:KJO720936 KSZ720936:KTK720936 LCV720936:LDG720936 LMR720936:LNC720936 LWN720936:LWY720936 MGJ720936:MGU720936 MQF720936:MQQ720936 NAB720936:NAM720936 NJX720936:NKI720936 NTT720936:NUE720936 ODP720936:OEA720936 ONL720936:ONW720936 OXH720936:OXS720936 PHD720936:PHO720936 PQZ720936:PRK720936 QAV720936:QBG720936 QKR720936:QLC720936 QUN720936:QUY720936 REJ720936:REU720936 ROF720936:ROQ720936 RYB720936:RYM720936 SHX720936:SII720936 SRT720936:SSE720936 TBP720936:TCA720936 TLL720936:TLW720936 TVH720936:TVS720936 UFD720936:UFO720936 UOZ720936:UPK720936 UYV720936:UZG720936 VIR720936:VJC720936 VSN720936:VSY720936 WCJ720936:WCU720936 WMF720936:WMQ720936 WWB720936:WWM720936 T786472:AE786472 JP786472:KA786472 TL786472:TW786472 ADH786472:ADS786472 AND786472:ANO786472 AWZ786472:AXK786472 BGV786472:BHG786472 BQR786472:BRC786472 CAN786472:CAY786472 CKJ786472:CKU786472 CUF786472:CUQ786472 DEB786472:DEM786472 DNX786472:DOI786472 DXT786472:DYE786472 EHP786472:EIA786472 ERL786472:ERW786472 FBH786472:FBS786472 FLD786472:FLO786472 FUZ786472:FVK786472 GEV786472:GFG786472 GOR786472:GPC786472 GYN786472:GYY786472 HIJ786472:HIU786472 HSF786472:HSQ786472 ICB786472:ICM786472 ILX786472:IMI786472 IVT786472:IWE786472 JFP786472:JGA786472 JPL786472:JPW786472 JZH786472:JZS786472 KJD786472:KJO786472 KSZ786472:KTK786472 LCV786472:LDG786472 LMR786472:LNC786472 LWN786472:LWY786472 MGJ786472:MGU786472 MQF786472:MQQ786472 NAB786472:NAM786472 NJX786472:NKI786472 NTT786472:NUE786472 ODP786472:OEA786472 ONL786472:ONW786472 OXH786472:OXS786472 PHD786472:PHO786472 PQZ786472:PRK786472 QAV786472:QBG786472 QKR786472:QLC786472 QUN786472:QUY786472 REJ786472:REU786472 ROF786472:ROQ786472 RYB786472:RYM786472 SHX786472:SII786472 SRT786472:SSE786472 TBP786472:TCA786472 TLL786472:TLW786472 TVH786472:TVS786472 UFD786472:UFO786472 UOZ786472:UPK786472 UYV786472:UZG786472 VIR786472:VJC786472 VSN786472:VSY786472 WCJ786472:WCU786472 WMF786472:WMQ786472 WWB786472:WWM786472 T852008:AE852008 JP852008:KA852008 TL852008:TW852008 ADH852008:ADS852008 AND852008:ANO852008 AWZ852008:AXK852008 BGV852008:BHG852008 BQR852008:BRC852008 CAN852008:CAY852008 CKJ852008:CKU852008 CUF852008:CUQ852008 DEB852008:DEM852008 DNX852008:DOI852008 DXT852008:DYE852008 EHP852008:EIA852008 ERL852008:ERW852008 FBH852008:FBS852008 FLD852008:FLO852008 FUZ852008:FVK852008 GEV852008:GFG852008 GOR852008:GPC852008 GYN852008:GYY852008 HIJ852008:HIU852008 HSF852008:HSQ852008 ICB852008:ICM852008 ILX852008:IMI852008 IVT852008:IWE852008 JFP852008:JGA852008 JPL852008:JPW852008 JZH852008:JZS852008 KJD852008:KJO852008 KSZ852008:KTK852008 LCV852008:LDG852008 LMR852008:LNC852008 LWN852008:LWY852008 MGJ852008:MGU852008 MQF852008:MQQ852008 NAB852008:NAM852008 NJX852008:NKI852008 NTT852008:NUE852008 ODP852008:OEA852008 ONL852008:ONW852008 OXH852008:OXS852008 PHD852008:PHO852008 PQZ852008:PRK852008 QAV852008:QBG852008 QKR852008:QLC852008 QUN852008:QUY852008 REJ852008:REU852008 ROF852008:ROQ852008 RYB852008:RYM852008 SHX852008:SII852008 SRT852008:SSE852008 TBP852008:TCA852008 TLL852008:TLW852008 TVH852008:TVS852008 UFD852008:UFO852008 UOZ852008:UPK852008 UYV852008:UZG852008 VIR852008:VJC852008 VSN852008:VSY852008 WCJ852008:WCU852008 WMF852008:WMQ852008 WWB852008:WWM852008 T917544:AE917544 JP917544:KA917544 TL917544:TW917544 ADH917544:ADS917544 AND917544:ANO917544 AWZ917544:AXK917544 BGV917544:BHG917544 BQR917544:BRC917544 CAN917544:CAY917544 CKJ917544:CKU917544 CUF917544:CUQ917544 DEB917544:DEM917544 DNX917544:DOI917544 DXT917544:DYE917544 EHP917544:EIA917544 ERL917544:ERW917544 FBH917544:FBS917544 FLD917544:FLO917544 FUZ917544:FVK917544 GEV917544:GFG917544 GOR917544:GPC917544 GYN917544:GYY917544 HIJ917544:HIU917544 HSF917544:HSQ917544 ICB917544:ICM917544 ILX917544:IMI917544 IVT917544:IWE917544 JFP917544:JGA917544 JPL917544:JPW917544 JZH917544:JZS917544 KJD917544:KJO917544 KSZ917544:KTK917544 LCV917544:LDG917544 LMR917544:LNC917544 LWN917544:LWY917544 MGJ917544:MGU917544 MQF917544:MQQ917544 NAB917544:NAM917544 NJX917544:NKI917544 NTT917544:NUE917544 ODP917544:OEA917544 ONL917544:ONW917544 OXH917544:OXS917544 PHD917544:PHO917544 PQZ917544:PRK917544 QAV917544:QBG917544 QKR917544:QLC917544 QUN917544:QUY917544 REJ917544:REU917544 ROF917544:ROQ917544 RYB917544:RYM917544 SHX917544:SII917544 SRT917544:SSE917544 TBP917544:TCA917544 TLL917544:TLW917544 TVH917544:TVS917544 UFD917544:UFO917544 UOZ917544:UPK917544 UYV917544:UZG917544 VIR917544:VJC917544 VSN917544:VSY917544 WCJ917544:WCU917544 WMF917544:WMQ917544 WWB917544:WWM917544 T983080:AE983080 JP983080:KA983080 TL983080:TW983080 ADH983080:ADS983080 AND983080:ANO983080 AWZ983080:AXK983080 BGV983080:BHG983080 BQR983080:BRC983080 CAN983080:CAY983080 CKJ983080:CKU983080 CUF983080:CUQ983080 DEB983080:DEM983080 DNX983080:DOI983080 DXT983080:DYE983080 EHP983080:EIA983080 ERL983080:ERW983080 FBH983080:FBS983080 FLD983080:FLO983080 FUZ983080:FVK983080 GEV983080:GFG983080 GOR983080:GPC983080 GYN983080:GYY983080 HIJ983080:HIU983080 HSF983080:HSQ983080 ICB983080:ICM983080 ILX983080:IMI983080 IVT983080:IWE983080 JFP983080:JGA983080 JPL983080:JPW983080 JZH983080:JZS983080 KJD983080:KJO983080 KSZ983080:KTK983080 LCV983080:LDG983080 LMR983080:LNC983080 LWN983080:LWY983080 MGJ983080:MGU983080 MQF983080:MQQ983080 NAB983080:NAM983080 NJX983080:NKI983080 NTT983080:NUE983080 ODP983080:OEA983080 ONL983080:ONW983080 OXH983080:OXS983080 PHD983080:PHO983080 PQZ983080:PRK983080 QAV983080:QBG983080 QKR983080:QLC983080 QUN983080:QUY983080 REJ983080:REU983080 ROF983080:ROQ983080 RYB983080:RYM983080 SHX983080:SII983080 SRT983080:SSE983080 TBP983080:TCA983080 TLL983080:TLW983080 TVH983080:TVS983080 UFD983080:UFO983080 UOZ983080:UPK983080 UYV983080:UZG983080 VIR983080:VJC983080 VSN983080:VSY983080 WCJ983080:WCU983080 WMF983080:WMQ983080 WWB983080:WWM983080">
      <formula1>$BB$18:$BB$22</formula1>
    </dataValidation>
    <dataValidation type="list" allowBlank="1" showInputMessage="1" showErrorMessage="1" sqref="AH13:AM13 KD13:KI13 TZ13:UE13 ADV13:AEA13 ANR13:ANW13 AXN13:AXS13 BHJ13:BHO13 BRF13:BRK13 CBB13:CBG13 CKX13:CLC13 CUT13:CUY13 DEP13:DEU13 DOL13:DOQ13 DYH13:DYM13 EID13:EII13 ERZ13:ESE13 FBV13:FCA13 FLR13:FLW13 FVN13:FVS13 GFJ13:GFO13 GPF13:GPK13 GZB13:GZG13 HIX13:HJC13 HST13:HSY13 ICP13:ICU13 IML13:IMQ13 IWH13:IWM13 JGD13:JGI13 JPZ13:JQE13 JZV13:KAA13 KJR13:KJW13 KTN13:KTS13 LDJ13:LDO13 LNF13:LNK13 LXB13:LXG13 MGX13:MHC13 MQT13:MQY13 NAP13:NAU13 NKL13:NKQ13 NUH13:NUM13 OED13:OEI13 ONZ13:OOE13 OXV13:OYA13 PHR13:PHW13 PRN13:PRS13 QBJ13:QBO13 QLF13:QLK13 QVB13:QVG13 REX13:RFC13 ROT13:ROY13 RYP13:RYU13 SIL13:SIQ13 SSH13:SSM13 TCD13:TCI13 TLZ13:TME13 TVV13:TWA13 UFR13:UFW13 UPN13:UPS13 UZJ13:UZO13 VJF13:VJK13 VTB13:VTG13 WCX13:WDC13 WMT13:WMY13 WWP13:WWU13 AH65549:AM65549 KD65549:KI65549 TZ65549:UE65549 ADV65549:AEA65549 ANR65549:ANW65549 AXN65549:AXS65549 BHJ65549:BHO65549 BRF65549:BRK65549 CBB65549:CBG65549 CKX65549:CLC65549 CUT65549:CUY65549 DEP65549:DEU65549 DOL65549:DOQ65549 DYH65549:DYM65549 EID65549:EII65549 ERZ65549:ESE65549 FBV65549:FCA65549 FLR65549:FLW65549 FVN65549:FVS65549 GFJ65549:GFO65549 GPF65549:GPK65549 GZB65549:GZG65549 HIX65549:HJC65549 HST65549:HSY65549 ICP65549:ICU65549 IML65549:IMQ65549 IWH65549:IWM65549 JGD65549:JGI65549 JPZ65549:JQE65549 JZV65549:KAA65549 KJR65549:KJW65549 KTN65549:KTS65549 LDJ65549:LDO65549 LNF65549:LNK65549 LXB65549:LXG65549 MGX65549:MHC65549 MQT65549:MQY65549 NAP65549:NAU65549 NKL65549:NKQ65549 NUH65549:NUM65549 OED65549:OEI65549 ONZ65549:OOE65549 OXV65549:OYA65549 PHR65549:PHW65549 PRN65549:PRS65549 QBJ65549:QBO65549 QLF65549:QLK65549 QVB65549:QVG65549 REX65549:RFC65549 ROT65549:ROY65549 RYP65549:RYU65549 SIL65549:SIQ65549 SSH65549:SSM65549 TCD65549:TCI65549 TLZ65549:TME65549 TVV65549:TWA65549 UFR65549:UFW65549 UPN65549:UPS65549 UZJ65549:UZO65549 VJF65549:VJK65549 VTB65549:VTG65549 WCX65549:WDC65549 WMT65549:WMY65549 WWP65549:WWU65549 AH131085:AM131085 KD131085:KI131085 TZ131085:UE131085 ADV131085:AEA131085 ANR131085:ANW131085 AXN131085:AXS131085 BHJ131085:BHO131085 BRF131085:BRK131085 CBB131085:CBG131085 CKX131085:CLC131085 CUT131085:CUY131085 DEP131085:DEU131085 DOL131085:DOQ131085 DYH131085:DYM131085 EID131085:EII131085 ERZ131085:ESE131085 FBV131085:FCA131085 FLR131085:FLW131085 FVN131085:FVS131085 GFJ131085:GFO131085 GPF131085:GPK131085 GZB131085:GZG131085 HIX131085:HJC131085 HST131085:HSY131085 ICP131085:ICU131085 IML131085:IMQ131085 IWH131085:IWM131085 JGD131085:JGI131085 JPZ131085:JQE131085 JZV131085:KAA131085 KJR131085:KJW131085 KTN131085:KTS131085 LDJ131085:LDO131085 LNF131085:LNK131085 LXB131085:LXG131085 MGX131085:MHC131085 MQT131085:MQY131085 NAP131085:NAU131085 NKL131085:NKQ131085 NUH131085:NUM131085 OED131085:OEI131085 ONZ131085:OOE131085 OXV131085:OYA131085 PHR131085:PHW131085 PRN131085:PRS131085 QBJ131085:QBO131085 QLF131085:QLK131085 QVB131085:QVG131085 REX131085:RFC131085 ROT131085:ROY131085 RYP131085:RYU131085 SIL131085:SIQ131085 SSH131085:SSM131085 TCD131085:TCI131085 TLZ131085:TME131085 TVV131085:TWA131085 UFR131085:UFW131085 UPN131085:UPS131085 UZJ131085:UZO131085 VJF131085:VJK131085 VTB131085:VTG131085 WCX131085:WDC131085 WMT131085:WMY131085 WWP131085:WWU131085 AH196621:AM196621 KD196621:KI196621 TZ196621:UE196621 ADV196621:AEA196621 ANR196621:ANW196621 AXN196621:AXS196621 BHJ196621:BHO196621 BRF196621:BRK196621 CBB196621:CBG196621 CKX196621:CLC196621 CUT196621:CUY196621 DEP196621:DEU196621 DOL196621:DOQ196621 DYH196621:DYM196621 EID196621:EII196621 ERZ196621:ESE196621 FBV196621:FCA196621 FLR196621:FLW196621 FVN196621:FVS196621 GFJ196621:GFO196621 GPF196621:GPK196621 GZB196621:GZG196621 HIX196621:HJC196621 HST196621:HSY196621 ICP196621:ICU196621 IML196621:IMQ196621 IWH196621:IWM196621 JGD196621:JGI196621 JPZ196621:JQE196621 JZV196621:KAA196621 KJR196621:KJW196621 KTN196621:KTS196621 LDJ196621:LDO196621 LNF196621:LNK196621 LXB196621:LXG196621 MGX196621:MHC196621 MQT196621:MQY196621 NAP196621:NAU196621 NKL196621:NKQ196621 NUH196621:NUM196621 OED196621:OEI196621 ONZ196621:OOE196621 OXV196621:OYA196621 PHR196621:PHW196621 PRN196621:PRS196621 QBJ196621:QBO196621 QLF196621:QLK196621 QVB196621:QVG196621 REX196621:RFC196621 ROT196621:ROY196621 RYP196621:RYU196621 SIL196621:SIQ196621 SSH196621:SSM196621 TCD196621:TCI196621 TLZ196621:TME196621 TVV196621:TWA196621 UFR196621:UFW196621 UPN196621:UPS196621 UZJ196621:UZO196621 VJF196621:VJK196621 VTB196621:VTG196621 WCX196621:WDC196621 WMT196621:WMY196621 WWP196621:WWU196621 AH262157:AM262157 KD262157:KI262157 TZ262157:UE262157 ADV262157:AEA262157 ANR262157:ANW262157 AXN262157:AXS262157 BHJ262157:BHO262157 BRF262157:BRK262157 CBB262157:CBG262157 CKX262157:CLC262157 CUT262157:CUY262157 DEP262157:DEU262157 DOL262157:DOQ262157 DYH262157:DYM262157 EID262157:EII262157 ERZ262157:ESE262157 FBV262157:FCA262157 FLR262157:FLW262157 FVN262157:FVS262157 GFJ262157:GFO262157 GPF262157:GPK262157 GZB262157:GZG262157 HIX262157:HJC262157 HST262157:HSY262157 ICP262157:ICU262157 IML262157:IMQ262157 IWH262157:IWM262157 JGD262157:JGI262157 JPZ262157:JQE262157 JZV262157:KAA262157 KJR262157:KJW262157 KTN262157:KTS262157 LDJ262157:LDO262157 LNF262157:LNK262157 LXB262157:LXG262157 MGX262157:MHC262157 MQT262157:MQY262157 NAP262157:NAU262157 NKL262157:NKQ262157 NUH262157:NUM262157 OED262157:OEI262157 ONZ262157:OOE262157 OXV262157:OYA262157 PHR262157:PHW262157 PRN262157:PRS262157 QBJ262157:QBO262157 QLF262157:QLK262157 QVB262157:QVG262157 REX262157:RFC262157 ROT262157:ROY262157 RYP262157:RYU262157 SIL262157:SIQ262157 SSH262157:SSM262157 TCD262157:TCI262157 TLZ262157:TME262157 TVV262157:TWA262157 UFR262157:UFW262157 UPN262157:UPS262157 UZJ262157:UZO262157 VJF262157:VJK262157 VTB262157:VTG262157 WCX262157:WDC262157 WMT262157:WMY262157 WWP262157:WWU262157 AH327693:AM327693 KD327693:KI327693 TZ327693:UE327693 ADV327693:AEA327693 ANR327693:ANW327693 AXN327693:AXS327693 BHJ327693:BHO327693 BRF327693:BRK327693 CBB327693:CBG327693 CKX327693:CLC327693 CUT327693:CUY327693 DEP327693:DEU327693 DOL327693:DOQ327693 DYH327693:DYM327693 EID327693:EII327693 ERZ327693:ESE327693 FBV327693:FCA327693 FLR327693:FLW327693 FVN327693:FVS327693 GFJ327693:GFO327693 GPF327693:GPK327693 GZB327693:GZG327693 HIX327693:HJC327693 HST327693:HSY327693 ICP327693:ICU327693 IML327693:IMQ327693 IWH327693:IWM327693 JGD327693:JGI327693 JPZ327693:JQE327693 JZV327693:KAA327693 KJR327693:KJW327693 KTN327693:KTS327693 LDJ327693:LDO327693 LNF327693:LNK327693 LXB327693:LXG327693 MGX327693:MHC327693 MQT327693:MQY327693 NAP327693:NAU327693 NKL327693:NKQ327693 NUH327693:NUM327693 OED327693:OEI327693 ONZ327693:OOE327693 OXV327693:OYA327693 PHR327693:PHW327693 PRN327693:PRS327693 QBJ327693:QBO327693 QLF327693:QLK327693 QVB327693:QVG327693 REX327693:RFC327693 ROT327693:ROY327693 RYP327693:RYU327693 SIL327693:SIQ327693 SSH327693:SSM327693 TCD327693:TCI327693 TLZ327693:TME327693 TVV327693:TWA327693 UFR327693:UFW327693 UPN327693:UPS327693 UZJ327693:UZO327693 VJF327693:VJK327693 VTB327693:VTG327693 WCX327693:WDC327693 WMT327693:WMY327693 WWP327693:WWU327693 AH393229:AM393229 KD393229:KI393229 TZ393229:UE393229 ADV393229:AEA393229 ANR393229:ANW393229 AXN393229:AXS393229 BHJ393229:BHO393229 BRF393229:BRK393229 CBB393229:CBG393229 CKX393229:CLC393229 CUT393229:CUY393229 DEP393229:DEU393229 DOL393229:DOQ393229 DYH393229:DYM393229 EID393229:EII393229 ERZ393229:ESE393229 FBV393229:FCA393229 FLR393229:FLW393229 FVN393229:FVS393229 GFJ393229:GFO393229 GPF393229:GPK393229 GZB393229:GZG393229 HIX393229:HJC393229 HST393229:HSY393229 ICP393229:ICU393229 IML393229:IMQ393229 IWH393229:IWM393229 JGD393229:JGI393229 JPZ393229:JQE393229 JZV393229:KAA393229 KJR393229:KJW393229 KTN393229:KTS393229 LDJ393229:LDO393229 LNF393229:LNK393229 LXB393229:LXG393229 MGX393229:MHC393229 MQT393229:MQY393229 NAP393229:NAU393229 NKL393229:NKQ393229 NUH393229:NUM393229 OED393229:OEI393229 ONZ393229:OOE393229 OXV393229:OYA393229 PHR393229:PHW393229 PRN393229:PRS393229 QBJ393229:QBO393229 QLF393229:QLK393229 QVB393229:QVG393229 REX393229:RFC393229 ROT393229:ROY393229 RYP393229:RYU393229 SIL393229:SIQ393229 SSH393229:SSM393229 TCD393229:TCI393229 TLZ393229:TME393229 TVV393229:TWA393229 UFR393229:UFW393229 UPN393229:UPS393229 UZJ393229:UZO393229 VJF393229:VJK393229 VTB393229:VTG393229 WCX393229:WDC393229 WMT393229:WMY393229 WWP393229:WWU393229 AH458765:AM458765 KD458765:KI458765 TZ458765:UE458765 ADV458765:AEA458765 ANR458765:ANW458765 AXN458765:AXS458765 BHJ458765:BHO458765 BRF458765:BRK458765 CBB458765:CBG458765 CKX458765:CLC458765 CUT458765:CUY458765 DEP458765:DEU458765 DOL458765:DOQ458765 DYH458765:DYM458765 EID458765:EII458765 ERZ458765:ESE458765 FBV458765:FCA458765 FLR458765:FLW458765 FVN458765:FVS458765 GFJ458765:GFO458765 GPF458765:GPK458765 GZB458765:GZG458765 HIX458765:HJC458765 HST458765:HSY458765 ICP458765:ICU458765 IML458765:IMQ458765 IWH458765:IWM458765 JGD458765:JGI458765 JPZ458765:JQE458765 JZV458765:KAA458765 KJR458765:KJW458765 KTN458765:KTS458765 LDJ458765:LDO458765 LNF458765:LNK458765 LXB458765:LXG458765 MGX458765:MHC458765 MQT458765:MQY458765 NAP458765:NAU458765 NKL458765:NKQ458765 NUH458765:NUM458765 OED458765:OEI458765 ONZ458765:OOE458765 OXV458765:OYA458765 PHR458765:PHW458765 PRN458765:PRS458765 QBJ458765:QBO458765 QLF458765:QLK458765 QVB458765:QVG458765 REX458765:RFC458765 ROT458765:ROY458765 RYP458765:RYU458765 SIL458765:SIQ458765 SSH458765:SSM458765 TCD458765:TCI458765 TLZ458765:TME458765 TVV458765:TWA458765 UFR458765:UFW458765 UPN458765:UPS458765 UZJ458765:UZO458765 VJF458765:VJK458765 VTB458765:VTG458765 WCX458765:WDC458765 WMT458765:WMY458765 WWP458765:WWU458765 AH524301:AM524301 KD524301:KI524301 TZ524301:UE524301 ADV524301:AEA524301 ANR524301:ANW524301 AXN524301:AXS524301 BHJ524301:BHO524301 BRF524301:BRK524301 CBB524301:CBG524301 CKX524301:CLC524301 CUT524301:CUY524301 DEP524301:DEU524301 DOL524301:DOQ524301 DYH524301:DYM524301 EID524301:EII524301 ERZ524301:ESE524301 FBV524301:FCA524301 FLR524301:FLW524301 FVN524301:FVS524301 GFJ524301:GFO524301 GPF524301:GPK524301 GZB524301:GZG524301 HIX524301:HJC524301 HST524301:HSY524301 ICP524301:ICU524301 IML524301:IMQ524301 IWH524301:IWM524301 JGD524301:JGI524301 JPZ524301:JQE524301 JZV524301:KAA524301 KJR524301:KJW524301 KTN524301:KTS524301 LDJ524301:LDO524301 LNF524301:LNK524301 LXB524301:LXG524301 MGX524301:MHC524301 MQT524301:MQY524301 NAP524301:NAU524301 NKL524301:NKQ524301 NUH524301:NUM524301 OED524301:OEI524301 ONZ524301:OOE524301 OXV524301:OYA524301 PHR524301:PHW524301 PRN524301:PRS524301 QBJ524301:QBO524301 QLF524301:QLK524301 QVB524301:QVG524301 REX524301:RFC524301 ROT524301:ROY524301 RYP524301:RYU524301 SIL524301:SIQ524301 SSH524301:SSM524301 TCD524301:TCI524301 TLZ524301:TME524301 TVV524301:TWA524301 UFR524301:UFW524301 UPN524301:UPS524301 UZJ524301:UZO524301 VJF524301:VJK524301 VTB524301:VTG524301 WCX524301:WDC524301 WMT524301:WMY524301 WWP524301:WWU524301 AH589837:AM589837 KD589837:KI589837 TZ589837:UE589837 ADV589837:AEA589837 ANR589837:ANW589837 AXN589837:AXS589837 BHJ589837:BHO589837 BRF589837:BRK589837 CBB589837:CBG589837 CKX589837:CLC589837 CUT589837:CUY589837 DEP589837:DEU589837 DOL589837:DOQ589837 DYH589837:DYM589837 EID589837:EII589837 ERZ589837:ESE589837 FBV589837:FCA589837 FLR589837:FLW589837 FVN589837:FVS589837 GFJ589837:GFO589837 GPF589837:GPK589837 GZB589837:GZG589837 HIX589837:HJC589837 HST589837:HSY589837 ICP589837:ICU589837 IML589837:IMQ589837 IWH589837:IWM589837 JGD589837:JGI589837 JPZ589837:JQE589837 JZV589837:KAA589837 KJR589837:KJW589837 KTN589837:KTS589837 LDJ589837:LDO589837 LNF589837:LNK589837 LXB589837:LXG589837 MGX589837:MHC589837 MQT589837:MQY589837 NAP589837:NAU589837 NKL589837:NKQ589837 NUH589837:NUM589837 OED589837:OEI589837 ONZ589837:OOE589837 OXV589837:OYA589837 PHR589837:PHW589837 PRN589837:PRS589837 QBJ589837:QBO589837 QLF589837:QLK589837 QVB589837:QVG589837 REX589837:RFC589837 ROT589837:ROY589837 RYP589837:RYU589837 SIL589837:SIQ589837 SSH589837:SSM589837 TCD589837:TCI589837 TLZ589837:TME589837 TVV589837:TWA589837 UFR589837:UFW589837 UPN589837:UPS589837 UZJ589837:UZO589837 VJF589837:VJK589837 VTB589837:VTG589837 WCX589837:WDC589837 WMT589837:WMY589837 WWP589837:WWU589837 AH655373:AM655373 KD655373:KI655373 TZ655373:UE655373 ADV655373:AEA655373 ANR655373:ANW655373 AXN655373:AXS655373 BHJ655373:BHO655373 BRF655373:BRK655373 CBB655373:CBG655373 CKX655373:CLC655373 CUT655373:CUY655373 DEP655373:DEU655373 DOL655373:DOQ655373 DYH655373:DYM655373 EID655373:EII655373 ERZ655373:ESE655373 FBV655373:FCA655373 FLR655373:FLW655373 FVN655373:FVS655373 GFJ655373:GFO655373 GPF655373:GPK655373 GZB655373:GZG655373 HIX655373:HJC655373 HST655373:HSY655373 ICP655373:ICU655373 IML655373:IMQ655373 IWH655373:IWM655373 JGD655373:JGI655373 JPZ655373:JQE655373 JZV655373:KAA655373 KJR655373:KJW655373 KTN655373:KTS655373 LDJ655373:LDO655373 LNF655373:LNK655373 LXB655373:LXG655373 MGX655373:MHC655373 MQT655373:MQY655373 NAP655373:NAU655373 NKL655373:NKQ655373 NUH655373:NUM655373 OED655373:OEI655373 ONZ655373:OOE655373 OXV655373:OYA655373 PHR655373:PHW655373 PRN655373:PRS655373 QBJ655373:QBO655373 QLF655373:QLK655373 QVB655373:QVG655373 REX655373:RFC655373 ROT655373:ROY655373 RYP655373:RYU655373 SIL655373:SIQ655373 SSH655373:SSM655373 TCD655373:TCI655373 TLZ655373:TME655373 TVV655373:TWA655373 UFR655373:UFW655373 UPN655373:UPS655373 UZJ655373:UZO655373 VJF655373:VJK655373 VTB655373:VTG655373 WCX655373:WDC655373 WMT655373:WMY655373 WWP655373:WWU655373 AH720909:AM720909 KD720909:KI720909 TZ720909:UE720909 ADV720909:AEA720909 ANR720909:ANW720909 AXN720909:AXS720909 BHJ720909:BHO720909 BRF720909:BRK720909 CBB720909:CBG720909 CKX720909:CLC720909 CUT720909:CUY720909 DEP720909:DEU720909 DOL720909:DOQ720909 DYH720909:DYM720909 EID720909:EII720909 ERZ720909:ESE720909 FBV720909:FCA720909 FLR720909:FLW720909 FVN720909:FVS720909 GFJ720909:GFO720909 GPF720909:GPK720909 GZB720909:GZG720909 HIX720909:HJC720909 HST720909:HSY720909 ICP720909:ICU720909 IML720909:IMQ720909 IWH720909:IWM720909 JGD720909:JGI720909 JPZ720909:JQE720909 JZV720909:KAA720909 KJR720909:KJW720909 KTN720909:KTS720909 LDJ720909:LDO720909 LNF720909:LNK720909 LXB720909:LXG720909 MGX720909:MHC720909 MQT720909:MQY720909 NAP720909:NAU720909 NKL720909:NKQ720909 NUH720909:NUM720909 OED720909:OEI720909 ONZ720909:OOE720909 OXV720909:OYA720909 PHR720909:PHW720909 PRN720909:PRS720909 QBJ720909:QBO720909 QLF720909:QLK720909 QVB720909:QVG720909 REX720909:RFC720909 ROT720909:ROY720909 RYP720909:RYU720909 SIL720909:SIQ720909 SSH720909:SSM720909 TCD720909:TCI720909 TLZ720909:TME720909 TVV720909:TWA720909 UFR720909:UFW720909 UPN720909:UPS720909 UZJ720909:UZO720909 VJF720909:VJK720909 VTB720909:VTG720909 WCX720909:WDC720909 WMT720909:WMY720909 WWP720909:WWU720909 AH786445:AM786445 KD786445:KI786445 TZ786445:UE786445 ADV786445:AEA786445 ANR786445:ANW786445 AXN786445:AXS786445 BHJ786445:BHO786445 BRF786445:BRK786445 CBB786445:CBG786445 CKX786445:CLC786445 CUT786445:CUY786445 DEP786445:DEU786445 DOL786445:DOQ786445 DYH786445:DYM786445 EID786445:EII786445 ERZ786445:ESE786445 FBV786445:FCA786445 FLR786445:FLW786445 FVN786445:FVS786445 GFJ786445:GFO786445 GPF786445:GPK786445 GZB786445:GZG786445 HIX786445:HJC786445 HST786445:HSY786445 ICP786445:ICU786445 IML786445:IMQ786445 IWH786445:IWM786445 JGD786445:JGI786445 JPZ786445:JQE786445 JZV786445:KAA786445 KJR786445:KJW786445 KTN786445:KTS786445 LDJ786445:LDO786445 LNF786445:LNK786445 LXB786445:LXG786445 MGX786445:MHC786445 MQT786445:MQY786445 NAP786445:NAU786445 NKL786445:NKQ786445 NUH786445:NUM786445 OED786445:OEI786445 ONZ786445:OOE786445 OXV786445:OYA786445 PHR786445:PHW786445 PRN786445:PRS786445 QBJ786445:QBO786445 QLF786445:QLK786445 QVB786445:QVG786445 REX786445:RFC786445 ROT786445:ROY786445 RYP786445:RYU786445 SIL786445:SIQ786445 SSH786445:SSM786445 TCD786445:TCI786445 TLZ786445:TME786445 TVV786445:TWA786445 UFR786445:UFW786445 UPN786445:UPS786445 UZJ786445:UZO786445 VJF786445:VJK786445 VTB786445:VTG786445 WCX786445:WDC786445 WMT786445:WMY786445 WWP786445:WWU786445 AH851981:AM851981 KD851981:KI851981 TZ851981:UE851981 ADV851981:AEA851981 ANR851981:ANW851981 AXN851981:AXS851981 BHJ851981:BHO851981 BRF851981:BRK851981 CBB851981:CBG851981 CKX851981:CLC851981 CUT851981:CUY851981 DEP851981:DEU851981 DOL851981:DOQ851981 DYH851981:DYM851981 EID851981:EII851981 ERZ851981:ESE851981 FBV851981:FCA851981 FLR851981:FLW851981 FVN851981:FVS851981 GFJ851981:GFO851981 GPF851981:GPK851981 GZB851981:GZG851981 HIX851981:HJC851981 HST851981:HSY851981 ICP851981:ICU851981 IML851981:IMQ851981 IWH851981:IWM851981 JGD851981:JGI851981 JPZ851981:JQE851981 JZV851981:KAA851981 KJR851981:KJW851981 KTN851981:KTS851981 LDJ851981:LDO851981 LNF851981:LNK851981 LXB851981:LXG851981 MGX851981:MHC851981 MQT851981:MQY851981 NAP851981:NAU851981 NKL851981:NKQ851981 NUH851981:NUM851981 OED851981:OEI851981 ONZ851981:OOE851981 OXV851981:OYA851981 PHR851981:PHW851981 PRN851981:PRS851981 QBJ851981:QBO851981 QLF851981:QLK851981 QVB851981:QVG851981 REX851981:RFC851981 ROT851981:ROY851981 RYP851981:RYU851981 SIL851981:SIQ851981 SSH851981:SSM851981 TCD851981:TCI851981 TLZ851981:TME851981 TVV851981:TWA851981 UFR851981:UFW851981 UPN851981:UPS851981 UZJ851981:UZO851981 VJF851981:VJK851981 VTB851981:VTG851981 WCX851981:WDC851981 WMT851981:WMY851981 WWP851981:WWU851981 AH917517:AM917517 KD917517:KI917517 TZ917517:UE917517 ADV917517:AEA917517 ANR917517:ANW917517 AXN917517:AXS917517 BHJ917517:BHO917517 BRF917517:BRK917517 CBB917517:CBG917517 CKX917517:CLC917517 CUT917517:CUY917517 DEP917517:DEU917517 DOL917517:DOQ917517 DYH917517:DYM917517 EID917517:EII917517 ERZ917517:ESE917517 FBV917517:FCA917517 FLR917517:FLW917517 FVN917517:FVS917517 GFJ917517:GFO917517 GPF917517:GPK917517 GZB917517:GZG917517 HIX917517:HJC917517 HST917517:HSY917517 ICP917517:ICU917517 IML917517:IMQ917517 IWH917517:IWM917517 JGD917517:JGI917517 JPZ917517:JQE917517 JZV917517:KAA917517 KJR917517:KJW917517 KTN917517:KTS917517 LDJ917517:LDO917517 LNF917517:LNK917517 LXB917517:LXG917517 MGX917517:MHC917517 MQT917517:MQY917517 NAP917517:NAU917517 NKL917517:NKQ917517 NUH917517:NUM917517 OED917517:OEI917517 ONZ917517:OOE917517 OXV917517:OYA917517 PHR917517:PHW917517 PRN917517:PRS917517 QBJ917517:QBO917517 QLF917517:QLK917517 QVB917517:QVG917517 REX917517:RFC917517 ROT917517:ROY917517 RYP917517:RYU917517 SIL917517:SIQ917517 SSH917517:SSM917517 TCD917517:TCI917517 TLZ917517:TME917517 TVV917517:TWA917517 UFR917517:UFW917517 UPN917517:UPS917517 UZJ917517:UZO917517 VJF917517:VJK917517 VTB917517:VTG917517 WCX917517:WDC917517 WMT917517:WMY917517 WWP917517:WWU917517 AH983053:AM983053 KD983053:KI983053 TZ983053:UE983053 ADV983053:AEA983053 ANR983053:ANW983053 AXN983053:AXS983053 BHJ983053:BHO983053 BRF983053:BRK983053 CBB983053:CBG983053 CKX983053:CLC983053 CUT983053:CUY983053 DEP983053:DEU983053 DOL983053:DOQ983053 DYH983053:DYM983053 EID983053:EII983053 ERZ983053:ESE983053 FBV983053:FCA983053 FLR983053:FLW983053 FVN983053:FVS983053 GFJ983053:GFO983053 GPF983053:GPK983053 GZB983053:GZG983053 HIX983053:HJC983053 HST983053:HSY983053 ICP983053:ICU983053 IML983053:IMQ983053 IWH983053:IWM983053 JGD983053:JGI983053 JPZ983053:JQE983053 JZV983053:KAA983053 KJR983053:KJW983053 KTN983053:KTS983053 LDJ983053:LDO983053 LNF983053:LNK983053 LXB983053:LXG983053 MGX983053:MHC983053 MQT983053:MQY983053 NAP983053:NAU983053 NKL983053:NKQ983053 NUH983053:NUM983053 OED983053:OEI983053 ONZ983053:OOE983053 OXV983053:OYA983053 PHR983053:PHW983053 PRN983053:PRS983053 QBJ983053:QBO983053 QLF983053:QLK983053 QVB983053:QVG983053 REX983053:RFC983053 ROT983053:ROY983053 RYP983053:RYU983053 SIL983053:SIQ983053 SSH983053:SSM983053 TCD983053:TCI983053 TLZ983053:TME983053 TVV983053:TWA983053 UFR983053:UFW983053 UPN983053:UPS983053 UZJ983053:UZO983053 VJF983053:VJK983053 VTB983053:VTG983053 WCX983053:WDC983053 WMT983053:WMY983053 WWP983053:WWU983053 AH42:AM42 KD42:KI42 TZ42:UE42 ADV42:AEA42 ANR42:ANW42 AXN42:AXS42 BHJ42:BHO42 BRF42:BRK42 CBB42:CBG42 CKX42:CLC42 CUT42:CUY42 DEP42:DEU42 DOL42:DOQ42 DYH42:DYM42 EID42:EII42 ERZ42:ESE42 FBV42:FCA42 FLR42:FLW42 FVN42:FVS42 GFJ42:GFO42 GPF42:GPK42 GZB42:GZG42 HIX42:HJC42 HST42:HSY42 ICP42:ICU42 IML42:IMQ42 IWH42:IWM42 JGD42:JGI42 JPZ42:JQE42 JZV42:KAA42 KJR42:KJW42 KTN42:KTS42 LDJ42:LDO42 LNF42:LNK42 LXB42:LXG42 MGX42:MHC42 MQT42:MQY42 NAP42:NAU42 NKL42:NKQ42 NUH42:NUM42 OED42:OEI42 ONZ42:OOE42 OXV42:OYA42 PHR42:PHW42 PRN42:PRS42 QBJ42:QBO42 QLF42:QLK42 QVB42:QVG42 REX42:RFC42 ROT42:ROY42 RYP42:RYU42 SIL42:SIQ42 SSH42:SSM42 TCD42:TCI42 TLZ42:TME42 TVV42:TWA42 UFR42:UFW42 UPN42:UPS42 UZJ42:UZO42 VJF42:VJK42 VTB42:VTG42 WCX42:WDC42 WMT42:WMY42 WWP42:WWU42 AH65578:AM65578 KD65578:KI65578 TZ65578:UE65578 ADV65578:AEA65578 ANR65578:ANW65578 AXN65578:AXS65578 BHJ65578:BHO65578 BRF65578:BRK65578 CBB65578:CBG65578 CKX65578:CLC65578 CUT65578:CUY65578 DEP65578:DEU65578 DOL65578:DOQ65578 DYH65578:DYM65578 EID65578:EII65578 ERZ65578:ESE65578 FBV65578:FCA65578 FLR65578:FLW65578 FVN65578:FVS65578 GFJ65578:GFO65578 GPF65578:GPK65578 GZB65578:GZG65578 HIX65578:HJC65578 HST65578:HSY65578 ICP65578:ICU65578 IML65578:IMQ65578 IWH65578:IWM65578 JGD65578:JGI65578 JPZ65578:JQE65578 JZV65578:KAA65578 KJR65578:KJW65578 KTN65578:KTS65578 LDJ65578:LDO65578 LNF65578:LNK65578 LXB65578:LXG65578 MGX65578:MHC65578 MQT65578:MQY65578 NAP65578:NAU65578 NKL65578:NKQ65578 NUH65578:NUM65578 OED65578:OEI65578 ONZ65578:OOE65578 OXV65578:OYA65578 PHR65578:PHW65578 PRN65578:PRS65578 QBJ65578:QBO65578 QLF65578:QLK65578 QVB65578:QVG65578 REX65578:RFC65578 ROT65578:ROY65578 RYP65578:RYU65578 SIL65578:SIQ65578 SSH65578:SSM65578 TCD65578:TCI65578 TLZ65578:TME65578 TVV65578:TWA65578 UFR65578:UFW65578 UPN65578:UPS65578 UZJ65578:UZO65578 VJF65578:VJK65578 VTB65578:VTG65578 WCX65578:WDC65578 WMT65578:WMY65578 WWP65578:WWU65578 AH131114:AM131114 KD131114:KI131114 TZ131114:UE131114 ADV131114:AEA131114 ANR131114:ANW131114 AXN131114:AXS131114 BHJ131114:BHO131114 BRF131114:BRK131114 CBB131114:CBG131114 CKX131114:CLC131114 CUT131114:CUY131114 DEP131114:DEU131114 DOL131114:DOQ131114 DYH131114:DYM131114 EID131114:EII131114 ERZ131114:ESE131114 FBV131114:FCA131114 FLR131114:FLW131114 FVN131114:FVS131114 GFJ131114:GFO131114 GPF131114:GPK131114 GZB131114:GZG131114 HIX131114:HJC131114 HST131114:HSY131114 ICP131114:ICU131114 IML131114:IMQ131114 IWH131114:IWM131114 JGD131114:JGI131114 JPZ131114:JQE131114 JZV131114:KAA131114 KJR131114:KJW131114 KTN131114:KTS131114 LDJ131114:LDO131114 LNF131114:LNK131114 LXB131114:LXG131114 MGX131114:MHC131114 MQT131114:MQY131114 NAP131114:NAU131114 NKL131114:NKQ131114 NUH131114:NUM131114 OED131114:OEI131114 ONZ131114:OOE131114 OXV131114:OYA131114 PHR131114:PHW131114 PRN131114:PRS131114 QBJ131114:QBO131114 QLF131114:QLK131114 QVB131114:QVG131114 REX131114:RFC131114 ROT131114:ROY131114 RYP131114:RYU131114 SIL131114:SIQ131114 SSH131114:SSM131114 TCD131114:TCI131114 TLZ131114:TME131114 TVV131114:TWA131114 UFR131114:UFW131114 UPN131114:UPS131114 UZJ131114:UZO131114 VJF131114:VJK131114 VTB131114:VTG131114 WCX131114:WDC131114 WMT131114:WMY131114 WWP131114:WWU131114 AH196650:AM196650 KD196650:KI196650 TZ196650:UE196650 ADV196650:AEA196650 ANR196650:ANW196650 AXN196650:AXS196650 BHJ196650:BHO196650 BRF196650:BRK196650 CBB196650:CBG196650 CKX196650:CLC196650 CUT196650:CUY196650 DEP196650:DEU196650 DOL196650:DOQ196650 DYH196650:DYM196650 EID196650:EII196650 ERZ196650:ESE196650 FBV196650:FCA196650 FLR196650:FLW196650 FVN196650:FVS196650 GFJ196650:GFO196650 GPF196650:GPK196650 GZB196650:GZG196650 HIX196650:HJC196650 HST196650:HSY196650 ICP196650:ICU196650 IML196650:IMQ196650 IWH196650:IWM196650 JGD196650:JGI196650 JPZ196650:JQE196650 JZV196650:KAA196650 KJR196650:KJW196650 KTN196650:KTS196650 LDJ196650:LDO196650 LNF196650:LNK196650 LXB196650:LXG196650 MGX196650:MHC196650 MQT196650:MQY196650 NAP196650:NAU196650 NKL196650:NKQ196650 NUH196650:NUM196650 OED196650:OEI196650 ONZ196650:OOE196650 OXV196650:OYA196650 PHR196650:PHW196650 PRN196650:PRS196650 QBJ196650:QBO196650 QLF196650:QLK196650 QVB196650:QVG196650 REX196650:RFC196650 ROT196650:ROY196650 RYP196650:RYU196650 SIL196650:SIQ196650 SSH196650:SSM196650 TCD196650:TCI196650 TLZ196650:TME196650 TVV196650:TWA196650 UFR196650:UFW196650 UPN196650:UPS196650 UZJ196650:UZO196650 VJF196650:VJK196650 VTB196650:VTG196650 WCX196650:WDC196650 WMT196650:WMY196650 WWP196650:WWU196650 AH262186:AM262186 KD262186:KI262186 TZ262186:UE262186 ADV262186:AEA262186 ANR262186:ANW262186 AXN262186:AXS262186 BHJ262186:BHO262186 BRF262186:BRK262186 CBB262186:CBG262186 CKX262186:CLC262186 CUT262186:CUY262186 DEP262186:DEU262186 DOL262186:DOQ262186 DYH262186:DYM262186 EID262186:EII262186 ERZ262186:ESE262186 FBV262186:FCA262186 FLR262186:FLW262186 FVN262186:FVS262186 GFJ262186:GFO262186 GPF262186:GPK262186 GZB262186:GZG262186 HIX262186:HJC262186 HST262186:HSY262186 ICP262186:ICU262186 IML262186:IMQ262186 IWH262186:IWM262186 JGD262186:JGI262186 JPZ262186:JQE262186 JZV262186:KAA262186 KJR262186:KJW262186 KTN262186:KTS262186 LDJ262186:LDO262186 LNF262186:LNK262186 LXB262186:LXG262186 MGX262186:MHC262186 MQT262186:MQY262186 NAP262186:NAU262186 NKL262186:NKQ262186 NUH262186:NUM262186 OED262186:OEI262186 ONZ262186:OOE262186 OXV262186:OYA262186 PHR262186:PHW262186 PRN262186:PRS262186 QBJ262186:QBO262186 QLF262186:QLK262186 QVB262186:QVG262186 REX262186:RFC262186 ROT262186:ROY262186 RYP262186:RYU262186 SIL262186:SIQ262186 SSH262186:SSM262186 TCD262186:TCI262186 TLZ262186:TME262186 TVV262186:TWA262186 UFR262186:UFW262186 UPN262186:UPS262186 UZJ262186:UZO262186 VJF262186:VJK262186 VTB262186:VTG262186 WCX262186:WDC262186 WMT262186:WMY262186 WWP262186:WWU262186 AH327722:AM327722 KD327722:KI327722 TZ327722:UE327722 ADV327722:AEA327722 ANR327722:ANW327722 AXN327722:AXS327722 BHJ327722:BHO327722 BRF327722:BRK327722 CBB327722:CBG327722 CKX327722:CLC327722 CUT327722:CUY327722 DEP327722:DEU327722 DOL327722:DOQ327722 DYH327722:DYM327722 EID327722:EII327722 ERZ327722:ESE327722 FBV327722:FCA327722 FLR327722:FLW327722 FVN327722:FVS327722 GFJ327722:GFO327722 GPF327722:GPK327722 GZB327722:GZG327722 HIX327722:HJC327722 HST327722:HSY327722 ICP327722:ICU327722 IML327722:IMQ327722 IWH327722:IWM327722 JGD327722:JGI327722 JPZ327722:JQE327722 JZV327722:KAA327722 KJR327722:KJW327722 KTN327722:KTS327722 LDJ327722:LDO327722 LNF327722:LNK327722 LXB327722:LXG327722 MGX327722:MHC327722 MQT327722:MQY327722 NAP327722:NAU327722 NKL327722:NKQ327722 NUH327722:NUM327722 OED327722:OEI327722 ONZ327722:OOE327722 OXV327722:OYA327722 PHR327722:PHW327722 PRN327722:PRS327722 QBJ327722:QBO327722 QLF327722:QLK327722 QVB327722:QVG327722 REX327722:RFC327722 ROT327722:ROY327722 RYP327722:RYU327722 SIL327722:SIQ327722 SSH327722:SSM327722 TCD327722:TCI327722 TLZ327722:TME327722 TVV327722:TWA327722 UFR327722:UFW327722 UPN327722:UPS327722 UZJ327722:UZO327722 VJF327722:VJK327722 VTB327722:VTG327722 WCX327722:WDC327722 WMT327722:WMY327722 WWP327722:WWU327722 AH393258:AM393258 KD393258:KI393258 TZ393258:UE393258 ADV393258:AEA393258 ANR393258:ANW393258 AXN393258:AXS393258 BHJ393258:BHO393258 BRF393258:BRK393258 CBB393258:CBG393258 CKX393258:CLC393258 CUT393258:CUY393258 DEP393258:DEU393258 DOL393258:DOQ393258 DYH393258:DYM393258 EID393258:EII393258 ERZ393258:ESE393258 FBV393258:FCA393258 FLR393258:FLW393258 FVN393258:FVS393258 GFJ393258:GFO393258 GPF393258:GPK393258 GZB393258:GZG393258 HIX393258:HJC393258 HST393258:HSY393258 ICP393258:ICU393258 IML393258:IMQ393258 IWH393258:IWM393258 JGD393258:JGI393258 JPZ393258:JQE393258 JZV393258:KAA393258 KJR393258:KJW393258 KTN393258:KTS393258 LDJ393258:LDO393258 LNF393258:LNK393258 LXB393258:LXG393258 MGX393258:MHC393258 MQT393258:MQY393258 NAP393258:NAU393258 NKL393258:NKQ393258 NUH393258:NUM393258 OED393258:OEI393258 ONZ393258:OOE393258 OXV393258:OYA393258 PHR393258:PHW393258 PRN393258:PRS393258 QBJ393258:QBO393258 QLF393258:QLK393258 QVB393258:QVG393258 REX393258:RFC393258 ROT393258:ROY393258 RYP393258:RYU393258 SIL393258:SIQ393258 SSH393258:SSM393258 TCD393258:TCI393258 TLZ393258:TME393258 TVV393258:TWA393258 UFR393258:UFW393258 UPN393258:UPS393258 UZJ393258:UZO393258 VJF393258:VJK393258 VTB393258:VTG393258 WCX393258:WDC393258 WMT393258:WMY393258 WWP393258:WWU393258 AH458794:AM458794 KD458794:KI458794 TZ458794:UE458794 ADV458794:AEA458794 ANR458794:ANW458794 AXN458794:AXS458794 BHJ458794:BHO458794 BRF458794:BRK458794 CBB458794:CBG458794 CKX458794:CLC458794 CUT458794:CUY458794 DEP458794:DEU458794 DOL458794:DOQ458794 DYH458794:DYM458794 EID458794:EII458794 ERZ458794:ESE458794 FBV458794:FCA458794 FLR458794:FLW458794 FVN458794:FVS458794 GFJ458794:GFO458794 GPF458794:GPK458794 GZB458794:GZG458794 HIX458794:HJC458794 HST458794:HSY458794 ICP458794:ICU458794 IML458794:IMQ458794 IWH458794:IWM458794 JGD458794:JGI458794 JPZ458794:JQE458794 JZV458794:KAA458794 KJR458794:KJW458794 KTN458794:KTS458794 LDJ458794:LDO458794 LNF458794:LNK458794 LXB458794:LXG458794 MGX458794:MHC458794 MQT458794:MQY458794 NAP458794:NAU458794 NKL458794:NKQ458794 NUH458794:NUM458794 OED458794:OEI458794 ONZ458794:OOE458794 OXV458794:OYA458794 PHR458794:PHW458794 PRN458794:PRS458794 QBJ458794:QBO458794 QLF458794:QLK458794 QVB458794:QVG458794 REX458794:RFC458794 ROT458794:ROY458794 RYP458794:RYU458794 SIL458794:SIQ458794 SSH458794:SSM458794 TCD458794:TCI458794 TLZ458794:TME458794 TVV458794:TWA458794 UFR458794:UFW458794 UPN458794:UPS458794 UZJ458794:UZO458794 VJF458794:VJK458794 VTB458794:VTG458794 WCX458794:WDC458794 WMT458794:WMY458794 WWP458794:WWU458794 AH524330:AM524330 KD524330:KI524330 TZ524330:UE524330 ADV524330:AEA524330 ANR524330:ANW524330 AXN524330:AXS524330 BHJ524330:BHO524330 BRF524330:BRK524330 CBB524330:CBG524330 CKX524330:CLC524330 CUT524330:CUY524330 DEP524330:DEU524330 DOL524330:DOQ524330 DYH524330:DYM524330 EID524330:EII524330 ERZ524330:ESE524330 FBV524330:FCA524330 FLR524330:FLW524330 FVN524330:FVS524330 GFJ524330:GFO524330 GPF524330:GPK524330 GZB524330:GZG524330 HIX524330:HJC524330 HST524330:HSY524330 ICP524330:ICU524330 IML524330:IMQ524330 IWH524330:IWM524330 JGD524330:JGI524330 JPZ524330:JQE524330 JZV524330:KAA524330 KJR524330:KJW524330 KTN524330:KTS524330 LDJ524330:LDO524330 LNF524330:LNK524330 LXB524330:LXG524330 MGX524330:MHC524330 MQT524330:MQY524330 NAP524330:NAU524330 NKL524330:NKQ524330 NUH524330:NUM524330 OED524330:OEI524330 ONZ524330:OOE524330 OXV524330:OYA524330 PHR524330:PHW524330 PRN524330:PRS524330 QBJ524330:QBO524330 QLF524330:QLK524330 QVB524330:QVG524330 REX524330:RFC524330 ROT524330:ROY524330 RYP524330:RYU524330 SIL524330:SIQ524330 SSH524330:SSM524330 TCD524330:TCI524330 TLZ524330:TME524330 TVV524330:TWA524330 UFR524330:UFW524330 UPN524330:UPS524330 UZJ524330:UZO524330 VJF524330:VJK524330 VTB524330:VTG524330 WCX524330:WDC524330 WMT524330:WMY524330 WWP524330:WWU524330 AH589866:AM589866 KD589866:KI589866 TZ589866:UE589866 ADV589866:AEA589866 ANR589866:ANW589866 AXN589866:AXS589866 BHJ589866:BHO589866 BRF589866:BRK589866 CBB589866:CBG589866 CKX589866:CLC589866 CUT589866:CUY589866 DEP589866:DEU589866 DOL589866:DOQ589866 DYH589866:DYM589866 EID589866:EII589866 ERZ589866:ESE589866 FBV589866:FCA589866 FLR589866:FLW589866 FVN589866:FVS589866 GFJ589866:GFO589866 GPF589866:GPK589866 GZB589866:GZG589866 HIX589866:HJC589866 HST589866:HSY589866 ICP589866:ICU589866 IML589866:IMQ589866 IWH589866:IWM589866 JGD589866:JGI589866 JPZ589866:JQE589866 JZV589866:KAA589866 KJR589866:KJW589866 KTN589866:KTS589866 LDJ589866:LDO589866 LNF589866:LNK589866 LXB589866:LXG589866 MGX589866:MHC589866 MQT589866:MQY589866 NAP589866:NAU589866 NKL589866:NKQ589866 NUH589866:NUM589866 OED589866:OEI589866 ONZ589866:OOE589866 OXV589866:OYA589866 PHR589866:PHW589866 PRN589866:PRS589866 QBJ589866:QBO589866 QLF589866:QLK589866 QVB589866:QVG589866 REX589866:RFC589866 ROT589866:ROY589866 RYP589866:RYU589866 SIL589866:SIQ589866 SSH589866:SSM589866 TCD589866:TCI589866 TLZ589866:TME589866 TVV589866:TWA589866 UFR589866:UFW589866 UPN589866:UPS589866 UZJ589866:UZO589866 VJF589866:VJK589866 VTB589866:VTG589866 WCX589866:WDC589866 WMT589866:WMY589866 WWP589866:WWU589866 AH655402:AM655402 KD655402:KI655402 TZ655402:UE655402 ADV655402:AEA655402 ANR655402:ANW655402 AXN655402:AXS655402 BHJ655402:BHO655402 BRF655402:BRK655402 CBB655402:CBG655402 CKX655402:CLC655402 CUT655402:CUY655402 DEP655402:DEU655402 DOL655402:DOQ655402 DYH655402:DYM655402 EID655402:EII655402 ERZ655402:ESE655402 FBV655402:FCA655402 FLR655402:FLW655402 FVN655402:FVS655402 GFJ655402:GFO655402 GPF655402:GPK655402 GZB655402:GZG655402 HIX655402:HJC655402 HST655402:HSY655402 ICP655402:ICU655402 IML655402:IMQ655402 IWH655402:IWM655402 JGD655402:JGI655402 JPZ655402:JQE655402 JZV655402:KAA655402 KJR655402:KJW655402 KTN655402:KTS655402 LDJ655402:LDO655402 LNF655402:LNK655402 LXB655402:LXG655402 MGX655402:MHC655402 MQT655402:MQY655402 NAP655402:NAU655402 NKL655402:NKQ655402 NUH655402:NUM655402 OED655402:OEI655402 ONZ655402:OOE655402 OXV655402:OYA655402 PHR655402:PHW655402 PRN655402:PRS655402 QBJ655402:QBO655402 QLF655402:QLK655402 QVB655402:QVG655402 REX655402:RFC655402 ROT655402:ROY655402 RYP655402:RYU655402 SIL655402:SIQ655402 SSH655402:SSM655402 TCD655402:TCI655402 TLZ655402:TME655402 TVV655402:TWA655402 UFR655402:UFW655402 UPN655402:UPS655402 UZJ655402:UZO655402 VJF655402:VJK655402 VTB655402:VTG655402 WCX655402:WDC655402 WMT655402:WMY655402 WWP655402:WWU655402 AH720938:AM720938 KD720938:KI720938 TZ720938:UE720938 ADV720938:AEA720938 ANR720938:ANW720938 AXN720938:AXS720938 BHJ720938:BHO720938 BRF720938:BRK720938 CBB720938:CBG720938 CKX720938:CLC720938 CUT720938:CUY720938 DEP720938:DEU720938 DOL720938:DOQ720938 DYH720938:DYM720938 EID720938:EII720938 ERZ720938:ESE720938 FBV720938:FCA720938 FLR720938:FLW720938 FVN720938:FVS720938 GFJ720938:GFO720938 GPF720938:GPK720938 GZB720938:GZG720938 HIX720938:HJC720938 HST720938:HSY720938 ICP720938:ICU720938 IML720938:IMQ720938 IWH720938:IWM720938 JGD720938:JGI720938 JPZ720938:JQE720938 JZV720938:KAA720938 KJR720938:KJW720938 KTN720938:KTS720938 LDJ720938:LDO720938 LNF720938:LNK720938 LXB720938:LXG720938 MGX720938:MHC720938 MQT720938:MQY720938 NAP720938:NAU720938 NKL720938:NKQ720938 NUH720938:NUM720938 OED720938:OEI720938 ONZ720938:OOE720938 OXV720938:OYA720938 PHR720938:PHW720938 PRN720938:PRS720938 QBJ720938:QBO720938 QLF720938:QLK720938 QVB720938:QVG720938 REX720938:RFC720938 ROT720938:ROY720938 RYP720938:RYU720938 SIL720938:SIQ720938 SSH720938:SSM720938 TCD720938:TCI720938 TLZ720938:TME720938 TVV720938:TWA720938 UFR720938:UFW720938 UPN720938:UPS720938 UZJ720938:UZO720938 VJF720938:VJK720938 VTB720938:VTG720938 WCX720938:WDC720938 WMT720938:WMY720938 WWP720938:WWU720938 AH786474:AM786474 KD786474:KI786474 TZ786474:UE786474 ADV786474:AEA786474 ANR786474:ANW786474 AXN786474:AXS786474 BHJ786474:BHO786474 BRF786474:BRK786474 CBB786474:CBG786474 CKX786474:CLC786474 CUT786474:CUY786474 DEP786474:DEU786474 DOL786474:DOQ786474 DYH786474:DYM786474 EID786474:EII786474 ERZ786474:ESE786474 FBV786474:FCA786474 FLR786474:FLW786474 FVN786474:FVS786474 GFJ786474:GFO786474 GPF786474:GPK786474 GZB786474:GZG786474 HIX786474:HJC786474 HST786474:HSY786474 ICP786474:ICU786474 IML786474:IMQ786474 IWH786474:IWM786474 JGD786474:JGI786474 JPZ786474:JQE786474 JZV786474:KAA786474 KJR786474:KJW786474 KTN786474:KTS786474 LDJ786474:LDO786474 LNF786474:LNK786474 LXB786474:LXG786474 MGX786474:MHC786474 MQT786474:MQY786474 NAP786474:NAU786474 NKL786474:NKQ786474 NUH786474:NUM786474 OED786474:OEI786474 ONZ786474:OOE786474 OXV786474:OYA786474 PHR786474:PHW786474 PRN786474:PRS786474 QBJ786474:QBO786474 QLF786474:QLK786474 QVB786474:QVG786474 REX786474:RFC786474 ROT786474:ROY786474 RYP786474:RYU786474 SIL786474:SIQ786474 SSH786474:SSM786474 TCD786474:TCI786474 TLZ786474:TME786474 TVV786474:TWA786474 UFR786474:UFW786474 UPN786474:UPS786474 UZJ786474:UZO786474 VJF786474:VJK786474 VTB786474:VTG786474 WCX786474:WDC786474 WMT786474:WMY786474 WWP786474:WWU786474 AH852010:AM852010 KD852010:KI852010 TZ852010:UE852010 ADV852010:AEA852010 ANR852010:ANW852010 AXN852010:AXS852010 BHJ852010:BHO852010 BRF852010:BRK852010 CBB852010:CBG852010 CKX852010:CLC852010 CUT852010:CUY852010 DEP852010:DEU852010 DOL852010:DOQ852010 DYH852010:DYM852010 EID852010:EII852010 ERZ852010:ESE852010 FBV852010:FCA852010 FLR852010:FLW852010 FVN852010:FVS852010 GFJ852010:GFO852010 GPF852010:GPK852010 GZB852010:GZG852010 HIX852010:HJC852010 HST852010:HSY852010 ICP852010:ICU852010 IML852010:IMQ852010 IWH852010:IWM852010 JGD852010:JGI852010 JPZ852010:JQE852010 JZV852010:KAA852010 KJR852010:KJW852010 KTN852010:KTS852010 LDJ852010:LDO852010 LNF852010:LNK852010 LXB852010:LXG852010 MGX852010:MHC852010 MQT852010:MQY852010 NAP852010:NAU852010 NKL852010:NKQ852010 NUH852010:NUM852010 OED852010:OEI852010 ONZ852010:OOE852010 OXV852010:OYA852010 PHR852010:PHW852010 PRN852010:PRS852010 QBJ852010:QBO852010 QLF852010:QLK852010 QVB852010:QVG852010 REX852010:RFC852010 ROT852010:ROY852010 RYP852010:RYU852010 SIL852010:SIQ852010 SSH852010:SSM852010 TCD852010:TCI852010 TLZ852010:TME852010 TVV852010:TWA852010 UFR852010:UFW852010 UPN852010:UPS852010 UZJ852010:UZO852010 VJF852010:VJK852010 VTB852010:VTG852010 WCX852010:WDC852010 WMT852010:WMY852010 WWP852010:WWU852010 AH917546:AM917546 KD917546:KI917546 TZ917546:UE917546 ADV917546:AEA917546 ANR917546:ANW917546 AXN917546:AXS917546 BHJ917546:BHO917546 BRF917546:BRK917546 CBB917546:CBG917546 CKX917546:CLC917546 CUT917546:CUY917546 DEP917546:DEU917546 DOL917546:DOQ917546 DYH917546:DYM917546 EID917546:EII917546 ERZ917546:ESE917546 FBV917546:FCA917546 FLR917546:FLW917546 FVN917546:FVS917546 GFJ917546:GFO917546 GPF917546:GPK917546 GZB917546:GZG917546 HIX917546:HJC917546 HST917546:HSY917546 ICP917546:ICU917546 IML917546:IMQ917546 IWH917546:IWM917546 JGD917546:JGI917546 JPZ917546:JQE917546 JZV917546:KAA917546 KJR917546:KJW917546 KTN917546:KTS917546 LDJ917546:LDO917546 LNF917546:LNK917546 LXB917546:LXG917546 MGX917546:MHC917546 MQT917546:MQY917546 NAP917546:NAU917546 NKL917546:NKQ917546 NUH917546:NUM917546 OED917546:OEI917546 ONZ917546:OOE917546 OXV917546:OYA917546 PHR917546:PHW917546 PRN917546:PRS917546 QBJ917546:QBO917546 QLF917546:QLK917546 QVB917546:QVG917546 REX917546:RFC917546 ROT917546:ROY917546 RYP917546:RYU917546 SIL917546:SIQ917546 SSH917546:SSM917546 TCD917546:TCI917546 TLZ917546:TME917546 TVV917546:TWA917546 UFR917546:UFW917546 UPN917546:UPS917546 UZJ917546:UZO917546 VJF917546:VJK917546 VTB917546:VTG917546 WCX917546:WDC917546 WMT917546:WMY917546 WWP917546:WWU917546 AH983082:AM983082 KD983082:KI983082 TZ983082:UE983082 ADV983082:AEA983082 ANR983082:ANW983082 AXN983082:AXS983082 BHJ983082:BHO983082 BRF983082:BRK983082 CBB983082:CBG983082 CKX983082:CLC983082 CUT983082:CUY983082 DEP983082:DEU983082 DOL983082:DOQ983082 DYH983082:DYM983082 EID983082:EII983082 ERZ983082:ESE983082 FBV983082:FCA983082 FLR983082:FLW983082 FVN983082:FVS983082 GFJ983082:GFO983082 GPF983082:GPK983082 GZB983082:GZG983082 HIX983082:HJC983082 HST983082:HSY983082 ICP983082:ICU983082 IML983082:IMQ983082 IWH983082:IWM983082 JGD983082:JGI983082 JPZ983082:JQE983082 JZV983082:KAA983082 KJR983082:KJW983082 KTN983082:KTS983082 LDJ983082:LDO983082 LNF983082:LNK983082 LXB983082:LXG983082 MGX983082:MHC983082 MQT983082:MQY983082 NAP983082:NAU983082 NKL983082:NKQ983082 NUH983082:NUM983082 OED983082:OEI983082 ONZ983082:OOE983082 OXV983082:OYA983082 PHR983082:PHW983082 PRN983082:PRS983082 QBJ983082:QBO983082 QLF983082:QLK983082 QVB983082:QVG983082 REX983082:RFC983082 ROT983082:ROY983082 RYP983082:RYU983082 SIL983082:SIQ983082 SSH983082:SSM983082 TCD983082:TCI983082 TLZ983082:TME983082 TVV983082:TWA983082 UFR983082:UFW983082 UPN983082:UPS983082 UZJ983082:UZO983082 VJF983082:VJK983082 VTB983082:VTG983082 WCX983082:WDC983082 WMT983082:WMY983082 WWP983082:WWU983082">
      <formula1>$BC$10:$BC$15</formula1>
    </dataValidation>
  </dataValidations>
  <pageMargins left="0.59055118110236227" right="0.59055118110236227" top="0.59055118110236227" bottom="0.59055118110236227" header="0.51181102362204722" footer="0.51181102362204722"/>
  <pageSetup paperSize="9" scale="87" firstPageNumber="50" orientation="portrait" useFirstPageNumber="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66"/>
  <sheetViews>
    <sheetView showGridLines="0" zoomScaleNormal="100" workbookViewId="0">
      <selection activeCell="AT20" sqref="AT20"/>
    </sheetView>
  </sheetViews>
  <sheetFormatPr defaultColWidth="2.25" defaultRowHeight="14.25" customHeight="1" x14ac:dyDescent="0.15"/>
  <cols>
    <col min="1" max="50" width="2.25" style="612"/>
    <col min="51" max="51" width="45.625" style="612" customWidth="1"/>
    <col min="52" max="53" width="2.25" style="612"/>
    <col min="54" max="54" width="17.5" style="612" customWidth="1"/>
    <col min="55" max="55" width="7.625" style="612" customWidth="1"/>
    <col min="56" max="56" width="10.125" style="612" customWidth="1"/>
    <col min="57" max="57" width="11.5" style="612" customWidth="1"/>
    <col min="58" max="306" width="2.25" style="612"/>
    <col min="307" max="307" width="45.625" style="612" customWidth="1"/>
    <col min="308" max="309" width="2.25" style="612"/>
    <col min="310" max="310" width="17.5" style="612" customWidth="1"/>
    <col min="311" max="311" width="7.625" style="612" customWidth="1"/>
    <col min="312" max="312" width="10.125" style="612" customWidth="1"/>
    <col min="313" max="313" width="11.5" style="612" customWidth="1"/>
    <col min="314" max="562" width="2.25" style="612"/>
    <col min="563" max="563" width="45.625" style="612" customWidth="1"/>
    <col min="564" max="565" width="2.25" style="612"/>
    <col min="566" max="566" width="17.5" style="612" customWidth="1"/>
    <col min="567" max="567" width="7.625" style="612" customWidth="1"/>
    <col min="568" max="568" width="10.125" style="612" customWidth="1"/>
    <col min="569" max="569" width="11.5" style="612" customWidth="1"/>
    <col min="570" max="818" width="2.25" style="612"/>
    <col min="819" max="819" width="45.625" style="612" customWidth="1"/>
    <col min="820" max="821" width="2.25" style="612"/>
    <col min="822" max="822" width="17.5" style="612" customWidth="1"/>
    <col min="823" max="823" width="7.625" style="612" customWidth="1"/>
    <col min="824" max="824" width="10.125" style="612" customWidth="1"/>
    <col min="825" max="825" width="11.5" style="612" customWidth="1"/>
    <col min="826" max="1074" width="2.25" style="612"/>
    <col min="1075" max="1075" width="45.625" style="612" customWidth="1"/>
    <col min="1076" max="1077" width="2.25" style="612"/>
    <col min="1078" max="1078" width="17.5" style="612" customWidth="1"/>
    <col min="1079" max="1079" width="7.625" style="612" customWidth="1"/>
    <col min="1080" max="1080" width="10.125" style="612" customWidth="1"/>
    <col min="1081" max="1081" width="11.5" style="612" customWidth="1"/>
    <col min="1082" max="1330" width="2.25" style="612"/>
    <col min="1331" max="1331" width="45.625" style="612" customWidth="1"/>
    <col min="1332" max="1333" width="2.25" style="612"/>
    <col min="1334" max="1334" width="17.5" style="612" customWidth="1"/>
    <col min="1335" max="1335" width="7.625" style="612" customWidth="1"/>
    <col min="1336" max="1336" width="10.125" style="612" customWidth="1"/>
    <col min="1337" max="1337" width="11.5" style="612" customWidth="1"/>
    <col min="1338" max="1586" width="2.25" style="612"/>
    <col min="1587" max="1587" width="45.625" style="612" customWidth="1"/>
    <col min="1588" max="1589" width="2.25" style="612"/>
    <col min="1590" max="1590" width="17.5" style="612" customWidth="1"/>
    <col min="1591" max="1591" width="7.625" style="612" customWidth="1"/>
    <col min="1592" max="1592" width="10.125" style="612" customWidth="1"/>
    <col min="1593" max="1593" width="11.5" style="612" customWidth="1"/>
    <col min="1594" max="1842" width="2.25" style="612"/>
    <col min="1843" max="1843" width="45.625" style="612" customWidth="1"/>
    <col min="1844" max="1845" width="2.25" style="612"/>
    <col min="1846" max="1846" width="17.5" style="612" customWidth="1"/>
    <col min="1847" max="1847" width="7.625" style="612" customWidth="1"/>
    <col min="1848" max="1848" width="10.125" style="612" customWidth="1"/>
    <col min="1849" max="1849" width="11.5" style="612" customWidth="1"/>
    <col min="1850" max="2098" width="2.25" style="612"/>
    <col min="2099" max="2099" width="45.625" style="612" customWidth="1"/>
    <col min="2100" max="2101" width="2.25" style="612"/>
    <col min="2102" max="2102" width="17.5" style="612" customWidth="1"/>
    <col min="2103" max="2103" width="7.625" style="612" customWidth="1"/>
    <col min="2104" max="2104" width="10.125" style="612" customWidth="1"/>
    <col min="2105" max="2105" width="11.5" style="612" customWidth="1"/>
    <col min="2106" max="2354" width="2.25" style="612"/>
    <col min="2355" max="2355" width="45.625" style="612" customWidth="1"/>
    <col min="2356" max="2357" width="2.25" style="612"/>
    <col min="2358" max="2358" width="17.5" style="612" customWidth="1"/>
    <col min="2359" max="2359" width="7.625" style="612" customWidth="1"/>
    <col min="2360" max="2360" width="10.125" style="612" customWidth="1"/>
    <col min="2361" max="2361" width="11.5" style="612" customWidth="1"/>
    <col min="2362" max="2610" width="2.25" style="612"/>
    <col min="2611" max="2611" width="45.625" style="612" customWidth="1"/>
    <col min="2612" max="2613" width="2.25" style="612"/>
    <col min="2614" max="2614" width="17.5" style="612" customWidth="1"/>
    <col min="2615" max="2615" width="7.625" style="612" customWidth="1"/>
    <col min="2616" max="2616" width="10.125" style="612" customWidth="1"/>
    <col min="2617" max="2617" width="11.5" style="612" customWidth="1"/>
    <col min="2618" max="2866" width="2.25" style="612"/>
    <col min="2867" max="2867" width="45.625" style="612" customWidth="1"/>
    <col min="2868" max="2869" width="2.25" style="612"/>
    <col min="2870" max="2870" width="17.5" style="612" customWidth="1"/>
    <col min="2871" max="2871" width="7.625" style="612" customWidth="1"/>
    <col min="2872" max="2872" width="10.125" style="612" customWidth="1"/>
    <col min="2873" max="2873" width="11.5" style="612" customWidth="1"/>
    <col min="2874" max="3122" width="2.25" style="612"/>
    <col min="3123" max="3123" width="45.625" style="612" customWidth="1"/>
    <col min="3124" max="3125" width="2.25" style="612"/>
    <col min="3126" max="3126" width="17.5" style="612" customWidth="1"/>
    <col min="3127" max="3127" width="7.625" style="612" customWidth="1"/>
    <col min="3128" max="3128" width="10.125" style="612" customWidth="1"/>
    <col min="3129" max="3129" width="11.5" style="612" customWidth="1"/>
    <col min="3130" max="3378" width="2.25" style="612"/>
    <col min="3379" max="3379" width="45.625" style="612" customWidth="1"/>
    <col min="3380" max="3381" width="2.25" style="612"/>
    <col min="3382" max="3382" width="17.5" style="612" customWidth="1"/>
    <col min="3383" max="3383" width="7.625" style="612" customWidth="1"/>
    <col min="3384" max="3384" width="10.125" style="612" customWidth="1"/>
    <col min="3385" max="3385" width="11.5" style="612" customWidth="1"/>
    <col min="3386" max="3634" width="2.25" style="612"/>
    <col min="3635" max="3635" width="45.625" style="612" customWidth="1"/>
    <col min="3636" max="3637" width="2.25" style="612"/>
    <col min="3638" max="3638" width="17.5" style="612" customWidth="1"/>
    <col min="3639" max="3639" width="7.625" style="612" customWidth="1"/>
    <col min="3640" max="3640" width="10.125" style="612" customWidth="1"/>
    <col min="3641" max="3641" width="11.5" style="612" customWidth="1"/>
    <col min="3642" max="3890" width="2.25" style="612"/>
    <col min="3891" max="3891" width="45.625" style="612" customWidth="1"/>
    <col min="3892" max="3893" width="2.25" style="612"/>
    <col min="3894" max="3894" width="17.5" style="612" customWidth="1"/>
    <col min="3895" max="3895" width="7.625" style="612" customWidth="1"/>
    <col min="3896" max="3896" width="10.125" style="612" customWidth="1"/>
    <col min="3897" max="3897" width="11.5" style="612" customWidth="1"/>
    <col min="3898" max="4146" width="2.25" style="612"/>
    <col min="4147" max="4147" width="45.625" style="612" customWidth="1"/>
    <col min="4148" max="4149" width="2.25" style="612"/>
    <col min="4150" max="4150" width="17.5" style="612" customWidth="1"/>
    <col min="4151" max="4151" width="7.625" style="612" customWidth="1"/>
    <col min="4152" max="4152" width="10.125" style="612" customWidth="1"/>
    <col min="4153" max="4153" width="11.5" style="612" customWidth="1"/>
    <col min="4154" max="4402" width="2.25" style="612"/>
    <col min="4403" max="4403" width="45.625" style="612" customWidth="1"/>
    <col min="4404" max="4405" width="2.25" style="612"/>
    <col min="4406" max="4406" width="17.5" style="612" customWidth="1"/>
    <col min="4407" max="4407" width="7.625" style="612" customWidth="1"/>
    <col min="4408" max="4408" width="10.125" style="612" customWidth="1"/>
    <col min="4409" max="4409" width="11.5" style="612" customWidth="1"/>
    <col min="4410" max="4658" width="2.25" style="612"/>
    <col min="4659" max="4659" width="45.625" style="612" customWidth="1"/>
    <col min="4660" max="4661" width="2.25" style="612"/>
    <col min="4662" max="4662" width="17.5" style="612" customWidth="1"/>
    <col min="4663" max="4663" width="7.625" style="612" customWidth="1"/>
    <col min="4664" max="4664" width="10.125" style="612" customWidth="1"/>
    <col min="4665" max="4665" width="11.5" style="612" customWidth="1"/>
    <col min="4666" max="4914" width="2.25" style="612"/>
    <col min="4915" max="4915" width="45.625" style="612" customWidth="1"/>
    <col min="4916" max="4917" width="2.25" style="612"/>
    <col min="4918" max="4918" width="17.5" style="612" customWidth="1"/>
    <col min="4919" max="4919" width="7.625" style="612" customWidth="1"/>
    <col min="4920" max="4920" width="10.125" style="612" customWidth="1"/>
    <col min="4921" max="4921" width="11.5" style="612" customWidth="1"/>
    <col min="4922" max="5170" width="2.25" style="612"/>
    <col min="5171" max="5171" width="45.625" style="612" customWidth="1"/>
    <col min="5172" max="5173" width="2.25" style="612"/>
    <col min="5174" max="5174" width="17.5" style="612" customWidth="1"/>
    <col min="5175" max="5175" width="7.625" style="612" customWidth="1"/>
    <col min="5176" max="5176" width="10.125" style="612" customWidth="1"/>
    <col min="5177" max="5177" width="11.5" style="612" customWidth="1"/>
    <col min="5178" max="5426" width="2.25" style="612"/>
    <col min="5427" max="5427" width="45.625" style="612" customWidth="1"/>
    <col min="5428" max="5429" width="2.25" style="612"/>
    <col min="5430" max="5430" width="17.5" style="612" customWidth="1"/>
    <col min="5431" max="5431" width="7.625" style="612" customWidth="1"/>
    <col min="5432" max="5432" width="10.125" style="612" customWidth="1"/>
    <col min="5433" max="5433" width="11.5" style="612" customWidth="1"/>
    <col min="5434" max="5682" width="2.25" style="612"/>
    <col min="5683" max="5683" width="45.625" style="612" customWidth="1"/>
    <col min="5684" max="5685" width="2.25" style="612"/>
    <col min="5686" max="5686" width="17.5" style="612" customWidth="1"/>
    <col min="5687" max="5687" width="7.625" style="612" customWidth="1"/>
    <col min="5688" max="5688" width="10.125" style="612" customWidth="1"/>
    <col min="5689" max="5689" width="11.5" style="612" customWidth="1"/>
    <col min="5690" max="5938" width="2.25" style="612"/>
    <col min="5939" max="5939" width="45.625" style="612" customWidth="1"/>
    <col min="5940" max="5941" width="2.25" style="612"/>
    <col min="5942" max="5942" width="17.5" style="612" customWidth="1"/>
    <col min="5943" max="5943" width="7.625" style="612" customWidth="1"/>
    <col min="5944" max="5944" width="10.125" style="612" customWidth="1"/>
    <col min="5945" max="5945" width="11.5" style="612" customWidth="1"/>
    <col min="5946" max="6194" width="2.25" style="612"/>
    <col min="6195" max="6195" width="45.625" style="612" customWidth="1"/>
    <col min="6196" max="6197" width="2.25" style="612"/>
    <col min="6198" max="6198" width="17.5" style="612" customWidth="1"/>
    <col min="6199" max="6199" width="7.625" style="612" customWidth="1"/>
    <col min="6200" max="6200" width="10.125" style="612" customWidth="1"/>
    <col min="6201" max="6201" width="11.5" style="612" customWidth="1"/>
    <col min="6202" max="6450" width="2.25" style="612"/>
    <col min="6451" max="6451" width="45.625" style="612" customWidth="1"/>
    <col min="6452" max="6453" width="2.25" style="612"/>
    <col min="6454" max="6454" width="17.5" style="612" customWidth="1"/>
    <col min="6455" max="6455" width="7.625" style="612" customWidth="1"/>
    <col min="6456" max="6456" width="10.125" style="612" customWidth="1"/>
    <col min="6457" max="6457" width="11.5" style="612" customWidth="1"/>
    <col min="6458" max="6706" width="2.25" style="612"/>
    <col min="6707" max="6707" width="45.625" style="612" customWidth="1"/>
    <col min="6708" max="6709" width="2.25" style="612"/>
    <col min="6710" max="6710" width="17.5" style="612" customWidth="1"/>
    <col min="6711" max="6711" width="7.625" style="612" customWidth="1"/>
    <col min="6712" max="6712" width="10.125" style="612" customWidth="1"/>
    <col min="6713" max="6713" width="11.5" style="612" customWidth="1"/>
    <col min="6714" max="6962" width="2.25" style="612"/>
    <col min="6963" max="6963" width="45.625" style="612" customWidth="1"/>
    <col min="6964" max="6965" width="2.25" style="612"/>
    <col min="6966" max="6966" width="17.5" style="612" customWidth="1"/>
    <col min="6967" max="6967" width="7.625" style="612" customWidth="1"/>
    <col min="6968" max="6968" width="10.125" style="612" customWidth="1"/>
    <col min="6969" max="6969" width="11.5" style="612" customWidth="1"/>
    <col min="6970" max="7218" width="2.25" style="612"/>
    <col min="7219" max="7219" width="45.625" style="612" customWidth="1"/>
    <col min="7220" max="7221" width="2.25" style="612"/>
    <col min="7222" max="7222" width="17.5" style="612" customWidth="1"/>
    <col min="7223" max="7223" width="7.625" style="612" customWidth="1"/>
    <col min="7224" max="7224" width="10.125" style="612" customWidth="1"/>
    <col min="7225" max="7225" width="11.5" style="612" customWidth="1"/>
    <col min="7226" max="7474" width="2.25" style="612"/>
    <col min="7475" max="7475" width="45.625" style="612" customWidth="1"/>
    <col min="7476" max="7477" width="2.25" style="612"/>
    <col min="7478" max="7478" width="17.5" style="612" customWidth="1"/>
    <col min="7479" max="7479" width="7.625" style="612" customWidth="1"/>
    <col min="7480" max="7480" width="10.125" style="612" customWidth="1"/>
    <col min="7481" max="7481" width="11.5" style="612" customWidth="1"/>
    <col min="7482" max="7730" width="2.25" style="612"/>
    <col min="7731" max="7731" width="45.625" style="612" customWidth="1"/>
    <col min="7732" max="7733" width="2.25" style="612"/>
    <col min="7734" max="7734" width="17.5" style="612" customWidth="1"/>
    <col min="7735" max="7735" width="7.625" style="612" customWidth="1"/>
    <col min="7736" max="7736" width="10.125" style="612" customWidth="1"/>
    <col min="7737" max="7737" width="11.5" style="612" customWidth="1"/>
    <col min="7738" max="7986" width="2.25" style="612"/>
    <col min="7987" max="7987" width="45.625" style="612" customWidth="1"/>
    <col min="7988" max="7989" width="2.25" style="612"/>
    <col min="7990" max="7990" width="17.5" style="612" customWidth="1"/>
    <col min="7991" max="7991" width="7.625" style="612" customWidth="1"/>
    <col min="7992" max="7992" width="10.125" style="612" customWidth="1"/>
    <col min="7993" max="7993" width="11.5" style="612" customWidth="1"/>
    <col min="7994" max="8242" width="2.25" style="612"/>
    <col min="8243" max="8243" width="45.625" style="612" customWidth="1"/>
    <col min="8244" max="8245" width="2.25" style="612"/>
    <col min="8246" max="8246" width="17.5" style="612" customWidth="1"/>
    <col min="8247" max="8247" width="7.625" style="612" customWidth="1"/>
    <col min="8248" max="8248" width="10.125" style="612" customWidth="1"/>
    <col min="8249" max="8249" width="11.5" style="612" customWidth="1"/>
    <col min="8250" max="8498" width="2.25" style="612"/>
    <col min="8499" max="8499" width="45.625" style="612" customWidth="1"/>
    <col min="8500" max="8501" width="2.25" style="612"/>
    <col min="8502" max="8502" width="17.5" style="612" customWidth="1"/>
    <col min="8503" max="8503" width="7.625" style="612" customWidth="1"/>
    <col min="8504" max="8504" width="10.125" style="612" customWidth="1"/>
    <col min="8505" max="8505" width="11.5" style="612" customWidth="1"/>
    <col min="8506" max="8754" width="2.25" style="612"/>
    <col min="8755" max="8755" width="45.625" style="612" customWidth="1"/>
    <col min="8756" max="8757" width="2.25" style="612"/>
    <col min="8758" max="8758" width="17.5" style="612" customWidth="1"/>
    <col min="8759" max="8759" width="7.625" style="612" customWidth="1"/>
    <col min="8760" max="8760" width="10.125" style="612" customWidth="1"/>
    <col min="8761" max="8761" width="11.5" style="612" customWidth="1"/>
    <col min="8762" max="9010" width="2.25" style="612"/>
    <col min="9011" max="9011" width="45.625" style="612" customWidth="1"/>
    <col min="9012" max="9013" width="2.25" style="612"/>
    <col min="9014" max="9014" width="17.5" style="612" customWidth="1"/>
    <col min="9015" max="9015" width="7.625" style="612" customWidth="1"/>
    <col min="9016" max="9016" width="10.125" style="612" customWidth="1"/>
    <col min="9017" max="9017" width="11.5" style="612" customWidth="1"/>
    <col min="9018" max="9266" width="2.25" style="612"/>
    <col min="9267" max="9267" width="45.625" style="612" customWidth="1"/>
    <col min="9268" max="9269" width="2.25" style="612"/>
    <col min="9270" max="9270" width="17.5" style="612" customWidth="1"/>
    <col min="9271" max="9271" width="7.625" style="612" customWidth="1"/>
    <col min="9272" max="9272" width="10.125" style="612" customWidth="1"/>
    <col min="9273" max="9273" width="11.5" style="612" customWidth="1"/>
    <col min="9274" max="9522" width="2.25" style="612"/>
    <col min="9523" max="9523" width="45.625" style="612" customWidth="1"/>
    <col min="9524" max="9525" width="2.25" style="612"/>
    <col min="9526" max="9526" width="17.5" style="612" customWidth="1"/>
    <col min="9527" max="9527" width="7.625" style="612" customWidth="1"/>
    <col min="9528" max="9528" width="10.125" style="612" customWidth="1"/>
    <col min="9529" max="9529" width="11.5" style="612" customWidth="1"/>
    <col min="9530" max="9778" width="2.25" style="612"/>
    <col min="9779" max="9779" width="45.625" style="612" customWidth="1"/>
    <col min="9780" max="9781" width="2.25" style="612"/>
    <col min="9782" max="9782" width="17.5" style="612" customWidth="1"/>
    <col min="9783" max="9783" width="7.625" style="612" customWidth="1"/>
    <col min="9784" max="9784" width="10.125" style="612" customWidth="1"/>
    <col min="9785" max="9785" width="11.5" style="612" customWidth="1"/>
    <col min="9786" max="10034" width="2.25" style="612"/>
    <col min="10035" max="10035" width="45.625" style="612" customWidth="1"/>
    <col min="10036" max="10037" width="2.25" style="612"/>
    <col min="10038" max="10038" width="17.5" style="612" customWidth="1"/>
    <col min="10039" max="10039" width="7.625" style="612" customWidth="1"/>
    <col min="10040" max="10040" width="10.125" style="612" customWidth="1"/>
    <col min="10041" max="10041" width="11.5" style="612" customWidth="1"/>
    <col min="10042" max="10290" width="2.25" style="612"/>
    <col min="10291" max="10291" width="45.625" style="612" customWidth="1"/>
    <col min="10292" max="10293" width="2.25" style="612"/>
    <col min="10294" max="10294" width="17.5" style="612" customWidth="1"/>
    <col min="10295" max="10295" width="7.625" style="612" customWidth="1"/>
    <col min="10296" max="10296" width="10.125" style="612" customWidth="1"/>
    <col min="10297" max="10297" width="11.5" style="612" customWidth="1"/>
    <col min="10298" max="10546" width="2.25" style="612"/>
    <col min="10547" max="10547" width="45.625" style="612" customWidth="1"/>
    <col min="10548" max="10549" width="2.25" style="612"/>
    <col min="10550" max="10550" width="17.5" style="612" customWidth="1"/>
    <col min="10551" max="10551" width="7.625" style="612" customWidth="1"/>
    <col min="10552" max="10552" width="10.125" style="612" customWidth="1"/>
    <col min="10553" max="10553" width="11.5" style="612" customWidth="1"/>
    <col min="10554" max="10802" width="2.25" style="612"/>
    <col min="10803" max="10803" width="45.625" style="612" customWidth="1"/>
    <col min="10804" max="10805" width="2.25" style="612"/>
    <col min="10806" max="10806" width="17.5" style="612" customWidth="1"/>
    <col min="10807" max="10807" width="7.625" style="612" customWidth="1"/>
    <col min="10808" max="10808" width="10.125" style="612" customWidth="1"/>
    <col min="10809" max="10809" width="11.5" style="612" customWidth="1"/>
    <col min="10810" max="11058" width="2.25" style="612"/>
    <col min="11059" max="11059" width="45.625" style="612" customWidth="1"/>
    <col min="11060" max="11061" width="2.25" style="612"/>
    <col min="11062" max="11062" width="17.5" style="612" customWidth="1"/>
    <col min="11063" max="11063" width="7.625" style="612" customWidth="1"/>
    <col min="11064" max="11064" width="10.125" style="612" customWidth="1"/>
    <col min="11065" max="11065" width="11.5" style="612" customWidth="1"/>
    <col min="11066" max="11314" width="2.25" style="612"/>
    <col min="11315" max="11315" width="45.625" style="612" customWidth="1"/>
    <col min="11316" max="11317" width="2.25" style="612"/>
    <col min="11318" max="11318" width="17.5" style="612" customWidth="1"/>
    <col min="11319" max="11319" width="7.625" style="612" customWidth="1"/>
    <col min="11320" max="11320" width="10.125" style="612" customWidth="1"/>
    <col min="11321" max="11321" width="11.5" style="612" customWidth="1"/>
    <col min="11322" max="11570" width="2.25" style="612"/>
    <col min="11571" max="11571" width="45.625" style="612" customWidth="1"/>
    <col min="11572" max="11573" width="2.25" style="612"/>
    <col min="11574" max="11574" width="17.5" style="612" customWidth="1"/>
    <col min="11575" max="11575" width="7.625" style="612" customWidth="1"/>
    <col min="11576" max="11576" width="10.125" style="612" customWidth="1"/>
    <col min="11577" max="11577" width="11.5" style="612" customWidth="1"/>
    <col min="11578" max="11826" width="2.25" style="612"/>
    <col min="11827" max="11827" width="45.625" style="612" customWidth="1"/>
    <col min="11828" max="11829" width="2.25" style="612"/>
    <col min="11830" max="11830" width="17.5" style="612" customWidth="1"/>
    <col min="11831" max="11831" width="7.625" style="612" customWidth="1"/>
    <col min="11832" max="11832" width="10.125" style="612" customWidth="1"/>
    <col min="11833" max="11833" width="11.5" style="612" customWidth="1"/>
    <col min="11834" max="12082" width="2.25" style="612"/>
    <col min="12083" max="12083" width="45.625" style="612" customWidth="1"/>
    <col min="12084" max="12085" width="2.25" style="612"/>
    <col min="12086" max="12086" width="17.5" style="612" customWidth="1"/>
    <col min="12087" max="12087" width="7.625" style="612" customWidth="1"/>
    <col min="12088" max="12088" width="10.125" style="612" customWidth="1"/>
    <col min="12089" max="12089" width="11.5" style="612" customWidth="1"/>
    <col min="12090" max="12338" width="2.25" style="612"/>
    <col min="12339" max="12339" width="45.625" style="612" customWidth="1"/>
    <col min="12340" max="12341" width="2.25" style="612"/>
    <col min="12342" max="12342" width="17.5" style="612" customWidth="1"/>
    <col min="12343" max="12343" width="7.625" style="612" customWidth="1"/>
    <col min="12344" max="12344" width="10.125" style="612" customWidth="1"/>
    <col min="12345" max="12345" width="11.5" style="612" customWidth="1"/>
    <col min="12346" max="12594" width="2.25" style="612"/>
    <col min="12595" max="12595" width="45.625" style="612" customWidth="1"/>
    <col min="12596" max="12597" width="2.25" style="612"/>
    <col min="12598" max="12598" width="17.5" style="612" customWidth="1"/>
    <col min="12599" max="12599" width="7.625" style="612" customWidth="1"/>
    <col min="12600" max="12600" width="10.125" style="612" customWidth="1"/>
    <col min="12601" max="12601" width="11.5" style="612" customWidth="1"/>
    <col min="12602" max="12850" width="2.25" style="612"/>
    <col min="12851" max="12851" width="45.625" style="612" customWidth="1"/>
    <col min="12852" max="12853" width="2.25" style="612"/>
    <col min="12854" max="12854" width="17.5" style="612" customWidth="1"/>
    <col min="12855" max="12855" width="7.625" style="612" customWidth="1"/>
    <col min="12856" max="12856" width="10.125" style="612" customWidth="1"/>
    <col min="12857" max="12857" width="11.5" style="612" customWidth="1"/>
    <col min="12858" max="13106" width="2.25" style="612"/>
    <col min="13107" max="13107" width="45.625" style="612" customWidth="1"/>
    <col min="13108" max="13109" width="2.25" style="612"/>
    <col min="13110" max="13110" width="17.5" style="612" customWidth="1"/>
    <col min="13111" max="13111" width="7.625" style="612" customWidth="1"/>
    <col min="13112" max="13112" width="10.125" style="612" customWidth="1"/>
    <col min="13113" max="13113" width="11.5" style="612" customWidth="1"/>
    <col min="13114" max="13362" width="2.25" style="612"/>
    <col min="13363" max="13363" width="45.625" style="612" customWidth="1"/>
    <col min="13364" max="13365" width="2.25" style="612"/>
    <col min="13366" max="13366" width="17.5" style="612" customWidth="1"/>
    <col min="13367" max="13367" width="7.625" style="612" customWidth="1"/>
    <col min="13368" max="13368" width="10.125" style="612" customWidth="1"/>
    <col min="13369" max="13369" width="11.5" style="612" customWidth="1"/>
    <col min="13370" max="13618" width="2.25" style="612"/>
    <col min="13619" max="13619" width="45.625" style="612" customWidth="1"/>
    <col min="13620" max="13621" width="2.25" style="612"/>
    <col min="13622" max="13622" width="17.5" style="612" customWidth="1"/>
    <col min="13623" max="13623" width="7.625" style="612" customWidth="1"/>
    <col min="13624" max="13624" width="10.125" style="612" customWidth="1"/>
    <col min="13625" max="13625" width="11.5" style="612" customWidth="1"/>
    <col min="13626" max="13874" width="2.25" style="612"/>
    <col min="13875" max="13875" width="45.625" style="612" customWidth="1"/>
    <col min="13876" max="13877" width="2.25" style="612"/>
    <col min="13878" max="13878" width="17.5" style="612" customWidth="1"/>
    <col min="13879" max="13879" width="7.625" style="612" customWidth="1"/>
    <col min="13880" max="13880" width="10.125" style="612" customWidth="1"/>
    <col min="13881" max="13881" width="11.5" style="612" customWidth="1"/>
    <col min="13882" max="14130" width="2.25" style="612"/>
    <col min="14131" max="14131" width="45.625" style="612" customWidth="1"/>
    <col min="14132" max="14133" width="2.25" style="612"/>
    <col min="14134" max="14134" width="17.5" style="612" customWidth="1"/>
    <col min="14135" max="14135" width="7.625" style="612" customWidth="1"/>
    <col min="14136" max="14136" width="10.125" style="612" customWidth="1"/>
    <col min="14137" max="14137" width="11.5" style="612" customWidth="1"/>
    <col min="14138" max="14386" width="2.25" style="612"/>
    <col min="14387" max="14387" width="45.625" style="612" customWidth="1"/>
    <col min="14388" max="14389" width="2.25" style="612"/>
    <col min="14390" max="14390" width="17.5" style="612" customWidth="1"/>
    <col min="14391" max="14391" width="7.625" style="612" customWidth="1"/>
    <col min="14392" max="14392" width="10.125" style="612" customWidth="1"/>
    <col min="14393" max="14393" width="11.5" style="612" customWidth="1"/>
    <col min="14394" max="14642" width="2.25" style="612"/>
    <col min="14643" max="14643" width="45.625" style="612" customWidth="1"/>
    <col min="14644" max="14645" width="2.25" style="612"/>
    <col min="14646" max="14646" width="17.5" style="612" customWidth="1"/>
    <col min="14647" max="14647" width="7.625" style="612" customWidth="1"/>
    <col min="14648" max="14648" width="10.125" style="612" customWidth="1"/>
    <col min="14649" max="14649" width="11.5" style="612" customWidth="1"/>
    <col min="14650" max="14898" width="2.25" style="612"/>
    <col min="14899" max="14899" width="45.625" style="612" customWidth="1"/>
    <col min="14900" max="14901" width="2.25" style="612"/>
    <col min="14902" max="14902" width="17.5" style="612" customWidth="1"/>
    <col min="14903" max="14903" width="7.625" style="612" customWidth="1"/>
    <col min="14904" max="14904" width="10.125" style="612" customWidth="1"/>
    <col min="14905" max="14905" width="11.5" style="612" customWidth="1"/>
    <col min="14906" max="15154" width="2.25" style="612"/>
    <col min="15155" max="15155" width="45.625" style="612" customWidth="1"/>
    <col min="15156" max="15157" width="2.25" style="612"/>
    <col min="15158" max="15158" width="17.5" style="612" customWidth="1"/>
    <col min="15159" max="15159" width="7.625" style="612" customWidth="1"/>
    <col min="15160" max="15160" width="10.125" style="612" customWidth="1"/>
    <col min="15161" max="15161" width="11.5" style="612" customWidth="1"/>
    <col min="15162" max="15410" width="2.25" style="612"/>
    <col min="15411" max="15411" width="45.625" style="612" customWidth="1"/>
    <col min="15412" max="15413" width="2.25" style="612"/>
    <col min="15414" max="15414" width="17.5" style="612" customWidth="1"/>
    <col min="15415" max="15415" width="7.625" style="612" customWidth="1"/>
    <col min="15416" max="15416" width="10.125" style="612" customWidth="1"/>
    <col min="15417" max="15417" width="11.5" style="612" customWidth="1"/>
    <col min="15418" max="15666" width="2.25" style="612"/>
    <col min="15667" max="15667" width="45.625" style="612" customWidth="1"/>
    <col min="15668" max="15669" width="2.25" style="612"/>
    <col min="15670" max="15670" width="17.5" style="612" customWidth="1"/>
    <col min="15671" max="15671" width="7.625" style="612" customWidth="1"/>
    <col min="15672" max="15672" width="10.125" style="612" customWidth="1"/>
    <col min="15673" max="15673" width="11.5" style="612" customWidth="1"/>
    <col min="15674" max="15922" width="2.25" style="612"/>
    <col min="15923" max="15923" width="45.625" style="612" customWidth="1"/>
    <col min="15924" max="15925" width="2.25" style="612"/>
    <col min="15926" max="15926" width="17.5" style="612" customWidth="1"/>
    <col min="15927" max="15927" width="7.625" style="612" customWidth="1"/>
    <col min="15928" max="15928" width="10.125" style="612" customWidth="1"/>
    <col min="15929" max="15929" width="11.5" style="612" customWidth="1"/>
    <col min="15930" max="16178" width="2.25" style="612"/>
    <col min="16179" max="16179" width="45.625" style="612" customWidth="1"/>
    <col min="16180" max="16181" width="2.25" style="612"/>
    <col min="16182" max="16182" width="17.5" style="612" customWidth="1"/>
    <col min="16183" max="16183" width="7.625" style="612" customWidth="1"/>
    <col min="16184" max="16184" width="10.125" style="612" customWidth="1"/>
    <col min="16185" max="16185" width="11.5" style="612" customWidth="1"/>
    <col min="16186" max="16384" width="2.25" style="612"/>
  </cols>
  <sheetData>
    <row r="1" spans="1:57" s="608" customFormat="1" ht="14.25" customHeight="1" x14ac:dyDescent="0.15"/>
    <row r="2" spans="1:57" s="608" customFormat="1" ht="14.25" customHeight="1" x14ac:dyDescent="0.15"/>
    <row r="4" spans="1:57" s="609" customFormat="1" ht="18" customHeight="1" x14ac:dyDescent="0.15">
      <c r="A4" s="1057" t="s">
        <v>473</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row>
    <row r="5" spans="1:57" s="608" customFormat="1" ht="18" customHeight="1" x14ac:dyDescent="0.15">
      <c r="A5" s="610"/>
      <c r="B5" s="611" t="s">
        <v>527</v>
      </c>
      <c r="C5" s="610"/>
      <c r="D5" s="610"/>
      <c r="E5" s="610"/>
      <c r="F5" s="610"/>
      <c r="G5" s="610"/>
      <c r="H5" s="610"/>
      <c r="I5" s="610"/>
      <c r="J5" s="610"/>
      <c r="K5" s="610"/>
      <c r="L5" s="610"/>
      <c r="M5" s="610"/>
      <c r="N5" s="610"/>
      <c r="O5" s="610"/>
      <c r="P5" s="610"/>
      <c r="Q5" s="610"/>
      <c r="R5" s="610"/>
      <c r="S5" s="610"/>
      <c r="T5" s="610"/>
      <c r="U5" s="610"/>
      <c r="V5" s="610"/>
      <c r="W5" s="610"/>
      <c r="X5" s="610"/>
      <c r="Y5" s="610"/>
      <c r="Z5" s="610"/>
      <c r="AA5" s="610"/>
      <c r="AB5" s="610"/>
      <c r="AC5" s="610"/>
      <c r="AD5" s="610"/>
      <c r="AE5" s="610"/>
      <c r="AF5" s="610"/>
      <c r="AG5" s="610"/>
      <c r="AH5" s="610"/>
      <c r="AI5" s="610"/>
      <c r="AJ5" s="610"/>
      <c r="AK5" s="610"/>
      <c r="AL5" s="610"/>
      <c r="AM5" s="610"/>
      <c r="AN5" s="610"/>
      <c r="AO5" s="610"/>
      <c r="AP5" s="610"/>
      <c r="AQ5" s="610"/>
      <c r="AR5" s="610"/>
      <c r="AS5" s="610"/>
      <c r="AT5" s="610"/>
      <c r="AU5" s="610"/>
      <c r="AV5" s="610"/>
      <c r="AW5" s="610"/>
      <c r="AX5" s="610"/>
    </row>
    <row r="6" spans="1:57" ht="14.25" customHeight="1" x14ac:dyDescent="0.15">
      <c r="A6" s="608"/>
      <c r="B6" s="608"/>
      <c r="C6" s="608"/>
      <c r="D6" s="608"/>
      <c r="E6" s="608"/>
      <c r="F6" s="608"/>
      <c r="G6" s="608"/>
      <c r="H6" s="608"/>
      <c r="I6" s="608"/>
      <c r="J6" s="608"/>
      <c r="K6" s="608"/>
      <c r="L6" s="608"/>
      <c r="M6" s="608"/>
      <c r="N6" s="608"/>
      <c r="O6" s="608"/>
      <c r="P6" s="608"/>
      <c r="Q6" s="608"/>
      <c r="R6" s="608"/>
      <c r="S6" s="608"/>
      <c r="T6" s="608"/>
      <c r="U6" s="608"/>
      <c r="V6" s="608"/>
      <c r="W6" s="608"/>
      <c r="X6" s="608"/>
      <c r="Y6" s="608"/>
      <c r="Z6" s="608"/>
      <c r="AA6" s="608"/>
      <c r="AB6" s="608"/>
      <c r="AC6" s="608"/>
      <c r="AD6" s="608"/>
      <c r="AE6" s="608"/>
      <c r="AF6" s="608"/>
      <c r="AG6" s="608"/>
      <c r="AH6" s="608"/>
      <c r="AI6" s="608"/>
      <c r="AJ6" s="608"/>
      <c r="AK6" s="608"/>
      <c r="AL6" s="608"/>
      <c r="AM6" s="608"/>
      <c r="AN6" s="608"/>
      <c r="AO6" s="608"/>
      <c r="AP6" s="608"/>
      <c r="AQ6" s="608"/>
      <c r="AR6" s="608"/>
      <c r="AS6" s="608"/>
      <c r="AT6" s="608"/>
      <c r="AU6" s="608"/>
      <c r="AV6" s="608"/>
      <c r="AW6" s="608"/>
      <c r="AX6" s="608"/>
      <c r="AY6" s="608"/>
      <c r="AZ6" s="608"/>
    </row>
    <row r="7" spans="1:57" ht="14.25" customHeight="1" x14ac:dyDescent="0.15">
      <c r="A7" s="613"/>
      <c r="B7" s="613"/>
      <c r="C7" s="613"/>
      <c r="D7" s="613"/>
      <c r="E7" s="608"/>
      <c r="F7" s="608"/>
      <c r="G7" s="608"/>
      <c r="H7" s="608"/>
      <c r="I7" s="608"/>
      <c r="J7" s="608"/>
      <c r="K7" s="608"/>
      <c r="L7" s="608"/>
      <c r="M7" s="608"/>
      <c r="N7" s="608"/>
      <c r="O7" s="608"/>
      <c r="P7" s="608"/>
      <c r="Q7" s="608"/>
      <c r="R7" s="608"/>
      <c r="S7" s="608"/>
      <c r="T7" s="608"/>
      <c r="U7" s="608"/>
      <c r="V7" s="608"/>
      <c r="W7" s="608"/>
      <c r="X7" s="608"/>
      <c r="Y7" s="608"/>
      <c r="Z7" s="608"/>
      <c r="AA7" s="608"/>
      <c r="AB7" s="608"/>
      <c r="AC7" s="608"/>
      <c r="AD7" s="608"/>
      <c r="AE7" s="608"/>
      <c r="AF7" s="608"/>
      <c r="AG7" s="608"/>
      <c r="AH7" s="608"/>
      <c r="AI7" s="608"/>
      <c r="AJ7" s="608"/>
      <c r="AK7" s="608"/>
      <c r="AL7" s="608"/>
      <c r="AM7" s="608"/>
      <c r="AN7" s="608"/>
      <c r="AO7" s="608"/>
      <c r="AP7" s="608"/>
      <c r="AQ7" s="608"/>
      <c r="AR7" s="608"/>
      <c r="AS7" s="608"/>
      <c r="AT7" s="608"/>
      <c r="AU7" s="608"/>
      <c r="AV7" s="608"/>
      <c r="AW7" s="608"/>
      <c r="AX7" s="608"/>
      <c r="AY7" s="608"/>
      <c r="AZ7" s="608"/>
    </row>
    <row r="8" spans="1:57" ht="14.25" customHeight="1" x14ac:dyDescent="0.15">
      <c r="A8" s="613"/>
      <c r="B8" s="613" t="s">
        <v>475</v>
      </c>
      <c r="C8" s="613"/>
      <c r="D8" s="613"/>
      <c r="E8" s="608"/>
      <c r="F8" s="608"/>
      <c r="G8" s="608"/>
      <c r="H8" s="608"/>
      <c r="I8" s="614"/>
      <c r="J8" s="615"/>
      <c r="K8" s="615"/>
      <c r="L8" s="615"/>
      <c r="M8" s="615"/>
      <c r="N8" s="615"/>
      <c r="O8" s="615"/>
      <c r="P8" s="615"/>
      <c r="Q8" s="615"/>
      <c r="R8" s="615"/>
      <c r="S8" s="615"/>
      <c r="T8" s="615"/>
      <c r="U8" s="615"/>
      <c r="V8" s="615"/>
      <c r="W8" s="615"/>
      <c r="X8" s="615"/>
      <c r="Y8" s="615"/>
      <c r="Z8" s="615"/>
      <c r="AA8" s="615"/>
      <c r="AB8" s="615"/>
      <c r="AC8" s="615"/>
      <c r="AD8" s="615"/>
      <c r="AE8" s="615"/>
      <c r="AF8" s="615"/>
      <c r="AG8" s="615"/>
      <c r="AH8" s="615"/>
      <c r="AI8" s="615"/>
      <c r="AJ8" s="615"/>
      <c r="AK8" s="615"/>
      <c r="AL8" s="615"/>
      <c r="AM8" s="615"/>
      <c r="AN8" s="615"/>
      <c r="AO8" s="616"/>
      <c r="AP8" s="608"/>
      <c r="AQ8" s="608"/>
      <c r="AR8" s="608"/>
      <c r="AS8" s="608"/>
      <c r="AT8" s="608"/>
      <c r="AU8" s="608"/>
      <c r="AV8" s="608"/>
      <c r="AW8" s="608"/>
      <c r="AX8" s="608"/>
    </row>
    <row r="9" spans="1:57" ht="14.25" customHeight="1" x14ac:dyDescent="0.15">
      <c r="A9" s="613"/>
      <c r="B9" s="613"/>
      <c r="C9" s="613"/>
      <c r="D9" s="613"/>
      <c r="E9" s="608"/>
      <c r="F9" s="608"/>
      <c r="G9" s="608"/>
      <c r="H9" s="608"/>
      <c r="I9" s="617"/>
      <c r="J9" s="618" t="s">
        <v>476</v>
      </c>
      <c r="K9" s="618"/>
      <c r="L9" s="618"/>
      <c r="M9" s="618"/>
      <c r="N9" s="618"/>
      <c r="O9" s="618"/>
      <c r="P9" s="618"/>
      <c r="Q9" s="618"/>
      <c r="R9" s="618"/>
      <c r="S9" s="618"/>
      <c r="T9" s="1056" t="s">
        <v>528</v>
      </c>
      <c r="U9" s="1056"/>
      <c r="V9" s="1056"/>
      <c r="W9" s="1056"/>
      <c r="X9" s="1056"/>
      <c r="Y9" s="1056"/>
      <c r="Z9" s="1056"/>
      <c r="AA9" s="1056"/>
      <c r="AB9" s="1056"/>
      <c r="AC9" s="1056"/>
      <c r="AD9" s="1056"/>
      <c r="AE9" s="1056"/>
      <c r="AF9" s="618"/>
      <c r="AG9" s="618"/>
      <c r="AH9" s="618"/>
      <c r="AI9" s="618"/>
      <c r="AJ9" s="618"/>
      <c r="AK9" s="618"/>
      <c r="AL9" s="618"/>
      <c r="AM9" s="618"/>
      <c r="AN9" s="618"/>
      <c r="AO9" s="619"/>
      <c r="AP9" s="608"/>
      <c r="AQ9" s="608"/>
      <c r="AR9" s="608"/>
      <c r="AS9" s="608"/>
      <c r="AT9" s="608"/>
      <c r="AU9" s="608"/>
      <c r="AV9" s="608"/>
      <c r="AW9" s="608"/>
      <c r="AX9" s="608"/>
    </row>
    <row r="10" spans="1:57" ht="14.25" customHeight="1" x14ac:dyDescent="0.15">
      <c r="A10" s="613"/>
      <c r="B10" s="613"/>
      <c r="C10" s="613"/>
      <c r="D10" s="613"/>
      <c r="E10" s="608"/>
      <c r="F10" s="608"/>
      <c r="G10" s="608"/>
      <c r="H10" s="608"/>
      <c r="I10" s="617"/>
      <c r="J10" s="618"/>
      <c r="K10" s="618"/>
      <c r="L10" s="618"/>
      <c r="M10" s="618"/>
      <c r="N10" s="618"/>
      <c r="O10" s="618"/>
      <c r="P10" s="618"/>
      <c r="Q10" s="618"/>
      <c r="R10" s="618"/>
      <c r="S10" s="618"/>
      <c r="T10" s="620"/>
      <c r="U10" s="620"/>
      <c r="V10" s="620"/>
      <c r="W10" s="620"/>
      <c r="X10" s="620"/>
      <c r="Y10" s="620"/>
      <c r="Z10" s="620"/>
      <c r="AA10" s="620"/>
      <c r="AB10" s="620"/>
      <c r="AC10" s="620"/>
      <c r="AD10" s="620"/>
      <c r="AE10" s="620"/>
      <c r="AF10" s="618"/>
      <c r="AG10" s="618"/>
      <c r="AH10" s="618"/>
      <c r="AI10" s="618"/>
      <c r="AJ10" s="618"/>
      <c r="AK10" s="618"/>
      <c r="AL10" s="618"/>
      <c r="AM10" s="618"/>
      <c r="AN10" s="618"/>
      <c r="AO10" s="619"/>
      <c r="AP10" s="608"/>
      <c r="AQ10" s="608"/>
      <c r="AR10" s="608"/>
      <c r="AS10" s="608"/>
      <c r="AT10" s="608"/>
      <c r="AU10" s="608"/>
      <c r="AV10" s="608"/>
      <c r="AW10" s="608"/>
      <c r="AX10" s="608"/>
      <c r="BB10" s="495" t="s">
        <v>30</v>
      </c>
      <c r="BC10" s="495" t="s">
        <v>529</v>
      </c>
      <c r="BD10" s="495" t="s">
        <v>22</v>
      </c>
      <c r="BE10" s="495" t="s">
        <v>530</v>
      </c>
    </row>
    <row r="11" spans="1:57" ht="14.25" customHeight="1" x14ac:dyDescent="0.15">
      <c r="A11" s="608"/>
      <c r="B11" s="608"/>
      <c r="C11" s="608"/>
      <c r="D11" s="608"/>
      <c r="E11" s="608"/>
      <c r="F11" s="608"/>
      <c r="G11" s="608"/>
      <c r="H11" s="608"/>
      <c r="I11" s="617"/>
      <c r="J11" s="618" t="s">
        <v>480</v>
      </c>
      <c r="K11" s="618"/>
      <c r="L11" s="618"/>
      <c r="M11" s="618"/>
      <c r="N11" s="618"/>
      <c r="O11" s="618"/>
      <c r="P11" s="618"/>
      <c r="Q11" s="618"/>
      <c r="R11" s="621"/>
      <c r="S11" s="618"/>
      <c r="T11" s="1051"/>
      <c r="U11" s="1051"/>
      <c r="V11" s="1051"/>
      <c r="W11" s="1051"/>
      <c r="X11" s="1051"/>
      <c r="Y11" s="1051"/>
      <c r="Z11" s="1051"/>
      <c r="AA11" s="1051"/>
      <c r="AB11" s="1051"/>
      <c r="AC11" s="1051"/>
      <c r="AD11" s="1051"/>
      <c r="AE11" s="1051"/>
      <c r="AF11" s="618"/>
      <c r="AG11" s="618"/>
      <c r="AH11" s="618"/>
      <c r="AI11" s="618"/>
      <c r="AJ11" s="618"/>
      <c r="AK11" s="618"/>
      <c r="AL11" s="618"/>
      <c r="AM11" s="618"/>
      <c r="AN11" s="618"/>
      <c r="AO11" s="619"/>
      <c r="AP11" s="608"/>
      <c r="AQ11" s="608"/>
      <c r="AR11" s="608"/>
      <c r="AS11" s="608"/>
      <c r="AT11" s="608"/>
      <c r="AU11" s="608"/>
      <c r="AV11" s="608"/>
      <c r="AW11" s="608"/>
      <c r="AX11" s="608"/>
      <c r="BB11" s="495" t="s">
        <v>531</v>
      </c>
      <c r="BC11" s="495" t="s">
        <v>532</v>
      </c>
      <c r="BD11" s="495" t="s">
        <v>533</v>
      </c>
      <c r="BE11" s="495"/>
    </row>
    <row r="12" spans="1:57" ht="14.25" customHeight="1" x14ac:dyDescent="0.15">
      <c r="A12" s="608"/>
      <c r="B12" s="608"/>
      <c r="C12" s="608"/>
      <c r="D12" s="608"/>
      <c r="E12" s="608"/>
      <c r="F12" s="608"/>
      <c r="G12" s="608"/>
      <c r="H12" s="608"/>
      <c r="I12" s="617"/>
      <c r="J12" s="618"/>
      <c r="K12" s="618"/>
      <c r="L12" s="618"/>
      <c r="M12" s="618"/>
      <c r="N12" s="618"/>
      <c r="O12" s="618"/>
      <c r="P12" s="618"/>
      <c r="Q12" s="618"/>
      <c r="R12" s="621"/>
      <c r="S12" s="618"/>
      <c r="T12" s="618"/>
      <c r="U12" s="618"/>
      <c r="V12" s="618"/>
      <c r="W12" s="618"/>
      <c r="X12" s="618"/>
      <c r="Y12" s="618"/>
      <c r="Z12" s="618"/>
      <c r="AA12" s="618"/>
      <c r="AB12" s="618"/>
      <c r="AC12" s="618"/>
      <c r="AD12" s="618"/>
      <c r="AE12" s="618"/>
      <c r="AF12" s="618"/>
      <c r="AG12" s="618"/>
      <c r="AH12" s="618"/>
      <c r="AI12" s="618"/>
      <c r="AJ12" s="618"/>
      <c r="AK12" s="618"/>
      <c r="AL12" s="618"/>
      <c r="AM12" s="618"/>
      <c r="AN12" s="618"/>
      <c r="AO12" s="619"/>
      <c r="AP12" s="608"/>
      <c r="AQ12" s="608"/>
      <c r="AR12" s="608"/>
      <c r="AS12" s="608"/>
      <c r="AT12" s="608"/>
      <c r="AU12" s="608"/>
      <c r="AV12" s="608"/>
      <c r="AW12" s="608"/>
      <c r="AX12" s="608"/>
      <c r="BB12" s="495" t="s">
        <v>19</v>
      </c>
      <c r="BC12" s="495" t="s">
        <v>534</v>
      </c>
      <c r="BD12" s="495" t="s">
        <v>24</v>
      </c>
      <c r="BE12" s="495"/>
    </row>
    <row r="13" spans="1:57" ht="14.25" customHeight="1" x14ac:dyDescent="0.15">
      <c r="A13" s="608"/>
      <c r="B13" s="608"/>
      <c r="C13" s="608"/>
      <c r="D13" s="608"/>
      <c r="E13" s="608"/>
      <c r="F13" s="608"/>
      <c r="G13" s="608"/>
      <c r="H13" s="608"/>
      <c r="I13" s="1049"/>
      <c r="J13" s="1050"/>
      <c r="K13" s="618" t="s">
        <v>485</v>
      </c>
      <c r="L13" s="618"/>
      <c r="M13" s="618"/>
      <c r="N13" s="618"/>
      <c r="O13" s="618"/>
      <c r="P13" s="618"/>
      <c r="Q13" s="618"/>
      <c r="S13" s="621"/>
      <c r="T13" s="618" t="s">
        <v>61</v>
      </c>
      <c r="U13" s="618"/>
      <c r="V13" s="618"/>
      <c r="W13" s="622"/>
      <c r="X13" s="618"/>
      <c r="Y13" s="618"/>
      <c r="Z13" s="1058"/>
      <c r="AA13" s="1058"/>
      <c r="AB13" s="1058"/>
      <c r="AC13" s="1058"/>
      <c r="AD13" s="1058"/>
      <c r="AE13" s="1058"/>
      <c r="AF13" s="1058"/>
      <c r="AG13" s="618"/>
      <c r="AH13" s="1051" t="s">
        <v>486</v>
      </c>
      <c r="AI13" s="1051"/>
      <c r="AJ13" s="1051"/>
      <c r="AK13" s="1051"/>
      <c r="AL13" s="1051"/>
      <c r="AM13" s="1051"/>
      <c r="AN13" s="618"/>
      <c r="AO13" s="619"/>
      <c r="AP13" s="608"/>
      <c r="AQ13" s="608"/>
      <c r="AR13" s="608"/>
      <c r="AS13" s="608"/>
      <c r="AT13" s="608"/>
      <c r="AU13" s="608"/>
      <c r="AV13" s="608"/>
      <c r="AW13" s="608"/>
      <c r="AX13" s="608"/>
      <c r="BB13" s="495" t="s">
        <v>18</v>
      </c>
      <c r="BC13" s="498" t="s">
        <v>444</v>
      </c>
      <c r="BD13" s="495" t="s">
        <v>535</v>
      </c>
      <c r="BE13" s="495"/>
    </row>
    <row r="14" spans="1:57" ht="14.25" customHeight="1" x14ac:dyDescent="0.15">
      <c r="A14" s="608"/>
      <c r="B14" s="608"/>
      <c r="C14" s="608"/>
      <c r="D14" s="608"/>
      <c r="E14" s="608"/>
      <c r="F14" s="608"/>
      <c r="G14" s="608"/>
      <c r="H14" s="608"/>
      <c r="I14" s="1049"/>
      <c r="J14" s="1050"/>
      <c r="K14" s="618" t="s">
        <v>516</v>
      </c>
      <c r="L14" s="618"/>
      <c r="M14" s="618"/>
      <c r="N14" s="618"/>
      <c r="O14" s="618"/>
      <c r="P14" s="618"/>
      <c r="Q14" s="618"/>
      <c r="R14" s="621"/>
      <c r="S14" s="621"/>
      <c r="T14" s="618"/>
      <c r="U14" s="618"/>
      <c r="V14" s="618"/>
      <c r="W14" s="622"/>
      <c r="X14" s="618"/>
      <c r="Y14" s="618"/>
      <c r="Z14" s="623"/>
      <c r="AA14" s="623"/>
      <c r="AB14" s="623"/>
      <c r="AC14" s="623"/>
      <c r="AD14" s="623"/>
      <c r="AE14" s="623"/>
      <c r="AF14" s="623"/>
      <c r="AG14" s="624"/>
      <c r="AH14" s="618"/>
      <c r="AI14" s="618"/>
      <c r="AJ14" s="618"/>
      <c r="AK14" s="618"/>
      <c r="AL14" s="618"/>
      <c r="AM14" s="618"/>
      <c r="AN14" s="618"/>
      <c r="AO14" s="619"/>
      <c r="AP14" s="608"/>
      <c r="AQ14" s="608"/>
      <c r="AR14" s="608"/>
      <c r="AS14" s="608"/>
      <c r="AT14" s="608"/>
      <c r="AU14" s="608"/>
      <c r="AV14" s="608"/>
      <c r="AW14" s="608"/>
      <c r="AX14" s="608"/>
      <c r="BB14" s="495" t="s">
        <v>9</v>
      </c>
      <c r="BC14" s="498" t="s">
        <v>488</v>
      </c>
      <c r="BD14" s="495" t="s">
        <v>536</v>
      </c>
      <c r="BE14" s="495"/>
    </row>
    <row r="15" spans="1:57" ht="14.25" customHeight="1" x14ac:dyDescent="0.15">
      <c r="A15" s="608"/>
      <c r="B15" s="608"/>
      <c r="C15" s="608"/>
      <c r="D15" s="608"/>
      <c r="E15" s="608"/>
      <c r="F15" s="608"/>
      <c r="G15" s="608"/>
      <c r="H15" s="608"/>
      <c r="I15" s="617"/>
      <c r="J15" s="618"/>
      <c r="K15" s="618"/>
      <c r="L15" s="618"/>
      <c r="M15" s="618"/>
      <c r="N15" s="618"/>
      <c r="O15" s="618"/>
      <c r="P15" s="618"/>
      <c r="Q15" s="618"/>
      <c r="R15" s="621"/>
      <c r="S15" s="621"/>
      <c r="T15" s="618" t="s">
        <v>490</v>
      </c>
      <c r="U15" s="618"/>
      <c r="V15" s="618"/>
      <c r="W15" s="618"/>
      <c r="X15" s="618"/>
      <c r="Y15" s="618"/>
      <c r="Z15" s="1021"/>
      <c r="AA15" s="1021"/>
      <c r="AB15" s="1021"/>
      <c r="AC15" s="1021"/>
      <c r="AD15" s="1021"/>
      <c r="AE15" s="1021"/>
      <c r="AF15" s="1021"/>
      <c r="AG15" s="618"/>
      <c r="AH15" s="1051" t="s">
        <v>537</v>
      </c>
      <c r="AI15" s="1051"/>
      <c r="AJ15" s="1051"/>
      <c r="AK15" s="1051"/>
      <c r="AL15" s="1051"/>
      <c r="AM15" s="1051"/>
      <c r="AN15" s="618"/>
      <c r="AO15" s="619"/>
      <c r="AP15" s="608"/>
      <c r="AQ15" s="608"/>
      <c r="AR15" s="608"/>
      <c r="AS15" s="608"/>
      <c r="AT15" s="608"/>
      <c r="AU15" s="608"/>
      <c r="AV15" s="608"/>
      <c r="AW15" s="608"/>
      <c r="AX15" s="608"/>
      <c r="BB15" s="495" t="s">
        <v>16</v>
      </c>
      <c r="BC15" s="498" t="s">
        <v>538</v>
      </c>
      <c r="BD15" s="495" t="s">
        <v>539</v>
      </c>
      <c r="BE15" s="495"/>
    </row>
    <row r="16" spans="1:57" ht="14.25" customHeight="1" x14ac:dyDescent="0.15">
      <c r="A16" s="608"/>
      <c r="B16" s="608"/>
      <c r="C16" s="608"/>
      <c r="D16" s="608"/>
      <c r="E16" s="608"/>
      <c r="F16" s="608"/>
      <c r="G16" s="608"/>
      <c r="H16" s="608"/>
      <c r="I16" s="625"/>
      <c r="J16" s="626"/>
      <c r="K16" s="626"/>
      <c r="L16" s="626"/>
      <c r="M16" s="626"/>
      <c r="N16" s="626"/>
      <c r="O16" s="626"/>
      <c r="P16" s="626"/>
      <c r="Q16" s="626"/>
      <c r="R16" s="626"/>
      <c r="S16" s="626"/>
      <c r="T16" s="626"/>
      <c r="U16" s="626"/>
      <c r="V16" s="626"/>
      <c r="W16" s="626"/>
      <c r="X16" s="626"/>
      <c r="Y16" s="626"/>
      <c r="Z16" s="626"/>
      <c r="AA16" s="626"/>
      <c r="AB16" s="626"/>
      <c r="AC16" s="626"/>
      <c r="AD16" s="626"/>
      <c r="AE16" s="626"/>
      <c r="AF16" s="626"/>
      <c r="AG16" s="626"/>
      <c r="AH16" s="626"/>
      <c r="AI16" s="626"/>
      <c r="AJ16" s="626"/>
      <c r="AK16" s="626"/>
      <c r="AL16" s="626"/>
      <c r="AM16" s="626"/>
      <c r="AN16" s="626"/>
      <c r="AO16" s="627"/>
      <c r="AP16" s="608"/>
      <c r="AQ16" s="608"/>
      <c r="AR16" s="608"/>
      <c r="AS16" s="608"/>
      <c r="AT16" s="608"/>
      <c r="AU16" s="608"/>
      <c r="AV16" s="608"/>
      <c r="AW16" s="608"/>
      <c r="AX16" s="608"/>
      <c r="BB16" s="495" t="s">
        <v>17</v>
      </c>
      <c r="BC16" s="495"/>
      <c r="BD16" s="498" t="s">
        <v>494</v>
      </c>
      <c r="BE16" s="495"/>
    </row>
    <row r="17" spans="1:57" ht="14.25" customHeight="1" x14ac:dyDescent="0.15">
      <c r="A17" s="608"/>
      <c r="B17" s="608"/>
      <c r="C17" s="608"/>
      <c r="D17" s="608"/>
      <c r="E17" s="608"/>
      <c r="F17" s="608"/>
      <c r="G17" s="608"/>
      <c r="H17" s="608"/>
      <c r="I17" s="608"/>
      <c r="J17" s="628"/>
      <c r="K17" s="628"/>
      <c r="L17" s="628"/>
      <c r="M17" s="628"/>
      <c r="N17" s="628"/>
      <c r="O17" s="628"/>
      <c r="P17" s="628"/>
      <c r="Q17" s="628"/>
      <c r="R17" s="628"/>
      <c r="S17" s="628"/>
      <c r="T17" s="628"/>
      <c r="U17" s="628"/>
      <c r="V17" s="628"/>
      <c r="W17" s="628"/>
      <c r="X17" s="628"/>
      <c r="Y17" s="628"/>
      <c r="Z17" s="628"/>
      <c r="AA17" s="628"/>
      <c r="AB17" s="608"/>
      <c r="AC17" s="608"/>
      <c r="AD17" s="608"/>
      <c r="AE17" s="608"/>
      <c r="AF17" s="608"/>
      <c r="AG17" s="608"/>
      <c r="AH17" s="608"/>
      <c r="AI17" s="608"/>
      <c r="AJ17" s="608"/>
      <c r="AK17" s="608"/>
      <c r="AL17" s="608"/>
      <c r="AM17" s="608"/>
      <c r="AN17" s="608"/>
      <c r="AO17" s="608"/>
      <c r="AP17" s="608"/>
      <c r="AQ17" s="608"/>
      <c r="AR17" s="608"/>
      <c r="AS17" s="608"/>
      <c r="AT17" s="608"/>
      <c r="AU17" s="608"/>
      <c r="AV17" s="608"/>
      <c r="AW17" s="608"/>
      <c r="AX17" s="608"/>
      <c r="AY17" s="608"/>
      <c r="AZ17" s="608"/>
      <c r="BB17" s="495" t="s">
        <v>540</v>
      </c>
      <c r="BC17" s="505"/>
      <c r="BD17" s="495" t="s">
        <v>541</v>
      </c>
      <c r="BE17" s="495"/>
    </row>
    <row r="18" spans="1:57" ht="14.25" customHeight="1" x14ac:dyDescent="0.15">
      <c r="A18" s="608"/>
      <c r="B18" s="608"/>
      <c r="C18" s="608"/>
      <c r="D18" s="608"/>
      <c r="E18" s="608"/>
      <c r="F18" s="608"/>
      <c r="G18" s="608"/>
      <c r="H18" s="608"/>
      <c r="I18" s="629" t="s">
        <v>497</v>
      </c>
      <c r="K18" s="628"/>
      <c r="L18" s="628"/>
      <c r="M18" s="628"/>
      <c r="N18" s="628"/>
      <c r="O18" s="628"/>
      <c r="P18" s="628"/>
      <c r="Q18" s="628"/>
      <c r="R18" s="628"/>
      <c r="S18" s="628"/>
      <c r="T18" s="628"/>
      <c r="U18" s="628"/>
      <c r="V18" s="628"/>
      <c r="W18" s="628"/>
      <c r="X18" s="628"/>
      <c r="Y18" s="628"/>
      <c r="Z18" s="628"/>
      <c r="AA18" s="628"/>
      <c r="AB18" s="608"/>
      <c r="AC18" s="608"/>
      <c r="AD18" s="608"/>
      <c r="AE18" s="608"/>
      <c r="AF18" s="608"/>
      <c r="AG18" s="608"/>
      <c r="AH18" s="608"/>
      <c r="AI18" s="608"/>
      <c r="AJ18" s="608"/>
      <c r="AK18" s="608"/>
      <c r="AL18" s="608"/>
      <c r="AM18" s="608"/>
      <c r="AN18" s="608"/>
      <c r="AO18" s="608"/>
      <c r="AP18" s="608"/>
      <c r="AQ18" s="608"/>
      <c r="AR18" s="608"/>
      <c r="AS18" s="608"/>
      <c r="AT18" s="608"/>
      <c r="AU18" s="608"/>
      <c r="AV18" s="608"/>
      <c r="AW18" s="608"/>
      <c r="AX18" s="608"/>
      <c r="AY18" s="608"/>
      <c r="AZ18" s="608"/>
      <c r="BB18" s="495" t="s">
        <v>49</v>
      </c>
      <c r="BC18" s="505"/>
      <c r="BD18" s="495" t="s">
        <v>498</v>
      </c>
      <c r="BE18" s="495"/>
    </row>
    <row r="19" spans="1:57" ht="14.25" customHeight="1" x14ac:dyDescent="0.15">
      <c r="A19" s="608"/>
      <c r="B19" s="608"/>
      <c r="C19" s="608"/>
      <c r="D19" s="608"/>
      <c r="E19" s="608"/>
      <c r="F19" s="608"/>
      <c r="G19" s="608"/>
      <c r="H19" s="608"/>
      <c r="I19" s="630"/>
      <c r="J19" s="631"/>
      <c r="K19" s="631"/>
      <c r="L19" s="631"/>
      <c r="M19" s="631"/>
      <c r="N19" s="631"/>
      <c r="O19" s="631"/>
      <c r="P19" s="631"/>
      <c r="Q19" s="631"/>
      <c r="R19" s="631"/>
      <c r="S19" s="631"/>
      <c r="T19" s="631"/>
      <c r="U19" s="631"/>
      <c r="V19" s="631"/>
      <c r="W19" s="631"/>
      <c r="X19" s="631"/>
      <c r="Y19" s="631"/>
      <c r="Z19" s="631"/>
      <c r="AA19" s="631"/>
      <c r="AB19" s="631"/>
      <c r="AC19" s="631"/>
      <c r="AD19" s="631"/>
      <c r="AE19" s="631"/>
      <c r="AF19" s="631"/>
      <c r="AG19" s="631"/>
      <c r="AH19" s="631"/>
      <c r="AI19" s="631"/>
      <c r="AJ19" s="631"/>
      <c r="AK19" s="631"/>
      <c r="AL19" s="631"/>
      <c r="AM19" s="631"/>
      <c r="AN19" s="631"/>
      <c r="AO19" s="632"/>
      <c r="AP19" s="608"/>
      <c r="AQ19" s="608"/>
      <c r="AR19" s="608"/>
      <c r="AS19" s="608"/>
      <c r="AT19" s="608"/>
      <c r="AU19" s="608"/>
      <c r="AV19" s="608"/>
      <c r="AW19" s="608"/>
      <c r="AX19" s="608"/>
      <c r="AY19" s="608"/>
      <c r="AZ19" s="608"/>
      <c r="BB19" s="495" t="s">
        <v>48</v>
      </c>
      <c r="BC19" s="505"/>
      <c r="BD19" s="495" t="s">
        <v>524</v>
      </c>
      <c r="BE19" s="495"/>
    </row>
    <row r="20" spans="1:57" ht="14.25" customHeight="1" x14ac:dyDescent="0.15">
      <c r="A20" s="608"/>
      <c r="B20" s="608"/>
      <c r="C20" s="608"/>
      <c r="D20" s="608"/>
      <c r="E20" s="608"/>
      <c r="F20" s="608"/>
      <c r="G20" s="608"/>
      <c r="H20" s="608"/>
      <c r="I20" s="633"/>
      <c r="J20" s="634"/>
      <c r="K20" s="634"/>
      <c r="L20" s="634"/>
      <c r="M20" s="634"/>
      <c r="N20" s="634"/>
      <c r="O20" s="634"/>
      <c r="P20" s="634"/>
      <c r="Q20" s="634"/>
      <c r="R20" s="634"/>
      <c r="S20" s="634"/>
      <c r="T20" s="634"/>
      <c r="U20" s="634"/>
      <c r="V20" s="634"/>
      <c r="W20" s="634"/>
      <c r="X20" s="634"/>
      <c r="Y20" s="634"/>
      <c r="Z20" s="634"/>
      <c r="AA20" s="634"/>
      <c r="AB20" s="634"/>
      <c r="AC20" s="634"/>
      <c r="AD20" s="634"/>
      <c r="AE20" s="634"/>
      <c r="AF20" s="634"/>
      <c r="AG20" s="634"/>
      <c r="AH20" s="634"/>
      <c r="AI20" s="634"/>
      <c r="AJ20" s="634"/>
      <c r="AK20" s="634"/>
      <c r="AL20" s="634"/>
      <c r="AM20" s="634"/>
      <c r="AN20" s="634"/>
      <c r="AO20" s="635"/>
      <c r="AP20" s="608"/>
      <c r="AQ20" s="608"/>
      <c r="AR20" s="608"/>
      <c r="AS20" s="608"/>
      <c r="AT20" s="608"/>
      <c r="AU20" s="608"/>
      <c r="AV20" s="608"/>
      <c r="AW20" s="608"/>
      <c r="AX20" s="608"/>
      <c r="AY20" s="608"/>
      <c r="AZ20" s="608"/>
      <c r="BB20" s="495" t="s">
        <v>25</v>
      </c>
      <c r="BC20" s="505"/>
      <c r="BD20" s="495"/>
      <c r="BE20" s="495"/>
    </row>
    <row r="21" spans="1:57" ht="14.25" customHeight="1" x14ac:dyDescent="0.15">
      <c r="A21" s="608"/>
      <c r="B21" s="608"/>
      <c r="C21" s="608"/>
      <c r="D21" s="608"/>
      <c r="E21" s="608"/>
      <c r="F21" s="608"/>
      <c r="G21" s="608"/>
      <c r="H21" s="608"/>
      <c r="I21" s="633"/>
      <c r="J21" s="634"/>
      <c r="K21" s="634"/>
      <c r="L21" s="634"/>
      <c r="M21" s="634"/>
      <c r="N21" s="634"/>
      <c r="O21" s="634"/>
      <c r="P21" s="634"/>
      <c r="Q21" s="634"/>
      <c r="R21" s="634"/>
      <c r="S21" s="634"/>
      <c r="T21" s="634"/>
      <c r="U21" s="634"/>
      <c r="V21" s="634"/>
      <c r="W21" s="634"/>
      <c r="X21" s="634"/>
      <c r="Y21" s="634"/>
      <c r="Z21" s="634"/>
      <c r="AA21" s="634"/>
      <c r="AB21" s="634"/>
      <c r="AC21" s="634"/>
      <c r="AD21" s="634"/>
      <c r="AE21" s="634"/>
      <c r="AF21" s="634"/>
      <c r="AG21" s="634"/>
      <c r="AH21" s="634"/>
      <c r="AI21" s="634"/>
      <c r="AJ21" s="634"/>
      <c r="AK21" s="634"/>
      <c r="AL21" s="634"/>
      <c r="AM21" s="634"/>
      <c r="AN21" s="634"/>
      <c r="AO21" s="635"/>
      <c r="AP21" s="608"/>
      <c r="AQ21" s="608"/>
      <c r="AR21" s="608"/>
      <c r="AS21" s="608"/>
      <c r="AT21" s="608"/>
      <c r="AU21" s="608"/>
      <c r="AV21" s="608"/>
      <c r="AW21" s="608"/>
      <c r="AX21" s="608"/>
      <c r="AY21" s="608"/>
      <c r="AZ21" s="608"/>
      <c r="BB21" s="495" t="s">
        <v>26</v>
      </c>
      <c r="BC21" s="505"/>
      <c r="BD21" s="495"/>
      <c r="BE21" s="495"/>
    </row>
    <row r="22" spans="1:57" ht="14.25" customHeight="1" x14ac:dyDescent="0.15">
      <c r="A22" s="608"/>
      <c r="B22" s="608"/>
      <c r="C22" s="608"/>
      <c r="D22" s="608"/>
      <c r="E22" s="608"/>
      <c r="F22" s="608"/>
      <c r="G22" s="608"/>
      <c r="H22" s="608"/>
      <c r="I22" s="633"/>
      <c r="J22" s="634"/>
      <c r="K22" s="634"/>
      <c r="L22" s="634"/>
      <c r="M22" s="634"/>
      <c r="N22" s="634"/>
      <c r="O22" s="634"/>
      <c r="P22" s="634"/>
      <c r="Q22" s="634"/>
      <c r="R22" s="634"/>
      <c r="S22" s="634"/>
      <c r="T22" s="634"/>
      <c r="U22" s="634"/>
      <c r="V22" s="634"/>
      <c r="W22" s="634"/>
      <c r="X22" s="634"/>
      <c r="Y22" s="634"/>
      <c r="Z22" s="634"/>
      <c r="AA22" s="634"/>
      <c r="AB22" s="634"/>
      <c r="AC22" s="634"/>
      <c r="AD22" s="634"/>
      <c r="AE22" s="634"/>
      <c r="AF22" s="634"/>
      <c r="AG22" s="634"/>
      <c r="AH22" s="634"/>
      <c r="AI22" s="634"/>
      <c r="AJ22" s="634"/>
      <c r="AK22" s="634"/>
      <c r="AL22" s="634"/>
      <c r="AM22" s="634"/>
      <c r="AN22" s="634"/>
      <c r="AO22" s="635"/>
      <c r="AP22" s="608"/>
      <c r="AQ22" s="608"/>
      <c r="AR22" s="608"/>
      <c r="AS22" s="608"/>
      <c r="AT22" s="608"/>
      <c r="AU22" s="608"/>
      <c r="AV22" s="608"/>
      <c r="AW22" s="608"/>
      <c r="AX22" s="608"/>
      <c r="AY22" s="608"/>
      <c r="AZ22" s="608"/>
      <c r="BB22" s="495" t="s">
        <v>65</v>
      </c>
      <c r="BC22" s="495"/>
      <c r="BD22" s="495"/>
      <c r="BE22" s="495"/>
    </row>
    <row r="23" spans="1:57" ht="14.25" customHeight="1" x14ac:dyDescent="0.15">
      <c r="A23" s="608"/>
      <c r="B23" s="608"/>
      <c r="C23" s="608"/>
      <c r="D23" s="608"/>
      <c r="E23" s="608"/>
      <c r="F23" s="608"/>
      <c r="G23" s="608"/>
      <c r="H23" s="608"/>
      <c r="I23" s="633"/>
      <c r="J23" s="634"/>
      <c r="K23" s="634"/>
      <c r="L23" s="634"/>
      <c r="M23" s="634"/>
      <c r="N23" s="634"/>
      <c r="O23" s="634"/>
      <c r="P23" s="634"/>
      <c r="Q23" s="634"/>
      <c r="R23" s="634"/>
      <c r="S23" s="634"/>
      <c r="T23" s="634"/>
      <c r="U23" s="634"/>
      <c r="V23" s="634"/>
      <c r="W23" s="634"/>
      <c r="X23" s="634"/>
      <c r="Y23" s="634"/>
      <c r="Z23" s="634"/>
      <c r="AA23" s="634"/>
      <c r="AB23" s="634"/>
      <c r="AC23" s="634"/>
      <c r="AD23" s="634"/>
      <c r="AE23" s="634"/>
      <c r="AF23" s="634"/>
      <c r="AG23" s="634"/>
      <c r="AH23" s="634"/>
      <c r="AI23" s="634"/>
      <c r="AJ23" s="634"/>
      <c r="AK23" s="634"/>
      <c r="AL23" s="634"/>
      <c r="AM23" s="634"/>
      <c r="AN23" s="634"/>
      <c r="AO23" s="635"/>
      <c r="AP23" s="608"/>
      <c r="AQ23" s="608"/>
      <c r="AR23" s="608"/>
      <c r="AS23" s="608"/>
      <c r="AT23" s="608"/>
      <c r="AU23" s="608"/>
      <c r="AV23" s="608"/>
      <c r="AW23" s="608"/>
      <c r="AX23" s="608"/>
      <c r="AY23" s="608"/>
      <c r="AZ23" s="608"/>
      <c r="BB23" s="495" t="s">
        <v>21</v>
      </c>
      <c r="BC23" s="495"/>
      <c r="BD23" s="495"/>
      <c r="BE23" s="495"/>
    </row>
    <row r="24" spans="1:57" ht="14.25" customHeight="1" x14ac:dyDescent="0.15">
      <c r="A24" s="608"/>
      <c r="B24" s="608"/>
      <c r="C24" s="608"/>
      <c r="D24" s="608"/>
      <c r="E24" s="608"/>
      <c r="F24" s="608"/>
      <c r="G24" s="608"/>
      <c r="H24" s="608"/>
      <c r="I24" s="633"/>
      <c r="J24" s="634"/>
      <c r="K24" s="634"/>
      <c r="L24" s="634"/>
      <c r="M24" s="634"/>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634"/>
      <c r="AK24" s="634"/>
      <c r="AL24" s="634"/>
      <c r="AM24" s="634"/>
      <c r="AN24" s="634"/>
      <c r="AO24" s="635"/>
      <c r="AP24" s="608"/>
      <c r="AQ24" s="608"/>
      <c r="AR24" s="608"/>
      <c r="AS24" s="608"/>
      <c r="AT24" s="608"/>
      <c r="AU24" s="608"/>
      <c r="AV24" s="608"/>
      <c r="AW24" s="608"/>
      <c r="AX24" s="608"/>
      <c r="AY24" s="608"/>
      <c r="AZ24" s="608"/>
      <c r="BC24" s="495"/>
    </row>
    <row r="25" spans="1:57" ht="14.25" customHeight="1" x14ac:dyDescent="0.15">
      <c r="A25" s="608"/>
      <c r="B25" s="608"/>
      <c r="C25" s="608"/>
      <c r="D25" s="608"/>
      <c r="E25" s="608"/>
      <c r="F25" s="608"/>
      <c r="G25" s="608"/>
      <c r="H25" s="608"/>
      <c r="I25" s="633"/>
      <c r="J25" s="634"/>
      <c r="K25" s="634"/>
      <c r="L25" s="634"/>
      <c r="M25" s="634"/>
      <c r="N25" s="634"/>
      <c r="O25" s="634"/>
      <c r="P25" s="634"/>
      <c r="Q25" s="634"/>
      <c r="R25" s="634"/>
      <c r="S25" s="634"/>
      <c r="T25" s="634"/>
      <c r="U25" s="634"/>
      <c r="V25" s="634"/>
      <c r="W25" s="634"/>
      <c r="X25" s="634"/>
      <c r="Y25" s="634"/>
      <c r="Z25" s="634"/>
      <c r="AA25" s="634"/>
      <c r="AB25" s="634"/>
      <c r="AC25" s="634"/>
      <c r="AD25" s="634"/>
      <c r="AE25" s="634"/>
      <c r="AF25" s="634"/>
      <c r="AG25" s="634"/>
      <c r="AH25" s="634"/>
      <c r="AI25" s="634"/>
      <c r="AJ25" s="634"/>
      <c r="AK25" s="634"/>
      <c r="AL25" s="634"/>
      <c r="AM25" s="634"/>
      <c r="AN25" s="634"/>
      <c r="AO25" s="635"/>
      <c r="AP25" s="608"/>
      <c r="AQ25" s="608"/>
      <c r="AR25" s="608"/>
      <c r="AS25" s="608"/>
      <c r="AT25" s="608"/>
      <c r="AU25" s="608"/>
      <c r="AV25" s="608"/>
      <c r="AW25" s="608"/>
      <c r="AX25" s="608"/>
      <c r="AY25" s="608"/>
      <c r="AZ25" s="608"/>
    </row>
    <row r="26" spans="1:57" ht="14.25" customHeight="1" x14ac:dyDescent="0.15">
      <c r="A26" s="608"/>
      <c r="B26" s="608"/>
      <c r="C26" s="608"/>
      <c r="D26" s="608"/>
      <c r="E26" s="608"/>
      <c r="F26" s="608"/>
      <c r="G26" s="608"/>
      <c r="H26" s="608"/>
      <c r="I26" s="633"/>
      <c r="J26" s="1054"/>
      <c r="K26" s="1054"/>
      <c r="L26" s="1054"/>
      <c r="M26" s="1054"/>
      <c r="N26" s="1054"/>
      <c r="O26" s="636"/>
      <c r="P26" s="636"/>
      <c r="Q26" s="636"/>
      <c r="R26" s="637"/>
      <c r="S26" s="637"/>
      <c r="T26" s="1054"/>
      <c r="U26" s="1054"/>
      <c r="V26" s="1054"/>
      <c r="W26" s="1054"/>
      <c r="X26" s="1054"/>
      <c r="Y26" s="1054"/>
      <c r="Z26" s="1054"/>
      <c r="AA26" s="1054"/>
      <c r="AB26" s="1054"/>
      <c r="AC26" s="1054"/>
      <c r="AD26" s="1054"/>
      <c r="AE26" s="1054"/>
      <c r="AF26" s="638"/>
      <c r="AG26" s="634"/>
      <c r="AH26" s="634"/>
      <c r="AI26" s="634"/>
      <c r="AJ26" s="634"/>
      <c r="AK26" s="634"/>
      <c r="AL26" s="634"/>
      <c r="AM26" s="634"/>
      <c r="AN26" s="634"/>
      <c r="AO26" s="635"/>
      <c r="AP26" s="608"/>
      <c r="AQ26" s="608"/>
      <c r="AR26" s="608"/>
      <c r="AS26" s="608"/>
      <c r="AT26" s="608"/>
      <c r="AU26" s="608"/>
      <c r="AV26" s="608"/>
      <c r="AW26" s="608"/>
      <c r="AX26" s="608"/>
      <c r="AY26" s="608"/>
    </row>
    <row r="27" spans="1:57" ht="14.25" customHeight="1" x14ac:dyDescent="0.15">
      <c r="A27" s="608"/>
      <c r="B27" s="608"/>
      <c r="C27" s="608"/>
      <c r="D27" s="608"/>
      <c r="E27" s="608"/>
      <c r="F27" s="608"/>
      <c r="G27" s="608"/>
      <c r="H27" s="608"/>
      <c r="I27" s="639"/>
      <c r="J27" s="1055"/>
      <c r="K27" s="1055"/>
      <c r="L27" s="1055"/>
      <c r="M27" s="1055"/>
      <c r="N27" s="1055"/>
      <c r="O27" s="640"/>
      <c r="P27" s="640"/>
      <c r="Q27" s="640"/>
      <c r="R27" s="641"/>
      <c r="S27" s="641"/>
      <c r="T27" s="1055"/>
      <c r="U27" s="1055"/>
      <c r="V27" s="1055"/>
      <c r="W27" s="1055"/>
      <c r="X27" s="1055"/>
      <c r="Y27" s="1055"/>
      <c r="Z27" s="1055"/>
      <c r="AA27" s="1055"/>
      <c r="AB27" s="1055"/>
      <c r="AC27" s="1055"/>
      <c r="AD27" s="1055"/>
      <c r="AE27" s="1055"/>
      <c r="AF27" s="642"/>
      <c r="AG27" s="643"/>
      <c r="AH27" s="643"/>
      <c r="AI27" s="643"/>
      <c r="AJ27" s="643"/>
      <c r="AK27" s="643"/>
      <c r="AL27" s="643"/>
      <c r="AM27" s="643"/>
      <c r="AN27" s="643"/>
      <c r="AO27" s="644"/>
      <c r="AP27" s="608"/>
      <c r="AQ27" s="608"/>
      <c r="AR27" s="608"/>
      <c r="AS27" s="608"/>
      <c r="AT27" s="608"/>
      <c r="AU27" s="608"/>
      <c r="AV27" s="608"/>
      <c r="AW27" s="608"/>
      <c r="AX27" s="608"/>
      <c r="AY27" s="608"/>
    </row>
    <row r="28" spans="1:57" ht="14.25" customHeight="1" thickBot="1" x14ac:dyDescent="0.2">
      <c r="A28" s="608"/>
      <c r="B28" s="608"/>
      <c r="C28" s="608"/>
      <c r="D28" s="608"/>
      <c r="E28" s="608"/>
      <c r="F28" s="608"/>
      <c r="G28" s="608"/>
      <c r="H28" s="608"/>
      <c r="I28" s="608"/>
      <c r="J28" s="645"/>
      <c r="K28" s="645"/>
      <c r="L28" s="645"/>
      <c r="M28" s="645"/>
      <c r="N28" s="645"/>
      <c r="O28" s="646"/>
      <c r="P28" s="646"/>
      <c r="Q28" s="646"/>
      <c r="R28" s="645"/>
      <c r="S28" s="645"/>
      <c r="T28" s="645"/>
      <c r="U28" s="645"/>
      <c r="V28" s="645"/>
      <c r="W28" s="645"/>
      <c r="X28" s="645"/>
      <c r="Y28" s="645"/>
      <c r="Z28" s="645"/>
      <c r="AA28" s="645"/>
      <c r="AB28" s="608"/>
      <c r="AC28" s="608"/>
      <c r="AD28" s="608"/>
      <c r="AE28" s="608"/>
      <c r="AF28" s="608"/>
      <c r="AG28" s="608"/>
      <c r="AH28" s="608"/>
      <c r="AI28" s="608"/>
      <c r="AJ28" s="608"/>
      <c r="AK28" s="608"/>
      <c r="AL28" s="608"/>
      <c r="AM28" s="608"/>
      <c r="AN28" s="608"/>
      <c r="AO28" s="608"/>
      <c r="AP28" s="608"/>
      <c r="AQ28" s="608"/>
      <c r="AR28" s="608"/>
      <c r="AS28" s="608"/>
      <c r="AT28" s="608"/>
      <c r="AU28" s="608"/>
      <c r="AV28" s="608"/>
      <c r="AW28" s="608"/>
      <c r="AX28" s="608"/>
      <c r="AY28" s="608"/>
      <c r="AZ28" s="608"/>
    </row>
    <row r="29" spans="1:57" ht="14.25" customHeight="1" thickTop="1" x14ac:dyDescent="0.15">
      <c r="A29" s="608"/>
      <c r="B29" s="608"/>
      <c r="C29" s="608"/>
      <c r="D29" s="608"/>
      <c r="E29" s="608"/>
      <c r="F29" s="608"/>
      <c r="G29" s="608"/>
      <c r="H29" s="608"/>
      <c r="I29" s="647"/>
      <c r="J29" s="648"/>
      <c r="K29" s="648"/>
      <c r="L29" s="648"/>
      <c r="M29" s="648"/>
      <c r="N29" s="648"/>
      <c r="O29" s="648"/>
      <c r="P29" s="648"/>
      <c r="Q29" s="648"/>
      <c r="R29" s="649"/>
      <c r="S29" s="649"/>
      <c r="T29" s="648"/>
      <c r="U29" s="648"/>
      <c r="V29" s="648"/>
      <c r="W29" s="650"/>
      <c r="X29" s="648"/>
      <c r="Y29" s="648"/>
      <c r="Z29" s="648"/>
      <c r="AA29" s="648"/>
      <c r="AB29" s="648"/>
      <c r="AC29" s="648"/>
      <c r="AD29" s="648"/>
      <c r="AE29" s="648"/>
      <c r="AF29" s="648"/>
      <c r="AG29" s="648"/>
      <c r="AH29" s="648"/>
      <c r="AI29" s="648"/>
      <c r="AJ29" s="648"/>
      <c r="AK29" s="648"/>
      <c r="AL29" s="648"/>
      <c r="AM29" s="648"/>
      <c r="AN29" s="648"/>
      <c r="AO29" s="651"/>
      <c r="AP29" s="608"/>
      <c r="AQ29" s="608"/>
      <c r="AR29" s="608"/>
      <c r="AS29" s="608"/>
      <c r="AT29" s="608"/>
      <c r="AU29" s="608"/>
      <c r="AV29" s="608"/>
      <c r="AW29" s="608"/>
      <c r="AX29" s="608"/>
    </row>
    <row r="30" spans="1:57" ht="14.25" customHeight="1" x14ac:dyDescent="0.15">
      <c r="A30" s="608"/>
      <c r="B30" s="608"/>
      <c r="C30" s="608"/>
      <c r="D30" s="608"/>
      <c r="E30" s="608"/>
      <c r="F30" s="608"/>
      <c r="G30" s="608"/>
      <c r="H30" s="608"/>
      <c r="I30" s="652"/>
      <c r="J30" s="618" t="s">
        <v>500</v>
      </c>
      <c r="K30" s="618"/>
      <c r="L30" s="618"/>
      <c r="M30" s="618"/>
      <c r="N30" s="618"/>
      <c r="O30" s="618"/>
      <c r="P30" s="618"/>
      <c r="Q30" s="618"/>
      <c r="R30" s="618"/>
      <c r="S30" s="618"/>
      <c r="T30" s="618" t="s">
        <v>61</v>
      </c>
      <c r="U30" s="618"/>
      <c r="V30" s="618"/>
      <c r="W30" s="618"/>
      <c r="X30" s="618"/>
      <c r="Y30" s="618"/>
      <c r="Z30" s="1014"/>
      <c r="AA30" s="1014"/>
      <c r="AB30" s="1014"/>
      <c r="AC30" s="1014"/>
      <c r="AD30" s="1014"/>
      <c r="AE30" s="1014"/>
      <c r="AF30" s="1014"/>
      <c r="AG30" s="618"/>
      <c r="AH30" s="1048" t="str">
        <f>IF($T11="","",VLOOKUP($T11,[4]原単位シート!$B$4:$H$18,6,FALSE))</f>
        <v/>
      </c>
      <c r="AI30" s="1048"/>
      <c r="AJ30" s="1048"/>
      <c r="AK30" s="1048"/>
      <c r="AL30" s="1048"/>
      <c r="AM30" s="1048"/>
      <c r="AN30" s="618"/>
      <c r="AO30" s="653"/>
      <c r="AP30" s="608"/>
      <c r="AQ30" s="608"/>
      <c r="AR30" s="608"/>
      <c r="AS30" s="608"/>
      <c r="AT30" s="608"/>
      <c r="AU30" s="608"/>
      <c r="AV30" s="608"/>
      <c r="AW30" s="608"/>
      <c r="AX30" s="608"/>
    </row>
    <row r="31" spans="1:57" ht="14.25" customHeight="1" x14ac:dyDescent="0.15">
      <c r="A31" s="608"/>
      <c r="B31" s="608"/>
      <c r="C31" s="608"/>
      <c r="D31" s="608"/>
      <c r="E31" s="608"/>
      <c r="F31" s="608"/>
      <c r="G31" s="608"/>
      <c r="H31" s="608"/>
      <c r="I31" s="652"/>
      <c r="J31" s="618"/>
      <c r="K31" s="618"/>
      <c r="L31" s="618"/>
      <c r="M31" s="618"/>
      <c r="N31" s="618"/>
      <c r="O31" s="618"/>
      <c r="P31" s="618"/>
      <c r="Q31" s="618"/>
      <c r="R31" s="618"/>
      <c r="S31" s="618"/>
      <c r="T31" s="620"/>
      <c r="U31" s="620"/>
      <c r="V31" s="620"/>
      <c r="W31" s="620"/>
      <c r="X31" s="623"/>
      <c r="Y31" s="623"/>
      <c r="Z31" s="623"/>
      <c r="AA31" s="623"/>
      <c r="AB31" s="623"/>
      <c r="AC31" s="623"/>
      <c r="AD31" s="623"/>
      <c r="AE31" s="623"/>
      <c r="AF31" s="623"/>
      <c r="AG31" s="624"/>
      <c r="AH31" s="623"/>
      <c r="AI31" s="623"/>
      <c r="AJ31" s="620"/>
      <c r="AK31" s="620"/>
      <c r="AL31" s="620"/>
      <c r="AM31" s="620"/>
      <c r="AN31" s="618"/>
      <c r="AO31" s="653"/>
      <c r="AP31" s="608"/>
      <c r="AQ31" s="608"/>
      <c r="AR31" s="608"/>
      <c r="AS31" s="608"/>
      <c r="AT31" s="608"/>
      <c r="AU31" s="608"/>
      <c r="AV31" s="608"/>
      <c r="AW31" s="608"/>
      <c r="AX31" s="608"/>
    </row>
    <row r="32" spans="1:57" ht="14.25" customHeight="1" x14ac:dyDescent="0.15">
      <c r="A32" s="608"/>
      <c r="B32" s="608"/>
      <c r="C32" s="608"/>
      <c r="D32" s="608"/>
      <c r="E32" s="608"/>
      <c r="F32" s="608"/>
      <c r="G32" s="608"/>
      <c r="H32" s="608"/>
      <c r="I32" s="652"/>
      <c r="J32" s="618"/>
      <c r="K32" s="618"/>
      <c r="L32" s="618"/>
      <c r="M32" s="618"/>
      <c r="N32" s="618"/>
      <c r="O32" s="618"/>
      <c r="P32" s="618"/>
      <c r="Q32" s="618"/>
      <c r="R32" s="618"/>
      <c r="S32" s="618"/>
      <c r="T32" s="618" t="s">
        <v>490</v>
      </c>
      <c r="U32" s="618"/>
      <c r="V32" s="618"/>
      <c r="W32" s="618"/>
      <c r="X32" s="618"/>
      <c r="Y32" s="618"/>
      <c r="Z32" s="1047" t="str">
        <f>IF($T11="","",VLOOKUP($T11,[4]原単位シート!$B$4:$H$18,4,FALSE))</f>
        <v/>
      </c>
      <c r="AA32" s="1047"/>
      <c r="AB32" s="1047"/>
      <c r="AC32" s="1047"/>
      <c r="AD32" s="1047"/>
      <c r="AE32" s="1047"/>
      <c r="AF32" s="1047"/>
      <c r="AH32" s="1048" t="str">
        <f>IF($T11="","",VLOOKUP($T11,[4]原単位シート!$B$4:$H$18,5,FALSE))</f>
        <v/>
      </c>
      <c r="AI32" s="1048"/>
      <c r="AJ32" s="1048"/>
      <c r="AK32" s="1048"/>
      <c r="AL32" s="1048"/>
      <c r="AM32" s="1048"/>
      <c r="AN32" s="618"/>
      <c r="AO32" s="653"/>
      <c r="AP32" s="608"/>
      <c r="AQ32" s="608"/>
      <c r="AR32" s="608"/>
      <c r="AS32" s="608"/>
      <c r="AT32" s="608"/>
      <c r="AU32" s="608"/>
      <c r="AV32" s="608"/>
      <c r="AW32" s="608"/>
      <c r="AX32" s="608"/>
    </row>
    <row r="33" spans="1:52" ht="14.25" customHeight="1" thickBot="1" x14ac:dyDescent="0.2">
      <c r="A33" s="608"/>
      <c r="B33" s="608"/>
      <c r="C33" s="608"/>
      <c r="D33" s="608"/>
      <c r="E33" s="608"/>
      <c r="F33" s="608"/>
      <c r="G33" s="608"/>
      <c r="H33" s="608"/>
      <c r="I33" s="654"/>
      <c r="J33" s="655"/>
      <c r="K33" s="655"/>
      <c r="L33" s="655"/>
      <c r="M33" s="655"/>
      <c r="N33" s="655"/>
      <c r="O33" s="655"/>
      <c r="P33" s="655"/>
      <c r="Q33" s="655"/>
      <c r="R33" s="656"/>
      <c r="S33" s="655"/>
      <c r="T33" s="655"/>
      <c r="U33" s="655"/>
      <c r="V33" s="655"/>
      <c r="W33" s="655"/>
      <c r="X33" s="655"/>
      <c r="Y33" s="655"/>
      <c r="Z33" s="655"/>
      <c r="AA33" s="655"/>
      <c r="AB33" s="655"/>
      <c r="AC33" s="655"/>
      <c r="AD33" s="655"/>
      <c r="AE33" s="655"/>
      <c r="AF33" s="655"/>
      <c r="AG33" s="655"/>
      <c r="AH33" s="655"/>
      <c r="AI33" s="655"/>
      <c r="AJ33" s="655"/>
      <c r="AK33" s="655"/>
      <c r="AL33" s="655"/>
      <c r="AM33" s="655"/>
      <c r="AN33" s="655"/>
      <c r="AO33" s="657"/>
      <c r="AP33" s="608"/>
      <c r="AQ33" s="608"/>
      <c r="AR33" s="608"/>
      <c r="AS33" s="608"/>
      <c r="AT33" s="608"/>
      <c r="AU33" s="608"/>
      <c r="AV33" s="608"/>
      <c r="AW33" s="608"/>
      <c r="AX33" s="608"/>
    </row>
    <row r="34" spans="1:52" ht="14.25" customHeight="1" thickTop="1" x14ac:dyDescent="0.15">
      <c r="A34" s="608"/>
      <c r="B34" s="608"/>
      <c r="C34" s="608"/>
      <c r="D34" s="608"/>
      <c r="E34" s="608"/>
      <c r="F34" s="608"/>
      <c r="G34" s="608"/>
      <c r="H34" s="608"/>
      <c r="I34" s="608"/>
      <c r="J34" s="645"/>
      <c r="K34" s="645"/>
      <c r="L34" s="645"/>
      <c r="M34" s="645"/>
      <c r="N34" s="645"/>
      <c r="O34" s="646"/>
      <c r="P34" s="646"/>
      <c r="Q34" s="646"/>
      <c r="R34" s="645"/>
      <c r="S34" s="645"/>
      <c r="T34" s="645"/>
      <c r="U34" s="645"/>
      <c r="V34" s="645"/>
      <c r="W34" s="645"/>
      <c r="X34" s="645"/>
      <c r="Y34" s="645"/>
      <c r="Z34" s="645"/>
      <c r="AA34" s="645"/>
      <c r="AB34" s="608"/>
      <c r="AC34" s="608"/>
      <c r="AD34" s="608"/>
      <c r="AE34" s="608"/>
      <c r="AF34" s="608"/>
      <c r="AG34" s="608"/>
      <c r="AH34" s="608"/>
      <c r="AI34" s="608"/>
      <c r="AJ34" s="608"/>
      <c r="AK34" s="608"/>
      <c r="AL34" s="608"/>
      <c r="AM34" s="608"/>
      <c r="AN34" s="608"/>
      <c r="AO34" s="608"/>
      <c r="AP34" s="608"/>
      <c r="AQ34" s="608"/>
      <c r="AR34" s="608"/>
      <c r="AS34" s="608"/>
      <c r="AT34" s="608"/>
      <c r="AU34" s="608"/>
      <c r="AV34" s="608"/>
      <c r="AW34" s="608"/>
      <c r="AX34" s="608"/>
      <c r="AY34" s="608"/>
      <c r="AZ34" s="608"/>
    </row>
    <row r="35" spans="1:52" ht="14.25" customHeight="1" x14ac:dyDescent="0.15">
      <c r="A35" s="608"/>
      <c r="B35" s="608"/>
      <c r="C35" s="608"/>
      <c r="D35" s="608"/>
      <c r="E35" s="608"/>
      <c r="F35" s="608"/>
      <c r="G35" s="608"/>
      <c r="H35" s="608"/>
      <c r="I35" s="608"/>
      <c r="J35" s="645"/>
      <c r="K35" s="645"/>
      <c r="L35" s="645"/>
      <c r="M35" s="645"/>
      <c r="N35" s="645"/>
      <c r="O35" s="646"/>
      <c r="P35" s="646"/>
      <c r="Q35" s="646"/>
      <c r="R35" s="645"/>
      <c r="S35" s="645"/>
      <c r="T35" s="645"/>
      <c r="U35" s="645"/>
      <c r="V35" s="645"/>
      <c r="W35" s="645"/>
      <c r="X35" s="645"/>
      <c r="Y35" s="645"/>
      <c r="Z35" s="645"/>
      <c r="AA35" s="645"/>
      <c r="AB35" s="608"/>
      <c r="AC35" s="608"/>
      <c r="AD35" s="608"/>
      <c r="AE35" s="608"/>
      <c r="AF35" s="608"/>
      <c r="AG35" s="608"/>
      <c r="AH35" s="608"/>
      <c r="AI35" s="608"/>
      <c r="AJ35" s="608"/>
      <c r="AK35" s="608"/>
      <c r="AL35" s="608"/>
      <c r="AM35" s="608"/>
      <c r="AN35" s="608"/>
      <c r="AO35" s="608"/>
      <c r="AP35" s="608"/>
      <c r="AQ35" s="608"/>
      <c r="AR35" s="608"/>
      <c r="AS35" s="608"/>
      <c r="AT35" s="608"/>
      <c r="AU35" s="608"/>
      <c r="AV35" s="608"/>
      <c r="AW35" s="608"/>
      <c r="AX35" s="608"/>
      <c r="AY35" s="608"/>
      <c r="AZ35" s="608"/>
    </row>
    <row r="36" spans="1:52" ht="14.25" customHeight="1" x14ac:dyDescent="0.15">
      <c r="A36" s="608"/>
      <c r="B36" s="608"/>
      <c r="C36" s="608"/>
      <c r="D36" s="608"/>
      <c r="E36" s="608"/>
      <c r="F36" s="608"/>
      <c r="G36" s="608"/>
      <c r="H36" s="608"/>
      <c r="I36" s="608"/>
      <c r="J36" s="608"/>
      <c r="K36" s="608"/>
      <c r="L36" s="608"/>
      <c r="M36" s="608"/>
      <c r="N36" s="608"/>
      <c r="O36" s="608"/>
      <c r="P36" s="608"/>
      <c r="Q36" s="646"/>
      <c r="R36" s="645"/>
      <c r="S36" s="645"/>
      <c r="T36" s="645"/>
      <c r="U36" s="645"/>
      <c r="V36" s="645"/>
      <c r="W36" s="645"/>
      <c r="X36" s="645"/>
      <c r="Y36" s="645"/>
      <c r="Z36" s="645"/>
      <c r="AA36" s="645"/>
      <c r="AB36" s="608"/>
      <c r="AC36" s="608"/>
      <c r="AD36" s="608"/>
      <c r="AE36" s="608"/>
      <c r="AF36" s="608"/>
      <c r="AG36" s="608"/>
      <c r="AH36" s="608"/>
      <c r="AI36" s="608"/>
      <c r="AJ36" s="608"/>
      <c r="AK36" s="608"/>
      <c r="AL36" s="608"/>
      <c r="AM36" s="608"/>
      <c r="AN36" s="608"/>
      <c r="AO36" s="608"/>
      <c r="AP36" s="608"/>
      <c r="AQ36" s="608"/>
      <c r="AR36" s="608"/>
      <c r="AS36" s="608"/>
      <c r="AT36" s="608"/>
      <c r="AU36" s="608"/>
      <c r="AV36" s="608"/>
      <c r="AW36" s="608"/>
      <c r="AX36" s="608"/>
      <c r="AY36" s="608"/>
      <c r="AZ36" s="608"/>
    </row>
    <row r="37" spans="1:52" ht="14.25" customHeight="1" x14ac:dyDescent="0.15">
      <c r="A37" s="608"/>
      <c r="B37" s="613" t="s">
        <v>501</v>
      </c>
      <c r="C37" s="608"/>
      <c r="D37" s="608"/>
      <c r="E37" s="608"/>
      <c r="F37" s="608"/>
      <c r="G37" s="608"/>
      <c r="H37" s="608"/>
      <c r="I37" s="614"/>
      <c r="J37" s="615"/>
      <c r="K37" s="658"/>
      <c r="L37" s="658"/>
      <c r="M37" s="658"/>
      <c r="N37" s="658"/>
      <c r="O37" s="659"/>
      <c r="P37" s="659"/>
      <c r="Q37" s="659"/>
      <c r="R37" s="658"/>
      <c r="S37" s="658"/>
      <c r="T37" s="658"/>
      <c r="U37" s="658"/>
      <c r="V37" s="658"/>
      <c r="W37" s="658"/>
      <c r="X37" s="658"/>
      <c r="Y37" s="658"/>
      <c r="Z37" s="658"/>
      <c r="AA37" s="658"/>
      <c r="AB37" s="658"/>
      <c r="AC37" s="615"/>
      <c r="AD37" s="615"/>
      <c r="AE37" s="615"/>
      <c r="AF37" s="615"/>
      <c r="AG37" s="615"/>
      <c r="AH37" s="615"/>
      <c r="AI37" s="615"/>
      <c r="AJ37" s="615"/>
      <c r="AK37" s="615"/>
      <c r="AL37" s="615"/>
      <c r="AM37" s="615"/>
      <c r="AN37" s="615"/>
      <c r="AO37" s="616"/>
      <c r="AP37" s="608"/>
      <c r="AQ37" s="608"/>
      <c r="AR37" s="608"/>
      <c r="AS37" s="608"/>
      <c r="AT37" s="608"/>
      <c r="AU37" s="608"/>
      <c r="AV37" s="608"/>
      <c r="AW37" s="608"/>
      <c r="AX37" s="608"/>
    </row>
    <row r="38" spans="1:52" ht="14.25" customHeight="1" x14ac:dyDescent="0.15">
      <c r="A38" s="608"/>
      <c r="B38" s="613"/>
      <c r="C38" s="608"/>
      <c r="D38" s="608"/>
      <c r="E38" s="608"/>
      <c r="F38" s="608"/>
      <c r="G38" s="608"/>
      <c r="H38" s="608"/>
      <c r="I38" s="617"/>
      <c r="J38" s="618" t="s">
        <v>476</v>
      </c>
      <c r="K38" s="660"/>
      <c r="L38" s="660"/>
      <c r="M38" s="660"/>
      <c r="N38" s="660"/>
      <c r="O38" s="661"/>
      <c r="P38" s="661"/>
      <c r="Q38" s="661"/>
      <c r="R38" s="660"/>
      <c r="S38" s="660"/>
      <c r="T38" s="1056" t="s">
        <v>528</v>
      </c>
      <c r="U38" s="1056"/>
      <c r="V38" s="1056"/>
      <c r="W38" s="1056"/>
      <c r="X38" s="1056"/>
      <c r="Y38" s="1056"/>
      <c r="Z38" s="1056"/>
      <c r="AA38" s="1056"/>
      <c r="AB38" s="1056"/>
      <c r="AC38" s="1056"/>
      <c r="AD38" s="1056"/>
      <c r="AE38" s="1056"/>
      <c r="AF38" s="618"/>
      <c r="AG38" s="618"/>
      <c r="AH38" s="618"/>
      <c r="AI38" s="618"/>
      <c r="AJ38" s="618"/>
      <c r="AK38" s="618"/>
      <c r="AL38" s="618"/>
      <c r="AM38" s="618"/>
      <c r="AN38" s="618"/>
      <c r="AO38" s="619"/>
      <c r="AP38" s="608"/>
      <c r="AQ38" s="608"/>
      <c r="AR38" s="608"/>
      <c r="AS38" s="608"/>
      <c r="AT38" s="608"/>
      <c r="AU38" s="608"/>
      <c r="AV38" s="608"/>
      <c r="AW38" s="608"/>
      <c r="AX38" s="608"/>
    </row>
    <row r="39" spans="1:52" ht="14.25" customHeight="1" x14ac:dyDescent="0.15">
      <c r="A39" s="608"/>
      <c r="B39" s="613"/>
      <c r="C39" s="608"/>
      <c r="D39" s="608"/>
      <c r="E39" s="608"/>
      <c r="F39" s="608"/>
      <c r="G39" s="608"/>
      <c r="H39" s="608"/>
      <c r="I39" s="617"/>
      <c r="J39" s="618"/>
      <c r="K39" s="660"/>
      <c r="L39" s="660"/>
      <c r="M39" s="660"/>
      <c r="N39" s="660"/>
      <c r="O39" s="661"/>
      <c r="P39" s="661"/>
      <c r="Q39" s="661"/>
      <c r="R39" s="660"/>
      <c r="S39" s="660"/>
      <c r="T39" s="660"/>
      <c r="U39" s="660"/>
      <c r="V39" s="660"/>
      <c r="W39" s="660"/>
      <c r="X39" s="660"/>
      <c r="Y39" s="660"/>
      <c r="Z39" s="660"/>
      <c r="AA39" s="660"/>
      <c r="AB39" s="660"/>
      <c r="AC39" s="618"/>
      <c r="AD39" s="618"/>
      <c r="AE39" s="618"/>
      <c r="AF39" s="618"/>
      <c r="AG39" s="618"/>
      <c r="AH39" s="618"/>
      <c r="AI39" s="618"/>
      <c r="AJ39" s="618"/>
      <c r="AK39" s="618"/>
      <c r="AL39" s="618"/>
      <c r="AM39" s="618"/>
      <c r="AN39" s="618"/>
      <c r="AO39" s="619"/>
      <c r="AP39" s="608"/>
      <c r="AQ39" s="608"/>
      <c r="AR39" s="608"/>
      <c r="AS39" s="608"/>
      <c r="AT39" s="608"/>
      <c r="AU39" s="608"/>
      <c r="AV39" s="608"/>
      <c r="AW39" s="608"/>
      <c r="AX39" s="608"/>
    </row>
    <row r="40" spans="1:52" ht="14.25" customHeight="1" x14ac:dyDescent="0.15">
      <c r="A40" s="608"/>
      <c r="B40" s="608"/>
      <c r="C40" s="608"/>
      <c r="D40" s="608"/>
      <c r="E40" s="608"/>
      <c r="F40" s="608"/>
      <c r="G40" s="608"/>
      <c r="H40" s="608"/>
      <c r="I40" s="617"/>
      <c r="J40" s="618" t="s">
        <v>480</v>
      </c>
      <c r="K40" s="660"/>
      <c r="L40" s="660"/>
      <c r="M40" s="660"/>
      <c r="N40" s="660"/>
      <c r="O40" s="661"/>
      <c r="P40" s="661"/>
      <c r="Q40" s="661"/>
      <c r="R40" s="660"/>
      <c r="S40" s="660"/>
      <c r="T40" s="1051" t="s">
        <v>25</v>
      </c>
      <c r="U40" s="1051"/>
      <c r="V40" s="1051"/>
      <c r="W40" s="1051"/>
      <c r="X40" s="1051"/>
      <c r="Y40" s="1051"/>
      <c r="Z40" s="1051"/>
      <c r="AA40" s="1051"/>
      <c r="AB40" s="1051"/>
      <c r="AC40" s="1051"/>
      <c r="AD40" s="1051"/>
      <c r="AE40" s="1051"/>
      <c r="AF40" s="618"/>
      <c r="AG40" s="618"/>
      <c r="AH40" s="618"/>
      <c r="AI40" s="618"/>
      <c r="AJ40" s="618"/>
      <c r="AK40" s="618"/>
      <c r="AL40" s="618"/>
      <c r="AM40" s="618"/>
      <c r="AN40" s="618"/>
      <c r="AO40" s="619"/>
      <c r="AP40" s="608"/>
      <c r="AQ40" s="608"/>
      <c r="AR40" s="608"/>
      <c r="AS40" s="608"/>
      <c r="AT40" s="608"/>
      <c r="AU40" s="608"/>
      <c r="AV40" s="608"/>
      <c r="AW40" s="608"/>
      <c r="AX40" s="608"/>
    </row>
    <row r="41" spans="1:52" ht="14.25" customHeight="1" x14ac:dyDescent="0.15">
      <c r="A41" s="608"/>
      <c r="B41" s="608"/>
      <c r="C41" s="608"/>
      <c r="D41" s="608"/>
      <c r="E41" s="608"/>
      <c r="F41" s="608"/>
      <c r="G41" s="608"/>
      <c r="H41" s="608"/>
      <c r="I41" s="617"/>
      <c r="J41" s="618"/>
      <c r="K41" s="660"/>
      <c r="L41" s="660"/>
      <c r="M41" s="660"/>
      <c r="N41" s="660"/>
      <c r="O41" s="661"/>
      <c r="P41" s="661"/>
      <c r="Q41" s="661"/>
      <c r="R41" s="660"/>
      <c r="S41" s="660"/>
      <c r="T41" s="660"/>
      <c r="U41" s="660"/>
      <c r="V41" s="660"/>
      <c r="W41" s="660"/>
      <c r="X41" s="660"/>
      <c r="Y41" s="660"/>
      <c r="Z41" s="660"/>
      <c r="AA41" s="660"/>
      <c r="AB41" s="660"/>
      <c r="AC41" s="618"/>
      <c r="AD41" s="618"/>
      <c r="AE41" s="618"/>
      <c r="AF41" s="618"/>
      <c r="AG41" s="618"/>
      <c r="AH41" s="618"/>
      <c r="AI41" s="618"/>
      <c r="AJ41" s="618"/>
      <c r="AK41" s="618"/>
      <c r="AL41" s="618"/>
      <c r="AM41" s="618"/>
      <c r="AN41" s="618"/>
      <c r="AO41" s="619"/>
      <c r="AP41" s="608"/>
      <c r="AQ41" s="608"/>
      <c r="AR41" s="608"/>
      <c r="AS41" s="608"/>
      <c r="AT41" s="608"/>
      <c r="AU41" s="608"/>
      <c r="AV41" s="608"/>
      <c r="AW41" s="608"/>
      <c r="AX41" s="608"/>
    </row>
    <row r="42" spans="1:52" ht="14.25" customHeight="1" x14ac:dyDescent="0.15">
      <c r="A42" s="608"/>
      <c r="B42" s="608"/>
      <c r="C42" s="608"/>
      <c r="D42" s="608"/>
      <c r="E42" s="608"/>
      <c r="F42" s="608"/>
      <c r="G42" s="608"/>
      <c r="H42" s="608"/>
      <c r="I42" s="1049"/>
      <c r="J42" s="1050"/>
      <c r="K42" s="618" t="s">
        <v>485</v>
      </c>
      <c r="L42" s="660"/>
      <c r="M42" s="660"/>
      <c r="N42" s="660"/>
      <c r="O42" s="661"/>
      <c r="P42" s="661"/>
      <c r="Q42" s="661"/>
      <c r="S42" s="660"/>
      <c r="T42" s="618" t="s">
        <v>503</v>
      </c>
      <c r="U42" s="660"/>
      <c r="V42" s="660"/>
      <c r="W42" s="660"/>
      <c r="X42" s="660"/>
      <c r="Y42" s="660"/>
      <c r="Z42" s="1014"/>
      <c r="AA42" s="1014"/>
      <c r="AB42" s="1014"/>
      <c r="AC42" s="1014"/>
      <c r="AD42" s="1014"/>
      <c r="AE42" s="1014"/>
      <c r="AF42" s="1014"/>
      <c r="AG42" s="618"/>
      <c r="AH42" s="1051" t="s">
        <v>504</v>
      </c>
      <c r="AI42" s="1051"/>
      <c r="AJ42" s="1051"/>
      <c r="AK42" s="1051"/>
      <c r="AL42" s="1051"/>
      <c r="AM42" s="1051"/>
      <c r="AN42" s="618"/>
      <c r="AO42" s="619"/>
      <c r="AP42" s="608"/>
      <c r="AQ42" s="608"/>
      <c r="AR42" s="608"/>
      <c r="AS42" s="608"/>
      <c r="AT42" s="608"/>
      <c r="AU42" s="608"/>
      <c r="AV42" s="608"/>
      <c r="AW42" s="608"/>
      <c r="AX42" s="608"/>
    </row>
    <row r="43" spans="1:52" ht="14.25" customHeight="1" x14ac:dyDescent="0.15">
      <c r="A43" s="608"/>
      <c r="B43" s="608"/>
      <c r="C43" s="608"/>
      <c r="D43" s="608"/>
      <c r="E43" s="608"/>
      <c r="F43" s="608"/>
      <c r="G43" s="608"/>
      <c r="H43" s="608"/>
      <c r="I43" s="1049"/>
      <c r="J43" s="1050"/>
      <c r="K43" s="618" t="s">
        <v>516</v>
      </c>
      <c r="L43" s="660"/>
      <c r="M43" s="660"/>
      <c r="N43" s="660"/>
      <c r="O43" s="661"/>
      <c r="P43" s="661"/>
      <c r="Q43" s="661"/>
      <c r="R43" s="660"/>
      <c r="S43" s="660"/>
      <c r="T43" s="618"/>
      <c r="U43" s="662"/>
      <c r="V43" s="662"/>
      <c r="W43" s="662"/>
      <c r="X43" s="662"/>
      <c r="Y43" s="662"/>
      <c r="Z43" s="662"/>
      <c r="AA43" s="662"/>
      <c r="AB43" s="662"/>
      <c r="AC43" s="662"/>
      <c r="AD43" s="662"/>
      <c r="AE43" s="662"/>
      <c r="AF43" s="662"/>
      <c r="AG43" s="624"/>
      <c r="AH43" s="623"/>
      <c r="AI43" s="623"/>
      <c r="AJ43" s="623"/>
      <c r="AK43" s="623"/>
      <c r="AL43" s="623"/>
      <c r="AM43" s="623"/>
      <c r="AN43" s="624"/>
      <c r="AO43" s="619"/>
      <c r="AP43" s="608"/>
      <c r="AQ43" s="608"/>
      <c r="AR43" s="608"/>
      <c r="AS43" s="608"/>
      <c r="AT43" s="608"/>
      <c r="AU43" s="608"/>
      <c r="AV43" s="608"/>
      <c r="AW43" s="608"/>
      <c r="AX43" s="608"/>
    </row>
    <row r="44" spans="1:52" ht="14.25" customHeight="1" x14ac:dyDescent="0.15">
      <c r="A44" s="608"/>
      <c r="B44" s="608"/>
      <c r="C44" s="608"/>
      <c r="D44" s="608"/>
      <c r="E44" s="608"/>
      <c r="F44" s="608"/>
      <c r="G44" s="608"/>
      <c r="H44" s="608"/>
      <c r="I44" s="617"/>
      <c r="J44" s="621"/>
      <c r="K44" s="618"/>
      <c r="L44" s="618"/>
      <c r="M44" s="618"/>
      <c r="N44" s="618"/>
      <c r="O44" s="618"/>
      <c r="P44" s="618"/>
      <c r="Q44" s="618"/>
      <c r="R44" s="618"/>
      <c r="S44" s="618"/>
      <c r="T44" s="618" t="s">
        <v>505</v>
      </c>
      <c r="U44" s="618"/>
      <c r="V44" s="618"/>
      <c r="W44" s="622"/>
      <c r="X44" s="618"/>
      <c r="Y44" s="618"/>
      <c r="Z44" s="1014"/>
      <c r="AA44" s="1014"/>
      <c r="AB44" s="1014"/>
      <c r="AC44" s="1014"/>
      <c r="AD44" s="1014"/>
      <c r="AE44" s="1014"/>
      <c r="AF44" s="1014"/>
      <c r="AG44" s="618"/>
      <c r="AH44" s="1051" t="s">
        <v>537</v>
      </c>
      <c r="AI44" s="1051"/>
      <c r="AJ44" s="1051"/>
      <c r="AK44" s="1051"/>
      <c r="AL44" s="1051"/>
      <c r="AM44" s="1051"/>
      <c r="AN44" s="618"/>
      <c r="AO44" s="619"/>
      <c r="AP44" s="608"/>
      <c r="AQ44" s="608"/>
      <c r="AR44" s="608"/>
      <c r="AS44" s="608"/>
      <c r="AT44" s="608"/>
      <c r="AU44" s="608"/>
      <c r="AV44" s="608"/>
      <c r="AW44" s="608"/>
      <c r="AX44" s="608"/>
    </row>
    <row r="45" spans="1:52" ht="14.25" customHeight="1" x14ac:dyDescent="0.15">
      <c r="A45" s="608"/>
      <c r="B45" s="608"/>
      <c r="C45" s="608"/>
      <c r="D45" s="608"/>
      <c r="E45" s="608"/>
      <c r="F45" s="608"/>
      <c r="G45" s="608"/>
      <c r="H45" s="608"/>
      <c r="I45" s="625"/>
      <c r="J45" s="626"/>
      <c r="K45" s="626"/>
      <c r="L45" s="626"/>
      <c r="M45" s="626"/>
      <c r="N45" s="626"/>
      <c r="O45" s="626"/>
      <c r="P45" s="626"/>
      <c r="Q45" s="626"/>
      <c r="R45" s="626"/>
      <c r="S45" s="626"/>
      <c r="T45" s="626"/>
      <c r="U45" s="626"/>
      <c r="V45" s="626"/>
      <c r="W45" s="626"/>
      <c r="X45" s="626"/>
      <c r="Y45" s="626"/>
      <c r="Z45" s="626"/>
      <c r="AA45" s="626"/>
      <c r="AB45" s="626"/>
      <c r="AC45" s="626"/>
      <c r="AD45" s="626"/>
      <c r="AE45" s="626"/>
      <c r="AF45" s="626"/>
      <c r="AG45" s="626"/>
      <c r="AH45" s="626"/>
      <c r="AI45" s="626"/>
      <c r="AJ45" s="626"/>
      <c r="AK45" s="626"/>
      <c r="AL45" s="626"/>
      <c r="AM45" s="626"/>
      <c r="AN45" s="626"/>
      <c r="AO45" s="627"/>
      <c r="AP45" s="608"/>
      <c r="AQ45" s="608"/>
      <c r="AR45" s="608"/>
      <c r="AS45" s="608"/>
      <c r="AT45" s="608"/>
      <c r="AU45" s="608"/>
      <c r="AV45" s="608"/>
      <c r="AW45" s="608"/>
      <c r="AX45" s="608"/>
    </row>
    <row r="46" spans="1:52" ht="14.25" customHeight="1" x14ac:dyDescent="0.15">
      <c r="A46" s="608"/>
      <c r="B46" s="608"/>
      <c r="C46" s="608"/>
      <c r="D46" s="608"/>
      <c r="E46" s="608"/>
      <c r="F46" s="608"/>
      <c r="G46" s="608"/>
      <c r="H46" s="608"/>
      <c r="I46" s="608"/>
      <c r="J46" s="645"/>
      <c r="K46" s="645"/>
      <c r="L46" s="645"/>
      <c r="M46" s="645"/>
      <c r="N46" s="645"/>
      <c r="O46" s="646"/>
      <c r="P46" s="646"/>
      <c r="Q46" s="646"/>
      <c r="R46" s="645"/>
      <c r="S46" s="645"/>
      <c r="T46" s="645"/>
      <c r="U46" s="645"/>
      <c r="V46" s="645"/>
      <c r="W46" s="645"/>
      <c r="X46" s="645"/>
      <c r="Y46" s="645"/>
      <c r="Z46" s="645"/>
      <c r="AA46" s="645"/>
      <c r="AB46" s="608"/>
      <c r="AC46" s="608"/>
      <c r="AD46" s="608"/>
      <c r="AE46" s="608"/>
      <c r="AF46" s="608"/>
      <c r="AG46" s="608"/>
      <c r="AH46" s="608"/>
      <c r="AI46" s="608"/>
      <c r="AJ46" s="608"/>
      <c r="AK46" s="608"/>
      <c r="AL46" s="608"/>
      <c r="AM46" s="608"/>
      <c r="AN46" s="608"/>
      <c r="AO46" s="608"/>
      <c r="AP46" s="608"/>
      <c r="AQ46" s="608"/>
      <c r="AR46" s="608"/>
      <c r="AS46" s="608"/>
      <c r="AT46" s="608"/>
      <c r="AU46" s="608"/>
      <c r="AV46" s="608"/>
      <c r="AW46" s="608"/>
      <c r="AX46" s="608"/>
      <c r="AY46" s="608"/>
      <c r="AZ46" s="608"/>
    </row>
    <row r="47" spans="1:52" ht="14.25" customHeight="1" x14ac:dyDescent="0.15">
      <c r="A47" s="608"/>
      <c r="B47" s="608"/>
      <c r="C47" s="608"/>
      <c r="D47" s="608"/>
      <c r="E47" s="608"/>
      <c r="F47" s="608"/>
      <c r="G47" s="608"/>
      <c r="H47" s="608"/>
      <c r="I47" s="629" t="s">
        <v>497</v>
      </c>
      <c r="K47" s="645"/>
      <c r="L47" s="645"/>
      <c r="M47" s="645"/>
      <c r="N47" s="645"/>
      <c r="O47" s="646"/>
      <c r="P47" s="646"/>
      <c r="Q47" s="646"/>
      <c r="R47" s="645"/>
      <c r="S47" s="645"/>
      <c r="T47" s="645"/>
      <c r="U47" s="645"/>
      <c r="V47" s="645"/>
      <c r="W47" s="645"/>
      <c r="X47" s="645"/>
      <c r="Y47" s="645"/>
      <c r="Z47" s="645"/>
      <c r="AA47" s="645"/>
      <c r="AB47" s="608"/>
      <c r="AC47" s="608"/>
      <c r="AD47" s="608"/>
      <c r="AE47" s="608"/>
      <c r="AF47" s="608"/>
      <c r="AG47" s="608"/>
      <c r="AH47" s="608"/>
      <c r="AI47" s="608"/>
      <c r="AJ47" s="608"/>
      <c r="AK47" s="608"/>
      <c r="AL47" s="608"/>
      <c r="AM47" s="608"/>
      <c r="AN47" s="608"/>
      <c r="AO47" s="608"/>
      <c r="AP47" s="608"/>
      <c r="AQ47" s="608"/>
      <c r="AR47" s="608"/>
      <c r="AS47" s="608"/>
      <c r="AT47" s="608"/>
      <c r="AU47" s="608"/>
      <c r="AV47" s="608"/>
      <c r="AW47" s="608"/>
      <c r="AX47" s="608"/>
      <c r="AY47" s="608"/>
      <c r="AZ47" s="608"/>
    </row>
    <row r="48" spans="1:52" ht="14.25" customHeight="1" x14ac:dyDescent="0.15">
      <c r="A48" s="608"/>
      <c r="B48" s="608"/>
      <c r="C48" s="608"/>
      <c r="D48" s="608"/>
      <c r="E48" s="608"/>
      <c r="F48" s="608"/>
      <c r="G48" s="608"/>
      <c r="H48" s="608"/>
      <c r="I48" s="630"/>
      <c r="J48" s="663"/>
      <c r="K48" s="663"/>
      <c r="L48" s="663"/>
      <c r="M48" s="663"/>
      <c r="N48" s="663"/>
      <c r="O48" s="664"/>
      <c r="P48" s="664"/>
      <c r="Q48" s="664"/>
      <c r="R48" s="663"/>
      <c r="S48" s="663"/>
      <c r="T48" s="663"/>
      <c r="U48" s="663"/>
      <c r="V48" s="663"/>
      <c r="W48" s="663"/>
      <c r="X48" s="663"/>
      <c r="Y48" s="663"/>
      <c r="Z48" s="663"/>
      <c r="AA48" s="663"/>
      <c r="AB48" s="631"/>
      <c r="AC48" s="631"/>
      <c r="AD48" s="631"/>
      <c r="AE48" s="631"/>
      <c r="AF48" s="631"/>
      <c r="AG48" s="631"/>
      <c r="AH48" s="631"/>
      <c r="AI48" s="631"/>
      <c r="AJ48" s="631"/>
      <c r="AK48" s="631"/>
      <c r="AL48" s="631"/>
      <c r="AM48" s="631"/>
      <c r="AN48" s="631"/>
      <c r="AO48" s="632"/>
      <c r="AP48" s="608"/>
      <c r="AQ48" s="608"/>
      <c r="AR48" s="608"/>
      <c r="AS48" s="608"/>
      <c r="AT48" s="608"/>
      <c r="AU48" s="608"/>
      <c r="AV48" s="608"/>
      <c r="AW48" s="608"/>
      <c r="AX48" s="608"/>
      <c r="AY48" s="608"/>
      <c r="AZ48" s="608"/>
    </row>
    <row r="49" spans="1:53" ht="14.25" customHeight="1" x14ac:dyDescent="0.15">
      <c r="A49" s="608"/>
      <c r="B49" s="608"/>
      <c r="C49" s="608"/>
      <c r="D49" s="608"/>
      <c r="E49" s="608"/>
      <c r="F49" s="608"/>
      <c r="G49" s="608"/>
      <c r="H49" s="608"/>
      <c r="I49" s="633"/>
      <c r="J49" s="638"/>
      <c r="K49" s="638"/>
      <c r="L49" s="638"/>
      <c r="M49" s="638"/>
      <c r="N49" s="638"/>
      <c r="O49" s="636"/>
      <c r="P49" s="636"/>
      <c r="Q49" s="636"/>
      <c r="R49" s="638"/>
      <c r="S49" s="638"/>
      <c r="T49" s="638"/>
      <c r="U49" s="638"/>
      <c r="V49" s="638"/>
      <c r="W49" s="638"/>
      <c r="X49" s="638"/>
      <c r="Y49" s="638"/>
      <c r="Z49" s="638"/>
      <c r="AA49" s="638"/>
      <c r="AB49" s="634"/>
      <c r="AC49" s="634"/>
      <c r="AD49" s="634"/>
      <c r="AE49" s="634"/>
      <c r="AF49" s="634"/>
      <c r="AG49" s="634"/>
      <c r="AH49" s="634"/>
      <c r="AI49" s="634"/>
      <c r="AJ49" s="634"/>
      <c r="AK49" s="634"/>
      <c r="AL49" s="634"/>
      <c r="AM49" s="634"/>
      <c r="AN49" s="634"/>
      <c r="AO49" s="635"/>
      <c r="AP49" s="608"/>
      <c r="AQ49" s="608"/>
      <c r="AR49" s="608"/>
      <c r="AS49" s="608"/>
      <c r="AT49" s="608"/>
      <c r="AU49" s="608"/>
      <c r="AV49" s="608"/>
      <c r="AW49" s="608"/>
      <c r="AX49" s="608"/>
      <c r="AY49" s="608"/>
      <c r="AZ49" s="608"/>
    </row>
    <row r="50" spans="1:53" ht="14.25" customHeight="1" x14ac:dyDescent="0.15">
      <c r="A50" s="608"/>
      <c r="B50" s="608"/>
      <c r="C50" s="608"/>
      <c r="D50" s="608"/>
      <c r="E50" s="608"/>
      <c r="F50" s="608"/>
      <c r="G50" s="608"/>
      <c r="H50" s="608"/>
      <c r="I50" s="633"/>
      <c r="J50" s="638"/>
      <c r="K50" s="638"/>
      <c r="L50" s="638"/>
      <c r="M50" s="638"/>
      <c r="N50" s="638"/>
      <c r="O50" s="636"/>
      <c r="P50" s="636"/>
      <c r="Q50" s="636"/>
      <c r="R50" s="638"/>
      <c r="S50" s="638"/>
      <c r="T50" s="638"/>
      <c r="U50" s="638"/>
      <c r="V50" s="638"/>
      <c r="W50" s="638"/>
      <c r="X50" s="638"/>
      <c r="Y50" s="638"/>
      <c r="Z50" s="638"/>
      <c r="AA50" s="638"/>
      <c r="AB50" s="634"/>
      <c r="AC50" s="634"/>
      <c r="AD50" s="634"/>
      <c r="AE50" s="634"/>
      <c r="AF50" s="634"/>
      <c r="AG50" s="634"/>
      <c r="AH50" s="634"/>
      <c r="AI50" s="634"/>
      <c r="AJ50" s="634"/>
      <c r="AK50" s="634"/>
      <c r="AL50" s="634"/>
      <c r="AM50" s="634"/>
      <c r="AN50" s="634"/>
      <c r="AO50" s="635"/>
      <c r="AP50" s="608"/>
      <c r="AQ50" s="608"/>
      <c r="AR50" s="608"/>
      <c r="AS50" s="608"/>
      <c r="AT50" s="608"/>
      <c r="AU50" s="608"/>
      <c r="AV50" s="608"/>
      <c r="AW50" s="608"/>
      <c r="AX50" s="608"/>
      <c r="AY50" s="608"/>
      <c r="AZ50" s="608"/>
    </row>
    <row r="51" spans="1:53" ht="14.25" customHeight="1" x14ac:dyDescent="0.15">
      <c r="A51" s="608"/>
      <c r="B51" s="608"/>
      <c r="C51" s="608"/>
      <c r="D51" s="608"/>
      <c r="E51" s="608"/>
      <c r="F51" s="608"/>
      <c r="G51" s="608"/>
      <c r="H51" s="608"/>
      <c r="I51" s="633"/>
      <c r="J51" s="638"/>
      <c r="K51" s="638"/>
      <c r="L51" s="638"/>
      <c r="M51" s="638"/>
      <c r="N51" s="638"/>
      <c r="O51" s="636"/>
      <c r="P51" s="636"/>
      <c r="Q51" s="636"/>
      <c r="R51" s="638"/>
      <c r="S51" s="638"/>
      <c r="T51" s="638"/>
      <c r="U51" s="638"/>
      <c r="V51" s="638"/>
      <c r="W51" s="638"/>
      <c r="X51" s="638"/>
      <c r="Y51" s="638"/>
      <c r="Z51" s="638"/>
      <c r="AA51" s="638"/>
      <c r="AB51" s="634"/>
      <c r="AC51" s="634"/>
      <c r="AD51" s="634"/>
      <c r="AE51" s="634"/>
      <c r="AF51" s="634"/>
      <c r="AG51" s="634"/>
      <c r="AH51" s="634"/>
      <c r="AI51" s="634"/>
      <c r="AJ51" s="634"/>
      <c r="AK51" s="634"/>
      <c r="AL51" s="634"/>
      <c r="AM51" s="634"/>
      <c r="AN51" s="634"/>
      <c r="AO51" s="635"/>
      <c r="AP51" s="608"/>
      <c r="AQ51" s="608"/>
      <c r="AR51" s="608"/>
      <c r="AS51" s="608"/>
      <c r="AT51" s="608"/>
      <c r="AU51" s="608"/>
      <c r="AV51" s="608"/>
      <c r="AW51" s="608"/>
      <c r="AX51" s="608"/>
      <c r="AY51" s="608"/>
      <c r="AZ51" s="608"/>
    </row>
    <row r="52" spans="1:53" ht="14.25" customHeight="1" x14ac:dyDescent="0.15">
      <c r="A52" s="608"/>
      <c r="B52" s="608"/>
      <c r="C52" s="608"/>
      <c r="D52" s="608"/>
      <c r="E52" s="608"/>
      <c r="F52" s="608"/>
      <c r="G52" s="608"/>
      <c r="H52" s="608"/>
      <c r="I52" s="633"/>
      <c r="J52" s="665"/>
      <c r="K52" s="638"/>
      <c r="L52" s="638"/>
      <c r="M52" s="638"/>
      <c r="N52" s="638"/>
      <c r="O52" s="636"/>
      <c r="P52" s="636"/>
      <c r="Q52" s="636"/>
      <c r="R52" s="638"/>
      <c r="S52" s="638"/>
      <c r="T52" s="638"/>
      <c r="U52" s="638"/>
      <c r="V52" s="638"/>
      <c r="W52" s="638"/>
      <c r="X52" s="638"/>
      <c r="Y52" s="638"/>
      <c r="Z52" s="638"/>
      <c r="AA52" s="638"/>
      <c r="AB52" s="634"/>
      <c r="AC52" s="634"/>
      <c r="AD52" s="634"/>
      <c r="AE52" s="634"/>
      <c r="AF52" s="634"/>
      <c r="AG52" s="634"/>
      <c r="AH52" s="634"/>
      <c r="AI52" s="634"/>
      <c r="AJ52" s="634"/>
      <c r="AK52" s="634"/>
      <c r="AL52" s="634"/>
      <c r="AM52" s="634"/>
      <c r="AN52" s="634"/>
      <c r="AO52" s="635"/>
      <c r="AP52" s="608"/>
      <c r="AQ52" s="608"/>
      <c r="AR52" s="608"/>
      <c r="AS52" s="608"/>
      <c r="AT52" s="608"/>
      <c r="AU52" s="608"/>
      <c r="AV52" s="608"/>
      <c r="AW52" s="608"/>
      <c r="AX52" s="608"/>
      <c r="AY52" s="608"/>
      <c r="AZ52" s="608"/>
    </row>
    <row r="53" spans="1:53" ht="14.25" customHeight="1" x14ac:dyDescent="0.15">
      <c r="A53" s="608"/>
      <c r="B53" s="608"/>
      <c r="C53" s="608"/>
      <c r="D53" s="608"/>
      <c r="E53" s="608"/>
      <c r="F53" s="608"/>
      <c r="G53" s="608"/>
      <c r="H53" s="608"/>
      <c r="I53" s="633"/>
      <c r="J53" s="634"/>
      <c r="K53" s="634"/>
      <c r="L53" s="634"/>
      <c r="M53" s="634"/>
      <c r="N53" s="634"/>
      <c r="O53" s="634"/>
      <c r="P53" s="634"/>
      <c r="Q53" s="634"/>
      <c r="R53" s="634"/>
      <c r="S53" s="634"/>
      <c r="T53" s="634"/>
      <c r="U53" s="634"/>
      <c r="V53" s="634"/>
      <c r="W53" s="634"/>
      <c r="X53" s="634"/>
      <c r="Y53" s="634"/>
      <c r="Z53" s="634"/>
      <c r="AA53" s="634"/>
      <c r="AB53" s="634"/>
      <c r="AC53" s="634"/>
      <c r="AD53" s="634"/>
      <c r="AE53" s="634"/>
      <c r="AF53" s="634"/>
      <c r="AG53" s="634"/>
      <c r="AH53" s="634"/>
      <c r="AI53" s="634"/>
      <c r="AJ53" s="634"/>
      <c r="AK53" s="634"/>
      <c r="AL53" s="634"/>
      <c r="AM53" s="634"/>
      <c r="AN53" s="634"/>
      <c r="AO53" s="635"/>
      <c r="AP53" s="608"/>
      <c r="AQ53" s="608"/>
      <c r="AR53" s="608"/>
      <c r="AS53" s="608"/>
      <c r="AT53" s="608"/>
      <c r="AU53" s="608"/>
      <c r="AV53" s="608"/>
      <c r="AW53" s="608"/>
      <c r="AX53" s="608"/>
      <c r="AY53" s="608"/>
      <c r="AZ53" s="608"/>
    </row>
    <row r="54" spans="1:53" ht="14.25" customHeight="1" x14ac:dyDescent="0.15">
      <c r="A54" s="608"/>
      <c r="B54" s="608"/>
      <c r="C54" s="608"/>
      <c r="D54" s="608"/>
      <c r="E54" s="608"/>
      <c r="F54" s="608"/>
      <c r="G54" s="608"/>
      <c r="H54" s="608"/>
      <c r="I54" s="633"/>
      <c r="J54" s="1052"/>
      <c r="K54" s="1052"/>
      <c r="L54" s="1052"/>
      <c r="M54" s="1052"/>
      <c r="N54" s="1052"/>
      <c r="O54" s="1052"/>
      <c r="P54" s="636"/>
      <c r="Q54" s="636"/>
      <c r="R54" s="636"/>
      <c r="S54" s="634"/>
      <c r="T54" s="634"/>
      <c r="U54" s="637"/>
      <c r="V54" s="1054"/>
      <c r="W54" s="1054"/>
      <c r="X54" s="1054"/>
      <c r="Y54" s="1054"/>
      <c r="Z54" s="1054"/>
      <c r="AA54" s="1054"/>
      <c r="AB54" s="1054"/>
      <c r="AC54" s="1054"/>
      <c r="AD54" s="1054"/>
      <c r="AE54" s="1054"/>
      <c r="AF54" s="1054"/>
      <c r="AG54" s="1054"/>
      <c r="AH54" s="1054"/>
      <c r="AI54" s="1054"/>
      <c r="AJ54" s="1054"/>
      <c r="AK54" s="1054"/>
      <c r="AL54" s="1054"/>
      <c r="AM54" s="1054"/>
      <c r="AN54" s="638"/>
      <c r="AO54" s="666"/>
      <c r="AP54" s="645"/>
      <c r="AQ54" s="645"/>
      <c r="AR54" s="667"/>
      <c r="AS54" s="667"/>
      <c r="AT54" s="608"/>
      <c r="AU54" s="608"/>
      <c r="AV54" s="608"/>
      <c r="AW54" s="608"/>
      <c r="AX54" s="608"/>
      <c r="AY54" s="608"/>
      <c r="AZ54" s="608"/>
      <c r="BA54" s="608"/>
    </row>
    <row r="55" spans="1:53" ht="14.25" customHeight="1" x14ac:dyDescent="0.15">
      <c r="A55" s="608"/>
      <c r="B55" s="608"/>
      <c r="C55" s="608"/>
      <c r="D55" s="608"/>
      <c r="E55" s="608"/>
      <c r="F55" s="608"/>
      <c r="G55" s="608"/>
      <c r="H55" s="608"/>
      <c r="I55" s="639"/>
      <c r="J55" s="1053"/>
      <c r="K55" s="1053"/>
      <c r="L55" s="1053"/>
      <c r="M55" s="1053"/>
      <c r="N55" s="1053"/>
      <c r="O55" s="1053"/>
      <c r="P55" s="640"/>
      <c r="Q55" s="640"/>
      <c r="R55" s="640"/>
      <c r="S55" s="642"/>
      <c r="T55" s="642"/>
      <c r="U55" s="641"/>
      <c r="V55" s="1055"/>
      <c r="W55" s="1055"/>
      <c r="X55" s="1055"/>
      <c r="Y55" s="1055"/>
      <c r="Z55" s="1055"/>
      <c r="AA55" s="1055"/>
      <c r="AB55" s="1055"/>
      <c r="AC55" s="1055"/>
      <c r="AD55" s="1055"/>
      <c r="AE55" s="1055"/>
      <c r="AF55" s="1055"/>
      <c r="AG55" s="1055"/>
      <c r="AH55" s="1055"/>
      <c r="AI55" s="1055"/>
      <c r="AJ55" s="1055"/>
      <c r="AK55" s="1055"/>
      <c r="AL55" s="1055"/>
      <c r="AM55" s="1055"/>
      <c r="AN55" s="642"/>
      <c r="AO55" s="668"/>
      <c r="AP55" s="645"/>
      <c r="AQ55" s="645"/>
      <c r="AR55" s="667"/>
      <c r="AS55" s="667"/>
      <c r="AT55" s="608"/>
      <c r="AU55" s="608"/>
      <c r="AV55" s="608"/>
      <c r="AW55" s="608"/>
      <c r="AX55" s="608"/>
      <c r="AY55" s="608"/>
      <c r="AZ55" s="608"/>
      <c r="BA55" s="608"/>
    </row>
    <row r="56" spans="1:53" ht="14.25" customHeight="1" thickBot="1" x14ac:dyDescent="0.2">
      <c r="A56" s="608"/>
      <c r="B56" s="608"/>
      <c r="C56" s="608"/>
      <c r="D56" s="608"/>
      <c r="E56" s="608"/>
      <c r="F56" s="608"/>
      <c r="G56" s="608"/>
      <c r="H56" s="608"/>
      <c r="I56" s="608"/>
      <c r="J56" s="645"/>
      <c r="K56" s="645"/>
      <c r="L56" s="645"/>
      <c r="M56" s="645"/>
      <c r="N56" s="645"/>
      <c r="O56" s="646"/>
      <c r="P56" s="646"/>
      <c r="Q56" s="646"/>
      <c r="R56" s="645"/>
      <c r="S56" s="645"/>
      <c r="T56" s="645"/>
      <c r="U56" s="645"/>
      <c r="V56" s="645"/>
      <c r="W56" s="645"/>
      <c r="X56" s="645"/>
      <c r="Y56" s="645"/>
      <c r="Z56" s="645"/>
      <c r="AA56" s="645"/>
      <c r="AB56" s="608"/>
      <c r="AC56" s="608"/>
      <c r="AD56" s="608"/>
      <c r="AE56" s="608"/>
      <c r="AF56" s="608"/>
      <c r="AG56" s="608"/>
      <c r="AH56" s="608"/>
      <c r="AI56" s="608"/>
      <c r="AJ56" s="608"/>
      <c r="AK56" s="608"/>
      <c r="AL56" s="608"/>
      <c r="AM56" s="608"/>
      <c r="AN56" s="608"/>
      <c r="AO56" s="608"/>
      <c r="AP56" s="608"/>
      <c r="AQ56" s="608"/>
      <c r="AR56" s="608"/>
      <c r="AS56" s="608"/>
      <c r="AT56" s="608"/>
      <c r="AU56" s="608"/>
      <c r="AV56" s="608"/>
      <c r="AW56" s="608"/>
      <c r="AX56" s="608"/>
      <c r="AY56" s="608"/>
      <c r="AZ56" s="608"/>
    </row>
    <row r="57" spans="1:53" ht="14.25" customHeight="1" thickTop="1" x14ac:dyDescent="0.15">
      <c r="A57" s="608"/>
      <c r="B57" s="608"/>
      <c r="C57" s="608"/>
      <c r="D57" s="608"/>
      <c r="E57" s="608"/>
      <c r="F57" s="608"/>
      <c r="G57" s="608"/>
      <c r="H57" s="608"/>
      <c r="I57" s="647"/>
      <c r="J57" s="648"/>
      <c r="K57" s="648"/>
      <c r="L57" s="648"/>
      <c r="M57" s="648"/>
      <c r="N57" s="648"/>
      <c r="O57" s="648"/>
      <c r="P57" s="648"/>
      <c r="Q57" s="648"/>
      <c r="R57" s="649"/>
      <c r="S57" s="648"/>
      <c r="T57" s="648"/>
      <c r="U57" s="648"/>
      <c r="V57" s="648"/>
      <c r="W57" s="650"/>
      <c r="X57" s="648"/>
      <c r="Y57" s="648"/>
      <c r="Z57" s="648"/>
      <c r="AA57" s="648"/>
      <c r="AB57" s="648"/>
      <c r="AC57" s="648"/>
      <c r="AD57" s="648"/>
      <c r="AE57" s="648"/>
      <c r="AF57" s="648"/>
      <c r="AG57" s="648"/>
      <c r="AH57" s="648"/>
      <c r="AI57" s="648"/>
      <c r="AJ57" s="648"/>
      <c r="AK57" s="648"/>
      <c r="AL57" s="648"/>
      <c r="AM57" s="648"/>
      <c r="AN57" s="648"/>
      <c r="AO57" s="651"/>
      <c r="AP57" s="608"/>
      <c r="AQ57" s="608"/>
      <c r="AR57" s="608"/>
      <c r="AS57" s="608"/>
      <c r="AT57" s="608"/>
      <c r="AU57" s="608"/>
      <c r="AV57" s="608"/>
      <c r="AW57" s="608"/>
      <c r="AX57" s="608"/>
    </row>
    <row r="58" spans="1:53" ht="14.25" customHeight="1" x14ac:dyDescent="0.15">
      <c r="A58" s="608"/>
      <c r="B58" s="608"/>
      <c r="C58" s="608"/>
      <c r="D58" s="608"/>
      <c r="E58" s="608"/>
      <c r="F58" s="608"/>
      <c r="G58" s="608"/>
      <c r="H58" s="608"/>
      <c r="I58" s="652"/>
      <c r="J58" s="618" t="s">
        <v>500</v>
      </c>
      <c r="K58" s="618"/>
      <c r="L58" s="618"/>
      <c r="M58" s="618"/>
      <c r="N58" s="618"/>
      <c r="O58" s="618"/>
      <c r="P58" s="618"/>
      <c r="Q58" s="618"/>
      <c r="R58" s="618"/>
      <c r="S58" s="618"/>
      <c r="T58" s="618" t="s">
        <v>503</v>
      </c>
      <c r="U58" s="618"/>
      <c r="V58" s="618"/>
      <c r="W58" s="622"/>
      <c r="X58" s="618"/>
      <c r="Y58" s="618"/>
      <c r="Z58" s="1014"/>
      <c r="AA58" s="1014"/>
      <c r="AB58" s="1014"/>
      <c r="AC58" s="1014"/>
      <c r="AD58" s="1014"/>
      <c r="AE58" s="1014"/>
      <c r="AF58" s="1014"/>
      <c r="AG58" s="618"/>
      <c r="AH58" s="1056" t="str">
        <f>IF($T40="","",VLOOKUP($T40,[4]原単位シート!$B$4:$H$18,6,FALSE))</f>
        <v>Nm3/h</v>
      </c>
      <c r="AI58" s="1056"/>
      <c r="AJ58" s="1056"/>
      <c r="AK58" s="1056"/>
      <c r="AL58" s="1056"/>
      <c r="AM58" s="1056"/>
      <c r="AN58" s="618"/>
      <c r="AO58" s="653"/>
      <c r="AP58" s="608"/>
      <c r="AQ58" s="608"/>
      <c r="AR58" s="608"/>
      <c r="AS58" s="608"/>
      <c r="AT58" s="608"/>
      <c r="AU58" s="608"/>
      <c r="AV58" s="608"/>
      <c r="AW58" s="608"/>
      <c r="AX58" s="608"/>
    </row>
    <row r="59" spans="1:53" ht="14.25" customHeight="1" x14ac:dyDescent="0.15">
      <c r="A59" s="608"/>
      <c r="B59" s="608"/>
      <c r="C59" s="608"/>
      <c r="D59" s="608"/>
      <c r="E59" s="608"/>
      <c r="F59" s="608"/>
      <c r="G59" s="608"/>
      <c r="H59" s="608"/>
      <c r="I59" s="652"/>
      <c r="J59" s="618"/>
      <c r="K59" s="618"/>
      <c r="L59" s="618"/>
      <c r="M59" s="618"/>
      <c r="N59" s="618"/>
      <c r="O59" s="618"/>
      <c r="P59" s="618"/>
      <c r="Q59" s="618"/>
      <c r="R59" s="618"/>
      <c r="S59" s="618"/>
      <c r="T59" s="618"/>
      <c r="U59" s="618"/>
      <c r="V59" s="618"/>
      <c r="W59" s="622"/>
      <c r="X59" s="618"/>
      <c r="Y59" s="618"/>
      <c r="Z59" s="620"/>
      <c r="AA59" s="620"/>
      <c r="AB59" s="620"/>
      <c r="AC59" s="620"/>
      <c r="AD59" s="620"/>
      <c r="AE59" s="620"/>
      <c r="AF59" s="620"/>
      <c r="AG59" s="618"/>
      <c r="AH59" s="620"/>
      <c r="AI59" s="620"/>
      <c r="AJ59" s="620"/>
      <c r="AK59" s="620"/>
      <c r="AL59" s="620"/>
      <c r="AM59" s="620"/>
      <c r="AN59" s="618"/>
      <c r="AO59" s="653"/>
      <c r="AP59" s="608"/>
      <c r="AQ59" s="608"/>
      <c r="AR59" s="608"/>
      <c r="AS59" s="608"/>
      <c r="AT59" s="608"/>
      <c r="AU59" s="608"/>
      <c r="AV59" s="608"/>
      <c r="AW59" s="608"/>
      <c r="AX59" s="608"/>
    </row>
    <row r="60" spans="1:53" ht="14.25" customHeight="1" x14ac:dyDescent="0.15">
      <c r="A60" s="608"/>
      <c r="B60" s="608"/>
      <c r="C60" s="608"/>
      <c r="D60" s="608"/>
      <c r="E60" s="608"/>
      <c r="F60" s="608"/>
      <c r="G60" s="608"/>
      <c r="H60" s="608"/>
      <c r="I60" s="652"/>
      <c r="J60" s="618"/>
      <c r="K60" s="618"/>
      <c r="L60" s="618"/>
      <c r="M60" s="618"/>
      <c r="N60" s="618"/>
      <c r="O60" s="618"/>
      <c r="P60" s="618"/>
      <c r="Q60" s="618"/>
      <c r="R60" s="618"/>
      <c r="S60" s="618"/>
      <c r="T60" s="618" t="s">
        <v>505</v>
      </c>
      <c r="U60" s="618"/>
      <c r="V60" s="618"/>
      <c r="W60" s="622"/>
      <c r="X60" s="618"/>
      <c r="Y60" s="618"/>
      <c r="Z60" s="1047">
        <f>IF($T40="","",VLOOKUP($T40,[4]原単位シート!$B$12:$H$18,4,FALSE))</f>
        <v>45</v>
      </c>
      <c r="AA60" s="1047"/>
      <c r="AB60" s="1047"/>
      <c r="AC60" s="1047"/>
      <c r="AD60" s="1047"/>
      <c r="AE60" s="1047"/>
      <c r="AF60" s="1047"/>
      <c r="AG60" s="618"/>
      <c r="AH60" s="1048" t="str">
        <f>IF($T40="","",VLOOKUP($T40,[4]原単位シート!$B$12:$H$18,5,FALSE))</f>
        <v>GJ/千Nm3</v>
      </c>
      <c r="AI60" s="1048"/>
      <c r="AJ60" s="1048"/>
      <c r="AK60" s="1048"/>
      <c r="AL60" s="1048"/>
      <c r="AM60" s="1048"/>
      <c r="AN60" s="618"/>
      <c r="AO60" s="653"/>
      <c r="AP60" s="608"/>
      <c r="AQ60" s="608"/>
      <c r="AR60" s="608"/>
      <c r="AS60" s="608"/>
      <c r="AT60" s="608"/>
      <c r="AU60" s="608"/>
      <c r="AV60" s="608"/>
      <c r="AW60" s="608"/>
      <c r="AX60" s="608"/>
    </row>
    <row r="61" spans="1:53" ht="14.25" customHeight="1" thickBot="1" x14ac:dyDescent="0.2">
      <c r="A61" s="608"/>
      <c r="B61" s="608"/>
      <c r="C61" s="608"/>
      <c r="D61" s="608"/>
      <c r="E61" s="608"/>
      <c r="F61" s="608"/>
      <c r="G61" s="608"/>
      <c r="H61" s="608"/>
      <c r="I61" s="654"/>
      <c r="J61" s="655"/>
      <c r="K61" s="655"/>
      <c r="L61" s="655"/>
      <c r="M61" s="655"/>
      <c r="N61" s="655"/>
      <c r="O61" s="655"/>
      <c r="P61" s="655"/>
      <c r="Q61" s="655"/>
      <c r="R61" s="656"/>
      <c r="S61" s="655"/>
      <c r="T61" s="655"/>
      <c r="U61" s="655"/>
      <c r="V61" s="655"/>
      <c r="W61" s="655"/>
      <c r="X61" s="655"/>
      <c r="Y61" s="655"/>
      <c r="Z61" s="655"/>
      <c r="AA61" s="655"/>
      <c r="AB61" s="655"/>
      <c r="AC61" s="655"/>
      <c r="AD61" s="655"/>
      <c r="AE61" s="655"/>
      <c r="AF61" s="655"/>
      <c r="AG61" s="655"/>
      <c r="AH61" s="655"/>
      <c r="AI61" s="655"/>
      <c r="AJ61" s="655"/>
      <c r="AK61" s="655"/>
      <c r="AL61" s="655"/>
      <c r="AM61" s="655"/>
      <c r="AN61" s="655"/>
      <c r="AO61" s="657"/>
      <c r="AP61" s="608"/>
      <c r="AQ61" s="608"/>
      <c r="AR61" s="608"/>
      <c r="AS61" s="608"/>
      <c r="AT61" s="608"/>
      <c r="AU61" s="608"/>
      <c r="AV61" s="608"/>
      <c r="AW61" s="608"/>
      <c r="AX61" s="608"/>
    </row>
    <row r="62" spans="1:53" ht="14.25" customHeight="1" thickTop="1" x14ac:dyDescent="0.15">
      <c r="A62" s="608"/>
      <c r="B62" s="608"/>
      <c r="C62" s="608"/>
      <c r="D62" s="608"/>
      <c r="E62" s="608"/>
      <c r="F62" s="608"/>
      <c r="G62" s="608"/>
      <c r="H62" s="608"/>
      <c r="I62" s="608"/>
      <c r="J62" s="645"/>
      <c r="K62" s="645"/>
      <c r="L62" s="645"/>
      <c r="M62" s="645"/>
      <c r="N62" s="645"/>
      <c r="O62" s="646"/>
      <c r="P62" s="646"/>
      <c r="Q62" s="646"/>
      <c r="R62" s="645"/>
      <c r="S62" s="645"/>
      <c r="T62" s="645"/>
      <c r="U62" s="645"/>
      <c r="V62" s="645"/>
      <c r="W62" s="645"/>
      <c r="X62" s="645"/>
      <c r="Y62" s="645"/>
      <c r="Z62" s="645"/>
      <c r="AA62" s="645"/>
      <c r="AB62" s="608"/>
      <c r="AC62" s="608"/>
      <c r="AD62" s="608"/>
      <c r="AE62" s="608"/>
      <c r="AF62" s="608"/>
      <c r="AG62" s="608"/>
      <c r="AH62" s="608"/>
      <c r="AI62" s="608"/>
      <c r="AJ62" s="608"/>
      <c r="AK62" s="608"/>
      <c r="AL62" s="608"/>
      <c r="AM62" s="608"/>
      <c r="AN62" s="608"/>
      <c r="AO62" s="608"/>
      <c r="AP62" s="608"/>
      <c r="AQ62" s="608"/>
      <c r="AR62" s="608"/>
      <c r="AS62" s="608"/>
      <c r="AT62" s="608"/>
      <c r="AU62" s="608"/>
      <c r="AV62" s="608"/>
      <c r="AW62" s="608"/>
      <c r="AX62" s="608"/>
      <c r="AY62" s="608"/>
      <c r="AZ62" s="608"/>
    </row>
    <row r="63" spans="1:53" ht="14.25" customHeight="1" x14ac:dyDescent="0.15">
      <c r="A63" s="608"/>
      <c r="B63" s="608"/>
      <c r="C63" s="608"/>
      <c r="D63" s="608"/>
      <c r="E63" s="608"/>
      <c r="F63" s="608"/>
      <c r="G63" s="608"/>
      <c r="H63" s="608"/>
      <c r="I63" s="608"/>
      <c r="J63" s="645"/>
      <c r="K63" s="645"/>
      <c r="L63" s="645"/>
      <c r="M63" s="645"/>
      <c r="N63" s="645"/>
      <c r="O63" s="646"/>
      <c r="P63" s="646"/>
      <c r="Q63" s="646"/>
      <c r="R63" s="645"/>
      <c r="S63" s="645"/>
      <c r="T63" s="645"/>
      <c r="U63" s="645"/>
      <c r="V63" s="645"/>
      <c r="W63" s="645"/>
      <c r="X63" s="645"/>
      <c r="Y63" s="645"/>
      <c r="Z63" s="645"/>
      <c r="AA63" s="645"/>
      <c r="AB63" s="608"/>
      <c r="AC63" s="608"/>
      <c r="AD63" s="608"/>
      <c r="AE63" s="608"/>
      <c r="AF63" s="608"/>
      <c r="AG63" s="608"/>
      <c r="AH63" s="608"/>
      <c r="AI63" s="608"/>
      <c r="AJ63" s="608"/>
      <c r="AK63" s="608"/>
      <c r="AL63" s="608"/>
      <c r="AM63" s="608"/>
      <c r="AN63" s="608"/>
      <c r="AO63" s="608"/>
      <c r="AP63" s="608"/>
      <c r="AQ63" s="608"/>
      <c r="AR63" s="608"/>
      <c r="AS63" s="608"/>
      <c r="AT63" s="608"/>
      <c r="AU63" s="608"/>
      <c r="AV63" s="608"/>
      <c r="AW63" s="608"/>
      <c r="AX63" s="608"/>
      <c r="AY63" s="608"/>
      <c r="AZ63" s="608"/>
    </row>
    <row r="64" spans="1:53" ht="14.25" customHeight="1" x14ac:dyDescent="0.15">
      <c r="A64" s="608"/>
      <c r="B64" s="608"/>
      <c r="C64" s="608"/>
      <c r="D64" s="608"/>
      <c r="E64" s="608"/>
      <c r="F64" s="608"/>
      <c r="G64" s="608"/>
      <c r="H64" s="608"/>
      <c r="I64" s="608"/>
      <c r="J64" s="645"/>
      <c r="K64" s="645"/>
      <c r="L64" s="645"/>
      <c r="M64" s="645"/>
      <c r="N64" s="645"/>
      <c r="O64" s="646"/>
      <c r="P64" s="646"/>
      <c r="Q64" s="646"/>
      <c r="R64" s="645"/>
      <c r="S64" s="645"/>
      <c r="T64" s="645"/>
      <c r="U64" s="645"/>
      <c r="V64" s="645"/>
      <c r="W64" s="645"/>
      <c r="X64" s="645"/>
      <c r="Y64" s="645"/>
      <c r="Z64" s="645"/>
      <c r="AA64" s="645"/>
      <c r="AB64" s="608"/>
      <c r="AC64" s="608"/>
      <c r="AD64" s="608"/>
      <c r="AE64" s="608"/>
      <c r="AF64" s="608"/>
      <c r="AG64" s="608"/>
      <c r="AH64" s="608"/>
      <c r="AI64" s="608"/>
      <c r="AJ64" s="608"/>
      <c r="AK64" s="608"/>
      <c r="AL64" s="608"/>
      <c r="AM64" s="608"/>
      <c r="AN64" s="608"/>
      <c r="AO64" s="608"/>
      <c r="AP64" s="608"/>
      <c r="AQ64" s="608"/>
      <c r="AR64" s="608"/>
      <c r="AS64" s="608"/>
      <c r="AT64" s="608"/>
      <c r="AU64" s="608"/>
      <c r="AV64" s="608"/>
      <c r="AW64" s="608"/>
      <c r="AX64" s="608"/>
      <c r="AY64" s="608"/>
      <c r="AZ64" s="608"/>
    </row>
    <row r="65" spans="1:52" ht="14.25" customHeight="1" x14ac:dyDescent="0.15">
      <c r="A65" s="608"/>
      <c r="B65" s="608"/>
      <c r="C65" s="608"/>
      <c r="D65" s="608"/>
      <c r="E65" s="608"/>
      <c r="F65" s="608"/>
      <c r="G65" s="608"/>
      <c r="H65" s="608"/>
      <c r="I65" s="608"/>
      <c r="J65" s="645"/>
      <c r="K65" s="645"/>
      <c r="L65" s="645"/>
      <c r="M65" s="645"/>
      <c r="N65" s="645"/>
      <c r="O65" s="646"/>
      <c r="P65" s="646"/>
      <c r="Q65" s="646"/>
      <c r="R65" s="645"/>
      <c r="S65" s="645"/>
      <c r="T65" s="645"/>
      <c r="U65" s="645"/>
      <c r="V65" s="645"/>
      <c r="W65" s="645"/>
      <c r="X65" s="645"/>
      <c r="Y65" s="645"/>
      <c r="Z65" s="645"/>
      <c r="AA65" s="645"/>
      <c r="AB65" s="608"/>
      <c r="AC65" s="608"/>
      <c r="AD65" s="608"/>
      <c r="AE65" s="608"/>
      <c r="AF65" s="608"/>
      <c r="AG65" s="608"/>
      <c r="AH65" s="608"/>
      <c r="AI65" s="608"/>
      <c r="AJ65" s="608"/>
      <c r="AK65" s="608"/>
      <c r="AL65" s="608"/>
      <c r="AM65" s="608"/>
      <c r="AN65" s="608"/>
      <c r="AO65" s="608"/>
      <c r="AP65" s="608"/>
      <c r="AQ65" s="608"/>
      <c r="AR65" s="608"/>
      <c r="AS65" s="608"/>
      <c r="AT65" s="608"/>
      <c r="AU65" s="608"/>
      <c r="AV65" s="608"/>
      <c r="AW65" s="608"/>
      <c r="AX65" s="608"/>
      <c r="AY65" s="608"/>
      <c r="AZ65" s="608"/>
    </row>
    <row r="66" spans="1:52" ht="14.25" customHeight="1" x14ac:dyDescent="0.15">
      <c r="J66" s="669"/>
      <c r="K66" s="669"/>
      <c r="L66" s="669"/>
      <c r="M66" s="669"/>
      <c r="N66" s="669"/>
      <c r="O66" s="670"/>
      <c r="P66" s="670"/>
      <c r="Q66" s="670"/>
      <c r="R66" s="669"/>
      <c r="S66" s="669"/>
      <c r="T66" s="669"/>
      <c r="U66" s="669"/>
      <c r="V66" s="669"/>
      <c r="W66" s="669"/>
      <c r="X66" s="669"/>
      <c r="Y66" s="669"/>
      <c r="Z66" s="669"/>
      <c r="AA66" s="669"/>
    </row>
  </sheetData>
  <mergeCells count="29">
    <mergeCell ref="Z30:AF30"/>
    <mergeCell ref="AH30:AM30"/>
    <mergeCell ref="A4:AX4"/>
    <mergeCell ref="T9:AE9"/>
    <mergeCell ref="T11:AE11"/>
    <mergeCell ref="I13:J13"/>
    <mergeCell ref="Z13:AF13"/>
    <mergeCell ref="AH13:AM13"/>
    <mergeCell ref="I14:J14"/>
    <mergeCell ref="Z15:AF15"/>
    <mergeCell ref="AH15:AM15"/>
    <mergeCell ref="J26:N27"/>
    <mergeCell ref="T26:AE27"/>
    <mergeCell ref="Z32:AF32"/>
    <mergeCell ref="AH32:AM32"/>
    <mergeCell ref="T38:AE38"/>
    <mergeCell ref="T40:AE40"/>
    <mergeCell ref="I42:J42"/>
    <mergeCell ref="Z42:AF42"/>
    <mergeCell ref="AH42:AM42"/>
    <mergeCell ref="Z60:AF60"/>
    <mergeCell ref="AH60:AM60"/>
    <mergeCell ref="I43:J43"/>
    <mergeCell ref="Z44:AF44"/>
    <mergeCell ref="AH44:AM44"/>
    <mergeCell ref="J54:O55"/>
    <mergeCell ref="V54:AM55"/>
    <mergeCell ref="Z58:AF58"/>
    <mergeCell ref="AH58:AM58"/>
  </mergeCells>
  <phoneticPr fontId="4"/>
  <dataValidations count="6">
    <dataValidation allowBlank="1" showInputMessage="1" sqref="AH58:AM58 KD58:KI58 TZ58:UE58 ADV58:AEA58 ANR58:ANW58 AXN58:AXS58 BHJ58:BHO58 BRF58:BRK58 CBB58:CBG58 CKX58:CLC58 CUT58:CUY58 DEP58:DEU58 DOL58:DOQ58 DYH58:DYM58 EID58:EII58 ERZ58:ESE58 FBV58:FCA58 FLR58:FLW58 FVN58:FVS58 GFJ58:GFO58 GPF58:GPK58 GZB58:GZG58 HIX58:HJC58 HST58:HSY58 ICP58:ICU58 IML58:IMQ58 IWH58:IWM58 JGD58:JGI58 JPZ58:JQE58 JZV58:KAA58 KJR58:KJW58 KTN58:KTS58 LDJ58:LDO58 LNF58:LNK58 LXB58:LXG58 MGX58:MHC58 MQT58:MQY58 NAP58:NAU58 NKL58:NKQ58 NUH58:NUM58 OED58:OEI58 ONZ58:OOE58 OXV58:OYA58 PHR58:PHW58 PRN58:PRS58 QBJ58:QBO58 QLF58:QLK58 QVB58:QVG58 REX58:RFC58 ROT58:ROY58 RYP58:RYU58 SIL58:SIQ58 SSH58:SSM58 TCD58:TCI58 TLZ58:TME58 TVV58:TWA58 UFR58:UFW58 UPN58:UPS58 UZJ58:UZO58 VJF58:VJK58 VTB58:VTG58 WCX58:WDC58 WMT58:WMY58 WWP58:WWU58 AH65594:AM65594 KD65594:KI65594 TZ65594:UE65594 ADV65594:AEA65594 ANR65594:ANW65594 AXN65594:AXS65594 BHJ65594:BHO65594 BRF65594:BRK65594 CBB65594:CBG65594 CKX65594:CLC65594 CUT65594:CUY65594 DEP65594:DEU65594 DOL65594:DOQ65594 DYH65594:DYM65594 EID65594:EII65594 ERZ65594:ESE65594 FBV65594:FCA65594 FLR65594:FLW65594 FVN65594:FVS65594 GFJ65594:GFO65594 GPF65594:GPK65594 GZB65594:GZG65594 HIX65594:HJC65594 HST65594:HSY65594 ICP65594:ICU65594 IML65594:IMQ65594 IWH65594:IWM65594 JGD65594:JGI65594 JPZ65594:JQE65594 JZV65594:KAA65594 KJR65594:KJW65594 KTN65594:KTS65594 LDJ65594:LDO65594 LNF65594:LNK65594 LXB65594:LXG65594 MGX65594:MHC65594 MQT65594:MQY65594 NAP65594:NAU65594 NKL65594:NKQ65594 NUH65594:NUM65594 OED65594:OEI65594 ONZ65594:OOE65594 OXV65594:OYA65594 PHR65594:PHW65594 PRN65594:PRS65594 QBJ65594:QBO65594 QLF65594:QLK65594 QVB65594:QVG65594 REX65594:RFC65594 ROT65594:ROY65594 RYP65594:RYU65594 SIL65594:SIQ65594 SSH65594:SSM65594 TCD65594:TCI65594 TLZ65594:TME65594 TVV65594:TWA65594 UFR65594:UFW65594 UPN65594:UPS65594 UZJ65594:UZO65594 VJF65594:VJK65594 VTB65594:VTG65594 WCX65594:WDC65594 WMT65594:WMY65594 WWP65594:WWU65594 AH131130:AM131130 KD131130:KI131130 TZ131130:UE131130 ADV131130:AEA131130 ANR131130:ANW131130 AXN131130:AXS131130 BHJ131130:BHO131130 BRF131130:BRK131130 CBB131130:CBG131130 CKX131130:CLC131130 CUT131130:CUY131130 DEP131130:DEU131130 DOL131130:DOQ131130 DYH131130:DYM131130 EID131130:EII131130 ERZ131130:ESE131130 FBV131130:FCA131130 FLR131130:FLW131130 FVN131130:FVS131130 GFJ131130:GFO131130 GPF131130:GPK131130 GZB131130:GZG131130 HIX131130:HJC131130 HST131130:HSY131130 ICP131130:ICU131130 IML131130:IMQ131130 IWH131130:IWM131130 JGD131130:JGI131130 JPZ131130:JQE131130 JZV131130:KAA131130 KJR131130:KJW131130 KTN131130:KTS131130 LDJ131130:LDO131130 LNF131130:LNK131130 LXB131130:LXG131130 MGX131130:MHC131130 MQT131130:MQY131130 NAP131130:NAU131130 NKL131130:NKQ131130 NUH131130:NUM131130 OED131130:OEI131130 ONZ131130:OOE131130 OXV131130:OYA131130 PHR131130:PHW131130 PRN131130:PRS131130 QBJ131130:QBO131130 QLF131130:QLK131130 QVB131130:QVG131130 REX131130:RFC131130 ROT131130:ROY131130 RYP131130:RYU131130 SIL131130:SIQ131130 SSH131130:SSM131130 TCD131130:TCI131130 TLZ131130:TME131130 TVV131130:TWA131130 UFR131130:UFW131130 UPN131130:UPS131130 UZJ131130:UZO131130 VJF131130:VJK131130 VTB131130:VTG131130 WCX131130:WDC131130 WMT131130:WMY131130 WWP131130:WWU131130 AH196666:AM196666 KD196666:KI196666 TZ196666:UE196666 ADV196666:AEA196666 ANR196666:ANW196666 AXN196666:AXS196666 BHJ196666:BHO196666 BRF196666:BRK196666 CBB196666:CBG196666 CKX196666:CLC196666 CUT196666:CUY196666 DEP196666:DEU196666 DOL196666:DOQ196666 DYH196666:DYM196666 EID196666:EII196666 ERZ196666:ESE196666 FBV196666:FCA196666 FLR196666:FLW196666 FVN196666:FVS196666 GFJ196666:GFO196666 GPF196666:GPK196666 GZB196666:GZG196666 HIX196666:HJC196666 HST196666:HSY196666 ICP196666:ICU196666 IML196666:IMQ196666 IWH196666:IWM196666 JGD196666:JGI196666 JPZ196666:JQE196666 JZV196666:KAA196666 KJR196666:KJW196666 KTN196666:KTS196666 LDJ196666:LDO196666 LNF196666:LNK196666 LXB196666:LXG196666 MGX196666:MHC196666 MQT196666:MQY196666 NAP196666:NAU196666 NKL196666:NKQ196666 NUH196666:NUM196666 OED196666:OEI196666 ONZ196666:OOE196666 OXV196666:OYA196666 PHR196666:PHW196666 PRN196666:PRS196666 QBJ196666:QBO196666 QLF196666:QLK196666 QVB196666:QVG196666 REX196666:RFC196666 ROT196666:ROY196666 RYP196666:RYU196666 SIL196666:SIQ196666 SSH196666:SSM196666 TCD196666:TCI196666 TLZ196666:TME196666 TVV196666:TWA196666 UFR196666:UFW196666 UPN196666:UPS196666 UZJ196666:UZO196666 VJF196666:VJK196666 VTB196666:VTG196666 WCX196666:WDC196666 WMT196666:WMY196666 WWP196666:WWU196666 AH262202:AM262202 KD262202:KI262202 TZ262202:UE262202 ADV262202:AEA262202 ANR262202:ANW262202 AXN262202:AXS262202 BHJ262202:BHO262202 BRF262202:BRK262202 CBB262202:CBG262202 CKX262202:CLC262202 CUT262202:CUY262202 DEP262202:DEU262202 DOL262202:DOQ262202 DYH262202:DYM262202 EID262202:EII262202 ERZ262202:ESE262202 FBV262202:FCA262202 FLR262202:FLW262202 FVN262202:FVS262202 GFJ262202:GFO262202 GPF262202:GPK262202 GZB262202:GZG262202 HIX262202:HJC262202 HST262202:HSY262202 ICP262202:ICU262202 IML262202:IMQ262202 IWH262202:IWM262202 JGD262202:JGI262202 JPZ262202:JQE262202 JZV262202:KAA262202 KJR262202:KJW262202 KTN262202:KTS262202 LDJ262202:LDO262202 LNF262202:LNK262202 LXB262202:LXG262202 MGX262202:MHC262202 MQT262202:MQY262202 NAP262202:NAU262202 NKL262202:NKQ262202 NUH262202:NUM262202 OED262202:OEI262202 ONZ262202:OOE262202 OXV262202:OYA262202 PHR262202:PHW262202 PRN262202:PRS262202 QBJ262202:QBO262202 QLF262202:QLK262202 QVB262202:QVG262202 REX262202:RFC262202 ROT262202:ROY262202 RYP262202:RYU262202 SIL262202:SIQ262202 SSH262202:SSM262202 TCD262202:TCI262202 TLZ262202:TME262202 TVV262202:TWA262202 UFR262202:UFW262202 UPN262202:UPS262202 UZJ262202:UZO262202 VJF262202:VJK262202 VTB262202:VTG262202 WCX262202:WDC262202 WMT262202:WMY262202 WWP262202:WWU262202 AH327738:AM327738 KD327738:KI327738 TZ327738:UE327738 ADV327738:AEA327738 ANR327738:ANW327738 AXN327738:AXS327738 BHJ327738:BHO327738 BRF327738:BRK327738 CBB327738:CBG327738 CKX327738:CLC327738 CUT327738:CUY327738 DEP327738:DEU327738 DOL327738:DOQ327738 DYH327738:DYM327738 EID327738:EII327738 ERZ327738:ESE327738 FBV327738:FCA327738 FLR327738:FLW327738 FVN327738:FVS327738 GFJ327738:GFO327738 GPF327738:GPK327738 GZB327738:GZG327738 HIX327738:HJC327738 HST327738:HSY327738 ICP327738:ICU327738 IML327738:IMQ327738 IWH327738:IWM327738 JGD327738:JGI327738 JPZ327738:JQE327738 JZV327738:KAA327738 KJR327738:KJW327738 KTN327738:KTS327738 LDJ327738:LDO327738 LNF327738:LNK327738 LXB327738:LXG327738 MGX327738:MHC327738 MQT327738:MQY327738 NAP327738:NAU327738 NKL327738:NKQ327738 NUH327738:NUM327738 OED327738:OEI327738 ONZ327738:OOE327738 OXV327738:OYA327738 PHR327738:PHW327738 PRN327738:PRS327738 QBJ327738:QBO327738 QLF327738:QLK327738 QVB327738:QVG327738 REX327738:RFC327738 ROT327738:ROY327738 RYP327738:RYU327738 SIL327738:SIQ327738 SSH327738:SSM327738 TCD327738:TCI327738 TLZ327738:TME327738 TVV327738:TWA327738 UFR327738:UFW327738 UPN327738:UPS327738 UZJ327738:UZO327738 VJF327738:VJK327738 VTB327738:VTG327738 WCX327738:WDC327738 WMT327738:WMY327738 WWP327738:WWU327738 AH393274:AM393274 KD393274:KI393274 TZ393274:UE393274 ADV393274:AEA393274 ANR393274:ANW393274 AXN393274:AXS393274 BHJ393274:BHO393274 BRF393274:BRK393274 CBB393274:CBG393274 CKX393274:CLC393274 CUT393274:CUY393274 DEP393274:DEU393274 DOL393274:DOQ393274 DYH393274:DYM393274 EID393274:EII393274 ERZ393274:ESE393274 FBV393274:FCA393274 FLR393274:FLW393274 FVN393274:FVS393274 GFJ393274:GFO393274 GPF393274:GPK393274 GZB393274:GZG393274 HIX393274:HJC393274 HST393274:HSY393274 ICP393274:ICU393274 IML393274:IMQ393274 IWH393274:IWM393274 JGD393274:JGI393274 JPZ393274:JQE393274 JZV393274:KAA393274 KJR393274:KJW393274 KTN393274:KTS393274 LDJ393274:LDO393274 LNF393274:LNK393274 LXB393274:LXG393274 MGX393274:MHC393274 MQT393274:MQY393274 NAP393274:NAU393274 NKL393274:NKQ393274 NUH393274:NUM393274 OED393274:OEI393274 ONZ393274:OOE393274 OXV393274:OYA393274 PHR393274:PHW393274 PRN393274:PRS393274 QBJ393274:QBO393274 QLF393274:QLK393274 QVB393274:QVG393274 REX393274:RFC393274 ROT393274:ROY393274 RYP393274:RYU393274 SIL393274:SIQ393274 SSH393274:SSM393274 TCD393274:TCI393274 TLZ393274:TME393274 TVV393274:TWA393274 UFR393274:UFW393274 UPN393274:UPS393274 UZJ393274:UZO393274 VJF393274:VJK393274 VTB393274:VTG393274 WCX393274:WDC393274 WMT393274:WMY393274 WWP393274:WWU393274 AH458810:AM458810 KD458810:KI458810 TZ458810:UE458810 ADV458810:AEA458810 ANR458810:ANW458810 AXN458810:AXS458810 BHJ458810:BHO458810 BRF458810:BRK458810 CBB458810:CBG458810 CKX458810:CLC458810 CUT458810:CUY458810 DEP458810:DEU458810 DOL458810:DOQ458810 DYH458810:DYM458810 EID458810:EII458810 ERZ458810:ESE458810 FBV458810:FCA458810 FLR458810:FLW458810 FVN458810:FVS458810 GFJ458810:GFO458810 GPF458810:GPK458810 GZB458810:GZG458810 HIX458810:HJC458810 HST458810:HSY458810 ICP458810:ICU458810 IML458810:IMQ458810 IWH458810:IWM458810 JGD458810:JGI458810 JPZ458810:JQE458810 JZV458810:KAA458810 KJR458810:KJW458810 KTN458810:KTS458810 LDJ458810:LDO458810 LNF458810:LNK458810 LXB458810:LXG458810 MGX458810:MHC458810 MQT458810:MQY458810 NAP458810:NAU458810 NKL458810:NKQ458810 NUH458810:NUM458810 OED458810:OEI458810 ONZ458810:OOE458810 OXV458810:OYA458810 PHR458810:PHW458810 PRN458810:PRS458810 QBJ458810:QBO458810 QLF458810:QLK458810 QVB458810:QVG458810 REX458810:RFC458810 ROT458810:ROY458810 RYP458810:RYU458810 SIL458810:SIQ458810 SSH458810:SSM458810 TCD458810:TCI458810 TLZ458810:TME458810 TVV458810:TWA458810 UFR458810:UFW458810 UPN458810:UPS458810 UZJ458810:UZO458810 VJF458810:VJK458810 VTB458810:VTG458810 WCX458810:WDC458810 WMT458810:WMY458810 WWP458810:WWU458810 AH524346:AM524346 KD524346:KI524346 TZ524346:UE524346 ADV524346:AEA524346 ANR524346:ANW524346 AXN524346:AXS524346 BHJ524346:BHO524346 BRF524346:BRK524346 CBB524346:CBG524346 CKX524346:CLC524346 CUT524346:CUY524346 DEP524346:DEU524346 DOL524346:DOQ524346 DYH524346:DYM524346 EID524346:EII524346 ERZ524346:ESE524346 FBV524346:FCA524346 FLR524346:FLW524346 FVN524346:FVS524346 GFJ524346:GFO524346 GPF524346:GPK524346 GZB524346:GZG524346 HIX524346:HJC524346 HST524346:HSY524346 ICP524346:ICU524346 IML524346:IMQ524346 IWH524346:IWM524346 JGD524346:JGI524346 JPZ524346:JQE524346 JZV524346:KAA524346 KJR524346:KJW524346 KTN524346:KTS524346 LDJ524346:LDO524346 LNF524346:LNK524346 LXB524346:LXG524346 MGX524346:MHC524346 MQT524346:MQY524346 NAP524346:NAU524346 NKL524346:NKQ524346 NUH524346:NUM524346 OED524346:OEI524346 ONZ524346:OOE524346 OXV524346:OYA524346 PHR524346:PHW524346 PRN524346:PRS524346 QBJ524346:QBO524346 QLF524346:QLK524346 QVB524346:QVG524346 REX524346:RFC524346 ROT524346:ROY524346 RYP524346:RYU524346 SIL524346:SIQ524346 SSH524346:SSM524346 TCD524346:TCI524346 TLZ524346:TME524346 TVV524346:TWA524346 UFR524346:UFW524346 UPN524346:UPS524346 UZJ524346:UZO524346 VJF524346:VJK524346 VTB524346:VTG524346 WCX524346:WDC524346 WMT524346:WMY524346 WWP524346:WWU524346 AH589882:AM589882 KD589882:KI589882 TZ589882:UE589882 ADV589882:AEA589882 ANR589882:ANW589882 AXN589882:AXS589882 BHJ589882:BHO589882 BRF589882:BRK589882 CBB589882:CBG589882 CKX589882:CLC589882 CUT589882:CUY589882 DEP589882:DEU589882 DOL589882:DOQ589882 DYH589882:DYM589882 EID589882:EII589882 ERZ589882:ESE589882 FBV589882:FCA589882 FLR589882:FLW589882 FVN589882:FVS589882 GFJ589882:GFO589882 GPF589882:GPK589882 GZB589882:GZG589882 HIX589882:HJC589882 HST589882:HSY589882 ICP589882:ICU589882 IML589882:IMQ589882 IWH589882:IWM589882 JGD589882:JGI589882 JPZ589882:JQE589882 JZV589882:KAA589882 KJR589882:KJW589882 KTN589882:KTS589882 LDJ589882:LDO589882 LNF589882:LNK589882 LXB589882:LXG589882 MGX589882:MHC589882 MQT589882:MQY589882 NAP589882:NAU589882 NKL589882:NKQ589882 NUH589882:NUM589882 OED589882:OEI589882 ONZ589882:OOE589882 OXV589882:OYA589882 PHR589882:PHW589882 PRN589882:PRS589882 QBJ589882:QBO589882 QLF589882:QLK589882 QVB589882:QVG589882 REX589882:RFC589882 ROT589882:ROY589882 RYP589882:RYU589882 SIL589882:SIQ589882 SSH589882:SSM589882 TCD589882:TCI589882 TLZ589882:TME589882 TVV589882:TWA589882 UFR589882:UFW589882 UPN589882:UPS589882 UZJ589882:UZO589882 VJF589882:VJK589882 VTB589882:VTG589882 WCX589882:WDC589882 WMT589882:WMY589882 WWP589882:WWU589882 AH655418:AM655418 KD655418:KI655418 TZ655418:UE655418 ADV655418:AEA655418 ANR655418:ANW655418 AXN655418:AXS655418 BHJ655418:BHO655418 BRF655418:BRK655418 CBB655418:CBG655418 CKX655418:CLC655418 CUT655418:CUY655418 DEP655418:DEU655418 DOL655418:DOQ655418 DYH655418:DYM655418 EID655418:EII655418 ERZ655418:ESE655418 FBV655418:FCA655418 FLR655418:FLW655418 FVN655418:FVS655418 GFJ655418:GFO655418 GPF655418:GPK655418 GZB655418:GZG655418 HIX655418:HJC655418 HST655418:HSY655418 ICP655418:ICU655418 IML655418:IMQ655418 IWH655418:IWM655418 JGD655418:JGI655418 JPZ655418:JQE655418 JZV655418:KAA655418 KJR655418:KJW655418 KTN655418:KTS655418 LDJ655418:LDO655418 LNF655418:LNK655418 LXB655418:LXG655418 MGX655418:MHC655418 MQT655418:MQY655418 NAP655418:NAU655418 NKL655418:NKQ655418 NUH655418:NUM655418 OED655418:OEI655418 ONZ655418:OOE655418 OXV655418:OYA655418 PHR655418:PHW655418 PRN655418:PRS655418 QBJ655418:QBO655418 QLF655418:QLK655418 QVB655418:QVG655418 REX655418:RFC655418 ROT655418:ROY655418 RYP655418:RYU655418 SIL655418:SIQ655418 SSH655418:SSM655418 TCD655418:TCI655418 TLZ655418:TME655418 TVV655418:TWA655418 UFR655418:UFW655418 UPN655418:UPS655418 UZJ655418:UZO655418 VJF655418:VJK655418 VTB655418:VTG655418 WCX655418:WDC655418 WMT655418:WMY655418 WWP655418:WWU655418 AH720954:AM720954 KD720954:KI720954 TZ720954:UE720954 ADV720954:AEA720954 ANR720954:ANW720954 AXN720954:AXS720954 BHJ720954:BHO720954 BRF720954:BRK720954 CBB720954:CBG720954 CKX720954:CLC720954 CUT720954:CUY720954 DEP720954:DEU720954 DOL720954:DOQ720954 DYH720954:DYM720954 EID720954:EII720954 ERZ720954:ESE720954 FBV720954:FCA720954 FLR720954:FLW720954 FVN720954:FVS720954 GFJ720954:GFO720954 GPF720954:GPK720954 GZB720954:GZG720954 HIX720954:HJC720954 HST720954:HSY720954 ICP720954:ICU720954 IML720954:IMQ720954 IWH720954:IWM720954 JGD720954:JGI720954 JPZ720954:JQE720954 JZV720954:KAA720954 KJR720954:KJW720954 KTN720954:KTS720954 LDJ720954:LDO720954 LNF720954:LNK720954 LXB720954:LXG720954 MGX720954:MHC720954 MQT720954:MQY720954 NAP720954:NAU720954 NKL720954:NKQ720954 NUH720954:NUM720954 OED720954:OEI720954 ONZ720954:OOE720954 OXV720954:OYA720954 PHR720954:PHW720954 PRN720954:PRS720954 QBJ720954:QBO720954 QLF720954:QLK720954 QVB720954:QVG720954 REX720954:RFC720954 ROT720954:ROY720954 RYP720954:RYU720954 SIL720954:SIQ720954 SSH720954:SSM720954 TCD720954:TCI720954 TLZ720954:TME720954 TVV720954:TWA720954 UFR720954:UFW720954 UPN720954:UPS720954 UZJ720954:UZO720954 VJF720954:VJK720954 VTB720954:VTG720954 WCX720954:WDC720954 WMT720954:WMY720954 WWP720954:WWU720954 AH786490:AM786490 KD786490:KI786490 TZ786490:UE786490 ADV786490:AEA786490 ANR786490:ANW786490 AXN786490:AXS786490 BHJ786490:BHO786490 BRF786490:BRK786490 CBB786490:CBG786490 CKX786490:CLC786490 CUT786490:CUY786490 DEP786490:DEU786490 DOL786490:DOQ786490 DYH786490:DYM786490 EID786490:EII786490 ERZ786490:ESE786490 FBV786490:FCA786490 FLR786490:FLW786490 FVN786490:FVS786490 GFJ786490:GFO786490 GPF786490:GPK786490 GZB786490:GZG786490 HIX786490:HJC786490 HST786490:HSY786490 ICP786490:ICU786490 IML786490:IMQ786490 IWH786490:IWM786490 JGD786490:JGI786490 JPZ786490:JQE786490 JZV786490:KAA786490 KJR786490:KJW786490 KTN786490:KTS786490 LDJ786490:LDO786490 LNF786490:LNK786490 LXB786490:LXG786490 MGX786490:MHC786490 MQT786490:MQY786490 NAP786490:NAU786490 NKL786490:NKQ786490 NUH786490:NUM786490 OED786490:OEI786490 ONZ786490:OOE786490 OXV786490:OYA786490 PHR786490:PHW786490 PRN786490:PRS786490 QBJ786490:QBO786490 QLF786490:QLK786490 QVB786490:QVG786490 REX786490:RFC786490 ROT786490:ROY786490 RYP786490:RYU786490 SIL786490:SIQ786490 SSH786490:SSM786490 TCD786490:TCI786490 TLZ786490:TME786490 TVV786490:TWA786490 UFR786490:UFW786490 UPN786490:UPS786490 UZJ786490:UZO786490 VJF786490:VJK786490 VTB786490:VTG786490 WCX786490:WDC786490 WMT786490:WMY786490 WWP786490:WWU786490 AH852026:AM852026 KD852026:KI852026 TZ852026:UE852026 ADV852026:AEA852026 ANR852026:ANW852026 AXN852026:AXS852026 BHJ852026:BHO852026 BRF852026:BRK852026 CBB852026:CBG852026 CKX852026:CLC852026 CUT852026:CUY852026 DEP852026:DEU852026 DOL852026:DOQ852026 DYH852026:DYM852026 EID852026:EII852026 ERZ852026:ESE852026 FBV852026:FCA852026 FLR852026:FLW852026 FVN852026:FVS852026 GFJ852026:GFO852026 GPF852026:GPK852026 GZB852026:GZG852026 HIX852026:HJC852026 HST852026:HSY852026 ICP852026:ICU852026 IML852026:IMQ852026 IWH852026:IWM852026 JGD852026:JGI852026 JPZ852026:JQE852026 JZV852026:KAA852026 KJR852026:KJW852026 KTN852026:KTS852026 LDJ852026:LDO852026 LNF852026:LNK852026 LXB852026:LXG852026 MGX852026:MHC852026 MQT852026:MQY852026 NAP852026:NAU852026 NKL852026:NKQ852026 NUH852026:NUM852026 OED852026:OEI852026 ONZ852026:OOE852026 OXV852026:OYA852026 PHR852026:PHW852026 PRN852026:PRS852026 QBJ852026:QBO852026 QLF852026:QLK852026 QVB852026:QVG852026 REX852026:RFC852026 ROT852026:ROY852026 RYP852026:RYU852026 SIL852026:SIQ852026 SSH852026:SSM852026 TCD852026:TCI852026 TLZ852026:TME852026 TVV852026:TWA852026 UFR852026:UFW852026 UPN852026:UPS852026 UZJ852026:UZO852026 VJF852026:VJK852026 VTB852026:VTG852026 WCX852026:WDC852026 WMT852026:WMY852026 WWP852026:WWU852026 AH917562:AM917562 KD917562:KI917562 TZ917562:UE917562 ADV917562:AEA917562 ANR917562:ANW917562 AXN917562:AXS917562 BHJ917562:BHO917562 BRF917562:BRK917562 CBB917562:CBG917562 CKX917562:CLC917562 CUT917562:CUY917562 DEP917562:DEU917562 DOL917562:DOQ917562 DYH917562:DYM917562 EID917562:EII917562 ERZ917562:ESE917562 FBV917562:FCA917562 FLR917562:FLW917562 FVN917562:FVS917562 GFJ917562:GFO917562 GPF917562:GPK917562 GZB917562:GZG917562 HIX917562:HJC917562 HST917562:HSY917562 ICP917562:ICU917562 IML917562:IMQ917562 IWH917562:IWM917562 JGD917562:JGI917562 JPZ917562:JQE917562 JZV917562:KAA917562 KJR917562:KJW917562 KTN917562:KTS917562 LDJ917562:LDO917562 LNF917562:LNK917562 LXB917562:LXG917562 MGX917562:MHC917562 MQT917562:MQY917562 NAP917562:NAU917562 NKL917562:NKQ917562 NUH917562:NUM917562 OED917562:OEI917562 ONZ917562:OOE917562 OXV917562:OYA917562 PHR917562:PHW917562 PRN917562:PRS917562 QBJ917562:QBO917562 QLF917562:QLK917562 QVB917562:QVG917562 REX917562:RFC917562 ROT917562:ROY917562 RYP917562:RYU917562 SIL917562:SIQ917562 SSH917562:SSM917562 TCD917562:TCI917562 TLZ917562:TME917562 TVV917562:TWA917562 UFR917562:UFW917562 UPN917562:UPS917562 UZJ917562:UZO917562 VJF917562:VJK917562 VTB917562:VTG917562 WCX917562:WDC917562 WMT917562:WMY917562 WWP917562:WWU917562 AH983098:AM983098 KD983098:KI983098 TZ983098:UE983098 ADV983098:AEA983098 ANR983098:ANW983098 AXN983098:AXS983098 BHJ983098:BHO983098 BRF983098:BRK983098 CBB983098:CBG983098 CKX983098:CLC983098 CUT983098:CUY983098 DEP983098:DEU983098 DOL983098:DOQ983098 DYH983098:DYM983098 EID983098:EII983098 ERZ983098:ESE983098 FBV983098:FCA983098 FLR983098:FLW983098 FVN983098:FVS983098 GFJ983098:GFO983098 GPF983098:GPK983098 GZB983098:GZG983098 HIX983098:HJC983098 HST983098:HSY983098 ICP983098:ICU983098 IML983098:IMQ983098 IWH983098:IWM983098 JGD983098:JGI983098 JPZ983098:JQE983098 JZV983098:KAA983098 KJR983098:KJW983098 KTN983098:KTS983098 LDJ983098:LDO983098 LNF983098:LNK983098 LXB983098:LXG983098 MGX983098:MHC983098 MQT983098:MQY983098 NAP983098:NAU983098 NKL983098:NKQ983098 NUH983098:NUM983098 OED983098:OEI983098 ONZ983098:OOE983098 OXV983098:OYA983098 PHR983098:PHW983098 PRN983098:PRS983098 QBJ983098:QBO983098 QLF983098:QLK983098 QVB983098:QVG983098 REX983098:RFC983098 ROT983098:ROY983098 RYP983098:RYU983098 SIL983098:SIQ983098 SSH983098:SSM983098 TCD983098:TCI983098 TLZ983098:TME983098 TVV983098:TWA983098 UFR983098:UFW983098 UPN983098:UPS983098 UZJ983098:UZO983098 VJF983098:VJK983098 VTB983098:VTG983098 WCX983098:WDC983098 WMT983098:WMY983098 WWP983098:WWU983098"/>
    <dataValidation type="list" allowBlank="1" showInputMessage="1" showErrorMessage="1" sqref="T40:AE40 JP40:KA40 TL40:TW40 ADH40:ADS40 AND40:ANO40 AWZ40:AXK40 BGV40:BHG40 BQR40:BRC40 CAN40:CAY40 CKJ40:CKU40 CUF40:CUQ40 DEB40:DEM40 DNX40:DOI40 DXT40:DYE40 EHP40:EIA40 ERL40:ERW40 FBH40:FBS40 FLD40:FLO40 FUZ40:FVK40 GEV40:GFG40 GOR40:GPC40 GYN40:GYY40 HIJ40:HIU40 HSF40:HSQ40 ICB40:ICM40 ILX40:IMI40 IVT40:IWE40 JFP40:JGA40 JPL40:JPW40 JZH40:JZS40 KJD40:KJO40 KSZ40:KTK40 LCV40:LDG40 LMR40:LNC40 LWN40:LWY40 MGJ40:MGU40 MQF40:MQQ40 NAB40:NAM40 NJX40:NKI40 NTT40:NUE40 ODP40:OEA40 ONL40:ONW40 OXH40:OXS40 PHD40:PHO40 PQZ40:PRK40 QAV40:QBG40 QKR40:QLC40 QUN40:QUY40 REJ40:REU40 ROF40:ROQ40 RYB40:RYM40 SHX40:SII40 SRT40:SSE40 TBP40:TCA40 TLL40:TLW40 TVH40:TVS40 UFD40:UFO40 UOZ40:UPK40 UYV40:UZG40 VIR40:VJC40 VSN40:VSY40 WCJ40:WCU40 WMF40:WMQ40 WWB40:WWM40 T65576:AE65576 JP65576:KA65576 TL65576:TW65576 ADH65576:ADS65576 AND65576:ANO65576 AWZ65576:AXK65576 BGV65576:BHG65576 BQR65576:BRC65576 CAN65576:CAY65576 CKJ65576:CKU65576 CUF65576:CUQ65576 DEB65576:DEM65576 DNX65576:DOI65576 DXT65576:DYE65576 EHP65576:EIA65576 ERL65576:ERW65576 FBH65576:FBS65576 FLD65576:FLO65576 FUZ65576:FVK65576 GEV65576:GFG65576 GOR65576:GPC65576 GYN65576:GYY65576 HIJ65576:HIU65576 HSF65576:HSQ65576 ICB65576:ICM65576 ILX65576:IMI65576 IVT65576:IWE65576 JFP65576:JGA65576 JPL65576:JPW65576 JZH65576:JZS65576 KJD65576:KJO65576 KSZ65576:KTK65576 LCV65576:LDG65576 LMR65576:LNC65576 LWN65576:LWY65576 MGJ65576:MGU65576 MQF65576:MQQ65576 NAB65576:NAM65576 NJX65576:NKI65576 NTT65576:NUE65576 ODP65576:OEA65576 ONL65576:ONW65576 OXH65576:OXS65576 PHD65576:PHO65576 PQZ65576:PRK65576 QAV65576:QBG65576 QKR65576:QLC65576 QUN65576:QUY65576 REJ65576:REU65576 ROF65576:ROQ65576 RYB65576:RYM65576 SHX65576:SII65576 SRT65576:SSE65576 TBP65576:TCA65576 TLL65576:TLW65576 TVH65576:TVS65576 UFD65576:UFO65576 UOZ65576:UPK65576 UYV65576:UZG65576 VIR65576:VJC65576 VSN65576:VSY65576 WCJ65576:WCU65576 WMF65576:WMQ65576 WWB65576:WWM65576 T131112:AE131112 JP131112:KA131112 TL131112:TW131112 ADH131112:ADS131112 AND131112:ANO131112 AWZ131112:AXK131112 BGV131112:BHG131112 BQR131112:BRC131112 CAN131112:CAY131112 CKJ131112:CKU131112 CUF131112:CUQ131112 DEB131112:DEM131112 DNX131112:DOI131112 DXT131112:DYE131112 EHP131112:EIA131112 ERL131112:ERW131112 FBH131112:FBS131112 FLD131112:FLO131112 FUZ131112:FVK131112 GEV131112:GFG131112 GOR131112:GPC131112 GYN131112:GYY131112 HIJ131112:HIU131112 HSF131112:HSQ131112 ICB131112:ICM131112 ILX131112:IMI131112 IVT131112:IWE131112 JFP131112:JGA131112 JPL131112:JPW131112 JZH131112:JZS131112 KJD131112:KJO131112 KSZ131112:KTK131112 LCV131112:LDG131112 LMR131112:LNC131112 LWN131112:LWY131112 MGJ131112:MGU131112 MQF131112:MQQ131112 NAB131112:NAM131112 NJX131112:NKI131112 NTT131112:NUE131112 ODP131112:OEA131112 ONL131112:ONW131112 OXH131112:OXS131112 PHD131112:PHO131112 PQZ131112:PRK131112 QAV131112:QBG131112 QKR131112:QLC131112 QUN131112:QUY131112 REJ131112:REU131112 ROF131112:ROQ131112 RYB131112:RYM131112 SHX131112:SII131112 SRT131112:SSE131112 TBP131112:TCA131112 TLL131112:TLW131112 TVH131112:TVS131112 UFD131112:UFO131112 UOZ131112:UPK131112 UYV131112:UZG131112 VIR131112:VJC131112 VSN131112:VSY131112 WCJ131112:WCU131112 WMF131112:WMQ131112 WWB131112:WWM131112 T196648:AE196648 JP196648:KA196648 TL196648:TW196648 ADH196648:ADS196648 AND196648:ANO196648 AWZ196648:AXK196648 BGV196648:BHG196648 BQR196648:BRC196648 CAN196648:CAY196648 CKJ196648:CKU196648 CUF196648:CUQ196648 DEB196648:DEM196648 DNX196648:DOI196648 DXT196648:DYE196648 EHP196648:EIA196648 ERL196648:ERW196648 FBH196648:FBS196648 FLD196648:FLO196648 FUZ196648:FVK196648 GEV196648:GFG196648 GOR196648:GPC196648 GYN196648:GYY196648 HIJ196648:HIU196648 HSF196648:HSQ196648 ICB196648:ICM196648 ILX196648:IMI196648 IVT196648:IWE196648 JFP196648:JGA196648 JPL196648:JPW196648 JZH196648:JZS196648 KJD196648:KJO196648 KSZ196648:KTK196648 LCV196648:LDG196648 LMR196648:LNC196648 LWN196648:LWY196648 MGJ196648:MGU196648 MQF196648:MQQ196648 NAB196648:NAM196648 NJX196648:NKI196648 NTT196648:NUE196648 ODP196648:OEA196648 ONL196648:ONW196648 OXH196648:OXS196648 PHD196648:PHO196648 PQZ196648:PRK196648 QAV196648:QBG196648 QKR196648:QLC196648 QUN196648:QUY196648 REJ196648:REU196648 ROF196648:ROQ196648 RYB196648:RYM196648 SHX196648:SII196648 SRT196648:SSE196648 TBP196648:TCA196648 TLL196648:TLW196648 TVH196648:TVS196648 UFD196648:UFO196648 UOZ196648:UPK196648 UYV196648:UZG196648 VIR196648:VJC196648 VSN196648:VSY196648 WCJ196648:WCU196648 WMF196648:WMQ196648 WWB196648:WWM196648 T262184:AE262184 JP262184:KA262184 TL262184:TW262184 ADH262184:ADS262184 AND262184:ANO262184 AWZ262184:AXK262184 BGV262184:BHG262184 BQR262184:BRC262184 CAN262184:CAY262184 CKJ262184:CKU262184 CUF262184:CUQ262184 DEB262184:DEM262184 DNX262184:DOI262184 DXT262184:DYE262184 EHP262184:EIA262184 ERL262184:ERW262184 FBH262184:FBS262184 FLD262184:FLO262184 FUZ262184:FVK262184 GEV262184:GFG262184 GOR262184:GPC262184 GYN262184:GYY262184 HIJ262184:HIU262184 HSF262184:HSQ262184 ICB262184:ICM262184 ILX262184:IMI262184 IVT262184:IWE262184 JFP262184:JGA262184 JPL262184:JPW262184 JZH262184:JZS262184 KJD262184:KJO262184 KSZ262184:KTK262184 LCV262184:LDG262184 LMR262184:LNC262184 LWN262184:LWY262184 MGJ262184:MGU262184 MQF262184:MQQ262184 NAB262184:NAM262184 NJX262184:NKI262184 NTT262184:NUE262184 ODP262184:OEA262184 ONL262184:ONW262184 OXH262184:OXS262184 PHD262184:PHO262184 PQZ262184:PRK262184 QAV262184:QBG262184 QKR262184:QLC262184 QUN262184:QUY262184 REJ262184:REU262184 ROF262184:ROQ262184 RYB262184:RYM262184 SHX262184:SII262184 SRT262184:SSE262184 TBP262184:TCA262184 TLL262184:TLW262184 TVH262184:TVS262184 UFD262184:UFO262184 UOZ262184:UPK262184 UYV262184:UZG262184 VIR262184:VJC262184 VSN262184:VSY262184 WCJ262184:WCU262184 WMF262184:WMQ262184 WWB262184:WWM262184 T327720:AE327720 JP327720:KA327720 TL327720:TW327720 ADH327720:ADS327720 AND327720:ANO327720 AWZ327720:AXK327720 BGV327720:BHG327720 BQR327720:BRC327720 CAN327720:CAY327720 CKJ327720:CKU327720 CUF327720:CUQ327720 DEB327720:DEM327720 DNX327720:DOI327720 DXT327720:DYE327720 EHP327720:EIA327720 ERL327720:ERW327720 FBH327720:FBS327720 FLD327720:FLO327720 FUZ327720:FVK327720 GEV327720:GFG327720 GOR327720:GPC327720 GYN327720:GYY327720 HIJ327720:HIU327720 HSF327720:HSQ327720 ICB327720:ICM327720 ILX327720:IMI327720 IVT327720:IWE327720 JFP327720:JGA327720 JPL327720:JPW327720 JZH327720:JZS327720 KJD327720:KJO327720 KSZ327720:KTK327720 LCV327720:LDG327720 LMR327720:LNC327720 LWN327720:LWY327720 MGJ327720:MGU327720 MQF327720:MQQ327720 NAB327720:NAM327720 NJX327720:NKI327720 NTT327720:NUE327720 ODP327720:OEA327720 ONL327720:ONW327720 OXH327720:OXS327720 PHD327720:PHO327720 PQZ327720:PRK327720 QAV327720:QBG327720 QKR327720:QLC327720 QUN327720:QUY327720 REJ327720:REU327720 ROF327720:ROQ327720 RYB327720:RYM327720 SHX327720:SII327720 SRT327720:SSE327720 TBP327720:TCA327720 TLL327720:TLW327720 TVH327720:TVS327720 UFD327720:UFO327720 UOZ327720:UPK327720 UYV327720:UZG327720 VIR327720:VJC327720 VSN327720:VSY327720 WCJ327720:WCU327720 WMF327720:WMQ327720 WWB327720:WWM327720 T393256:AE393256 JP393256:KA393256 TL393256:TW393256 ADH393256:ADS393256 AND393256:ANO393256 AWZ393256:AXK393256 BGV393256:BHG393256 BQR393256:BRC393256 CAN393256:CAY393256 CKJ393256:CKU393256 CUF393256:CUQ393256 DEB393256:DEM393256 DNX393256:DOI393256 DXT393256:DYE393256 EHP393256:EIA393256 ERL393256:ERW393256 FBH393256:FBS393256 FLD393256:FLO393256 FUZ393256:FVK393256 GEV393256:GFG393256 GOR393256:GPC393256 GYN393256:GYY393256 HIJ393256:HIU393256 HSF393256:HSQ393256 ICB393256:ICM393256 ILX393256:IMI393256 IVT393256:IWE393256 JFP393256:JGA393256 JPL393256:JPW393256 JZH393256:JZS393256 KJD393256:KJO393256 KSZ393256:KTK393256 LCV393256:LDG393256 LMR393256:LNC393256 LWN393256:LWY393256 MGJ393256:MGU393256 MQF393256:MQQ393256 NAB393256:NAM393256 NJX393256:NKI393256 NTT393256:NUE393256 ODP393256:OEA393256 ONL393256:ONW393256 OXH393256:OXS393256 PHD393256:PHO393256 PQZ393256:PRK393256 QAV393256:QBG393256 QKR393256:QLC393256 QUN393256:QUY393256 REJ393256:REU393256 ROF393256:ROQ393256 RYB393256:RYM393256 SHX393256:SII393256 SRT393256:SSE393256 TBP393256:TCA393256 TLL393256:TLW393256 TVH393256:TVS393256 UFD393256:UFO393256 UOZ393256:UPK393256 UYV393256:UZG393256 VIR393256:VJC393256 VSN393256:VSY393256 WCJ393256:WCU393256 WMF393256:WMQ393256 WWB393256:WWM393256 T458792:AE458792 JP458792:KA458792 TL458792:TW458792 ADH458792:ADS458792 AND458792:ANO458792 AWZ458792:AXK458792 BGV458792:BHG458792 BQR458792:BRC458792 CAN458792:CAY458792 CKJ458792:CKU458792 CUF458792:CUQ458792 DEB458792:DEM458792 DNX458792:DOI458792 DXT458792:DYE458792 EHP458792:EIA458792 ERL458792:ERW458792 FBH458792:FBS458792 FLD458792:FLO458792 FUZ458792:FVK458792 GEV458792:GFG458792 GOR458792:GPC458792 GYN458792:GYY458792 HIJ458792:HIU458792 HSF458792:HSQ458792 ICB458792:ICM458792 ILX458792:IMI458792 IVT458792:IWE458792 JFP458792:JGA458792 JPL458792:JPW458792 JZH458792:JZS458792 KJD458792:KJO458792 KSZ458792:KTK458792 LCV458792:LDG458792 LMR458792:LNC458792 LWN458792:LWY458792 MGJ458792:MGU458792 MQF458792:MQQ458792 NAB458792:NAM458792 NJX458792:NKI458792 NTT458792:NUE458792 ODP458792:OEA458792 ONL458792:ONW458792 OXH458792:OXS458792 PHD458792:PHO458792 PQZ458792:PRK458792 QAV458792:QBG458792 QKR458792:QLC458792 QUN458792:QUY458792 REJ458792:REU458792 ROF458792:ROQ458792 RYB458792:RYM458792 SHX458792:SII458792 SRT458792:SSE458792 TBP458792:TCA458792 TLL458792:TLW458792 TVH458792:TVS458792 UFD458792:UFO458792 UOZ458792:UPK458792 UYV458792:UZG458792 VIR458792:VJC458792 VSN458792:VSY458792 WCJ458792:WCU458792 WMF458792:WMQ458792 WWB458792:WWM458792 T524328:AE524328 JP524328:KA524328 TL524328:TW524328 ADH524328:ADS524328 AND524328:ANO524328 AWZ524328:AXK524328 BGV524328:BHG524328 BQR524328:BRC524328 CAN524328:CAY524328 CKJ524328:CKU524328 CUF524328:CUQ524328 DEB524328:DEM524328 DNX524328:DOI524328 DXT524328:DYE524328 EHP524328:EIA524328 ERL524328:ERW524328 FBH524328:FBS524328 FLD524328:FLO524328 FUZ524328:FVK524328 GEV524328:GFG524328 GOR524328:GPC524328 GYN524328:GYY524328 HIJ524328:HIU524328 HSF524328:HSQ524328 ICB524328:ICM524328 ILX524328:IMI524328 IVT524328:IWE524328 JFP524328:JGA524328 JPL524328:JPW524328 JZH524328:JZS524328 KJD524328:KJO524328 KSZ524328:KTK524328 LCV524328:LDG524328 LMR524328:LNC524328 LWN524328:LWY524328 MGJ524328:MGU524328 MQF524328:MQQ524328 NAB524328:NAM524328 NJX524328:NKI524328 NTT524328:NUE524328 ODP524328:OEA524328 ONL524328:ONW524328 OXH524328:OXS524328 PHD524328:PHO524328 PQZ524328:PRK524328 QAV524328:QBG524328 QKR524328:QLC524328 QUN524328:QUY524328 REJ524328:REU524328 ROF524328:ROQ524328 RYB524328:RYM524328 SHX524328:SII524328 SRT524328:SSE524328 TBP524328:TCA524328 TLL524328:TLW524328 TVH524328:TVS524328 UFD524328:UFO524328 UOZ524328:UPK524328 UYV524328:UZG524328 VIR524328:VJC524328 VSN524328:VSY524328 WCJ524328:WCU524328 WMF524328:WMQ524328 WWB524328:WWM524328 T589864:AE589864 JP589864:KA589864 TL589864:TW589864 ADH589864:ADS589864 AND589864:ANO589864 AWZ589864:AXK589864 BGV589864:BHG589864 BQR589864:BRC589864 CAN589864:CAY589864 CKJ589864:CKU589864 CUF589864:CUQ589864 DEB589864:DEM589864 DNX589864:DOI589864 DXT589864:DYE589864 EHP589864:EIA589864 ERL589864:ERW589864 FBH589864:FBS589864 FLD589864:FLO589864 FUZ589864:FVK589864 GEV589864:GFG589864 GOR589864:GPC589864 GYN589864:GYY589864 HIJ589864:HIU589864 HSF589864:HSQ589864 ICB589864:ICM589864 ILX589864:IMI589864 IVT589864:IWE589864 JFP589864:JGA589864 JPL589864:JPW589864 JZH589864:JZS589864 KJD589864:KJO589864 KSZ589864:KTK589864 LCV589864:LDG589864 LMR589864:LNC589864 LWN589864:LWY589864 MGJ589864:MGU589864 MQF589864:MQQ589864 NAB589864:NAM589864 NJX589864:NKI589864 NTT589864:NUE589864 ODP589864:OEA589864 ONL589864:ONW589864 OXH589864:OXS589864 PHD589864:PHO589864 PQZ589864:PRK589864 QAV589864:QBG589864 QKR589864:QLC589864 QUN589864:QUY589864 REJ589864:REU589864 ROF589864:ROQ589864 RYB589864:RYM589864 SHX589864:SII589864 SRT589864:SSE589864 TBP589864:TCA589864 TLL589864:TLW589864 TVH589864:TVS589864 UFD589864:UFO589864 UOZ589864:UPK589864 UYV589864:UZG589864 VIR589864:VJC589864 VSN589864:VSY589864 WCJ589864:WCU589864 WMF589864:WMQ589864 WWB589864:WWM589864 T655400:AE655400 JP655400:KA655400 TL655400:TW655400 ADH655400:ADS655400 AND655400:ANO655400 AWZ655400:AXK655400 BGV655400:BHG655400 BQR655400:BRC655400 CAN655400:CAY655400 CKJ655400:CKU655400 CUF655400:CUQ655400 DEB655400:DEM655400 DNX655400:DOI655400 DXT655400:DYE655400 EHP655400:EIA655400 ERL655400:ERW655400 FBH655400:FBS655400 FLD655400:FLO655400 FUZ655400:FVK655400 GEV655400:GFG655400 GOR655400:GPC655400 GYN655400:GYY655400 HIJ655400:HIU655400 HSF655400:HSQ655400 ICB655400:ICM655400 ILX655400:IMI655400 IVT655400:IWE655400 JFP655400:JGA655400 JPL655400:JPW655400 JZH655400:JZS655400 KJD655400:KJO655400 KSZ655400:KTK655400 LCV655400:LDG655400 LMR655400:LNC655400 LWN655400:LWY655400 MGJ655400:MGU655400 MQF655400:MQQ655400 NAB655400:NAM655400 NJX655400:NKI655400 NTT655400:NUE655400 ODP655400:OEA655400 ONL655400:ONW655400 OXH655400:OXS655400 PHD655400:PHO655400 PQZ655400:PRK655400 QAV655400:QBG655400 QKR655400:QLC655400 QUN655400:QUY655400 REJ655400:REU655400 ROF655400:ROQ655400 RYB655400:RYM655400 SHX655400:SII655400 SRT655400:SSE655400 TBP655400:TCA655400 TLL655400:TLW655400 TVH655400:TVS655400 UFD655400:UFO655400 UOZ655400:UPK655400 UYV655400:UZG655400 VIR655400:VJC655400 VSN655400:VSY655400 WCJ655400:WCU655400 WMF655400:WMQ655400 WWB655400:WWM655400 T720936:AE720936 JP720936:KA720936 TL720936:TW720936 ADH720936:ADS720936 AND720936:ANO720936 AWZ720936:AXK720936 BGV720936:BHG720936 BQR720936:BRC720936 CAN720936:CAY720936 CKJ720936:CKU720936 CUF720936:CUQ720936 DEB720936:DEM720936 DNX720936:DOI720936 DXT720936:DYE720936 EHP720936:EIA720936 ERL720936:ERW720936 FBH720936:FBS720936 FLD720936:FLO720936 FUZ720936:FVK720936 GEV720936:GFG720936 GOR720936:GPC720936 GYN720936:GYY720936 HIJ720936:HIU720936 HSF720936:HSQ720936 ICB720936:ICM720936 ILX720936:IMI720936 IVT720936:IWE720936 JFP720936:JGA720936 JPL720936:JPW720936 JZH720936:JZS720936 KJD720936:KJO720936 KSZ720936:KTK720936 LCV720936:LDG720936 LMR720936:LNC720936 LWN720936:LWY720936 MGJ720936:MGU720936 MQF720936:MQQ720936 NAB720936:NAM720936 NJX720936:NKI720936 NTT720936:NUE720936 ODP720936:OEA720936 ONL720936:ONW720936 OXH720936:OXS720936 PHD720936:PHO720936 PQZ720936:PRK720936 QAV720936:QBG720936 QKR720936:QLC720936 QUN720936:QUY720936 REJ720936:REU720936 ROF720936:ROQ720936 RYB720936:RYM720936 SHX720936:SII720936 SRT720936:SSE720936 TBP720936:TCA720936 TLL720936:TLW720936 TVH720936:TVS720936 UFD720936:UFO720936 UOZ720936:UPK720936 UYV720936:UZG720936 VIR720936:VJC720936 VSN720936:VSY720936 WCJ720936:WCU720936 WMF720936:WMQ720936 WWB720936:WWM720936 T786472:AE786472 JP786472:KA786472 TL786472:TW786472 ADH786472:ADS786472 AND786472:ANO786472 AWZ786472:AXK786472 BGV786472:BHG786472 BQR786472:BRC786472 CAN786472:CAY786472 CKJ786472:CKU786472 CUF786472:CUQ786472 DEB786472:DEM786472 DNX786472:DOI786472 DXT786472:DYE786472 EHP786472:EIA786472 ERL786472:ERW786472 FBH786472:FBS786472 FLD786472:FLO786472 FUZ786472:FVK786472 GEV786472:GFG786472 GOR786472:GPC786472 GYN786472:GYY786472 HIJ786472:HIU786472 HSF786472:HSQ786472 ICB786472:ICM786472 ILX786472:IMI786472 IVT786472:IWE786472 JFP786472:JGA786472 JPL786472:JPW786472 JZH786472:JZS786472 KJD786472:KJO786472 KSZ786472:KTK786472 LCV786472:LDG786472 LMR786472:LNC786472 LWN786472:LWY786472 MGJ786472:MGU786472 MQF786472:MQQ786472 NAB786472:NAM786472 NJX786472:NKI786472 NTT786472:NUE786472 ODP786472:OEA786472 ONL786472:ONW786472 OXH786472:OXS786472 PHD786472:PHO786472 PQZ786472:PRK786472 QAV786472:QBG786472 QKR786472:QLC786472 QUN786472:QUY786472 REJ786472:REU786472 ROF786472:ROQ786472 RYB786472:RYM786472 SHX786472:SII786472 SRT786472:SSE786472 TBP786472:TCA786472 TLL786472:TLW786472 TVH786472:TVS786472 UFD786472:UFO786472 UOZ786472:UPK786472 UYV786472:UZG786472 VIR786472:VJC786472 VSN786472:VSY786472 WCJ786472:WCU786472 WMF786472:WMQ786472 WWB786472:WWM786472 T852008:AE852008 JP852008:KA852008 TL852008:TW852008 ADH852008:ADS852008 AND852008:ANO852008 AWZ852008:AXK852008 BGV852008:BHG852008 BQR852008:BRC852008 CAN852008:CAY852008 CKJ852008:CKU852008 CUF852008:CUQ852008 DEB852008:DEM852008 DNX852008:DOI852008 DXT852008:DYE852008 EHP852008:EIA852008 ERL852008:ERW852008 FBH852008:FBS852008 FLD852008:FLO852008 FUZ852008:FVK852008 GEV852008:GFG852008 GOR852008:GPC852008 GYN852008:GYY852008 HIJ852008:HIU852008 HSF852008:HSQ852008 ICB852008:ICM852008 ILX852008:IMI852008 IVT852008:IWE852008 JFP852008:JGA852008 JPL852008:JPW852008 JZH852008:JZS852008 KJD852008:KJO852008 KSZ852008:KTK852008 LCV852008:LDG852008 LMR852008:LNC852008 LWN852008:LWY852008 MGJ852008:MGU852008 MQF852008:MQQ852008 NAB852008:NAM852008 NJX852008:NKI852008 NTT852008:NUE852008 ODP852008:OEA852008 ONL852008:ONW852008 OXH852008:OXS852008 PHD852008:PHO852008 PQZ852008:PRK852008 QAV852008:QBG852008 QKR852008:QLC852008 QUN852008:QUY852008 REJ852008:REU852008 ROF852008:ROQ852008 RYB852008:RYM852008 SHX852008:SII852008 SRT852008:SSE852008 TBP852008:TCA852008 TLL852008:TLW852008 TVH852008:TVS852008 UFD852008:UFO852008 UOZ852008:UPK852008 UYV852008:UZG852008 VIR852008:VJC852008 VSN852008:VSY852008 WCJ852008:WCU852008 WMF852008:WMQ852008 WWB852008:WWM852008 T917544:AE917544 JP917544:KA917544 TL917544:TW917544 ADH917544:ADS917544 AND917544:ANO917544 AWZ917544:AXK917544 BGV917544:BHG917544 BQR917544:BRC917544 CAN917544:CAY917544 CKJ917544:CKU917544 CUF917544:CUQ917544 DEB917544:DEM917544 DNX917544:DOI917544 DXT917544:DYE917544 EHP917544:EIA917544 ERL917544:ERW917544 FBH917544:FBS917544 FLD917544:FLO917544 FUZ917544:FVK917544 GEV917544:GFG917544 GOR917544:GPC917544 GYN917544:GYY917544 HIJ917544:HIU917544 HSF917544:HSQ917544 ICB917544:ICM917544 ILX917544:IMI917544 IVT917544:IWE917544 JFP917544:JGA917544 JPL917544:JPW917544 JZH917544:JZS917544 KJD917544:KJO917544 KSZ917544:KTK917544 LCV917544:LDG917544 LMR917544:LNC917544 LWN917544:LWY917544 MGJ917544:MGU917544 MQF917544:MQQ917544 NAB917544:NAM917544 NJX917544:NKI917544 NTT917544:NUE917544 ODP917544:OEA917544 ONL917544:ONW917544 OXH917544:OXS917544 PHD917544:PHO917544 PQZ917544:PRK917544 QAV917544:QBG917544 QKR917544:QLC917544 QUN917544:QUY917544 REJ917544:REU917544 ROF917544:ROQ917544 RYB917544:RYM917544 SHX917544:SII917544 SRT917544:SSE917544 TBP917544:TCA917544 TLL917544:TLW917544 TVH917544:TVS917544 UFD917544:UFO917544 UOZ917544:UPK917544 UYV917544:UZG917544 VIR917544:VJC917544 VSN917544:VSY917544 WCJ917544:WCU917544 WMF917544:WMQ917544 WWB917544:WWM917544 T983080:AE983080 JP983080:KA983080 TL983080:TW983080 ADH983080:ADS983080 AND983080:ANO983080 AWZ983080:AXK983080 BGV983080:BHG983080 BQR983080:BRC983080 CAN983080:CAY983080 CKJ983080:CKU983080 CUF983080:CUQ983080 DEB983080:DEM983080 DNX983080:DOI983080 DXT983080:DYE983080 EHP983080:EIA983080 ERL983080:ERW983080 FBH983080:FBS983080 FLD983080:FLO983080 FUZ983080:FVK983080 GEV983080:GFG983080 GOR983080:GPC983080 GYN983080:GYY983080 HIJ983080:HIU983080 HSF983080:HSQ983080 ICB983080:ICM983080 ILX983080:IMI983080 IVT983080:IWE983080 JFP983080:JGA983080 JPL983080:JPW983080 JZH983080:JZS983080 KJD983080:KJO983080 KSZ983080:KTK983080 LCV983080:LDG983080 LMR983080:LNC983080 LWN983080:LWY983080 MGJ983080:MGU983080 MQF983080:MQQ983080 NAB983080:NAM983080 NJX983080:NKI983080 NTT983080:NUE983080 ODP983080:OEA983080 ONL983080:ONW983080 OXH983080:OXS983080 PHD983080:PHO983080 PQZ983080:PRK983080 QAV983080:QBG983080 QKR983080:QLC983080 QUN983080:QUY983080 REJ983080:REU983080 ROF983080:ROQ983080 RYB983080:RYM983080 SHX983080:SII983080 SRT983080:SSE983080 TBP983080:TCA983080 TLL983080:TLW983080 TVH983080:TVS983080 UFD983080:UFO983080 UOZ983080:UPK983080 UYV983080:UZG983080 VIR983080:VJC983080 VSN983080:VSY983080 WCJ983080:WCU983080 WMF983080:WMQ983080 WWB983080:WWM983080">
      <formula1>$BB$18:$BB$22</formula1>
    </dataValidation>
    <dataValidation type="list" allowBlank="1" showInputMessage="1" showErrorMessage="1" sqref="T11:AE11 JP11:KA11 TL11:TW11 ADH11:ADS11 AND11:ANO11 AWZ11:AXK11 BGV11:BHG11 BQR11:BRC11 CAN11:CAY11 CKJ11:CKU11 CUF11:CUQ11 DEB11:DEM11 DNX11:DOI11 DXT11:DYE11 EHP11:EIA11 ERL11:ERW11 FBH11:FBS11 FLD11:FLO11 FUZ11:FVK11 GEV11:GFG11 GOR11:GPC11 GYN11:GYY11 HIJ11:HIU11 HSF11:HSQ11 ICB11:ICM11 ILX11:IMI11 IVT11:IWE11 JFP11:JGA11 JPL11:JPW11 JZH11:JZS11 KJD11:KJO11 KSZ11:KTK11 LCV11:LDG11 LMR11:LNC11 LWN11:LWY11 MGJ11:MGU11 MQF11:MQQ11 NAB11:NAM11 NJX11:NKI11 NTT11:NUE11 ODP11:OEA11 ONL11:ONW11 OXH11:OXS11 PHD11:PHO11 PQZ11:PRK11 QAV11:QBG11 QKR11:QLC11 QUN11:QUY11 REJ11:REU11 ROF11:ROQ11 RYB11:RYM11 SHX11:SII11 SRT11:SSE11 TBP11:TCA11 TLL11:TLW11 TVH11:TVS11 UFD11:UFO11 UOZ11:UPK11 UYV11:UZG11 VIR11:VJC11 VSN11:VSY11 WCJ11:WCU11 WMF11:WMQ11 WWB11:WWM11 T65547:AE65547 JP65547:KA65547 TL65547:TW65547 ADH65547:ADS65547 AND65547:ANO65547 AWZ65547:AXK65547 BGV65547:BHG65547 BQR65547:BRC65547 CAN65547:CAY65547 CKJ65547:CKU65547 CUF65547:CUQ65547 DEB65547:DEM65547 DNX65547:DOI65547 DXT65547:DYE65547 EHP65547:EIA65547 ERL65547:ERW65547 FBH65547:FBS65547 FLD65547:FLO65547 FUZ65547:FVK65547 GEV65547:GFG65547 GOR65547:GPC65547 GYN65547:GYY65547 HIJ65547:HIU65547 HSF65547:HSQ65547 ICB65547:ICM65547 ILX65547:IMI65547 IVT65547:IWE65547 JFP65547:JGA65547 JPL65547:JPW65547 JZH65547:JZS65547 KJD65547:KJO65547 KSZ65547:KTK65547 LCV65547:LDG65547 LMR65547:LNC65547 LWN65547:LWY65547 MGJ65547:MGU65547 MQF65547:MQQ65547 NAB65547:NAM65547 NJX65547:NKI65547 NTT65547:NUE65547 ODP65547:OEA65547 ONL65547:ONW65547 OXH65547:OXS65547 PHD65547:PHO65547 PQZ65547:PRK65547 QAV65547:QBG65547 QKR65547:QLC65547 QUN65547:QUY65547 REJ65547:REU65547 ROF65547:ROQ65547 RYB65547:RYM65547 SHX65547:SII65547 SRT65547:SSE65547 TBP65547:TCA65547 TLL65547:TLW65547 TVH65547:TVS65547 UFD65547:UFO65547 UOZ65547:UPK65547 UYV65547:UZG65547 VIR65547:VJC65547 VSN65547:VSY65547 WCJ65547:WCU65547 WMF65547:WMQ65547 WWB65547:WWM65547 T131083:AE131083 JP131083:KA131083 TL131083:TW131083 ADH131083:ADS131083 AND131083:ANO131083 AWZ131083:AXK131083 BGV131083:BHG131083 BQR131083:BRC131083 CAN131083:CAY131083 CKJ131083:CKU131083 CUF131083:CUQ131083 DEB131083:DEM131083 DNX131083:DOI131083 DXT131083:DYE131083 EHP131083:EIA131083 ERL131083:ERW131083 FBH131083:FBS131083 FLD131083:FLO131083 FUZ131083:FVK131083 GEV131083:GFG131083 GOR131083:GPC131083 GYN131083:GYY131083 HIJ131083:HIU131083 HSF131083:HSQ131083 ICB131083:ICM131083 ILX131083:IMI131083 IVT131083:IWE131083 JFP131083:JGA131083 JPL131083:JPW131083 JZH131083:JZS131083 KJD131083:KJO131083 KSZ131083:KTK131083 LCV131083:LDG131083 LMR131083:LNC131083 LWN131083:LWY131083 MGJ131083:MGU131083 MQF131083:MQQ131083 NAB131083:NAM131083 NJX131083:NKI131083 NTT131083:NUE131083 ODP131083:OEA131083 ONL131083:ONW131083 OXH131083:OXS131083 PHD131083:PHO131083 PQZ131083:PRK131083 QAV131083:QBG131083 QKR131083:QLC131083 QUN131083:QUY131083 REJ131083:REU131083 ROF131083:ROQ131083 RYB131083:RYM131083 SHX131083:SII131083 SRT131083:SSE131083 TBP131083:TCA131083 TLL131083:TLW131083 TVH131083:TVS131083 UFD131083:UFO131083 UOZ131083:UPK131083 UYV131083:UZG131083 VIR131083:VJC131083 VSN131083:VSY131083 WCJ131083:WCU131083 WMF131083:WMQ131083 WWB131083:WWM131083 T196619:AE196619 JP196619:KA196619 TL196619:TW196619 ADH196619:ADS196619 AND196619:ANO196619 AWZ196619:AXK196619 BGV196619:BHG196619 BQR196619:BRC196619 CAN196619:CAY196619 CKJ196619:CKU196619 CUF196619:CUQ196619 DEB196619:DEM196619 DNX196619:DOI196619 DXT196619:DYE196619 EHP196619:EIA196619 ERL196619:ERW196619 FBH196619:FBS196619 FLD196619:FLO196619 FUZ196619:FVK196619 GEV196619:GFG196619 GOR196619:GPC196619 GYN196619:GYY196619 HIJ196619:HIU196619 HSF196619:HSQ196619 ICB196619:ICM196619 ILX196619:IMI196619 IVT196619:IWE196619 JFP196619:JGA196619 JPL196619:JPW196619 JZH196619:JZS196619 KJD196619:KJO196619 KSZ196619:KTK196619 LCV196619:LDG196619 LMR196619:LNC196619 LWN196619:LWY196619 MGJ196619:MGU196619 MQF196619:MQQ196619 NAB196619:NAM196619 NJX196619:NKI196619 NTT196619:NUE196619 ODP196619:OEA196619 ONL196619:ONW196619 OXH196619:OXS196619 PHD196619:PHO196619 PQZ196619:PRK196619 QAV196619:QBG196619 QKR196619:QLC196619 QUN196619:QUY196619 REJ196619:REU196619 ROF196619:ROQ196619 RYB196619:RYM196619 SHX196619:SII196619 SRT196619:SSE196619 TBP196619:TCA196619 TLL196619:TLW196619 TVH196619:TVS196619 UFD196619:UFO196619 UOZ196619:UPK196619 UYV196619:UZG196619 VIR196619:VJC196619 VSN196619:VSY196619 WCJ196619:WCU196619 WMF196619:WMQ196619 WWB196619:WWM196619 T262155:AE262155 JP262155:KA262155 TL262155:TW262155 ADH262155:ADS262155 AND262155:ANO262155 AWZ262155:AXK262155 BGV262155:BHG262155 BQR262155:BRC262155 CAN262155:CAY262155 CKJ262155:CKU262155 CUF262155:CUQ262155 DEB262155:DEM262155 DNX262155:DOI262155 DXT262155:DYE262155 EHP262155:EIA262155 ERL262155:ERW262155 FBH262155:FBS262155 FLD262155:FLO262155 FUZ262155:FVK262155 GEV262155:GFG262155 GOR262155:GPC262155 GYN262155:GYY262155 HIJ262155:HIU262155 HSF262155:HSQ262155 ICB262155:ICM262155 ILX262155:IMI262155 IVT262155:IWE262155 JFP262155:JGA262155 JPL262155:JPW262155 JZH262155:JZS262155 KJD262155:KJO262155 KSZ262155:KTK262155 LCV262155:LDG262155 LMR262155:LNC262155 LWN262155:LWY262155 MGJ262155:MGU262155 MQF262155:MQQ262155 NAB262155:NAM262155 NJX262155:NKI262155 NTT262155:NUE262155 ODP262155:OEA262155 ONL262155:ONW262155 OXH262155:OXS262155 PHD262155:PHO262155 PQZ262155:PRK262155 QAV262155:QBG262155 QKR262155:QLC262155 QUN262155:QUY262155 REJ262155:REU262155 ROF262155:ROQ262155 RYB262155:RYM262155 SHX262155:SII262155 SRT262155:SSE262155 TBP262155:TCA262155 TLL262155:TLW262155 TVH262155:TVS262155 UFD262155:UFO262155 UOZ262155:UPK262155 UYV262155:UZG262155 VIR262155:VJC262155 VSN262155:VSY262155 WCJ262155:WCU262155 WMF262155:WMQ262155 WWB262155:WWM262155 T327691:AE327691 JP327691:KA327691 TL327691:TW327691 ADH327691:ADS327691 AND327691:ANO327691 AWZ327691:AXK327691 BGV327691:BHG327691 BQR327691:BRC327691 CAN327691:CAY327691 CKJ327691:CKU327691 CUF327691:CUQ327691 DEB327691:DEM327691 DNX327691:DOI327691 DXT327691:DYE327691 EHP327691:EIA327691 ERL327691:ERW327691 FBH327691:FBS327691 FLD327691:FLO327691 FUZ327691:FVK327691 GEV327691:GFG327691 GOR327691:GPC327691 GYN327691:GYY327691 HIJ327691:HIU327691 HSF327691:HSQ327691 ICB327691:ICM327691 ILX327691:IMI327691 IVT327691:IWE327691 JFP327691:JGA327691 JPL327691:JPW327691 JZH327691:JZS327691 KJD327691:KJO327691 KSZ327691:KTK327691 LCV327691:LDG327691 LMR327691:LNC327691 LWN327691:LWY327691 MGJ327691:MGU327691 MQF327691:MQQ327691 NAB327691:NAM327691 NJX327691:NKI327691 NTT327691:NUE327691 ODP327691:OEA327691 ONL327691:ONW327691 OXH327691:OXS327691 PHD327691:PHO327691 PQZ327691:PRK327691 QAV327691:QBG327691 QKR327691:QLC327691 QUN327691:QUY327691 REJ327691:REU327691 ROF327691:ROQ327691 RYB327691:RYM327691 SHX327691:SII327691 SRT327691:SSE327691 TBP327691:TCA327691 TLL327691:TLW327691 TVH327691:TVS327691 UFD327691:UFO327691 UOZ327691:UPK327691 UYV327691:UZG327691 VIR327691:VJC327691 VSN327691:VSY327691 WCJ327691:WCU327691 WMF327691:WMQ327691 WWB327691:WWM327691 T393227:AE393227 JP393227:KA393227 TL393227:TW393227 ADH393227:ADS393227 AND393227:ANO393227 AWZ393227:AXK393227 BGV393227:BHG393227 BQR393227:BRC393227 CAN393227:CAY393227 CKJ393227:CKU393227 CUF393227:CUQ393227 DEB393227:DEM393227 DNX393227:DOI393227 DXT393227:DYE393227 EHP393227:EIA393227 ERL393227:ERW393227 FBH393227:FBS393227 FLD393227:FLO393227 FUZ393227:FVK393227 GEV393227:GFG393227 GOR393227:GPC393227 GYN393227:GYY393227 HIJ393227:HIU393227 HSF393227:HSQ393227 ICB393227:ICM393227 ILX393227:IMI393227 IVT393227:IWE393227 JFP393227:JGA393227 JPL393227:JPW393227 JZH393227:JZS393227 KJD393227:KJO393227 KSZ393227:KTK393227 LCV393227:LDG393227 LMR393227:LNC393227 LWN393227:LWY393227 MGJ393227:MGU393227 MQF393227:MQQ393227 NAB393227:NAM393227 NJX393227:NKI393227 NTT393227:NUE393227 ODP393227:OEA393227 ONL393227:ONW393227 OXH393227:OXS393227 PHD393227:PHO393227 PQZ393227:PRK393227 QAV393227:QBG393227 QKR393227:QLC393227 QUN393227:QUY393227 REJ393227:REU393227 ROF393227:ROQ393227 RYB393227:RYM393227 SHX393227:SII393227 SRT393227:SSE393227 TBP393227:TCA393227 TLL393227:TLW393227 TVH393227:TVS393227 UFD393227:UFO393227 UOZ393227:UPK393227 UYV393227:UZG393227 VIR393227:VJC393227 VSN393227:VSY393227 WCJ393227:WCU393227 WMF393227:WMQ393227 WWB393227:WWM393227 T458763:AE458763 JP458763:KA458763 TL458763:TW458763 ADH458763:ADS458763 AND458763:ANO458763 AWZ458763:AXK458763 BGV458763:BHG458763 BQR458763:BRC458763 CAN458763:CAY458763 CKJ458763:CKU458763 CUF458763:CUQ458763 DEB458763:DEM458763 DNX458763:DOI458763 DXT458763:DYE458763 EHP458763:EIA458763 ERL458763:ERW458763 FBH458763:FBS458763 FLD458763:FLO458763 FUZ458763:FVK458763 GEV458763:GFG458763 GOR458763:GPC458763 GYN458763:GYY458763 HIJ458763:HIU458763 HSF458763:HSQ458763 ICB458763:ICM458763 ILX458763:IMI458763 IVT458763:IWE458763 JFP458763:JGA458763 JPL458763:JPW458763 JZH458763:JZS458763 KJD458763:KJO458763 KSZ458763:KTK458763 LCV458763:LDG458763 LMR458763:LNC458763 LWN458763:LWY458763 MGJ458763:MGU458763 MQF458763:MQQ458763 NAB458763:NAM458763 NJX458763:NKI458763 NTT458763:NUE458763 ODP458763:OEA458763 ONL458763:ONW458763 OXH458763:OXS458763 PHD458763:PHO458763 PQZ458763:PRK458763 QAV458763:QBG458763 QKR458763:QLC458763 QUN458763:QUY458763 REJ458763:REU458763 ROF458763:ROQ458763 RYB458763:RYM458763 SHX458763:SII458763 SRT458763:SSE458763 TBP458763:TCA458763 TLL458763:TLW458763 TVH458763:TVS458763 UFD458763:UFO458763 UOZ458763:UPK458763 UYV458763:UZG458763 VIR458763:VJC458763 VSN458763:VSY458763 WCJ458763:WCU458763 WMF458763:WMQ458763 WWB458763:WWM458763 T524299:AE524299 JP524299:KA524299 TL524299:TW524299 ADH524299:ADS524299 AND524299:ANO524299 AWZ524299:AXK524299 BGV524299:BHG524299 BQR524299:BRC524299 CAN524299:CAY524299 CKJ524299:CKU524299 CUF524299:CUQ524299 DEB524299:DEM524299 DNX524299:DOI524299 DXT524299:DYE524299 EHP524299:EIA524299 ERL524299:ERW524299 FBH524299:FBS524299 FLD524299:FLO524299 FUZ524299:FVK524299 GEV524299:GFG524299 GOR524299:GPC524299 GYN524299:GYY524299 HIJ524299:HIU524299 HSF524299:HSQ524299 ICB524299:ICM524299 ILX524299:IMI524299 IVT524299:IWE524299 JFP524299:JGA524299 JPL524299:JPW524299 JZH524299:JZS524299 KJD524299:KJO524299 KSZ524299:KTK524299 LCV524299:LDG524299 LMR524299:LNC524299 LWN524299:LWY524299 MGJ524299:MGU524299 MQF524299:MQQ524299 NAB524299:NAM524299 NJX524299:NKI524299 NTT524299:NUE524299 ODP524299:OEA524299 ONL524299:ONW524299 OXH524299:OXS524299 PHD524299:PHO524299 PQZ524299:PRK524299 QAV524299:QBG524299 QKR524299:QLC524299 QUN524299:QUY524299 REJ524299:REU524299 ROF524299:ROQ524299 RYB524299:RYM524299 SHX524299:SII524299 SRT524299:SSE524299 TBP524299:TCA524299 TLL524299:TLW524299 TVH524299:TVS524299 UFD524299:UFO524299 UOZ524299:UPK524299 UYV524299:UZG524299 VIR524299:VJC524299 VSN524299:VSY524299 WCJ524299:WCU524299 WMF524299:WMQ524299 WWB524299:WWM524299 T589835:AE589835 JP589835:KA589835 TL589835:TW589835 ADH589835:ADS589835 AND589835:ANO589835 AWZ589835:AXK589835 BGV589835:BHG589835 BQR589835:BRC589835 CAN589835:CAY589835 CKJ589835:CKU589835 CUF589835:CUQ589835 DEB589835:DEM589835 DNX589835:DOI589835 DXT589835:DYE589835 EHP589835:EIA589835 ERL589835:ERW589835 FBH589835:FBS589835 FLD589835:FLO589835 FUZ589835:FVK589835 GEV589835:GFG589835 GOR589835:GPC589835 GYN589835:GYY589835 HIJ589835:HIU589835 HSF589835:HSQ589835 ICB589835:ICM589835 ILX589835:IMI589835 IVT589835:IWE589835 JFP589835:JGA589835 JPL589835:JPW589835 JZH589835:JZS589835 KJD589835:KJO589835 KSZ589835:KTK589835 LCV589835:LDG589835 LMR589835:LNC589835 LWN589835:LWY589835 MGJ589835:MGU589835 MQF589835:MQQ589835 NAB589835:NAM589835 NJX589835:NKI589835 NTT589835:NUE589835 ODP589835:OEA589835 ONL589835:ONW589835 OXH589835:OXS589835 PHD589835:PHO589835 PQZ589835:PRK589835 QAV589835:QBG589835 QKR589835:QLC589835 QUN589835:QUY589835 REJ589835:REU589835 ROF589835:ROQ589835 RYB589835:RYM589835 SHX589835:SII589835 SRT589835:SSE589835 TBP589835:TCA589835 TLL589835:TLW589835 TVH589835:TVS589835 UFD589835:UFO589835 UOZ589835:UPK589835 UYV589835:UZG589835 VIR589835:VJC589835 VSN589835:VSY589835 WCJ589835:WCU589835 WMF589835:WMQ589835 WWB589835:WWM589835 T655371:AE655371 JP655371:KA655371 TL655371:TW655371 ADH655371:ADS655371 AND655371:ANO655371 AWZ655371:AXK655371 BGV655371:BHG655371 BQR655371:BRC655371 CAN655371:CAY655371 CKJ655371:CKU655371 CUF655371:CUQ655371 DEB655371:DEM655371 DNX655371:DOI655371 DXT655371:DYE655371 EHP655371:EIA655371 ERL655371:ERW655371 FBH655371:FBS655371 FLD655371:FLO655371 FUZ655371:FVK655371 GEV655371:GFG655371 GOR655371:GPC655371 GYN655371:GYY655371 HIJ655371:HIU655371 HSF655371:HSQ655371 ICB655371:ICM655371 ILX655371:IMI655371 IVT655371:IWE655371 JFP655371:JGA655371 JPL655371:JPW655371 JZH655371:JZS655371 KJD655371:KJO655371 KSZ655371:KTK655371 LCV655371:LDG655371 LMR655371:LNC655371 LWN655371:LWY655371 MGJ655371:MGU655371 MQF655371:MQQ655371 NAB655371:NAM655371 NJX655371:NKI655371 NTT655371:NUE655371 ODP655371:OEA655371 ONL655371:ONW655371 OXH655371:OXS655371 PHD655371:PHO655371 PQZ655371:PRK655371 QAV655371:QBG655371 QKR655371:QLC655371 QUN655371:QUY655371 REJ655371:REU655371 ROF655371:ROQ655371 RYB655371:RYM655371 SHX655371:SII655371 SRT655371:SSE655371 TBP655371:TCA655371 TLL655371:TLW655371 TVH655371:TVS655371 UFD655371:UFO655371 UOZ655371:UPK655371 UYV655371:UZG655371 VIR655371:VJC655371 VSN655371:VSY655371 WCJ655371:WCU655371 WMF655371:WMQ655371 WWB655371:WWM655371 T720907:AE720907 JP720907:KA720907 TL720907:TW720907 ADH720907:ADS720907 AND720907:ANO720907 AWZ720907:AXK720907 BGV720907:BHG720907 BQR720907:BRC720907 CAN720907:CAY720907 CKJ720907:CKU720907 CUF720907:CUQ720907 DEB720907:DEM720907 DNX720907:DOI720907 DXT720907:DYE720907 EHP720907:EIA720907 ERL720907:ERW720907 FBH720907:FBS720907 FLD720907:FLO720907 FUZ720907:FVK720907 GEV720907:GFG720907 GOR720907:GPC720907 GYN720907:GYY720907 HIJ720907:HIU720907 HSF720907:HSQ720907 ICB720907:ICM720907 ILX720907:IMI720907 IVT720907:IWE720907 JFP720907:JGA720907 JPL720907:JPW720907 JZH720907:JZS720907 KJD720907:KJO720907 KSZ720907:KTK720907 LCV720907:LDG720907 LMR720907:LNC720907 LWN720907:LWY720907 MGJ720907:MGU720907 MQF720907:MQQ720907 NAB720907:NAM720907 NJX720907:NKI720907 NTT720907:NUE720907 ODP720907:OEA720907 ONL720907:ONW720907 OXH720907:OXS720907 PHD720907:PHO720907 PQZ720907:PRK720907 QAV720907:QBG720907 QKR720907:QLC720907 QUN720907:QUY720907 REJ720907:REU720907 ROF720907:ROQ720907 RYB720907:RYM720907 SHX720907:SII720907 SRT720907:SSE720907 TBP720907:TCA720907 TLL720907:TLW720907 TVH720907:TVS720907 UFD720907:UFO720907 UOZ720907:UPK720907 UYV720907:UZG720907 VIR720907:VJC720907 VSN720907:VSY720907 WCJ720907:WCU720907 WMF720907:WMQ720907 WWB720907:WWM720907 T786443:AE786443 JP786443:KA786443 TL786443:TW786443 ADH786443:ADS786443 AND786443:ANO786443 AWZ786443:AXK786443 BGV786443:BHG786443 BQR786443:BRC786443 CAN786443:CAY786443 CKJ786443:CKU786443 CUF786443:CUQ786443 DEB786443:DEM786443 DNX786443:DOI786443 DXT786443:DYE786443 EHP786443:EIA786443 ERL786443:ERW786443 FBH786443:FBS786443 FLD786443:FLO786443 FUZ786443:FVK786443 GEV786443:GFG786443 GOR786443:GPC786443 GYN786443:GYY786443 HIJ786443:HIU786443 HSF786443:HSQ786443 ICB786443:ICM786443 ILX786443:IMI786443 IVT786443:IWE786443 JFP786443:JGA786443 JPL786443:JPW786443 JZH786443:JZS786443 KJD786443:KJO786443 KSZ786443:KTK786443 LCV786443:LDG786443 LMR786443:LNC786443 LWN786443:LWY786443 MGJ786443:MGU786443 MQF786443:MQQ786443 NAB786443:NAM786443 NJX786443:NKI786443 NTT786443:NUE786443 ODP786443:OEA786443 ONL786443:ONW786443 OXH786443:OXS786443 PHD786443:PHO786443 PQZ786443:PRK786443 QAV786443:QBG786443 QKR786443:QLC786443 QUN786443:QUY786443 REJ786443:REU786443 ROF786443:ROQ786443 RYB786443:RYM786443 SHX786443:SII786443 SRT786443:SSE786443 TBP786443:TCA786443 TLL786443:TLW786443 TVH786443:TVS786443 UFD786443:UFO786443 UOZ786443:UPK786443 UYV786443:UZG786443 VIR786443:VJC786443 VSN786443:VSY786443 WCJ786443:WCU786443 WMF786443:WMQ786443 WWB786443:WWM786443 T851979:AE851979 JP851979:KA851979 TL851979:TW851979 ADH851979:ADS851979 AND851979:ANO851979 AWZ851979:AXK851979 BGV851979:BHG851979 BQR851979:BRC851979 CAN851979:CAY851979 CKJ851979:CKU851979 CUF851979:CUQ851979 DEB851979:DEM851979 DNX851979:DOI851979 DXT851979:DYE851979 EHP851979:EIA851979 ERL851979:ERW851979 FBH851979:FBS851979 FLD851979:FLO851979 FUZ851979:FVK851979 GEV851979:GFG851979 GOR851979:GPC851979 GYN851979:GYY851979 HIJ851979:HIU851979 HSF851979:HSQ851979 ICB851979:ICM851979 ILX851979:IMI851979 IVT851979:IWE851979 JFP851979:JGA851979 JPL851979:JPW851979 JZH851979:JZS851979 KJD851979:KJO851979 KSZ851979:KTK851979 LCV851979:LDG851979 LMR851979:LNC851979 LWN851979:LWY851979 MGJ851979:MGU851979 MQF851979:MQQ851979 NAB851979:NAM851979 NJX851979:NKI851979 NTT851979:NUE851979 ODP851979:OEA851979 ONL851979:ONW851979 OXH851979:OXS851979 PHD851979:PHO851979 PQZ851979:PRK851979 QAV851979:QBG851979 QKR851979:QLC851979 QUN851979:QUY851979 REJ851979:REU851979 ROF851979:ROQ851979 RYB851979:RYM851979 SHX851979:SII851979 SRT851979:SSE851979 TBP851979:TCA851979 TLL851979:TLW851979 TVH851979:TVS851979 UFD851979:UFO851979 UOZ851979:UPK851979 UYV851979:UZG851979 VIR851979:VJC851979 VSN851979:VSY851979 WCJ851979:WCU851979 WMF851979:WMQ851979 WWB851979:WWM851979 T917515:AE917515 JP917515:KA917515 TL917515:TW917515 ADH917515:ADS917515 AND917515:ANO917515 AWZ917515:AXK917515 BGV917515:BHG917515 BQR917515:BRC917515 CAN917515:CAY917515 CKJ917515:CKU917515 CUF917515:CUQ917515 DEB917515:DEM917515 DNX917515:DOI917515 DXT917515:DYE917515 EHP917515:EIA917515 ERL917515:ERW917515 FBH917515:FBS917515 FLD917515:FLO917515 FUZ917515:FVK917515 GEV917515:GFG917515 GOR917515:GPC917515 GYN917515:GYY917515 HIJ917515:HIU917515 HSF917515:HSQ917515 ICB917515:ICM917515 ILX917515:IMI917515 IVT917515:IWE917515 JFP917515:JGA917515 JPL917515:JPW917515 JZH917515:JZS917515 KJD917515:KJO917515 KSZ917515:KTK917515 LCV917515:LDG917515 LMR917515:LNC917515 LWN917515:LWY917515 MGJ917515:MGU917515 MQF917515:MQQ917515 NAB917515:NAM917515 NJX917515:NKI917515 NTT917515:NUE917515 ODP917515:OEA917515 ONL917515:ONW917515 OXH917515:OXS917515 PHD917515:PHO917515 PQZ917515:PRK917515 QAV917515:QBG917515 QKR917515:QLC917515 QUN917515:QUY917515 REJ917515:REU917515 ROF917515:ROQ917515 RYB917515:RYM917515 SHX917515:SII917515 SRT917515:SSE917515 TBP917515:TCA917515 TLL917515:TLW917515 TVH917515:TVS917515 UFD917515:UFO917515 UOZ917515:UPK917515 UYV917515:UZG917515 VIR917515:VJC917515 VSN917515:VSY917515 WCJ917515:WCU917515 WMF917515:WMQ917515 WWB917515:WWM917515 T983051:AE983051 JP983051:KA983051 TL983051:TW983051 ADH983051:ADS983051 AND983051:ANO983051 AWZ983051:AXK983051 BGV983051:BHG983051 BQR983051:BRC983051 CAN983051:CAY983051 CKJ983051:CKU983051 CUF983051:CUQ983051 DEB983051:DEM983051 DNX983051:DOI983051 DXT983051:DYE983051 EHP983051:EIA983051 ERL983051:ERW983051 FBH983051:FBS983051 FLD983051:FLO983051 FUZ983051:FVK983051 GEV983051:GFG983051 GOR983051:GPC983051 GYN983051:GYY983051 HIJ983051:HIU983051 HSF983051:HSQ983051 ICB983051:ICM983051 ILX983051:IMI983051 IVT983051:IWE983051 JFP983051:JGA983051 JPL983051:JPW983051 JZH983051:JZS983051 KJD983051:KJO983051 KSZ983051:KTK983051 LCV983051:LDG983051 LMR983051:LNC983051 LWN983051:LWY983051 MGJ983051:MGU983051 MQF983051:MQQ983051 NAB983051:NAM983051 NJX983051:NKI983051 NTT983051:NUE983051 ODP983051:OEA983051 ONL983051:ONW983051 OXH983051:OXS983051 PHD983051:PHO983051 PQZ983051:PRK983051 QAV983051:QBG983051 QKR983051:QLC983051 QUN983051:QUY983051 REJ983051:REU983051 ROF983051:ROQ983051 RYB983051:RYM983051 SHX983051:SII983051 SRT983051:SSE983051 TBP983051:TCA983051 TLL983051:TLW983051 TVH983051:TVS983051 UFD983051:UFO983051 UOZ983051:UPK983051 UYV983051:UZG983051 VIR983051:VJC983051 VSN983051:VSY983051 WCJ983051:WCU983051 WMF983051:WMQ983051 WWB983051:WWM983051">
      <formula1>$BB$10:$BB$22</formula1>
    </dataValidation>
    <dataValidation type="list" allowBlank="1" showInputMessage="1" showErrorMessage="1" sqref="I13:J14 JE13:JF14 TA13:TB14 ACW13:ACX14 AMS13:AMT14 AWO13:AWP14 BGK13:BGL14 BQG13:BQH14 CAC13:CAD14 CJY13:CJZ14 CTU13:CTV14 DDQ13:DDR14 DNM13:DNN14 DXI13:DXJ14 EHE13:EHF14 ERA13:ERB14 FAW13:FAX14 FKS13:FKT14 FUO13:FUP14 GEK13:GEL14 GOG13:GOH14 GYC13:GYD14 HHY13:HHZ14 HRU13:HRV14 IBQ13:IBR14 ILM13:ILN14 IVI13:IVJ14 JFE13:JFF14 JPA13:JPB14 JYW13:JYX14 KIS13:KIT14 KSO13:KSP14 LCK13:LCL14 LMG13:LMH14 LWC13:LWD14 MFY13:MFZ14 MPU13:MPV14 MZQ13:MZR14 NJM13:NJN14 NTI13:NTJ14 ODE13:ODF14 ONA13:ONB14 OWW13:OWX14 PGS13:PGT14 PQO13:PQP14 QAK13:QAL14 QKG13:QKH14 QUC13:QUD14 RDY13:RDZ14 RNU13:RNV14 RXQ13:RXR14 SHM13:SHN14 SRI13:SRJ14 TBE13:TBF14 TLA13:TLB14 TUW13:TUX14 UES13:UET14 UOO13:UOP14 UYK13:UYL14 VIG13:VIH14 VSC13:VSD14 WBY13:WBZ14 WLU13:WLV14 WVQ13:WVR14 I65549:J65550 JE65549:JF65550 TA65549:TB65550 ACW65549:ACX65550 AMS65549:AMT65550 AWO65549:AWP65550 BGK65549:BGL65550 BQG65549:BQH65550 CAC65549:CAD65550 CJY65549:CJZ65550 CTU65549:CTV65550 DDQ65549:DDR65550 DNM65549:DNN65550 DXI65549:DXJ65550 EHE65549:EHF65550 ERA65549:ERB65550 FAW65549:FAX65550 FKS65549:FKT65550 FUO65549:FUP65550 GEK65549:GEL65550 GOG65549:GOH65550 GYC65549:GYD65550 HHY65549:HHZ65550 HRU65549:HRV65550 IBQ65549:IBR65550 ILM65549:ILN65550 IVI65549:IVJ65550 JFE65549:JFF65550 JPA65549:JPB65550 JYW65549:JYX65550 KIS65549:KIT65550 KSO65549:KSP65550 LCK65549:LCL65550 LMG65549:LMH65550 LWC65549:LWD65550 MFY65549:MFZ65550 MPU65549:MPV65550 MZQ65549:MZR65550 NJM65549:NJN65550 NTI65549:NTJ65550 ODE65549:ODF65550 ONA65549:ONB65550 OWW65549:OWX65550 PGS65549:PGT65550 PQO65549:PQP65550 QAK65549:QAL65550 QKG65549:QKH65550 QUC65549:QUD65550 RDY65549:RDZ65550 RNU65549:RNV65550 RXQ65549:RXR65550 SHM65549:SHN65550 SRI65549:SRJ65550 TBE65549:TBF65550 TLA65549:TLB65550 TUW65549:TUX65550 UES65549:UET65550 UOO65549:UOP65550 UYK65549:UYL65550 VIG65549:VIH65550 VSC65549:VSD65550 WBY65549:WBZ65550 WLU65549:WLV65550 WVQ65549:WVR65550 I131085:J131086 JE131085:JF131086 TA131085:TB131086 ACW131085:ACX131086 AMS131085:AMT131086 AWO131085:AWP131086 BGK131085:BGL131086 BQG131085:BQH131086 CAC131085:CAD131086 CJY131085:CJZ131086 CTU131085:CTV131086 DDQ131085:DDR131086 DNM131085:DNN131086 DXI131085:DXJ131086 EHE131085:EHF131086 ERA131085:ERB131086 FAW131085:FAX131086 FKS131085:FKT131086 FUO131085:FUP131086 GEK131085:GEL131086 GOG131085:GOH131086 GYC131085:GYD131086 HHY131085:HHZ131086 HRU131085:HRV131086 IBQ131085:IBR131086 ILM131085:ILN131086 IVI131085:IVJ131086 JFE131085:JFF131086 JPA131085:JPB131086 JYW131085:JYX131086 KIS131085:KIT131086 KSO131085:KSP131086 LCK131085:LCL131086 LMG131085:LMH131086 LWC131085:LWD131086 MFY131085:MFZ131086 MPU131085:MPV131086 MZQ131085:MZR131086 NJM131085:NJN131086 NTI131085:NTJ131086 ODE131085:ODF131086 ONA131085:ONB131086 OWW131085:OWX131086 PGS131085:PGT131086 PQO131085:PQP131086 QAK131085:QAL131086 QKG131085:QKH131086 QUC131085:QUD131086 RDY131085:RDZ131086 RNU131085:RNV131086 RXQ131085:RXR131086 SHM131085:SHN131086 SRI131085:SRJ131086 TBE131085:TBF131086 TLA131085:TLB131086 TUW131085:TUX131086 UES131085:UET131086 UOO131085:UOP131086 UYK131085:UYL131086 VIG131085:VIH131086 VSC131085:VSD131086 WBY131085:WBZ131086 WLU131085:WLV131086 WVQ131085:WVR131086 I196621:J196622 JE196621:JF196622 TA196621:TB196622 ACW196621:ACX196622 AMS196621:AMT196622 AWO196621:AWP196622 BGK196621:BGL196622 BQG196621:BQH196622 CAC196621:CAD196622 CJY196621:CJZ196622 CTU196621:CTV196622 DDQ196621:DDR196622 DNM196621:DNN196622 DXI196621:DXJ196622 EHE196621:EHF196622 ERA196621:ERB196622 FAW196621:FAX196622 FKS196621:FKT196622 FUO196621:FUP196622 GEK196621:GEL196622 GOG196621:GOH196622 GYC196621:GYD196622 HHY196621:HHZ196622 HRU196621:HRV196622 IBQ196621:IBR196622 ILM196621:ILN196622 IVI196621:IVJ196622 JFE196621:JFF196622 JPA196621:JPB196622 JYW196621:JYX196622 KIS196621:KIT196622 KSO196621:KSP196622 LCK196621:LCL196622 LMG196621:LMH196622 LWC196621:LWD196622 MFY196621:MFZ196622 MPU196621:MPV196622 MZQ196621:MZR196622 NJM196621:NJN196622 NTI196621:NTJ196622 ODE196621:ODF196622 ONA196621:ONB196622 OWW196621:OWX196622 PGS196621:PGT196622 PQO196621:PQP196622 QAK196621:QAL196622 QKG196621:QKH196622 QUC196621:QUD196622 RDY196621:RDZ196622 RNU196621:RNV196622 RXQ196621:RXR196622 SHM196621:SHN196622 SRI196621:SRJ196622 TBE196621:TBF196622 TLA196621:TLB196622 TUW196621:TUX196622 UES196621:UET196622 UOO196621:UOP196622 UYK196621:UYL196622 VIG196621:VIH196622 VSC196621:VSD196622 WBY196621:WBZ196622 WLU196621:WLV196622 WVQ196621:WVR196622 I262157:J262158 JE262157:JF262158 TA262157:TB262158 ACW262157:ACX262158 AMS262157:AMT262158 AWO262157:AWP262158 BGK262157:BGL262158 BQG262157:BQH262158 CAC262157:CAD262158 CJY262157:CJZ262158 CTU262157:CTV262158 DDQ262157:DDR262158 DNM262157:DNN262158 DXI262157:DXJ262158 EHE262157:EHF262158 ERA262157:ERB262158 FAW262157:FAX262158 FKS262157:FKT262158 FUO262157:FUP262158 GEK262157:GEL262158 GOG262157:GOH262158 GYC262157:GYD262158 HHY262157:HHZ262158 HRU262157:HRV262158 IBQ262157:IBR262158 ILM262157:ILN262158 IVI262157:IVJ262158 JFE262157:JFF262158 JPA262157:JPB262158 JYW262157:JYX262158 KIS262157:KIT262158 KSO262157:KSP262158 LCK262157:LCL262158 LMG262157:LMH262158 LWC262157:LWD262158 MFY262157:MFZ262158 MPU262157:MPV262158 MZQ262157:MZR262158 NJM262157:NJN262158 NTI262157:NTJ262158 ODE262157:ODF262158 ONA262157:ONB262158 OWW262157:OWX262158 PGS262157:PGT262158 PQO262157:PQP262158 QAK262157:QAL262158 QKG262157:QKH262158 QUC262157:QUD262158 RDY262157:RDZ262158 RNU262157:RNV262158 RXQ262157:RXR262158 SHM262157:SHN262158 SRI262157:SRJ262158 TBE262157:TBF262158 TLA262157:TLB262158 TUW262157:TUX262158 UES262157:UET262158 UOO262157:UOP262158 UYK262157:UYL262158 VIG262157:VIH262158 VSC262157:VSD262158 WBY262157:WBZ262158 WLU262157:WLV262158 WVQ262157:WVR262158 I327693:J327694 JE327693:JF327694 TA327693:TB327694 ACW327693:ACX327694 AMS327693:AMT327694 AWO327693:AWP327694 BGK327693:BGL327694 BQG327693:BQH327694 CAC327693:CAD327694 CJY327693:CJZ327694 CTU327693:CTV327694 DDQ327693:DDR327694 DNM327693:DNN327694 DXI327693:DXJ327694 EHE327693:EHF327694 ERA327693:ERB327694 FAW327693:FAX327694 FKS327693:FKT327694 FUO327693:FUP327694 GEK327693:GEL327694 GOG327693:GOH327694 GYC327693:GYD327694 HHY327693:HHZ327694 HRU327693:HRV327694 IBQ327693:IBR327694 ILM327693:ILN327694 IVI327693:IVJ327694 JFE327693:JFF327694 JPA327693:JPB327694 JYW327693:JYX327694 KIS327693:KIT327694 KSO327693:KSP327694 LCK327693:LCL327694 LMG327693:LMH327694 LWC327693:LWD327694 MFY327693:MFZ327694 MPU327693:MPV327694 MZQ327693:MZR327694 NJM327693:NJN327694 NTI327693:NTJ327694 ODE327693:ODF327694 ONA327693:ONB327694 OWW327693:OWX327694 PGS327693:PGT327694 PQO327693:PQP327694 QAK327693:QAL327694 QKG327693:QKH327694 QUC327693:QUD327694 RDY327693:RDZ327694 RNU327693:RNV327694 RXQ327693:RXR327694 SHM327693:SHN327694 SRI327693:SRJ327694 TBE327693:TBF327694 TLA327693:TLB327694 TUW327693:TUX327694 UES327693:UET327694 UOO327693:UOP327694 UYK327693:UYL327694 VIG327693:VIH327694 VSC327693:VSD327694 WBY327693:WBZ327694 WLU327693:WLV327694 WVQ327693:WVR327694 I393229:J393230 JE393229:JF393230 TA393229:TB393230 ACW393229:ACX393230 AMS393229:AMT393230 AWO393229:AWP393230 BGK393229:BGL393230 BQG393229:BQH393230 CAC393229:CAD393230 CJY393229:CJZ393230 CTU393229:CTV393230 DDQ393229:DDR393230 DNM393229:DNN393230 DXI393229:DXJ393230 EHE393229:EHF393230 ERA393229:ERB393230 FAW393229:FAX393230 FKS393229:FKT393230 FUO393229:FUP393230 GEK393229:GEL393230 GOG393229:GOH393230 GYC393229:GYD393230 HHY393229:HHZ393230 HRU393229:HRV393230 IBQ393229:IBR393230 ILM393229:ILN393230 IVI393229:IVJ393230 JFE393229:JFF393230 JPA393229:JPB393230 JYW393229:JYX393230 KIS393229:KIT393230 KSO393229:KSP393230 LCK393229:LCL393230 LMG393229:LMH393230 LWC393229:LWD393230 MFY393229:MFZ393230 MPU393229:MPV393230 MZQ393229:MZR393230 NJM393229:NJN393230 NTI393229:NTJ393230 ODE393229:ODF393230 ONA393229:ONB393230 OWW393229:OWX393230 PGS393229:PGT393230 PQO393229:PQP393230 QAK393229:QAL393230 QKG393229:QKH393230 QUC393229:QUD393230 RDY393229:RDZ393230 RNU393229:RNV393230 RXQ393229:RXR393230 SHM393229:SHN393230 SRI393229:SRJ393230 TBE393229:TBF393230 TLA393229:TLB393230 TUW393229:TUX393230 UES393229:UET393230 UOO393229:UOP393230 UYK393229:UYL393230 VIG393229:VIH393230 VSC393229:VSD393230 WBY393229:WBZ393230 WLU393229:WLV393230 WVQ393229:WVR393230 I458765:J458766 JE458765:JF458766 TA458765:TB458766 ACW458765:ACX458766 AMS458765:AMT458766 AWO458765:AWP458766 BGK458765:BGL458766 BQG458765:BQH458766 CAC458765:CAD458766 CJY458765:CJZ458766 CTU458765:CTV458766 DDQ458765:DDR458766 DNM458765:DNN458766 DXI458765:DXJ458766 EHE458765:EHF458766 ERA458765:ERB458766 FAW458765:FAX458766 FKS458765:FKT458766 FUO458765:FUP458766 GEK458765:GEL458766 GOG458765:GOH458766 GYC458765:GYD458766 HHY458765:HHZ458766 HRU458765:HRV458766 IBQ458765:IBR458766 ILM458765:ILN458766 IVI458765:IVJ458766 JFE458765:JFF458766 JPA458765:JPB458766 JYW458765:JYX458766 KIS458765:KIT458766 KSO458765:KSP458766 LCK458765:LCL458766 LMG458765:LMH458766 LWC458765:LWD458766 MFY458765:MFZ458766 MPU458765:MPV458766 MZQ458765:MZR458766 NJM458765:NJN458766 NTI458765:NTJ458766 ODE458765:ODF458766 ONA458765:ONB458766 OWW458765:OWX458766 PGS458765:PGT458766 PQO458765:PQP458766 QAK458765:QAL458766 QKG458765:QKH458766 QUC458765:QUD458766 RDY458765:RDZ458766 RNU458765:RNV458766 RXQ458765:RXR458766 SHM458765:SHN458766 SRI458765:SRJ458766 TBE458765:TBF458766 TLA458765:TLB458766 TUW458765:TUX458766 UES458765:UET458766 UOO458765:UOP458766 UYK458765:UYL458766 VIG458765:VIH458766 VSC458765:VSD458766 WBY458765:WBZ458766 WLU458765:WLV458766 WVQ458765:WVR458766 I524301:J524302 JE524301:JF524302 TA524301:TB524302 ACW524301:ACX524302 AMS524301:AMT524302 AWO524301:AWP524302 BGK524301:BGL524302 BQG524301:BQH524302 CAC524301:CAD524302 CJY524301:CJZ524302 CTU524301:CTV524302 DDQ524301:DDR524302 DNM524301:DNN524302 DXI524301:DXJ524302 EHE524301:EHF524302 ERA524301:ERB524302 FAW524301:FAX524302 FKS524301:FKT524302 FUO524301:FUP524302 GEK524301:GEL524302 GOG524301:GOH524302 GYC524301:GYD524302 HHY524301:HHZ524302 HRU524301:HRV524302 IBQ524301:IBR524302 ILM524301:ILN524302 IVI524301:IVJ524302 JFE524301:JFF524302 JPA524301:JPB524302 JYW524301:JYX524302 KIS524301:KIT524302 KSO524301:KSP524302 LCK524301:LCL524302 LMG524301:LMH524302 LWC524301:LWD524302 MFY524301:MFZ524302 MPU524301:MPV524302 MZQ524301:MZR524302 NJM524301:NJN524302 NTI524301:NTJ524302 ODE524301:ODF524302 ONA524301:ONB524302 OWW524301:OWX524302 PGS524301:PGT524302 PQO524301:PQP524302 QAK524301:QAL524302 QKG524301:QKH524302 QUC524301:QUD524302 RDY524301:RDZ524302 RNU524301:RNV524302 RXQ524301:RXR524302 SHM524301:SHN524302 SRI524301:SRJ524302 TBE524301:TBF524302 TLA524301:TLB524302 TUW524301:TUX524302 UES524301:UET524302 UOO524301:UOP524302 UYK524301:UYL524302 VIG524301:VIH524302 VSC524301:VSD524302 WBY524301:WBZ524302 WLU524301:WLV524302 WVQ524301:WVR524302 I589837:J589838 JE589837:JF589838 TA589837:TB589838 ACW589837:ACX589838 AMS589837:AMT589838 AWO589837:AWP589838 BGK589837:BGL589838 BQG589837:BQH589838 CAC589837:CAD589838 CJY589837:CJZ589838 CTU589837:CTV589838 DDQ589837:DDR589838 DNM589837:DNN589838 DXI589837:DXJ589838 EHE589837:EHF589838 ERA589837:ERB589838 FAW589837:FAX589838 FKS589837:FKT589838 FUO589837:FUP589838 GEK589837:GEL589838 GOG589837:GOH589838 GYC589837:GYD589838 HHY589837:HHZ589838 HRU589837:HRV589838 IBQ589837:IBR589838 ILM589837:ILN589838 IVI589837:IVJ589838 JFE589837:JFF589838 JPA589837:JPB589838 JYW589837:JYX589838 KIS589837:KIT589838 KSO589837:KSP589838 LCK589837:LCL589838 LMG589837:LMH589838 LWC589837:LWD589838 MFY589837:MFZ589838 MPU589837:MPV589838 MZQ589837:MZR589838 NJM589837:NJN589838 NTI589837:NTJ589838 ODE589837:ODF589838 ONA589837:ONB589838 OWW589837:OWX589838 PGS589837:PGT589838 PQO589837:PQP589838 QAK589837:QAL589838 QKG589837:QKH589838 QUC589837:QUD589838 RDY589837:RDZ589838 RNU589837:RNV589838 RXQ589837:RXR589838 SHM589837:SHN589838 SRI589837:SRJ589838 TBE589837:TBF589838 TLA589837:TLB589838 TUW589837:TUX589838 UES589837:UET589838 UOO589837:UOP589838 UYK589837:UYL589838 VIG589837:VIH589838 VSC589837:VSD589838 WBY589837:WBZ589838 WLU589837:WLV589838 WVQ589837:WVR589838 I655373:J655374 JE655373:JF655374 TA655373:TB655374 ACW655373:ACX655374 AMS655373:AMT655374 AWO655373:AWP655374 BGK655373:BGL655374 BQG655373:BQH655374 CAC655373:CAD655374 CJY655373:CJZ655374 CTU655373:CTV655374 DDQ655373:DDR655374 DNM655373:DNN655374 DXI655373:DXJ655374 EHE655373:EHF655374 ERA655373:ERB655374 FAW655373:FAX655374 FKS655373:FKT655374 FUO655373:FUP655374 GEK655373:GEL655374 GOG655373:GOH655374 GYC655373:GYD655374 HHY655373:HHZ655374 HRU655373:HRV655374 IBQ655373:IBR655374 ILM655373:ILN655374 IVI655373:IVJ655374 JFE655373:JFF655374 JPA655373:JPB655374 JYW655373:JYX655374 KIS655373:KIT655374 KSO655373:KSP655374 LCK655373:LCL655374 LMG655373:LMH655374 LWC655373:LWD655374 MFY655373:MFZ655374 MPU655373:MPV655374 MZQ655373:MZR655374 NJM655373:NJN655374 NTI655373:NTJ655374 ODE655373:ODF655374 ONA655373:ONB655374 OWW655373:OWX655374 PGS655373:PGT655374 PQO655373:PQP655374 QAK655373:QAL655374 QKG655373:QKH655374 QUC655373:QUD655374 RDY655373:RDZ655374 RNU655373:RNV655374 RXQ655373:RXR655374 SHM655373:SHN655374 SRI655373:SRJ655374 TBE655373:TBF655374 TLA655373:TLB655374 TUW655373:TUX655374 UES655373:UET655374 UOO655373:UOP655374 UYK655373:UYL655374 VIG655373:VIH655374 VSC655373:VSD655374 WBY655373:WBZ655374 WLU655373:WLV655374 WVQ655373:WVR655374 I720909:J720910 JE720909:JF720910 TA720909:TB720910 ACW720909:ACX720910 AMS720909:AMT720910 AWO720909:AWP720910 BGK720909:BGL720910 BQG720909:BQH720910 CAC720909:CAD720910 CJY720909:CJZ720910 CTU720909:CTV720910 DDQ720909:DDR720910 DNM720909:DNN720910 DXI720909:DXJ720910 EHE720909:EHF720910 ERA720909:ERB720910 FAW720909:FAX720910 FKS720909:FKT720910 FUO720909:FUP720910 GEK720909:GEL720910 GOG720909:GOH720910 GYC720909:GYD720910 HHY720909:HHZ720910 HRU720909:HRV720910 IBQ720909:IBR720910 ILM720909:ILN720910 IVI720909:IVJ720910 JFE720909:JFF720910 JPA720909:JPB720910 JYW720909:JYX720910 KIS720909:KIT720910 KSO720909:KSP720910 LCK720909:LCL720910 LMG720909:LMH720910 LWC720909:LWD720910 MFY720909:MFZ720910 MPU720909:MPV720910 MZQ720909:MZR720910 NJM720909:NJN720910 NTI720909:NTJ720910 ODE720909:ODF720910 ONA720909:ONB720910 OWW720909:OWX720910 PGS720909:PGT720910 PQO720909:PQP720910 QAK720909:QAL720910 QKG720909:QKH720910 QUC720909:QUD720910 RDY720909:RDZ720910 RNU720909:RNV720910 RXQ720909:RXR720910 SHM720909:SHN720910 SRI720909:SRJ720910 TBE720909:TBF720910 TLA720909:TLB720910 TUW720909:TUX720910 UES720909:UET720910 UOO720909:UOP720910 UYK720909:UYL720910 VIG720909:VIH720910 VSC720909:VSD720910 WBY720909:WBZ720910 WLU720909:WLV720910 WVQ720909:WVR720910 I786445:J786446 JE786445:JF786446 TA786445:TB786446 ACW786445:ACX786446 AMS786445:AMT786446 AWO786445:AWP786446 BGK786445:BGL786446 BQG786445:BQH786446 CAC786445:CAD786446 CJY786445:CJZ786446 CTU786445:CTV786446 DDQ786445:DDR786446 DNM786445:DNN786446 DXI786445:DXJ786446 EHE786445:EHF786446 ERA786445:ERB786446 FAW786445:FAX786446 FKS786445:FKT786446 FUO786445:FUP786446 GEK786445:GEL786446 GOG786445:GOH786446 GYC786445:GYD786446 HHY786445:HHZ786446 HRU786445:HRV786446 IBQ786445:IBR786446 ILM786445:ILN786446 IVI786445:IVJ786446 JFE786445:JFF786446 JPA786445:JPB786446 JYW786445:JYX786446 KIS786445:KIT786446 KSO786445:KSP786446 LCK786445:LCL786446 LMG786445:LMH786446 LWC786445:LWD786446 MFY786445:MFZ786446 MPU786445:MPV786446 MZQ786445:MZR786446 NJM786445:NJN786446 NTI786445:NTJ786446 ODE786445:ODF786446 ONA786445:ONB786446 OWW786445:OWX786446 PGS786445:PGT786446 PQO786445:PQP786446 QAK786445:QAL786446 QKG786445:QKH786446 QUC786445:QUD786446 RDY786445:RDZ786446 RNU786445:RNV786446 RXQ786445:RXR786446 SHM786445:SHN786446 SRI786445:SRJ786446 TBE786445:TBF786446 TLA786445:TLB786446 TUW786445:TUX786446 UES786445:UET786446 UOO786445:UOP786446 UYK786445:UYL786446 VIG786445:VIH786446 VSC786445:VSD786446 WBY786445:WBZ786446 WLU786445:WLV786446 WVQ786445:WVR786446 I851981:J851982 JE851981:JF851982 TA851981:TB851982 ACW851981:ACX851982 AMS851981:AMT851982 AWO851981:AWP851982 BGK851981:BGL851982 BQG851981:BQH851982 CAC851981:CAD851982 CJY851981:CJZ851982 CTU851981:CTV851982 DDQ851981:DDR851982 DNM851981:DNN851982 DXI851981:DXJ851982 EHE851981:EHF851982 ERA851981:ERB851982 FAW851981:FAX851982 FKS851981:FKT851982 FUO851981:FUP851982 GEK851981:GEL851982 GOG851981:GOH851982 GYC851981:GYD851982 HHY851981:HHZ851982 HRU851981:HRV851982 IBQ851981:IBR851982 ILM851981:ILN851982 IVI851981:IVJ851982 JFE851981:JFF851982 JPA851981:JPB851982 JYW851981:JYX851982 KIS851981:KIT851982 KSO851981:KSP851982 LCK851981:LCL851982 LMG851981:LMH851982 LWC851981:LWD851982 MFY851981:MFZ851982 MPU851981:MPV851982 MZQ851981:MZR851982 NJM851981:NJN851982 NTI851981:NTJ851982 ODE851981:ODF851982 ONA851981:ONB851982 OWW851981:OWX851982 PGS851981:PGT851982 PQO851981:PQP851982 QAK851981:QAL851982 QKG851981:QKH851982 QUC851981:QUD851982 RDY851981:RDZ851982 RNU851981:RNV851982 RXQ851981:RXR851982 SHM851981:SHN851982 SRI851981:SRJ851982 TBE851981:TBF851982 TLA851981:TLB851982 TUW851981:TUX851982 UES851981:UET851982 UOO851981:UOP851982 UYK851981:UYL851982 VIG851981:VIH851982 VSC851981:VSD851982 WBY851981:WBZ851982 WLU851981:WLV851982 WVQ851981:WVR851982 I917517:J917518 JE917517:JF917518 TA917517:TB917518 ACW917517:ACX917518 AMS917517:AMT917518 AWO917517:AWP917518 BGK917517:BGL917518 BQG917517:BQH917518 CAC917517:CAD917518 CJY917517:CJZ917518 CTU917517:CTV917518 DDQ917517:DDR917518 DNM917517:DNN917518 DXI917517:DXJ917518 EHE917517:EHF917518 ERA917517:ERB917518 FAW917517:FAX917518 FKS917517:FKT917518 FUO917517:FUP917518 GEK917517:GEL917518 GOG917517:GOH917518 GYC917517:GYD917518 HHY917517:HHZ917518 HRU917517:HRV917518 IBQ917517:IBR917518 ILM917517:ILN917518 IVI917517:IVJ917518 JFE917517:JFF917518 JPA917517:JPB917518 JYW917517:JYX917518 KIS917517:KIT917518 KSO917517:KSP917518 LCK917517:LCL917518 LMG917517:LMH917518 LWC917517:LWD917518 MFY917517:MFZ917518 MPU917517:MPV917518 MZQ917517:MZR917518 NJM917517:NJN917518 NTI917517:NTJ917518 ODE917517:ODF917518 ONA917517:ONB917518 OWW917517:OWX917518 PGS917517:PGT917518 PQO917517:PQP917518 QAK917517:QAL917518 QKG917517:QKH917518 QUC917517:QUD917518 RDY917517:RDZ917518 RNU917517:RNV917518 RXQ917517:RXR917518 SHM917517:SHN917518 SRI917517:SRJ917518 TBE917517:TBF917518 TLA917517:TLB917518 TUW917517:TUX917518 UES917517:UET917518 UOO917517:UOP917518 UYK917517:UYL917518 VIG917517:VIH917518 VSC917517:VSD917518 WBY917517:WBZ917518 WLU917517:WLV917518 WVQ917517:WVR917518 I983053:J983054 JE983053:JF983054 TA983053:TB983054 ACW983053:ACX983054 AMS983053:AMT983054 AWO983053:AWP983054 BGK983053:BGL983054 BQG983053:BQH983054 CAC983053:CAD983054 CJY983053:CJZ983054 CTU983053:CTV983054 DDQ983053:DDR983054 DNM983053:DNN983054 DXI983053:DXJ983054 EHE983053:EHF983054 ERA983053:ERB983054 FAW983053:FAX983054 FKS983053:FKT983054 FUO983053:FUP983054 GEK983053:GEL983054 GOG983053:GOH983054 GYC983053:GYD983054 HHY983053:HHZ983054 HRU983053:HRV983054 IBQ983053:IBR983054 ILM983053:ILN983054 IVI983053:IVJ983054 JFE983053:JFF983054 JPA983053:JPB983054 JYW983053:JYX983054 KIS983053:KIT983054 KSO983053:KSP983054 LCK983053:LCL983054 LMG983053:LMH983054 LWC983053:LWD983054 MFY983053:MFZ983054 MPU983053:MPV983054 MZQ983053:MZR983054 NJM983053:NJN983054 NTI983053:NTJ983054 ODE983053:ODF983054 ONA983053:ONB983054 OWW983053:OWX983054 PGS983053:PGT983054 PQO983053:PQP983054 QAK983053:QAL983054 QKG983053:QKH983054 QUC983053:QUD983054 RDY983053:RDZ983054 RNU983053:RNV983054 RXQ983053:RXR983054 SHM983053:SHN983054 SRI983053:SRJ983054 TBE983053:TBF983054 TLA983053:TLB983054 TUW983053:TUX983054 UES983053:UET983054 UOO983053:UOP983054 UYK983053:UYL983054 VIG983053:VIH983054 VSC983053:VSD983054 WBY983053:WBZ983054 WLU983053:WLV983054 WVQ983053:WVR983054 I42:J43 JE42:JF43 TA42:TB43 ACW42:ACX43 AMS42:AMT43 AWO42:AWP43 BGK42:BGL43 BQG42:BQH43 CAC42:CAD43 CJY42:CJZ43 CTU42:CTV43 DDQ42:DDR43 DNM42:DNN43 DXI42:DXJ43 EHE42:EHF43 ERA42:ERB43 FAW42:FAX43 FKS42:FKT43 FUO42:FUP43 GEK42:GEL43 GOG42:GOH43 GYC42:GYD43 HHY42:HHZ43 HRU42:HRV43 IBQ42:IBR43 ILM42:ILN43 IVI42:IVJ43 JFE42:JFF43 JPA42:JPB43 JYW42:JYX43 KIS42:KIT43 KSO42:KSP43 LCK42:LCL43 LMG42:LMH43 LWC42:LWD43 MFY42:MFZ43 MPU42:MPV43 MZQ42:MZR43 NJM42:NJN43 NTI42:NTJ43 ODE42:ODF43 ONA42:ONB43 OWW42:OWX43 PGS42:PGT43 PQO42:PQP43 QAK42:QAL43 QKG42:QKH43 QUC42:QUD43 RDY42:RDZ43 RNU42:RNV43 RXQ42:RXR43 SHM42:SHN43 SRI42:SRJ43 TBE42:TBF43 TLA42:TLB43 TUW42:TUX43 UES42:UET43 UOO42:UOP43 UYK42:UYL43 VIG42:VIH43 VSC42:VSD43 WBY42:WBZ43 WLU42:WLV43 WVQ42:WVR43 I65578:J65579 JE65578:JF65579 TA65578:TB65579 ACW65578:ACX65579 AMS65578:AMT65579 AWO65578:AWP65579 BGK65578:BGL65579 BQG65578:BQH65579 CAC65578:CAD65579 CJY65578:CJZ65579 CTU65578:CTV65579 DDQ65578:DDR65579 DNM65578:DNN65579 DXI65578:DXJ65579 EHE65578:EHF65579 ERA65578:ERB65579 FAW65578:FAX65579 FKS65578:FKT65579 FUO65578:FUP65579 GEK65578:GEL65579 GOG65578:GOH65579 GYC65578:GYD65579 HHY65578:HHZ65579 HRU65578:HRV65579 IBQ65578:IBR65579 ILM65578:ILN65579 IVI65578:IVJ65579 JFE65578:JFF65579 JPA65578:JPB65579 JYW65578:JYX65579 KIS65578:KIT65579 KSO65578:KSP65579 LCK65578:LCL65579 LMG65578:LMH65579 LWC65578:LWD65579 MFY65578:MFZ65579 MPU65578:MPV65579 MZQ65578:MZR65579 NJM65578:NJN65579 NTI65578:NTJ65579 ODE65578:ODF65579 ONA65578:ONB65579 OWW65578:OWX65579 PGS65578:PGT65579 PQO65578:PQP65579 QAK65578:QAL65579 QKG65578:QKH65579 QUC65578:QUD65579 RDY65578:RDZ65579 RNU65578:RNV65579 RXQ65578:RXR65579 SHM65578:SHN65579 SRI65578:SRJ65579 TBE65578:TBF65579 TLA65578:TLB65579 TUW65578:TUX65579 UES65578:UET65579 UOO65578:UOP65579 UYK65578:UYL65579 VIG65578:VIH65579 VSC65578:VSD65579 WBY65578:WBZ65579 WLU65578:WLV65579 WVQ65578:WVR65579 I131114:J131115 JE131114:JF131115 TA131114:TB131115 ACW131114:ACX131115 AMS131114:AMT131115 AWO131114:AWP131115 BGK131114:BGL131115 BQG131114:BQH131115 CAC131114:CAD131115 CJY131114:CJZ131115 CTU131114:CTV131115 DDQ131114:DDR131115 DNM131114:DNN131115 DXI131114:DXJ131115 EHE131114:EHF131115 ERA131114:ERB131115 FAW131114:FAX131115 FKS131114:FKT131115 FUO131114:FUP131115 GEK131114:GEL131115 GOG131114:GOH131115 GYC131114:GYD131115 HHY131114:HHZ131115 HRU131114:HRV131115 IBQ131114:IBR131115 ILM131114:ILN131115 IVI131114:IVJ131115 JFE131114:JFF131115 JPA131114:JPB131115 JYW131114:JYX131115 KIS131114:KIT131115 KSO131114:KSP131115 LCK131114:LCL131115 LMG131114:LMH131115 LWC131114:LWD131115 MFY131114:MFZ131115 MPU131114:MPV131115 MZQ131114:MZR131115 NJM131114:NJN131115 NTI131114:NTJ131115 ODE131114:ODF131115 ONA131114:ONB131115 OWW131114:OWX131115 PGS131114:PGT131115 PQO131114:PQP131115 QAK131114:QAL131115 QKG131114:QKH131115 QUC131114:QUD131115 RDY131114:RDZ131115 RNU131114:RNV131115 RXQ131114:RXR131115 SHM131114:SHN131115 SRI131114:SRJ131115 TBE131114:TBF131115 TLA131114:TLB131115 TUW131114:TUX131115 UES131114:UET131115 UOO131114:UOP131115 UYK131114:UYL131115 VIG131114:VIH131115 VSC131114:VSD131115 WBY131114:WBZ131115 WLU131114:WLV131115 WVQ131114:WVR131115 I196650:J196651 JE196650:JF196651 TA196650:TB196651 ACW196650:ACX196651 AMS196650:AMT196651 AWO196650:AWP196651 BGK196650:BGL196651 BQG196650:BQH196651 CAC196650:CAD196651 CJY196650:CJZ196651 CTU196650:CTV196651 DDQ196650:DDR196651 DNM196650:DNN196651 DXI196650:DXJ196651 EHE196650:EHF196651 ERA196650:ERB196651 FAW196650:FAX196651 FKS196650:FKT196651 FUO196650:FUP196651 GEK196650:GEL196651 GOG196650:GOH196651 GYC196650:GYD196651 HHY196650:HHZ196651 HRU196650:HRV196651 IBQ196650:IBR196651 ILM196650:ILN196651 IVI196650:IVJ196651 JFE196650:JFF196651 JPA196650:JPB196651 JYW196650:JYX196651 KIS196650:KIT196651 KSO196650:KSP196651 LCK196650:LCL196651 LMG196650:LMH196651 LWC196650:LWD196651 MFY196650:MFZ196651 MPU196650:MPV196651 MZQ196650:MZR196651 NJM196650:NJN196651 NTI196650:NTJ196651 ODE196650:ODF196651 ONA196650:ONB196651 OWW196650:OWX196651 PGS196650:PGT196651 PQO196650:PQP196651 QAK196650:QAL196651 QKG196650:QKH196651 QUC196650:QUD196651 RDY196650:RDZ196651 RNU196650:RNV196651 RXQ196650:RXR196651 SHM196650:SHN196651 SRI196650:SRJ196651 TBE196650:TBF196651 TLA196650:TLB196651 TUW196650:TUX196651 UES196650:UET196651 UOO196650:UOP196651 UYK196650:UYL196651 VIG196650:VIH196651 VSC196650:VSD196651 WBY196650:WBZ196651 WLU196650:WLV196651 WVQ196650:WVR196651 I262186:J262187 JE262186:JF262187 TA262186:TB262187 ACW262186:ACX262187 AMS262186:AMT262187 AWO262186:AWP262187 BGK262186:BGL262187 BQG262186:BQH262187 CAC262186:CAD262187 CJY262186:CJZ262187 CTU262186:CTV262187 DDQ262186:DDR262187 DNM262186:DNN262187 DXI262186:DXJ262187 EHE262186:EHF262187 ERA262186:ERB262187 FAW262186:FAX262187 FKS262186:FKT262187 FUO262186:FUP262187 GEK262186:GEL262187 GOG262186:GOH262187 GYC262186:GYD262187 HHY262186:HHZ262187 HRU262186:HRV262187 IBQ262186:IBR262187 ILM262186:ILN262187 IVI262186:IVJ262187 JFE262186:JFF262187 JPA262186:JPB262187 JYW262186:JYX262187 KIS262186:KIT262187 KSO262186:KSP262187 LCK262186:LCL262187 LMG262186:LMH262187 LWC262186:LWD262187 MFY262186:MFZ262187 MPU262186:MPV262187 MZQ262186:MZR262187 NJM262186:NJN262187 NTI262186:NTJ262187 ODE262186:ODF262187 ONA262186:ONB262187 OWW262186:OWX262187 PGS262186:PGT262187 PQO262186:PQP262187 QAK262186:QAL262187 QKG262186:QKH262187 QUC262186:QUD262187 RDY262186:RDZ262187 RNU262186:RNV262187 RXQ262186:RXR262187 SHM262186:SHN262187 SRI262186:SRJ262187 TBE262186:TBF262187 TLA262186:TLB262187 TUW262186:TUX262187 UES262186:UET262187 UOO262186:UOP262187 UYK262186:UYL262187 VIG262186:VIH262187 VSC262186:VSD262187 WBY262186:WBZ262187 WLU262186:WLV262187 WVQ262186:WVR262187 I327722:J327723 JE327722:JF327723 TA327722:TB327723 ACW327722:ACX327723 AMS327722:AMT327723 AWO327722:AWP327723 BGK327722:BGL327723 BQG327722:BQH327723 CAC327722:CAD327723 CJY327722:CJZ327723 CTU327722:CTV327723 DDQ327722:DDR327723 DNM327722:DNN327723 DXI327722:DXJ327723 EHE327722:EHF327723 ERA327722:ERB327723 FAW327722:FAX327723 FKS327722:FKT327723 FUO327722:FUP327723 GEK327722:GEL327723 GOG327722:GOH327723 GYC327722:GYD327723 HHY327722:HHZ327723 HRU327722:HRV327723 IBQ327722:IBR327723 ILM327722:ILN327723 IVI327722:IVJ327723 JFE327722:JFF327723 JPA327722:JPB327723 JYW327722:JYX327723 KIS327722:KIT327723 KSO327722:KSP327723 LCK327722:LCL327723 LMG327722:LMH327723 LWC327722:LWD327723 MFY327722:MFZ327723 MPU327722:MPV327723 MZQ327722:MZR327723 NJM327722:NJN327723 NTI327722:NTJ327723 ODE327722:ODF327723 ONA327722:ONB327723 OWW327722:OWX327723 PGS327722:PGT327723 PQO327722:PQP327723 QAK327722:QAL327723 QKG327722:QKH327723 QUC327722:QUD327723 RDY327722:RDZ327723 RNU327722:RNV327723 RXQ327722:RXR327723 SHM327722:SHN327723 SRI327722:SRJ327723 TBE327722:TBF327723 TLA327722:TLB327723 TUW327722:TUX327723 UES327722:UET327723 UOO327722:UOP327723 UYK327722:UYL327723 VIG327722:VIH327723 VSC327722:VSD327723 WBY327722:WBZ327723 WLU327722:WLV327723 WVQ327722:WVR327723 I393258:J393259 JE393258:JF393259 TA393258:TB393259 ACW393258:ACX393259 AMS393258:AMT393259 AWO393258:AWP393259 BGK393258:BGL393259 BQG393258:BQH393259 CAC393258:CAD393259 CJY393258:CJZ393259 CTU393258:CTV393259 DDQ393258:DDR393259 DNM393258:DNN393259 DXI393258:DXJ393259 EHE393258:EHF393259 ERA393258:ERB393259 FAW393258:FAX393259 FKS393258:FKT393259 FUO393258:FUP393259 GEK393258:GEL393259 GOG393258:GOH393259 GYC393258:GYD393259 HHY393258:HHZ393259 HRU393258:HRV393259 IBQ393258:IBR393259 ILM393258:ILN393259 IVI393258:IVJ393259 JFE393258:JFF393259 JPA393258:JPB393259 JYW393258:JYX393259 KIS393258:KIT393259 KSO393258:KSP393259 LCK393258:LCL393259 LMG393258:LMH393259 LWC393258:LWD393259 MFY393258:MFZ393259 MPU393258:MPV393259 MZQ393258:MZR393259 NJM393258:NJN393259 NTI393258:NTJ393259 ODE393258:ODF393259 ONA393258:ONB393259 OWW393258:OWX393259 PGS393258:PGT393259 PQO393258:PQP393259 QAK393258:QAL393259 QKG393258:QKH393259 QUC393258:QUD393259 RDY393258:RDZ393259 RNU393258:RNV393259 RXQ393258:RXR393259 SHM393258:SHN393259 SRI393258:SRJ393259 TBE393258:TBF393259 TLA393258:TLB393259 TUW393258:TUX393259 UES393258:UET393259 UOO393258:UOP393259 UYK393258:UYL393259 VIG393258:VIH393259 VSC393258:VSD393259 WBY393258:WBZ393259 WLU393258:WLV393259 WVQ393258:WVR393259 I458794:J458795 JE458794:JF458795 TA458794:TB458795 ACW458794:ACX458795 AMS458794:AMT458795 AWO458794:AWP458795 BGK458794:BGL458795 BQG458794:BQH458795 CAC458794:CAD458795 CJY458794:CJZ458795 CTU458794:CTV458795 DDQ458794:DDR458795 DNM458794:DNN458795 DXI458794:DXJ458795 EHE458794:EHF458795 ERA458794:ERB458795 FAW458794:FAX458795 FKS458794:FKT458795 FUO458794:FUP458795 GEK458794:GEL458795 GOG458794:GOH458795 GYC458794:GYD458795 HHY458794:HHZ458795 HRU458794:HRV458795 IBQ458794:IBR458795 ILM458794:ILN458795 IVI458794:IVJ458795 JFE458794:JFF458795 JPA458794:JPB458795 JYW458794:JYX458795 KIS458794:KIT458795 KSO458794:KSP458795 LCK458794:LCL458795 LMG458794:LMH458795 LWC458794:LWD458795 MFY458794:MFZ458795 MPU458794:MPV458795 MZQ458794:MZR458795 NJM458794:NJN458795 NTI458794:NTJ458795 ODE458794:ODF458795 ONA458794:ONB458795 OWW458794:OWX458795 PGS458794:PGT458795 PQO458794:PQP458795 QAK458794:QAL458795 QKG458794:QKH458795 QUC458794:QUD458795 RDY458794:RDZ458795 RNU458794:RNV458795 RXQ458794:RXR458795 SHM458794:SHN458795 SRI458794:SRJ458795 TBE458794:TBF458795 TLA458794:TLB458795 TUW458794:TUX458795 UES458794:UET458795 UOO458794:UOP458795 UYK458794:UYL458795 VIG458794:VIH458795 VSC458794:VSD458795 WBY458794:WBZ458795 WLU458794:WLV458795 WVQ458794:WVR458795 I524330:J524331 JE524330:JF524331 TA524330:TB524331 ACW524330:ACX524331 AMS524330:AMT524331 AWO524330:AWP524331 BGK524330:BGL524331 BQG524330:BQH524331 CAC524330:CAD524331 CJY524330:CJZ524331 CTU524330:CTV524331 DDQ524330:DDR524331 DNM524330:DNN524331 DXI524330:DXJ524331 EHE524330:EHF524331 ERA524330:ERB524331 FAW524330:FAX524331 FKS524330:FKT524331 FUO524330:FUP524331 GEK524330:GEL524331 GOG524330:GOH524331 GYC524330:GYD524331 HHY524330:HHZ524331 HRU524330:HRV524331 IBQ524330:IBR524331 ILM524330:ILN524331 IVI524330:IVJ524331 JFE524330:JFF524331 JPA524330:JPB524331 JYW524330:JYX524331 KIS524330:KIT524331 KSO524330:KSP524331 LCK524330:LCL524331 LMG524330:LMH524331 LWC524330:LWD524331 MFY524330:MFZ524331 MPU524330:MPV524331 MZQ524330:MZR524331 NJM524330:NJN524331 NTI524330:NTJ524331 ODE524330:ODF524331 ONA524330:ONB524331 OWW524330:OWX524331 PGS524330:PGT524331 PQO524330:PQP524331 QAK524330:QAL524331 QKG524330:QKH524331 QUC524330:QUD524331 RDY524330:RDZ524331 RNU524330:RNV524331 RXQ524330:RXR524331 SHM524330:SHN524331 SRI524330:SRJ524331 TBE524330:TBF524331 TLA524330:TLB524331 TUW524330:TUX524331 UES524330:UET524331 UOO524330:UOP524331 UYK524330:UYL524331 VIG524330:VIH524331 VSC524330:VSD524331 WBY524330:WBZ524331 WLU524330:WLV524331 WVQ524330:WVR524331 I589866:J589867 JE589866:JF589867 TA589866:TB589867 ACW589866:ACX589867 AMS589866:AMT589867 AWO589866:AWP589867 BGK589866:BGL589867 BQG589866:BQH589867 CAC589866:CAD589867 CJY589866:CJZ589867 CTU589866:CTV589867 DDQ589866:DDR589867 DNM589866:DNN589867 DXI589866:DXJ589867 EHE589866:EHF589867 ERA589866:ERB589867 FAW589866:FAX589867 FKS589866:FKT589867 FUO589866:FUP589867 GEK589866:GEL589867 GOG589866:GOH589867 GYC589866:GYD589867 HHY589866:HHZ589867 HRU589866:HRV589867 IBQ589866:IBR589867 ILM589866:ILN589867 IVI589866:IVJ589867 JFE589866:JFF589867 JPA589866:JPB589867 JYW589866:JYX589867 KIS589866:KIT589867 KSO589866:KSP589867 LCK589866:LCL589867 LMG589866:LMH589867 LWC589866:LWD589867 MFY589866:MFZ589867 MPU589866:MPV589867 MZQ589866:MZR589867 NJM589866:NJN589867 NTI589866:NTJ589867 ODE589866:ODF589867 ONA589866:ONB589867 OWW589866:OWX589867 PGS589866:PGT589867 PQO589866:PQP589867 QAK589866:QAL589867 QKG589866:QKH589867 QUC589866:QUD589867 RDY589866:RDZ589867 RNU589866:RNV589867 RXQ589866:RXR589867 SHM589866:SHN589867 SRI589866:SRJ589867 TBE589866:TBF589867 TLA589866:TLB589867 TUW589866:TUX589867 UES589866:UET589867 UOO589866:UOP589867 UYK589866:UYL589867 VIG589866:VIH589867 VSC589866:VSD589867 WBY589866:WBZ589867 WLU589866:WLV589867 WVQ589866:WVR589867 I655402:J655403 JE655402:JF655403 TA655402:TB655403 ACW655402:ACX655403 AMS655402:AMT655403 AWO655402:AWP655403 BGK655402:BGL655403 BQG655402:BQH655403 CAC655402:CAD655403 CJY655402:CJZ655403 CTU655402:CTV655403 DDQ655402:DDR655403 DNM655402:DNN655403 DXI655402:DXJ655403 EHE655402:EHF655403 ERA655402:ERB655403 FAW655402:FAX655403 FKS655402:FKT655403 FUO655402:FUP655403 GEK655402:GEL655403 GOG655402:GOH655403 GYC655402:GYD655403 HHY655402:HHZ655403 HRU655402:HRV655403 IBQ655402:IBR655403 ILM655402:ILN655403 IVI655402:IVJ655403 JFE655402:JFF655403 JPA655402:JPB655403 JYW655402:JYX655403 KIS655402:KIT655403 KSO655402:KSP655403 LCK655402:LCL655403 LMG655402:LMH655403 LWC655402:LWD655403 MFY655402:MFZ655403 MPU655402:MPV655403 MZQ655402:MZR655403 NJM655402:NJN655403 NTI655402:NTJ655403 ODE655402:ODF655403 ONA655402:ONB655403 OWW655402:OWX655403 PGS655402:PGT655403 PQO655402:PQP655403 QAK655402:QAL655403 QKG655402:QKH655403 QUC655402:QUD655403 RDY655402:RDZ655403 RNU655402:RNV655403 RXQ655402:RXR655403 SHM655402:SHN655403 SRI655402:SRJ655403 TBE655402:TBF655403 TLA655402:TLB655403 TUW655402:TUX655403 UES655402:UET655403 UOO655402:UOP655403 UYK655402:UYL655403 VIG655402:VIH655403 VSC655402:VSD655403 WBY655402:WBZ655403 WLU655402:WLV655403 WVQ655402:WVR655403 I720938:J720939 JE720938:JF720939 TA720938:TB720939 ACW720938:ACX720939 AMS720938:AMT720939 AWO720938:AWP720939 BGK720938:BGL720939 BQG720938:BQH720939 CAC720938:CAD720939 CJY720938:CJZ720939 CTU720938:CTV720939 DDQ720938:DDR720939 DNM720938:DNN720939 DXI720938:DXJ720939 EHE720938:EHF720939 ERA720938:ERB720939 FAW720938:FAX720939 FKS720938:FKT720939 FUO720938:FUP720939 GEK720938:GEL720939 GOG720938:GOH720939 GYC720938:GYD720939 HHY720938:HHZ720939 HRU720938:HRV720939 IBQ720938:IBR720939 ILM720938:ILN720939 IVI720938:IVJ720939 JFE720938:JFF720939 JPA720938:JPB720939 JYW720938:JYX720939 KIS720938:KIT720939 KSO720938:KSP720939 LCK720938:LCL720939 LMG720938:LMH720939 LWC720938:LWD720939 MFY720938:MFZ720939 MPU720938:MPV720939 MZQ720938:MZR720939 NJM720938:NJN720939 NTI720938:NTJ720939 ODE720938:ODF720939 ONA720938:ONB720939 OWW720938:OWX720939 PGS720938:PGT720939 PQO720938:PQP720939 QAK720938:QAL720939 QKG720938:QKH720939 QUC720938:QUD720939 RDY720938:RDZ720939 RNU720938:RNV720939 RXQ720938:RXR720939 SHM720938:SHN720939 SRI720938:SRJ720939 TBE720938:TBF720939 TLA720938:TLB720939 TUW720938:TUX720939 UES720938:UET720939 UOO720938:UOP720939 UYK720938:UYL720939 VIG720938:VIH720939 VSC720938:VSD720939 WBY720938:WBZ720939 WLU720938:WLV720939 WVQ720938:WVR720939 I786474:J786475 JE786474:JF786475 TA786474:TB786475 ACW786474:ACX786475 AMS786474:AMT786475 AWO786474:AWP786475 BGK786474:BGL786475 BQG786474:BQH786475 CAC786474:CAD786475 CJY786474:CJZ786475 CTU786474:CTV786475 DDQ786474:DDR786475 DNM786474:DNN786475 DXI786474:DXJ786475 EHE786474:EHF786475 ERA786474:ERB786475 FAW786474:FAX786475 FKS786474:FKT786475 FUO786474:FUP786475 GEK786474:GEL786475 GOG786474:GOH786475 GYC786474:GYD786475 HHY786474:HHZ786475 HRU786474:HRV786475 IBQ786474:IBR786475 ILM786474:ILN786475 IVI786474:IVJ786475 JFE786474:JFF786475 JPA786474:JPB786475 JYW786474:JYX786475 KIS786474:KIT786475 KSO786474:KSP786475 LCK786474:LCL786475 LMG786474:LMH786475 LWC786474:LWD786475 MFY786474:MFZ786475 MPU786474:MPV786475 MZQ786474:MZR786475 NJM786474:NJN786475 NTI786474:NTJ786475 ODE786474:ODF786475 ONA786474:ONB786475 OWW786474:OWX786475 PGS786474:PGT786475 PQO786474:PQP786475 QAK786474:QAL786475 QKG786474:QKH786475 QUC786474:QUD786475 RDY786474:RDZ786475 RNU786474:RNV786475 RXQ786474:RXR786475 SHM786474:SHN786475 SRI786474:SRJ786475 TBE786474:TBF786475 TLA786474:TLB786475 TUW786474:TUX786475 UES786474:UET786475 UOO786474:UOP786475 UYK786474:UYL786475 VIG786474:VIH786475 VSC786474:VSD786475 WBY786474:WBZ786475 WLU786474:WLV786475 WVQ786474:WVR786475 I852010:J852011 JE852010:JF852011 TA852010:TB852011 ACW852010:ACX852011 AMS852010:AMT852011 AWO852010:AWP852011 BGK852010:BGL852011 BQG852010:BQH852011 CAC852010:CAD852011 CJY852010:CJZ852011 CTU852010:CTV852011 DDQ852010:DDR852011 DNM852010:DNN852011 DXI852010:DXJ852011 EHE852010:EHF852011 ERA852010:ERB852011 FAW852010:FAX852011 FKS852010:FKT852011 FUO852010:FUP852011 GEK852010:GEL852011 GOG852010:GOH852011 GYC852010:GYD852011 HHY852010:HHZ852011 HRU852010:HRV852011 IBQ852010:IBR852011 ILM852010:ILN852011 IVI852010:IVJ852011 JFE852010:JFF852011 JPA852010:JPB852011 JYW852010:JYX852011 KIS852010:KIT852011 KSO852010:KSP852011 LCK852010:LCL852011 LMG852010:LMH852011 LWC852010:LWD852011 MFY852010:MFZ852011 MPU852010:MPV852011 MZQ852010:MZR852011 NJM852010:NJN852011 NTI852010:NTJ852011 ODE852010:ODF852011 ONA852010:ONB852011 OWW852010:OWX852011 PGS852010:PGT852011 PQO852010:PQP852011 QAK852010:QAL852011 QKG852010:QKH852011 QUC852010:QUD852011 RDY852010:RDZ852011 RNU852010:RNV852011 RXQ852010:RXR852011 SHM852010:SHN852011 SRI852010:SRJ852011 TBE852010:TBF852011 TLA852010:TLB852011 TUW852010:TUX852011 UES852010:UET852011 UOO852010:UOP852011 UYK852010:UYL852011 VIG852010:VIH852011 VSC852010:VSD852011 WBY852010:WBZ852011 WLU852010:WLV852011 WVQ852010:WVR852011 I917546:J917547 JE917546:JF917547 TA917546:TB917547 ACW917546:ACX917547 AMS917546:AMT917547 AWO917546:AWP917547 BGK917546:BGL917547 BQG917546:BQH917547 CAC917546:CAD917547 CJY917546:CJZ917547 CTU917546:CTV917547 DDQ917546:DDR917547 DNM917546:DNN917547 DXI917546:DXJ917547 EHE917546:EHF917547 ERA917546:ERB917547 FAW917546:FAX917547 FKS917546:FKT917547 FUO917546:FUP917547 GEK917546:GEL917547 GOG917546:GOH917547 GYC917546:GYD917547 HHY917546:HHZ917547 HRU917546:HRV917547 IBQ917546:IBR917547 ILM917546:ILN917547 IVI917546:IVJ917547 JFE917546:JFF917547 JPA917546:JPB917547 JYW917546:JYX917547 KIS917546:KIT917547 KSO917546:KSP917547 LCK917546:LCL917547 LMG917546:LMH917547 LWC917546:LWD917547 MFY917546:MFZ917547 MPU917546:MPV917547 MZQ917546:MZR917547 NJM917546:NJN917547 NTI917546:NTJ917547 ODE917546:ODF917547 ONA917546:ONB917547 OWW917546:OWX917547 PGS917546:PGT917547 PQO917546:PQP917547 QAK917546:QAL917547 QKG917546:QKH917547 QUC917546:QUD917547 RDY917546:RDZ917547 RNU917546:RNV917547 RXQ917546:RXR917547 SHM917546:SHN917547 SRI917546:SRJ917547 TBE917546:TBF917547 TLA917546:TLB917547 TUW917546:TUX917547 UES917546:UET917547 UOO917546:UOP917547 UYK917546:UYL917547 VIG917546:VIH917547 VSC917546:VSD917547 WBY917546:WBZ917547 WLU917546:WLV917547 WVQ917546:WVR917547 I983082:J983083 JE983082:JF983083 TA983082:TB983083 ACW983082:ACX983083 AMS983082:AMT983083 AWO983082:AWP983083 BGK983082:BGL983083 BQG983082:BQH983083 CAC983082:CAD983083 CJY983082:CJZ983083 CTU983082:CTV983083 DDQ983082:DDR983083 DNM983082:DNN983083 DXI983082:DXJ983083 EHE983082:EHF983083 ERA983082:ERB983083 FAW983082:FAX983083 FKS983082:FKT983083 FUO983082:FUP983083 GEK983082:GEL983083 GOG983082:GOH983083 GYC983082:GYD983083 HHY983082:HHZ983083 HRU983082:HRV983083 IBQ983082:IBR983083 ILM983082:ILN983083 IVI983082:IVJ983083 JFE983082:JFF983083 JPA983082:JPB983083 JYW983082:JYX983083 KIS983082:KIT983083 KSO983082:KSP983083 LCK983082:LCL983083 LMG983082:LMH983083 LWC983082:LWD983083 MFY983082:MFZ983083 MPU983082:MPV983083 MZQ983082:MZR983083 NJM983082:NJN983083 NTI983082:NTJ983083 ODE983082:ODF983083 ONA983082:ONB983083 OWW983082:OWX983083 PGS983082:PGT983083 PQO983082:PQP983083 QAK983082:QAL983083 QKG983082:QKH983083 QUC983082:QUD983083 RDY983082:RDZ983083 RNU983082:RNV983083 RXQ983082:RXR983083 SHM983082:SHN983083 SRI983082:SRJ983083 TBE983082:TBF983083 TLA983082:TLB983083 TUW983082:TUX983083 UES983082:UET983083 UOO983082:UOP983083 UYK983082:UYL983083 VIG983082:VIH983083 VSC983082:VSD983083 WBY983082:WBZ983083 WLU983082:WLV983083 WVQ983082:WVR983083">
      <formula1>$BE$10:$BE$11</formula1>
    </dataValidation>
    <dataValidation type="list" allowBlank="1" showInputMessage="1" showErrorMessage="1" sqref="AH15:AM15 KD15:KI15 TZ15:UE15 ADV15:AEA15 ANR15:ANW15 AXN15:AXS15 BHJ15:BHO15 BRF15:BRK15 CBB15:CBG15 CKX15:CLC15 CUT15:CUY15 DEP15:DEU15 DOL15:DOQ15 DYH15:DYM15 EID15:EII15 ERZ15:ESE15 FBV15:FCA15 FLR15:FLW15 FVN15:FVS15 GFJ15:GFO15 GPF15:GPK15 GZB15:GZG15 HIX15:HJC15 HST15:HSY15 ICP15:ICU15 IML15:IMQ15 IWH15:IWM15 JGD15:JGI15 JPZ15:JQE15 JZV15:KAA15 KJR15:KJW15 KTN15:KTS15 LDJ15:LDO15 LNF15:LNK15 LXB15:LXG15 MGX15:MHC15 MQT15:MQY15 NAP15:NAU15 NKL15:NKQ15 NUH15:NUM15 OED15:OEI15 ONZ15:OOE15 OXV15:OYA15 PHR15:PHW15 PRN15:PRS15 QBJ15:QBO15 QLF15:QLK15 QVB15:QVG15 REX15:RFC15 ROT15:ROY15 RYP15:RYU15 SIL15:SIQ15 SSH15:SSM15 TCD15:TCI15 TLZ15:TME15 TVV15:TWA15 UFR15:UFW15 UPN15:UPS15 UZJ15:UZO15 VJF15:VJK15 VTB15:VTG15 WCX15:WDC15 WMT15:WMY15 WWP15:WWU15 AH65551:AM65551 KD65551:KI65551 TZ65551:UE65551 ADV65551:AEA65551 ANR65551:ANW65551 AXN65551:AXS65551 BHJ65551:BHO65551 BRF65551:BRK65551 CBB65551:CBG65551 CKX65551:CLC65551 CUT65551:CUY65551 DEP65551:DEU65551 DOL65551:DOQ65551 DYH65551:DYM65551 EID65551:EII65551 ERZ65551:ESE65551 FBV65551:FCA65551 FLR65551:FLW65551 FVN65551:FVS65551 GFJ65551:GFO65551 GPF65551:GPK65551 GZB65551:GZG65551 HIX65551:HJC65551 HST65551:HSY65551 ICP65551:ICU65551 IML65551:IMQ65551 IWH65551:IWM65551 JGD65551:JGI65551 JPZ65551:JQE65551 JZV65551:KAA65551 KJR65551:KJW65551 KTN65551:KTS65551 LDJ65551:LDO65551 LNF65551:LNK65551 LXB65551:LXG65551 MGX65551:MHC65551 MQT65551:MQY65551 NAP65551:NAU65551 NKL65551:NKQ65551 NUH65551:NUM65551 OED65551:OEI65551 ONZ65551:OOE65551 OXV65551:OYA65551 PHR65551:PHW65551 PRN65551:PRS65551 QBJ65551:QBO65551 QLF65551:QLK65551 QVB65551:QVG65551 REX65551:RFC65551 ROT65551:ROY65551 RYP65551:RYU65551 SIL65551:SIQ65551 SSH65551:SSM65551 TCD65551:TCI65551 TLZ65551:TME65551 TVV65551:TWA65551 UFR65551:UFW65551 UPN65551:UPS65551 UZJ65551:UZO65551 VJF65551:VJK65551 VTB65551:VTG65551 WCX65551:WDC65551 WMT65551:WMY65551 WWP65551:WWU65551 AH131087:AM131087 KD131087:KI131087 TZ131087:UE131087 ADV131087:AEA131087 ANR131087:ANW131087 AXN131087:AXS131087 BHJ131087:BHO131087 BRF131087:BRK131087 CBB131087:CBG131087 CKX131087:CLC131087 CUT131087:CUY131087 DEP131087:DEU131087 DOL131087:DOQ131087 DYH131087:DYM131087 EID131087:EII131087 ERZ131087:ESE131087 FBV131087:FCA131087 FLR131087:FLW131087 FVN131087:FVS131087 GFJ131087:GFO131087 GPF131087:GPK131087 GZB131087:GZG131087 HIX131087:HJC131087 HST131087:HSY131087 ICP131087:ICU131087 IML131087:IMQ131087 IWH131087:IWM131087 JGD131087:JGI131087 JPZ131087:JQE131087 JZV131087:KAA131087 KJR131087:KJW131087 KTN131087:KTS131087 LDJ131087:LDO131087 LNF131087:LNK131087 LXB131087:LXG131087 MGX131087:MHC131087 MQT131087:MQY131087 NAP131087:NAU131087 NKL131087:NKQ131087 NUH131087:NUM131087 OED131087:OEI131087 ONZ131087:OOE131087 OXV131087:OYA131087 PHR131087:PHW131087 PRN131087:PRS131087 QBJ131087:QBO131087 QLF131087:QLK131087 QVB131087:QVG131087 REX131087:RFC131087 ROT131087:ROY131087 RYP131087:RYU131087 SIL131087:SIQ131087 SSH131087:SSM131087 TCD131087:TCI131087 TLZ131087:TME131087 TVV131087:TWA131087 UFR131087:UFW131087 UPN131087:UPS131087 UZJ131087:UZO131087 VJF131087:VJK131087 VTB131087:VTG131087 WCX131087:WDC131087 WMT131087:WMY131087 WWP131087:WWU131087 AH196623:AM196623 KD196623:KI196623 TZ196623:UE196623 ADV196623:AEA196623 ANR196623:ANW196623 AXN196623:AXS196623 BHJ196623:BHO196623 BRF196623:BRK196623 CBB196623:CBG196623 CKX196623:CLC196623 CUT196623:CUY196623 DEP196623:DEU196623 DOL196623:DOQ196623 DYH196623:DYM196623 EID196623:EII196623 ERZ196623:ESE196623 FBV196623:FCA196623 FLR196623:FLW196623 FVN196623:FVS196623 GFJ196623:GFO196623 GPF196623:GPK196623 GZB196623:GZG196623 HIX196623:HJC196623 HST196623:HSY196623 ICP196623:ICU196623 IML196623:IMQ196623 IWH196623:IWM196623 JGD196623:JGI196623 JPZ196623:JQE196623 JZV196623:KAA196623 KJR196623:KJW196623 KTN196623:KTS196623 LDJ196623:LDO196623 LNF196623:LNK196623 LXB196623:LXG196623 MGX196623:MHC196623 MQT196623:MQY196623 NAP196623:NAU196623 NKL196623:NKQ196623 NUH196623:NUM196623 OED196623:OEI196623 ONZ196623:OOE196623 OXV196623:OYA196623 PHR196623:PHW196623 PRN196623:PRS196623 QBJ196623:QBO196623 QLF196623:QLK196623 QVB196623:QVG196623 REX196623:RFC196623 ROT196623:ROY196623 RYP196623:RYU196623 SIL196623:SIQ196623 SSH196623:SSM196623 TCD196623:TCI196623 TLZ196623:TME196623 TVV196623:TWA196623 UFR196623:UFW196623 UPN196623:UPS196623 UZJ196623:UZO196623 VJF196623:VJK196623 VTB196623:VTG196623 WCX196623:WDC196623 WMT196623:WMY196623 WWP196623:WWU196623 AH262159:AM262159 KD262159:KI262159 TZ262159:UE262159 ADV262159:AEA262159 ANR262159:ANW262159 AXN262159:AXS262159 BHJ262159:BHO262159 BRF262159:BRK262159 CBB262159:CBG262159 CKX262159:CLC262159 CUT262159:CUY262159 DEP262159:DEU262159 DOL262159:DOQ262159 DYH262159:DYM262159 EID262159:EII262159 ERZ262159:ESE262159 FBV262159:FCA262159 FLR262159:FLW262159 FVN262159:FVS262159 GFJ262159:GFO262159 GPF262159:GPK262159 GZB262159:GZG262159 HIX262159:HJC262159 HST262159:HSY262159 ICP262159:ICU262159 IML262159:IMQ262159 IWH262159:IWM262159 JGD262159:JGI262159 JPZ262159:JQE262159 JZV262159:KAA262159 KJR262159:KJW262159 KTN262159:KTS262159 LDJ262159:LDO262159 LNF262159:LNK262159 LXB262159:LXG262159 MGX262159:MHC262159 MQT262159:MQY262159 NAP262159:NAU262159 NKL262159:NKQ262159 NUH262159:NUM262159 OED262159:OEI262159 ONZ262159:OOE262159 OXV262159:OYA262159 PHR262159:PHW262159 PRN262159:PRS262159 QBJ262159:QBO262159 QLF262159:QLK262159 QVB262159:QVG262159 REX262159:RFC262159 ROT262159:ROY262159 RYP262159:RYU262159 SIL262159:SIQ262159 SSH262159:SSM262159 TCD262159:TCI262159 TLZ262159:TME262159 TVV262159:TWA262159 UFR262159:UFW262159 UPN262159:UPS262159 UZJ262159:UZO262159 VJF262159:VJK262159 VTB262159:VTG262159 WCX262159:WDC262159 WMT262159:WMY262159 WWP262159:WWU262159 AH327695:AM327695 KD327695:KI327695 TZ327695:UE327695 ADV327695:AEA327695 ANR327695:ANW327695 AXN327695:AXS327695 BHJ327695:BHO327695 BRF327695:BRK327695 CBB327695:CBG327695 CKX327695:CLC327695 CUT327695:CUY327695 DEP327695:DEU327695 DOL327695:DOQ327695 DYH327695:DYM327695 EID327695:EII327695 ERZ327695:ESE327695 FBV327695:FCA327695 FLR327695:FLW327695 FVN327695:FVS327695 GFJ327695:GFO327695 GPF327695:GPK327695 GZB327695:GZG327695 HIX327695:HJC327695 HST327695:HSY327695 ICP327695:ICU327695 IML327695:IMQ327695 IWH327695:IWM327695 JGD327695:JGI327695 JPZ327695:JQE327695 JZV327695:KAA327695 KJR327695:KJW327695 KTN327695:KTS327695 LDJ327695:LDO327695 LNF327695:LNK327695 LXB327695:LXG327695 MGX327695:MHC327695 MQT327695:MQY327695 NAP327695:NAU327695 NKL327695:NKQ327695 NUH327695:NUM327695 OED327695:OEI327695 ONZ327695:OOE327695 OXV327695:OYA327695 PHR327695:PHW327695 PRN327695:PRS327695 QBJ327695:QBO327695 QLF327695:QLK327695 QVB327695:QVG327695 REX327695:RFC327695 ROT327695:ROY327695 RYP327695:RYU327695 SIL327695:SIQ327695 SSH327695:SSM327695 TCD327695:TCI327695 TLZ327695:TME327695 TVV327695:TWA327695 UFR327695:UFW327695 UPN327695:UPS327695 UZJ327695:UZO327695 VJF327695:VJK327695 VTB327695:VTG327695 WCX327695:WDC327695 WMT327695:WMY327695 WWP327695:WWU327695 AH393231:AM393231 KD393231:KI393231 TZ393231:UE393231 ADV393231:AEA393231 ANR393231:ANW393231 AXN393231:AXS393231 BHJ393231:BHO393231 BRF393231:BRK393231 CBB393231:CBG393231 CKX393231:CLC393231 CUT393231:CUY393231 DEP393231:DEU393231 DOL393231:DOQ393231 DYH393231:DYM393231 EID393231:EII393231 ERZ393231:ESE393231 FBV393231:FCA393231 FLR393231:FLW393231 FVN393231:FVS393231 GFJ393231:GFO393231 GPF393231:GPK393231 GZB393231:GZG393231 HIX393231:HJC393231 HST393231:HSY393231 ICP393231:ICU393231 IML393231:IMQ393231 IWH393231:IWM393231 JGD393231:JGI393231 JPZ393231:JQE393231 JZV393231:KAA393231 KJR393231:KJW393231 KTN393231:KTS393231 LDJ393231:LDO393231 LNF393231:LNK393231 LXB393231:LXG393231 MGX393231:MHC393231 MQT393231:MQY393231 NAP393231:NAU393231 NKL393231:NKQ393231 NUH393231:NUM393231 OED393231:OEI393231 ONZ393231:OOE393231 OXV393231:OYA393231 PHR393231:PHW393231 PRN393231:PRS393231 QBJ393231:QBO393231 QLF393231:QLK393231 QVB393231:QVG393231 REX393231:RFC393231 ROT393231:ROY393231 RYP393231:RYU393231 SIL393231:SIQ393231 SSH393231:SSM393231 TCD393231:TCI393231 TLZ393231:TME393231 TVV393231:TWA393231 UFR393231:UFW393231 UPN393231:UPS393231 UZJ393231:UZO393231 VJF393231:VJK393231 VTB393231:VTG393231 WCX393231:WDC393231 WMT393231:WMY393231 WWP393231:WWU393231 AH458767:AM458767 KD458767:KI458767 TZ458767:UE458767 ADV458767:AEA458767 ANR458767:ANW458767 AXN458767:AXS458767 BHJ458767:BHO458767 BRF458767:BRK458767 CBB458767:CBG458767 CKX458767:CLC458767 CUT458767:CUY458767 DEP458767:DEU458767 DOL458767:DOQ458767 DYH458767:DYM458767 EID458767:EII458767 ERZ458767:ESE458767 FBV458767:FCA458767 FLR458767:FLW458767 FVN458767:FVS458767 GFJ458767:GFO458767 GPF458767:GPK458767 GZB458767:GZG458767 HIX458767:HJC458767 HST458767:HSY458767 ICP458767:ICU458767 IML458767:IMQ458767 IWH458767:IWM458767 JGD458767:JGI458767 JPZ458767:JQE458767 JZV458767:KAA458767 KJR458767:KJW458767 KTN458767:KTS458767 LDJ458767:LDO458767 LNF458767:LNK458767 LXB458767:LXG458767 MGX458767:MHC458767 MQT458767:MQY458767 NAP458767:NAU458767 NKL458767:NKQ458767 NUH458767:NUM458767 OED458767:OEI458767 ONZ458767:OOE458767 OXV458767:OYA458767 PHR458767:PHW458767 PRN458767:PRS458767 QBJ458767:QBO458767 QLF458767:QLK458767 QVB458767:QVG458767 REX458767:RFC458767 ROT458767:ROY458767 RYP458767:RYU458767 SIL458767:SIQ458767 SSH458767:SSM458767 TCD458767:TCI458767 TLZ458767:TME458767 TVV458767:TWA458767 UFR458767:UFW458767 UPN458767:UPS458767 UZJ458767:UZO458767 VJF458767:VJK458767 VTB458767:VTG458767 WCX458767:WDC458767 WMT458767:WMY458767 WWP458767:WWU458767 AH524303:AM524303 KD524303:KI524303 TZ524303:UE524303 ADV524303:AEA524303 ANR524303:ANW524303 AXN524303:AXS524303 BHJ524303:BHO524303 BRF524303:BRK524303 CBB524303:CBG524303 CKX524303:CLC524303 CUT524303:CUY524303 DEP524303:DEU524303 DOL524303:DOQ524303 DYH524303:DYM524303 EID524303:EII524303 ERZ524303:ESE524303 FBV524303:FCA524303 FLR524303:FLW524303 FVN524303:FVS524303 GFJ524303:GFO524303 GPF524303:GPK524303 GZB524303:GZG524303 HIX524303:HJC524303 HST524303:HSY524303 ICP524303:ICU524303 IML524303:IMQ524303 IWH524303:IWM524303 JGD524303:JGI524303 JPZ524303:JQE524303 JZV524303:KAA524303 KJR524303:KJW524303 KTN524303:KTS524303 LDJ524303:LDO524303 LNF524303:LNK524303 LXB524303:LXG524303 MGX524303:MHC524303 MQT524303:MQY524303 NAP524303:NAU524303 NKL524303:NKQ524303 NUH524303:NUM524303 OED524303:OEI524303 ONZ524303:OOE524303 OXV524303:OYA524303 PHR524303:PHW524303 PRN524303:PRS524303 QBJ524303:QBO524303 QLF524303:QLK524303 QVB524303:QVG524303 REX524303:RFC524303 ROT524303:ROY524303 RYP524303:RYU524303 SIL524303:SIQ524303 SSH524303:SSM524303 TCD524303:TCI524303 TLZ524303:TME524303 TVV524303:TWA524303 UFR524303:UFW524303 UPN524303:UPS524303 UZJ524303:UZO524303 VJF524303:VJK524303 VTB524303:VTG524303 WCX524303:WDC524303 WMT524303:WMY524303 WWP524303:WWU524303 AH589839:AM589839 KD589839:KI589839 TZ589839:UE589839 ADV589839:AEA589839 ANR589839:ANW589839 AXN589839:AXS589839 BHJ589839:BHO589839 BRF589839:BRK589839 CBB589839:CBG589839 CKX589839:CLC589839 CUT589839:CUY589839 DEP589839:DEU589839 DOL589839:DOQ589839 DYH589839:DYM589839 EID589839:EII589839 ERZ589839:ESE589839 FBV589839:FCA589839 FLR589839:FLW589839 FVN589839:FVS589839 GFJ589839:GFO589839 GPF589839:GPK589839 GZB589839:GZG589839 HIX589839:HJC589839 HST589839:HSY589839 ICP589839:ICU589839 IML589839:IMQ589839 IWH589839:IWM589839 JGD589839:JGI589839 JPZ589839:JQE589839 JZV589839:KAA589839 KJR589839:KJW589839 KTN589839:KTS589839 LDJ589839:LDO589839 LNF589839:LNK589839 LXB589839:LXG589839 MGX589839:MHC589839 MQT589839:MQY589839 NAP589839:NAU589839 NKL589839:NKQ589839 NUH589839:NUM589839 OED589839:OEI589839 ONZ589839:OOE589839 OXV589839:OYA589839 PHR589839:PHW589839 PRN589839:PRS589839 QBJ589839:QBO589839 QLF589839:QLK589839 QVB589839:QVG589839 REX589839:RFC589839 ROT589839:ROY589839 RYP589839:RYU589839 SIL589839:SIQ589839 SSH589839:SSM589839 TCD589839:TCI589839 TLZ589839:TME589839 TVV589839:TWA589839 UFR589839:UFW589839 UPN589839:UPS589839 UZJ589839:UZO589839 VJF589839:VJK589839 VTB589839:VTG589839 WCX589839:WDC589839 WMT589839:WMY589839 WWP589839:WWU589839 AH655375:AM655375 KD655375:KI655375 TZ655375:UE655375 ADV655375:AEA655375 ANR655375:ANW655375 AXN655375:AXS655375 BHJ655375:BHO655375 BRF655375:BRK655375 CBB655375:CBG655375 CKX655375:CLC655375 CUT655375:CUY655375 DEP655375:DEU655375 DOL655375:DOQ655375 DYH655375:DYM655375 EID655375:EII655375 ERZ655375:ESE655375 FBV655375:FCA655375 FLR655375:FLW655375 FVN655375:FVS655375 GFJ655375:GFO655375 GPF655375:GPK655375 GZB655375:GZG655375 HIX655375:HJC655375 HST655375:HSY655375 ICP655375:ICU655375 IML655375:IMQ655375 IWH655375:IWM655375 JGD655375:JGI655375 JPZ655375:JQE655375 JZV655375:KAA655375 KJR655375:KJW655375 KTN655375:KTS655375 LDJ655375:LDO655375 LNF655375:LNK655375 LXB655375:LXG655375 MGX655375:MHC655375 MQT655375:MQY655375 NAP655375:NAU655375 NKL655375:NKQ655375 NUH655375:NUM655375 OED655375:OEI655375 ONZ655375:OOE655375 OXV655375:OYA655375 PHR655375:PHW655375 PRN655375:PRS655375 QBJ655375:QBO655375 QLF655375:QLK655375 QVB655375:QVG655375 REX655375:RFC655375 ROT655375:ROY655375 RYP655375:RYU655375 SIL655375:SIQ655375 SSH655375:SSM655375 TCD655375:TCI655375 TLZ655375:TME655375 TVV655375:TWA655375 UFR655375:UFW655375 UPN655375:UPS655375 UZJ655375:UZO655375 VJF655375:VJK655375 VTB655375:VTG655375 WCX655375:WDC655375 WMT655375:WMY655375 WWP655375:WWU655375 AH720911:AM720911 KD720911:KI720911 TZ720911:UE720911 ADV720911:AEA720911 ANR720911:ANW720911 AXN720911:AXS720911 BHJ720911:BHO720911 BRF720911:BRK720911 CBB720911:CBG720911 CKX720911:CLC720911 CUT720911:CUY720911 DEP720911:DEU720911 DOL720911:DOQ720911 DYH720911:DYM720911 EID720911:EII720911 ERZ720911:ESE720911 FBV720911:FCA720911 FLR720911:FLW720911 FVN720911:FVS720911 GFJ720911:GFO720911 GPF720911:GPK720911 GZB720911:GZG720911 HIX720911:HJC720911 HST720911:HSY720911 ICP720911:ICU720911 IML720911:IMQ720911 IWH720911:IWM720911 JGD720911:JGI720911 JPZ720911:JQE720911 JZV720911:KAA720911 KJR720911:KJW720911 KTN720911:KTS720911 LDJ720911:LDO720911 LNF720911:LNK720911 LXB720911:LXG720911 MGX720911:MHC720911 MQT720911:MQY720911 NAP720911:NAU720911 NKL720911:NKQ720911 NUH720911:NUM720911 OED720911:OEI720911 ONZ720911:OOE720911 OXV720911:OYA720911 PHR720911:PHW720911 PRN720911:PRS720911 QBJ720911:QBO720911 QLF720911:QLK720911 QVB720911:QVG720911 REX720911:RFC720911 ROT720911:ROY720911 RYP720911:RYU720911 SIL720911:SIQ720911 SSH720911:SSM720911 TCD720911:TCI720911 TLZ720911:TME720911 TVV720911:TWA720911 UFR720911:UFW720911 UPN720911:UPS720911 UZJ720911:UZO720911 VJF720911:VJK720911 VTB720911:VTG720911 WCX720911:WDC720911 WMT720911:WMY720911 WWP720911:WWU720911 AH786447:AM786447 KD786447:KI786447 TZ786447:UE786447 ADV786447:AEA786447 ANR786447:ANW786447 AXN786447:AXS786447 BHJ786447:BHO786447 BRF786447:BRK786447 CBB786447:CBG786447 CKX786447:CLC786447 CUT786447:CUY786447 DEP786447:DEU786447 DOL786447:DOQ786447 DYH786447:DYM786447 EID786447:EII786447 ERZ786447:ESE786447 FBV786447:FCA786447 FLR786447:FLW786447 FVN786447:FVS786447 GFJ786447:GFO786447 GPF786447:GPK786447 GZB786447:GZG786447 HIX786447:HJC786447 HST786447:HSY786447 ICP786447:ICU786447 IML786447:IMQ786447 IWH786447:IWM786447 JGD786447:JGI786447 JPZ786447:JQE786447 JZV786447:KAA786447 KJR786447:KJW786447 KTN786447:KTS786447 LDJ786447:LDO786447 LNF786447:LNK786447 LXB786447:LXG786447 MGX786447:MHC786447 MQT786447:MQY786447 NAP786447:NAU786447 NKL786447:NKQ786447 NUH786447:NUM786447 OED786447:OEI786447 ONZ786447:OOE786447 OXV786447:OYA786447 PHR786447:PHW786447 PRN786447:PRS786447 QBJ786447:QBO786447 QLF786447:QLK786447 QVB786447:QVG786447 REX786447:RFC786447 ROT786447:ROY786447 RYP786447:RYU786447 SIL786447:SIQ786447 SSH786447:SSM786447 TCD786447:TCI786447 TLZ786447:TME786447 TVV786447:TWA786447 UFR786447:UFW786447 UPN786447:UPS786447 UZJ786447:UZO786447 VJF786447:VJK786447 VTB786447:VTG786447 WCX786447:WDC786447 WMT786447:WMY786447 WWP786447:WWU786447 AH851983:AM851983 KD851983:KI851983 TZ851983:UE851983 ADV851983:AEA851983 ANR851983:ANW851983 AXN851983:AXS851983 BHJ851983:BHO851983 BRF851983:BRK851983 CBB851983:CBG851983 CKX851983:CLC851983 CUT851983:CUY851983 DEP851983:DEU851983 DOL851983:DOQ851983 DYH851983:DYM851983 EID851983:EII851983 ERZ851983:ESE851983 FBV851983:FCA851983 FLR851983:FLW851983 FVN851983:FVS851983 GFJ851983:GFO851983 GPF851983:GPK851983 GZB851983:GZG851983 HIX851983:HJC851983 HST851983:HSY851983 ICP851983:ICU851983 IML851983:IMQ851983 IWH851983:IWM851983 JGD851983:JGI851983 JPZ851983:JQE851983 JZV851983:KAA851983 KJR851983:KJW851983 KTN851983:KTS851983 LDJ851983:LDO851983 LNF851983:LNK851983 LXB851983:LXG851983 MGX851983:MHC851983 MQT851983:MQY851983 NAP851983:NAU851983 NKL851983:NKQ851983 NUH851983:NUM851983 OED851983:OEI851983 ONZ851983:OOE851983 OXV851983:OYA851983 PHR851983:PHW851983 PRN851983:PRS851983 QBJ851983:QBO851983 QLF851983:QLK851983 QVB851983:QVG851983 REX851983:RFC851983 ROT851983:ROY851983 RYP851983:RYU851983 SIL851983:SIQ851983 SSH851983:SSM851983 TCD851983:TCI851983 TLZ851983:TME851983 TVV851983:TWA851983 UFR851983:UFW851983 UPN851983:UPS851983 UZJ851983:UZO851983 VJF851983:VJK851983 VTB851983:VTG851983 WCX851983:WDC851983 WMT851983:WMY851983 WWP851983:WWU851983 AH917519:AM917519 KD917519:KI917519 TZ917519:UE917519 ADV917519:AEA917519 ANR917519:ANW917519 AXN917519:AXS917519 BHJ917519:BHO917519 BRF917519:BRK917519 CBB917519:CBG917519 CKX917519:CLC917519 CUT917519:CUY917519 DEP917519:DEU917519 DOL917519:DOQ917519 DYH917519:DYM917519 EID917519:EII917519 ERZ917519:ESE917519 FBV917519:FCA917519 FLR917519:FLW917519 FVN917519:FVS917519 GFJ917519:GFO917519 GPF917519:GPK917519 GZB917519:GZG917519 HIX917519:HJC917519 HST917519:HSY917519 ICP917519:ICU917519 IML917519:IMQ917519 IWH917519:IWM917519 JGD917519:JGI917519 JPZ917519:JQE917519 JZV917519:KAA917519 KJR917519:KJW917519 KTN917519:KTS917519 LDJ917519:LDO917519 LNF917519:LNK917519 LXB917519:LXG917519 MGX917519:MHC917519 MQT917519:MQY917519 NAP917519:NAU917519 NKL917519:NKQ917519 NUH917519:NUM917519 OED917519:OEI917519 ONZ917519:OOE917519 OXV917519:OYA917519 PHR917519:PHW917519 PRN917519:PRS917519 QBJ917519:QBO917519 QLF917519:QLK917519 QVB917519:QVG917519 REX917519:RFC917519 ROT917519:ROY917519 RYP917519:RYU917519 SIL917519:SIQ917519 SSH917519:SSM917519 TCD917519:TCI917519 TLZ917519:TME917519 TVV917519:TWA917519 UFR917519:UFW917519 UPN917519:UPS917519 UZJ917519:UZO917519 VJF917519:VJK917519 VTB917519:VTG917519 WCX917519:WDC917519 WMT917519:WMY917519 WWP917519:WWU917519 AH983055:AM983055 KD983055:KI983055 TZ983055:UE983055 ADV983055:AEA983055 ANR983055:ANW983055 AXN983055:AXS983055 BHJ983055:BHO983055 BRF983055:BRK983055 CBB983055:CBG983055 CKX983055:CLC983055 CUT983055:CUY983055 DEP983055:DEU983055 DOL983055:DOQ983055 DYH983055:DYM983055 EID983055:EII983055 ERZ983055:ESE983055 FBV983055:FCA983055 FLR983055:FLW983055 FVN983055:FVS983055 GFJ983055:GFO983055 GPF983055:GPK983055 GZB983055:GZG983055 HIX983055:HJC983055 HST983055:HSY983055 ICP983055:ICU983055 IML983055:IMQ983055 IWH983055:IWM983055 JGD983055:JGI983055 JPZ983055:JQE983055 JZV983055:KAA983055 KJR983055:KJW983055 KTN983055:KTS983055 LDJ983055:LDO983055 LNF983055:LNK983055 LXB983055:LXG983055 MGX983055:MHC983055 MQT983055:MQY983055 NAP983055:NAU983055 NKL983055:NKQ983055 NUH983055:NUM983055 OED983055:OEI983055 ONZ983055:OOE983055 OXV983055:OYA983055 PHR983055:PHW983055 PRN983055:PRS983055 QBJ983055:QBO983055 QLF983055:QLK983055 QVB983055:QVG983055 REX983055:RFC983055 ROT983055:ROY983055 RYP983055:RYU983055 SIL983055:SIQ983055 SSH983055:SSM983055 TCD983055:TCI983055 TLZ983055:TME983055 TVV983055:TWA983055 UFR983055:UFW983055 UPN983055:UPS983055 UZJ983055:UZO983055 VJF983055:VJK983055 VTB983055:VTG983055 WCX983055:WDC983055 WMT983055:WMY983055 WWP983055:WWU983055 AH44:AM44 KD44:KI44 TZ44:UE44 ADV44:AEA44 ANR44:ANW44 AXN44:AXS44 BHJ44:BHO44 BRF44:BRK44 CBB44:CBG44 CKX44:CLC44 CUT44:CUY44 DEP44:DEU44 DOL44:DOQ44 DYH44:DYM44 EID44:EII44 ERZ44:ESE44 FBV44:FCA44 FLR44:FLW44 FVN44:FVS44 GFJ44:GFO44 GPF44:GPK44 GZB44:GZG44 HIX44:HJC44 HST44:HSY44 ICP44:ICU44 IML44:IMQ44 IWH44:IWM44 JGD44:JGI44 JPZ44:JQE44 JZV44:KAA44 KJR44:KJW44 KTN44:KTS44 LDJ44:LDO44 LNF44:LNK44 LXB44:LXG44 MGX44:MHC44 MQT44:MQY44 NAP44:NAU44 NKL44:NKQ44 NUH44:NUM44 OED44:OEI44 ONZ44:OOE44 OXV44:OYA44 PHR44:PHW44 PRN44:PRS44 QBJ44:QBO44 QLF44:QLK44 QVB44:QVG44 REX44:RFC44 ROT44:ROY44 RYP44:RYU44 SIL44:SIQ44 SSH44:SSM44 TCD44:TCI44 TLZ44:TME44 TVV44:TWA44 UFR44:UFW44 UPN44:UPS44 UZJ44:UZO44 VJF44:VJK44 VTB44:VTG44 WCX44:WDC44 WMT44:WMY44 WWP44:WWU44 AH65580:AM65580 KD65580:KI65580 TZ65580:UE65580 ADV65580:AEA65580 ANR65580:ANW65580 AXN65580:AXS65580 BHJ65580:BHO65580 BRF65580:BRK65580 CBB65580:CBG65580 CKX65580:CLC65580 CUT65580:CUY65580 DEP65580:DEU65580 DOL65580:DOQ65580 DYH65580:DYM65580 EID65580:EII65580 ERZ65580:ESE65580 FBV65580:FCA65580 FLR65580:FLW65580 FVN65580:FVS65580 GFJ65580:GFO65580 GPF65580:GPK65580 GZB65580:GZG65580 HIX65580:HJC65580 HST65580:HSY65580 ICP65580:ICU65580 IML65580:IMQ65580 IWH65580:IWM65580 JGD65580:JGI65580 JPZ65580:JQE65580 JZV65580:KAA65580 KJR65580:KJW65580 KTN65580:KTS65580 LDJ65580:LDO65580 LNF65580:LNK65580 LXB65580:LXG65580 MGX65580:MHC65580 MQT65580:MQY65580 NAP65580:NAU65580 NKL65580:NKQ65580 NUH65580:NUM65580 OED65580:OEI65580 ONZ65580:OOE65580 OXV65580:OYA65580 PHR65580:PHW65580 PRN65580:PRS65580 QBJ65580:QBO65580 QLF65580:QLK65580 QVB65580:QVG65580 REX65580:RFC65580 ROT65580:ROY65580 RYP65580:RYU65580 SIL65580:SIQ65580 SSH65580:SSM65580 TCD65580:TCI65580 TLZ65580:TME65580 TVV65580:TWA65580 UFR65580:UFW65580 UPN65580:UPS65580 UZJ65580:UZO65580 VJF65580:VJK65580 VTB65580:VTG65580 WCX65580:WDC65580 WMT65580:WMY65580 WWP65580:WWU65580 AH131116:AM131116 KD131116:KI131116 TZ131116:UE131116 ADV131116:AEA131116 ANR131116:ANW131116 AXN131116:AXS131116 BHJ131116:BHO131116 BRF131116:BRK131116 CBB131116:CBG131116 CKX131116:CLC131116 CUT131116:CUY131116 DEP131116:DEU131116 DOL131116:DOQ131116 DYH131116:DYM131116 EID131116:EII131116 ERZ131116:ESE131116 FBV131116:FCA131116 FLR131116:FLW131116 FVN131116:FVS131116 GFJ131116:GFO131116 GPF131116:GPK131116 GZB131116:GZG131116 HIX131116:HJC131116 HST131116:HSY131116 ICP131116:ICU131116 IML131116:IMQ131116 IWH131116:IWM131116 JGD131116:JGI131116 JPZ131116:JQE131116 JZV131116:KAA131116 KJR131116:KJW131116 KTN131116:KTS131116 LDJ131116:LDO131116 LNF131116:LNK131116 LXB131116:LXG131116 MGX131116:MHC131116 MQT131116:MQY131116 NAP131116:NAU131116 NKL131116:NKQ131116 NUH131116:NUM131116 OED131116:OEI131116 ONZ131116:OOE131116 OXV131116:OYA131116 PHR131116:PHW131116 PRN131116:PRS131116 QBJ131116:QBO131116 QLF131116:QLK131116 QVB131116:QVG131116 REX131116:RFC131116 ROT131116:ROY131116 RYP131116:RYU131116 SIL131116:SIQ131116 SSH131116:SSM131116 TCD131116:TCI131116 TLZ131116:TME131116 TVV131116:TWA131116 UFR131116:UFW131116 UPN131116:UPS131116 UZJ131116:UZO131116 VJF131116:VJK131116 VTB131116:VTG131116 WCX131116:WDC131116 WMT131116:WMY131116 WWP131116:WWU131116 AH196652:AM196652 KD196652:KI196652 TZ196652:UE196652 ADV196652:AEA196652 ANR196652:ANW196652 AXN196652:AXS196652 BHJ196652:BHO196652 BRF196652:BRK196652 CBB196652:CBG196652 CKX196652:CLC196652 CUT196652:CUY196652 DEP196652:DEU196652 DOL196652:DOQ196652 DYH196652:DYM196652 EID196652:EII196652 ERZ196652:ESE196652 FBV196652:FCA196652 FLR196652:FLW196652 FVN196652:FVS196652 GFJ196652:GFO196652 GPF196652:GPK196652 GZB196652:GZG196652 HIX196652:HJC196652 HST196652:HSY196652 ICP196652:ICU196652 IML196652:IMQ196652 IWH196652:IWM196652 JGD196652:JGI196652 JPZ196652:JQE196652 JZV196652:KAA196652 KJR196652:KJW196652 KTN196652:KTS196652 LDJ196652:LDO196652 LNF196652:LNK196652 LXB196652:LXG196652 MGX196652:MHC196652 MQT196652:MQY196652 NAP196652:NAU196652 NKL196652:NKQ196652 NUH196652:NUM196652 OED196652:OEI196652 ONZ196652:OOE196652 OXV196652:OYA196652 PHR196652:PHW196652 PRN196652:PRS196652 QBJ196652:QBO196652 QLF196652:QLK196652 QVB196652:QVG196652 REX196652:RFC196652 ROT196652:ROY196652 RYP196652:RYU196652 SIL196652:SIQ196652 SSH196652:SSM196652 TCD196652:TCI196652 TLZ196652:TME196652 TVV196652:TWA196652 UFR196652:UFW196652 UPN196652:UPS196652 UZJ196652:UZO196652 VJF196652:VJK196652 VTB196652:VTG196652 WCX196652:WDC196652 WMT196652:WMY196652 WWP196652:WWU196652 AH262188:AM262188 KD262188:KI262188 TZ262188:UE262188 ADV262188:AEA262188 ANR262188:ANW262188 AXN262188:AXS262188 BHJ262188:BHO262188 BRF262188:BRK262188 CBB262188:CBG262188 CKX262188:CLC262188 CUT262188:CUY262188 DEP262188:DEU262188 DOL262188:DOQ262188 DYH262188:DYM262188 EID262188:EII262188 ERZ262188:ESE262188 FBV262188:FCA262188 FLR262188:FLW262188 FVN262188:FVS262188 GFJ262188:GFO262188 GPF262188:GPK262188 GZB262188:GZG262188 HIX262188:HJC262188 HST262188:HSY262188 ICP262188:ICU262188 IML262188:IMQ262188 IWH262188:IWM262188 JGD262188:JGI262188 JPZ262188:JQE262188 JZV262188:KAA262188 KJR262188:KJW262188 KTN262188:KTS262188 LDJ262188:LDO262188 LNF262188:LNK262188 LXB262188:LXG262188 MGX262188:MHC262188 MQT262188:MQY262188 NAP262188:NAU262188 NKL262188:NKQ262188 NUH262188:NUM262188 OED262188:OEI262188 ONZ262188:OOE262188 OXV262188:OYA262188 PHR262188:PHW262188 PRN262188:PRS262188 QBJ262188:QBO262188 QLF262188:QLK262188 QVB262188:QVG262188 REX262188:RFC262188 ROT262188:ROY262188 RYP262188:RYU262188 SIL262188:SIQ262188 SSH262188:SSM262188 TCD262188:TCI262188 TLZ262188:TME262188 TVV262188:TWA262188 UFR262188:UFW262188 UPN262188:UPS262188 UZJ262188:UZO262188 VJF262188:VJK262188 VTB262188:VTG262188 WCX262188:WDC262188 WMT262188:WMY262188 WWP262188:WWU262188 AH327724:AM327724 KD327724:KI327724 TZ327724:UE327724 ADV327724:AEA327724 ANR327724:ANW327724 AXN327724:AXS327724 BHJ327724:BHO327724 BRF327724:BRK327724 CBB327724:CBG327724 CKX327724:CLC327724 CUT327724:CUY327724 DEP327724:DEU327724 DOL327724:DOQ327724 DYH327724:DYM327724 EID327724:EII327724 ERZ327724:ESE327724 FBV327724:FCA327724 FLR327724:FLW327724 FVN327724:FVS327724 GFJ327724:GFO327724 GPF327724:GPK327724 GZB327724:GZG327724 HIX327724:HJC327724 HST327724:HSY327724 ICP327724:ICU327724 IML327724:IMQ327724 IWH327724:IWM327724 JGD327724:JGI327724 JPZ327724:JQE327724 JZV327724:KAA327724 KJR327724:KJW327724 KTN327724:KTS327724 LDJ327724:LDO327724 LNF327724:LNK327724 LXB327724:LXG327724 MGX327724:MHC327724 MQT327724:MQY327724 NAP327724:NAU327724 NKL327724:NKQ327724 NUH327724:NUM327724 OED327724:OEI327724 ONZ327724:OOE327724 OXV327724:OYA327724 PHR327724:PHW327724 PRN327724:PRS327724 QBJ327724:QBO327724 QLF327724:QLK327724 QVB327724:QVG327724 REX327724:RFC327724 ROT327724:ROY327724 RYP327724:RYU327724 SIL327724:SIQ327724 SSH327724:SSM327724 TCD327724:TCI327724 TLZ327724:TME327724 TVV327724:TWA327724 UFR327724:UFW327724 UPN327724:UPS327724 UZJ327724:UZO327724 VJF327724:VJK327724 VTB327724:VTG327724 WCX327724:WDC327724 WMT327724:WMY327724 WWP327724:WWU327724 AH393260:AM393260 KD393260:KI393260 TZ393260:UE393260 ADV393260:AEA393260 ANR393260:ANW393260 AXN393260:AXS393260 BHJ393260:BHO393260 BRF393260:BRK393260 CBB393260:CBG393260 CKX393260:CLC393260 CUT393260:CUY393260 DEP393260:DEU393260 DOL393260:DOQ393260 DYH393260:DYM393260 EID393260:EII393260 ERZ393260:ESE393260 FBV393260:FCA393260 FLR393260:FLW393260 FVN393260:FVS393260 GFJ393260:GFO393260 GPF393260:GPK393260 GZB393260:GZG393260 HIX393260:HJC393260 HST393260:HSY393260 ICP393260:ICU393260 IML393260:IMQ393260 IWH393260:IWM393260 JGD393260:JGI393260 JPZ393260:JQE393260 JZV393260:KAA393260 KJR393260:KJW393260 KTN393260:KTS393260 LDJ393260:LDO393260 LNF393260:LNK393260 LXB393260:LXG393260 MGX393260:MHC393260 MQT393260:MQY393260 NAP393260:NAU393260 NKL393260:NKQ393260 NUH393260:NUM393260 OED393260:OEI393260 ONZ393260:OOE393260 OXV393260:OYA393260 PHR393260:PHW393260 PRN393260:PRS393260 QBJ393260:QBO393260 QLF393260:QLK393260 QVB393260:QVG393260 REX393260:RFC393260 ROT393260:ROY393260 RYP393260:RYU393260 SIL393260:SIQ393260 SSH393260:SSM393260 TCD393260:TCI393260 TLZ393260:TME393260 TVV393260:TWA393260 UFR393260:UFW393260 UPN393260:UPS393260 UZJ393260:UZO393260 VJF393260:VJK393260 VTB393260:VTG393260 WCX393260:WDC393260 WMT393260:WMY393260 WWP393260:WWU393260 AH458796:AM458796 KD458796:KI458796 TZ458796:UE458796 ADV458796:AEA458796 ANR458796:ANW458796 AXN458796:AXS458796 BHJ458796:BHO458796 BRF458796:BRK458796 CBB458796:CBG458796 CKX458796:CLC458796 CUT458796:CUY458796 DEP458796:DEU458796 DOL458796:DOQ458796 DYH458796:DYM458796 EID458796:EII458796 ERZ458796:ESE458796 FBV458796:FCA458796 FLR458796:FLW458796 FVN458796:FVS458796 GFJ458796:GFO458796 GPF458796:GPK458796 GZB458796:GZG458796 HIX458796:HJC458796 HST458796:HSY458796 ICP458796:ICU458796 IML458796:IMQ458796 IWH458796:IWM458796 JGD458796:JGI458796 JPZ458796:JQE458796 JZV458796:KAA458796 KJR458796:KJW458796 KTN458796:KTS458796 LDJ458796:LDO458796 LNF458796:LNK458796 LXB458796:LXG458796 MGX458796:MHC458796 MQT458796:MQY458796 NAP458796:NAU458796 NKL458796:NKQ458796 NUH458796:NUM458796 OED458796:OEI458796 ONZ458796:OOE458796 OXV458796:OYA458796 PHR458796:PHW458796 PRN458796:PRS458796 QBJ458796:QBO458796 QLF458796:QLK458796 QVB458796:QVG458796 REX458796:RFC458796 ROT458796:ROY458796 RYP458796:RYU458796 SIL458796:SIQ458796 SSH458796:SSM458796 TCD458796:TCI458796 TLZ458796:TME458796 TVV458796:TWA458796 UFR458796:UFW458796 UPN458796:UPS458796 UZJ458796:UZO458796 VJF458796:VJK458796 VTB458796:VTG458796 WCX458796:WDC458796 WMT458796:WMY458796 WWP458796:WWU458796 AH524332:AM524332 KD524332:KI524332 TZ524332:UE524332 ADV524332:AEA524332 ANR524332:ANW524332 AXN524332:AXS524332 BHJ524332:BHO524332 BRF524332:BRK524332 CBB524332:CBG524332 CKX524332:CLC524332 CUT524332:CUY524332 DEP524332:DEU524332 DOL524332:DOQ524332 DYH524332:DYM524332 EID524332:EII524332 ERZ524332:ESE524332 FBV524332:FCA524332 FLR524332:FLW524332 FVN524332:FVS524332 GFJ524332:GFO524332 GPF524332:GPK524332 GZB524332:GZG524332 HIX524332:HJC524332 HST524332:HSY524332 ICP524332:ICU524332 IML524332:IMQ524332 IWH524332:IWM524332 JGD524332:JGI524332 JPZ524332:JQE524332 JZV524332:KAA524332 KJR524332:KJW524332 KTN524332:KTS524332 LDJ524332:LDO524332 LNF524332:LNK524332 LXB524332:LXG524332 MGX524332:MHC524332 MQT524332:MQY524332 NAP524332:NAU524332 NKL524332:NKQ524332 NUH524332:NUM524332 OED524332:OEI524332 ONZ524332:OOE524332 OXV524332:OYA524332 PHR524332:PHW524332 PRN524332:PRS524332 QBJ524332:QBO524332 QLF524332:QLK524332 QVB524332:QVG524332 REX524332:RFC524332 ROT524332:ROY524332 RYP524332:RYU524332 SIL524332:SIQ524332 SSH524332:SSM524332 TCD524332:TCI524332 TLZ524332:TME524332 TVV524332:TWA524332 UFR524332:UFW524332 UPN524332:UPS524332 UZJ524332:UZO524332 VJF524332:VJK524332 VTB524332:VTG524332 WCX524332:WDC524332 WMT524332:WMY524332 WWP524332:WWU524332 AH589868:AM589868 KD589868:KI589868 TZ589868:UE589868 ADV589868:AEA589868 ANR589868:ANW589868 AXN589868:AXS589868 BHJ589868:BHO589868 BRF589868:BRK589868 CBB589868:CBG589868 CKX589868:CLC589868 CUT589868:CUY589868 DEP589868:DEU589868 DOL589868:DOQ589868 DYH589868:DYM589868 EID589868:EII589868 ERZ589868:ESE589868 FBV589868:FCA589868 FLR589868:FLW589868 FVN589868:FVS589868 GFJ589868:GFO589868 GPF589868:GPK589868 GZB589868:GZG589868 HIX589868:HJC589868 HST589868:HSY589868 ICP589868:ICU589868 IML589868:IMQ589868 IWH589868:IWM589868 JGD589868:JGI589868 JPZ589868:JQE589868 JZV589868:KAA589868 KJR589868:KJW589868 KTN589868:KTS589868 LDJ589868:LDO589868 LNF589868:LNK589868 LXB589868:LXG589868 MGX589868:MHC589868 MQT589868:MQY589868 NAP589868:NAU589868 NKL589868:NKQ589868 NUH589868:NUM589868 OED589868:OEI589868 ONZ589868:OOE589868 OXV589868:OYA589868 PHR589868:PHW589868 PRN589868:PRS589868 QBJ589868:QBO589868 QLF589868:QLK589868 QVB589868:QVG589868 REX589868:RFC589868 ROT589868:ROY589868 RYP589868:RYU589868 SIL589868:SIQ589868 SSH589868:SSM589868 TCD589868:TCI589868 TLZ589868:TME589868 TVV589868:TWA589868 UFR589868:UFW589868 UPN589868:UPS589868 UZJ589868:UZO589868 VJF589868:VJK589868 VTB589868:VTG589868 WCX589868:WDC589868 WMT589868:WMY589868 WWP589868:WWU589868 AH655404:AM655404 KD655404:KI655404 TZ655404:UE655404 ADV655404:AEA655404 ANR655404:ANW655404 AXN655404:AXS655404 BHJ655404:BHO655404 BRF655404:BRK655404 CBB655404:CBG655404 CKX655404:CLC655404 CUT655404:CUY655404 DEP655404:DEU655404 DOL655404:DOQ655404 DYH655404:DYM655404 EID655404:EII655404 ERZ655404:ESE655404 FBV655404:FCA655404 FLR655404:FLW655404 FVN655404:FVS655404 GFJ655404:GFO655404 GPF655404:GPK655404 GZB655404:GZG655404 HIX655404:HJC655404 HST655404:HSY655404 ICP655404:ICU655404 IML655404:IMQ655404 IWH655404:IWM655404 JGD655404:JGI655404 JPZ655404:JQE655404 JZV655404:KAA655404 KJR655404:KJW655404 KTN655404:KTS655404 LDJ655404:LDO655404 LNF655404:LNK655404 LXB655404:LXG655404 MGX655404:MHC655404 MQT655404:MQY655404 NAP655404:NAU655404 NKL655404:NKQ655404 NUH655404:NUM655404 OED655404:OEI655404 ONZ655404:OOE655404 OXV655404:OYA655404 PHR655404:PHW655404 PRN655404:PRS655404 QBJ655404:QBO655404 QLF655404:QLK655404 QVB655404:QVG655404 REX655404:RFC655404 ROT655404:ROY655404 RYP655404:RYU655404 SIL655404:SIQ655404 SSH655404:SSM655404 TCD655404:TCI655404 TLZ655404:TME655404 TVV655404:TWA655404 UFR655404:UFW655404 UPN655404:UPS655404 UZJ655404:UZO655404 VJF655404:VJK655404 VTB655404:VTG655404 WCX655404:WDC655404 WMT655404:WMY655404 WWP655404:WWU655404 AH720940:AM720940 KD720940:KI720940 TZ720940:UE720940 ADV720940:AEA720940 ANR720940:ANW720940 AXN720940:AXS720940 BHJ720940:BHO720940 BRF720940:BRK720940 CBB720940:CBG720940 CKX720940:CLC720940 CUT720940:CUY720940 DEP720940:DEU720940 DOL720940:DOQ720940 DYH720940:DYM720940 EID720940:EII720940 ERZ720940:ESE720940 FBV720940:FCA720940 FLR720940:FLW720940 FVN720940:FVS720940 GFJ720940:GFO720940 GPF720940:GPK720940 GZB720940:GZG720940 HIX720940:HJC720940 HST720940:HSY720940 ICP720940:ICU720940 IML720940:IMQ720940 IWH720940:IWM720940 JGD720940:JGI720940 JPZ720940:JQE720940 JZV720940:KAA720940 KJR720940:KJW720940 KTN720940:KTS720940 LDJ720940:LDO720940 LNF720940:LNK720940 LXB720940:LXG720940 MGX720940:MHC720940 MQT720940:MQY720940 NAP720940:NAU720940 NKL720940:NKQ720940 NUH720940:NUM720940 OED720940:OEI720940 ONZ720940:OOE720940 OXV720940:OYA720940 PHR720940:PHW720940 PRN720940:PRS720940 QBJ720940:QBO720940 QLF720940:QLK720940 QVB720940:QVG720940 REX720940:RFC720940 ROT720940:ROY720940 RYP720940:RYU720940 SIL720940:SIQ720940 SSH720940:SSM720940 TCD720940:TCI720940 TLZ720940:TME720940 TVV720940:TWA720940 UFR720940:UFW720940 UPN720940:UPS720940 UZJ720940:UZO720940 VJF720940:VJK720940 VTB720940:VTG720940 WCX720940:WDC720940 WMT720940:WMY720940 WWP720940:WWU720940 AH786476:AM786476 KD786476:KI786476 TZ786476:UE786476 ADV786476:AEA786476 ANR786476:ANW786476 AXN786476:AXS786476 BHJ786476:BHO786476 BRF786476:BRK786476 CBB786476:CBG786476 CKX786476:CLC786476 CUT786476:CUY786476 DEP786476:DEU786476 DOL786476:DOQ786476 DYH786476:DYM786476 EID786476:EII786476 ERZ786476:ESE786476 FBV786476:FCA786476 FLR786476:FLW786476 FVN786476:FVS786476 GFJ786476:GFO786476 GPF786476:GPK786476 GZB786476:GZG786476 HIX786476:HJC786476 HST786476:HSY786476 ICP786476:ICU786476 IML786476:IMQ786476 IWH786476:IWM786476 JGD786476:JGI786476 JPZ786476:JQE786476 JZV786476:KAA786476 KJR786476:KJW786476 KTN786476:KTS786476 LDJ786476:LDO786476 LNF786476:LNK786476 LXB786476:LXG786476 MGX786476:MHC786476 MQT786476:MQY786476 NAP786476:NAU786476 NKL786476:NKQ786476 NUH786476:NUM786476 OED786476:OEI786476 ONZ786476:OOE786476 OXV786476:OYA786476 PHR786476:PHW786476 PRN786476:PRS786476 QBJ786476:QBO786476 QLF786476:QLK786476 QVB786476:QVG786476 REX786476:RFC786476 ROT786476:ROY786476 RYP786476:RYU786476 SIL786476:SIQ786476 SSH786476:SSM786476 TCD786476:TCI786476 TLZ786476:TME786476 TVV786476:TWA786476 UFR786476:UFW786476 UPN786476:UPS786476 UZJ786476:UZO786476 VJF786476:VJK786476 VTB786476:VTG786476 WCX786476:WDC786476 WMT786476:WMY786476 WWP786476:WWU786476 AH852012:AM852012 KD852012:KI852012 TZ852012:UE852012 ADV852012:AEA852012 ANR852012:ANW852012 AXN852012:AXS852012 BHJ852012:BHO852012 BRF852012:BRK852012 CBB852012:CBG852012 CKX852012:CLC852012 CUT852012:CUY852012 DEP852012:DEU852012 DOL852012:DOQ852012 DYH852012:DYM852012 EID852012:EII852012 ERZ852012:ESE852012 FBV852012:FCA852012 FLR852012:FLW852012 FVN852012:FVS852012 GFJ852012:GFO852012 GPF852012:GPK852012 GZB852012:GZG852012 HIX852012:HJC852012 HST852012:HSY852012 ICP852012:ICU852012 IML852012:IMQ852012 IWH852012:IWM852012 JGD852012:JGI852012 JPZ852012:JQE852012 JZV852012:KAA852012 KJR852012:KJW852012 KTN852012:KTS852012 LDJ852012:LDO852012 LNF852012:LNK852012 LXB852012:LXG852012 MGX852012:MHC852012 MQT852012:MQY852012 NAP852012:NAU852012 NKL852012:NKQ852012 NUH852012:NUM852012 OED852012:OEI852012 ONZ852012:OOE852012 OXV852012:OYA852012 PHR852012:PHW852012 PRN852012:PRS852012 QBJ852012:QBO852012 QLF852012:QLK852012 QVB852012:QVG852012 REX852012:RFC852012 ROT852012:ROY852012 RYP852012:RYU852012 SIL852012:SIQ852012 SSH852012:SSM852012 TCD852012:TCI852012 TLZ852012:TME852012 TVV852012:TWA852012 UFR852012:UFW852012 UPN852012:UPS852012 UZJ852012:UZO852012 VJF852012:VJK852012 VTB852012:VTG852012 WCX852012:WDC852012 WMT852012:WMY852012 WWP852012:WWU852012 AH917548:AM917548 KD917548:KI917548 TZ917548:UE917548 ADV917548:AEA917548 ANR917548:ANW917548 AXN917548:AXS917548 BHJ917548:BHO917548 BRF917548:BRK917548 CBB917548:CBG917548 CKX917548:CLC917548 CUT917548:CUY917548 DEP917548:DEU917548 DOL917548:DOQ917548 DYH917548:DYM917548 EID917548:EII917548 ERZ917548:ESE917548 FBV917548:FCA917548 FLR917548:FLW917548 FVN917548:FVS917548 GFJ917548:GFO917548 GPF917548:GPK917548 GZB917548:GZG917548 HIX917548:HJC917548 HST917548:HSY917548 ICP917548:ICU917548 IML917548:IMQ917548 IWH917548:IWM917548 JGD917548:JGI917548 JPZ917548:JQE917548 JZV917548:KAA917548 KJR917548:KJW917548 KTN917548:KTS917548 LDJ917548:LDO917548 LNF917548:LNK917548 LXB917548:LXG917548 MGX917548:MHC917548 MQT917548:MQY917548 NAP917548:NAU917548 NKL917548:NKQ917548 NUH917548:NUM917548 OED917548:OEI917548 ONZ917548:OOE917548 OXV917548:OYA917548 PHR917548:PHW917548 PRN917548:PRS917548 QBJ917548:QBO917548 QLF917548:QLK917548 QVB917548:QVG917548 REX917548:RFC917548 ROT917548:ROY917548 RYP917548:RYU917548 SIL917548:SIQ917548 SSH917548:SSM917548 TCD917548:TCI917548 TLZ917548:TME917548 TVV917548:TWA917548 UFR917548:UFW917548 UPN917548:UPS917548 UZJ917548:UZO917548 VJF917548:VJK917548 VTB917548:VTG917548 WCX917548:WDC917548 WMT917548:WMY917548 WWP917548:WWU917548 AH983084:AM983084 KD983084:KI983084 TZ983084:UE983084 ADV983084:AEA983084 ANR983084:ANW983084 AXN983084:AXS983084 BHJ983084:BHO983084 BRF983084:BRK983084 CBB983084:CBG983084 CKX983084:CLC983084 CUT983084:CUY983084 DEP983084:DEU983084 DOL983084:DOQ983084 DYH983084:DYM983084 EID983084:EII983084 ERZ983084:ESE983084 FBV983084:FCA983084 FLR983084:FLW983084 FVN983084:FVS983084 GFJ983084:GFO983084 GPF983084:GPK983084 GZB983084:GZG983084 HIX983084:HJC983084 HST983084:HSY983084 ICP983084:ICU983084 IML983084:IMQ983084 IWH983084:IWM983084 JGD983084:JGI983084 JPZ983084:JQE983084 JZV983084:KAA983084 KJR983084:KJW983084 KTN983084:KTS983084 LDJ983084:LDO983084 LNF983084:LNK983084 LXB983084:LXG983084 MGX983084:MHC983084 MQT983084:MQY983084 NAP983084:NAU983084 NKL983084:NKQ983084 NUH983084:NUM983084 OED983084:OEI983084 ONZ983084:OOE983084 OXV983084:OYA983084 PHR983084:PHW983084 PRN983084:PRS983084 QBJ983084:QBO983084 QLF983084:QLK983084 QVB983084:QVG983084 REX983084:RFC983084 ROT983084:ROY983084 RYP983084:RYU983084 SIL983084:SIQ983084 SSH983084:SSM983084 TCD983084:TCI983084 TLZ983084:TME983084 TVV983084:TWA983084 UFR983084:UFW983084 UPN983084:UPS983084 UZJ983084:UZO983084 VJF983084:VJK983084 VTB983084:VTG983084 WCX983084:WDC983084 WMT983084:WMY983084 WWP983084:WWU983084">
      <formula1>$BD$10:$BD$19</formula1>
    </dataValidation>
    <dataValidation type="list" allowBlank="1" showInputMessage="1" showErrorMessage="1" sqref="AH13:AM13 KD13:KI13 TZ13:UE13 ADV13:AEA13 ANR13:ANW13 AXN13:AXS13 BHJ13:BHO13 BRF13:BRK13 CBB13:CBG13 CKX13:CLC13 CUT13:CUY13 DEP13:DEU13 DOL13:DOQ13 DYH13:DYM13 EID13:EII13 ERZ13:ESE13 FBV13:FCA13 FLR13:FLW13 FVN13:FVS13 GFJ13:GFO13 GPF13:GPK13 GZB13:GZG13 HIX13:HJC13 HST13:HSY13 ICP13:ICU13 IML13:IMQ13 IWH13:IWM13 JGD13:JGI13 JPZ13:JQE13 JZV13:KAA13 KJR13:KJW13 KTN13:KTS13 LDJ13:LDO13 LNF13:LNK13 LXB13:LXG13 MGX13:MHC13 MQT13:MQY13 NAP13:NAU13 NKL13:NKQ13 NUH13:NUM13 OED13:OEI13 ONZ13:OOE13 OXV13:OYA13 PHR13:PHW13 PRN13:PRS13 QBJ13:QBO13 QLF13:QLK13 QVB13:QVG13 REX13:RFC13 ROT13:ROY13 RYP13:RYU13 SIL13:SIQ13 SSH13:SSM13 TCD13:TCI13 TLZ13:TME13 TVV13:TWA13 UFR13:UFW13 UPN13:UPS13 UZJ13:UZO13 VJF13:VJK13 VTB13:VTG13 WCX13:WDC13 WMT13:WMY13 WWP13:WWU13 AH65549:AM65549 KD65549:KI65549 TZ65549:UE65549 ADV65549:AEA65549 ANR65549:ANW65549 AXN65549:AXS65549 BHJ65549:BHO65549 BRF65549:BRK65549 CBB65549:CBG65549 CKX65549:CLC65549 CUT65549:CUY65549 DEP65549:DEU65549 DOL65549:DOQ65549 DYH65549:DYM65549 EID65549:EII65549 ERZ65549:ESE65549 FBV65549:FCA65549 FLR65549:FLW65549 FVN65549:FVS65549 GFJ65549:GFO65549 GPF65549:GPK65549 GZB65549:GZG65549 HIX65549:HJC65549 HST65549:HSY65549 ICP65549:ICU65549 IML65549:IMQ65549 IWH65549:IWM65549 JGD65549:JGI65549 JPZ65549:JQE65549 JZV65549:KAA65549 KJR65549:KJW65549 KTN65549:KTS65549 LDJ65549:LDO65549 LNF65549:LNK65549 LXB65549:LXG65549 MGX65549:MHC65549 MQT65549:MQY65549 NAP65549:NAU65549 NKL65549:NKQ65549 NUH65549:NUM65549 OED65549:OEI65549 ONZ65549:OOE65549 OXV65549:OYA65549 PHR65549:PHW65549 PRN65549:PRS65549 QBJ65549:QBO65549 QLF65549:QLK65549 QVB65549:QVG65549 REX65549:RFC65549 ROT65549:ROY65549 RYP65549:RYU65549 SIL65549:SIQ65549 SSH65549:SSM65549 TCD65549:TCI65549 TLZ65549:TME65549 TVV65549:TWA65549 UFR65549:UFW65549 UPN65549:UPS65549 UZJ65549:UZO65549 VJF65549:VJK65549 VTB65549:VTG65549 WCX65549:WDC65549 WMT65549:WMY65549 WWP65549:WWU65549 AH131085:AM131085 KD131085:KI131085 TZ131085:UE131085 ADV131085:AEA131085 ANR131085:ANW131085 AXN131085:AXS131085 BHJ131085:BHO131085 BRF131085:BRK131085 CBB131085:CBG131085 CKX131085:CLC131085 CUT131085:CUY131085 DEP131085:DEU131085 DOL131085:DOQ131085 DYH131085:DYM131085 EID131085:EII131085 ERZ131085:ESE131085 FBV131085:FCA131085 FLR131085:FLW131085 FVN131085:FVS131085 GFJ131085:GFO131085 GPF131085:GPK131085 GZB131085:GZG131085 HIX131085:HJC131085 HST131085:HSY131085 ICP131085:ICU131085 IML131085:IMQ131085 IWH131085:IWM131085 JGD131085:JGI131085 JPZ131085:JQE131085 JZV131085:KAA131085 KJR131085:KJW131085 KTN131085:KTS131085 LDJ131085:LDO131085 LNF131085:LNK131085 LXB131085:LXG131085 MGX131085:MHC131085 MQT131085:MQY131085 NAP131085:NAU131085 NKL131085:NKQ131085 NUH131085:NUM131085 OED131085:OEI131085 ONZ131085:OOE131085 OXV131085:OYA131085 PHR131085:PHW131085 PRN131085:PRS131085 QBJ131085:QBO131085 QLF131085:QLK131085 QVB131085:QVG131085 REX131085:RFC131085 ROT131085:ROY131085 RYP131085:RYU131085 SIL131085:SIQ131085 SSH131085:SSM131085 TCD131085:TCI131085 TLZ131085:TME131085 TVV131085:TWA131085 UFR131085:UFW131085 UPN131085:UPS131085 UZJ131085:UZO131085 VJF131085:VJK131085 VTB131085:VTG131085 WCX131085:WDC131085 WMT131085:WMY131085 WWP131085:WWU131085 AH196621:AM196621 KD196621:KI196621 TZ196621:UE196621 ADV196621:AEA196621 ANR196621:ANW196621 AXN196621:AXS196621 BHJ196621:BHO196621 BRF196621:BRK196621 CBB196621:CBG196621 CKX196621:CLC196621 CUT196621:CUY196621 DEP196621:DEU196621 DOL196621:DOQ196621 DYH196621:DYM196621 EID196621:EII196621 ERZ196621:ESE196621 FBV196621:FCA196621 FLR196621:FLW196621 FVN196621:FVS196621 GFJ196621:GFO196621 GPF196621:GPK196621 GZB196621:GZG196621 HIX196621:HJC196621 HST196621:HSY196621 ICP196621:ICU196621 IML196621:IMQ196621 IWH196621:IWM196621 JGD196621:JGI196621 JPZ196621:JQE196621 JZV196621:KAA196621 KJR196621:KJW196621 KTN196621:KTS196621 LDJ196621:LDO196621 LNF196621:LNK196621 LXB196621:LXG196621 MGX196621:MHC196621 MQT196621:MQY196621 NAP196621:NAU196621 NKL196621:NKQ196621 NUH196621:NUM196621 OED196621:OEI196621 ONZ196621:OOE196621 OXV196621:OYA196621 PHR196621:PHW196621 PRN196621:PRS196621 QBJ196621:QBO196621 QLF196621:QLK196621 QVB196621:QVG196621 REX196621:RFC196621 ROT196621:ROY196621 RYP196621:RYU196621 SIL196621:SIQ196621 SSH196621:SSM196621 TCD196621:TCI196621 TLZ196621:TME196621 TVV196621:TWA196621 UFR196621:UFW196621 UPN196621:UPS196621 UZJ196621:UZO196621 VJF196621:VJK196621 VTB196621:VTG196621 WCX196621:WDC196621 WMT196621:WMY196621 WWP196621:WWU196621 AH262157:AM262157 KD262157:KI262157 TZ262157:UE262157 ADV262157:AEA262157 ANR262157:ANW262157 AXN262157:AXS262157 BHJ262157:BHO262157 BRF262157:BRK262157 CBB262157:CBG262157 CKX262157:CLC262157 CUT262157:CUY262157 DEP262157:DEU262157 DOL262157:DOQ262157 DYH262157:DYM262157 EID262157:EII262157 ERZ262157:ESE262157 FBV262157:FCA262157 FLR262157:FLW262157 FVN262157:FVS262157 GFJ262157:GFO262157 GPF262157:GPK262157 GZB262157:GZG262157 HIX262157:HJC262157 HST262157:HSY262157 ICP262157:ICU262157 IML262157:IMQ262157 IWH262157:IWM262157 JGD262157:JGI262157 JPZ262157:JQE262157 JZV262157:KAA262157 KJR262157:KJW262157 KTN262157:KTS262157 LDJ262157:LDO262157 LNF262157:LNK262157 LXB262157:LXG262157 MGX262157:MHC262157 MQT262157:MQY262157 NAP262157:NAU262157 NKL262157:NKQ262157 NUH262157:NUM262157 OED262157:OEI262157 ONZ262157:OOE262157 OXV262157:OYA262157 PHR262157:PHW262157 PRN262157:PRS262157 QBJ262157:QBO262157 QLF262157:QLK262157 QVB262157:QVG262157 REX262157:RFC262157 ROT262157:ROY262157 RYP262157:RYU262157 SIL262157:SIQ262157 SSH262157:SSM262157 TCD262157:TCI262157 TLZ262157:TME262157 TVV262157:TWA262157 UFR262157:UFW262157 UPN262157:UPS262157 UZJ262157:UZO262157 VJF262157:VJK262157 VTB262157:VTG262157 WCX262157:WDC262157 WMT262157:WMY262157 WWP262157:WWU262157 AH327693:AM327693 KD327693:KI327693 TZ327693:UE327693 ADV327693:AEA327693 ANR327693:ANW327693 AXN327693:AXS327693 BHJ327693:BHO327693 BRF327693:BRK327693 CBB327693:CBG327693 CKX327693:CLC327693 CUT327693:CUY327693 DEP327693:DEU327693 DOL327693:DOQ327693 DYH327693:DYM327693 EID327693:EII327693 ERZ327693:ESE327693 FBV327693:FCA327693 FLR327693:FLW327693 FVN327693:FVS327693 GFJ327693:GFO327693 GPF327693:GPK327693 GZB327693:GZG327693 HIX327693:HJC327693 HST327693:HSY327693 ICP327693:ICU327693 IML327693:IMQ327693 IWH327693:IWM327693 JGD327693:JGI327693 JPZ327693:JQE327693 JZV327693:KAA327693 KJR327693:KJW327693 KTN327693:KTS327693 LDJ327693:LDO327693 LNF327693:LNK327693 LXB327693:LXG327693 MGX327693:MHC327693 MQT327693:MQY327693 NAP327693:NAU327693 NKL327693:NKQ327693 NUH327693:NUM327693 OED327693:OEI327693 ONZ327693:OOE327693 OXV327693:OYA327693 PHR327693:PHW327693 PRN327693:PRS327693 QBJ327693:QBO327693 QLF327693:QLK327693 QVB327693:QVG327693 REX327693:RFC327693 ROT327693:ROY327693 RYP327693:RYU327693 SIL327693:SIQ327693 SSH327693:SSM327693 TCD327693:TCI327693 TLZ327693:TME327693 TVV327693:TWA327693 UFR327693:UFW327693 UPN327693:UPS327693 UZJ327693:UZO327693 VJF327693:VJK327693 VTB327693:VTG327693 WCX327693:WDC327693 WMT327693:WMY327693 WWP327693:WWU327693 AH393229:AM393229 KD393229:KI393229 TZ393229:UE393229 ADV393229:AEA393229 ANR393229:ANW393229 AXN393229:AXS393229 BHJ393229:BHO393229 BRF393229:BRK393229 CBB393229:CBG393229 CKX393229:CLC393229 CUT393229:CUY393229 DEP393229:DEU393229 DOL393229:DOQ393229 DYH393229:DYM393229 EID393229:EII393229 ERZ393229:ESE393229 FBV393229:FCA393229 FLR393229:FLW393229 FVN393229:FVS393229 GFJ393229:GFO393229 GPF393229:GPK393229 GZB393229:GZG393229 HIX393229:HJC393229 HST393229:HSY393229 ICP393229:ICU393229 IML393229:IMQ393229 IWH393229:IWM393229 JGD393229:JGI393229 JPZ393229:JQE393229 JZV393229:KAA393229 KJR393229:KJW393229 KTN393229:KTS393229 LDJ393229:LDO393229 LNF393229:LNK393229 LXB393229:LXG393229 MGX393229:MHC393229 MQT393229:MQY393229 NAP393229:NAU393229 NKL393229:NKQ393229 NUH393229:NUM393229 OED393229:OEI393229 ONZ393229:OOE393229 OXV393229:OYA393229 PHR393229:PHW393229 PRN393229:PRS393229 QBJ393229:QBO393229 QLF393229:QLK393229 QVB393229:QVG393229 REX393229:RFC393229 ROT393229:ROY393229 RYP393229:RYU393229 SIL393229:SIQ393229 SSH393229:SSM393229 TCD393229:TCI393229 TLZ393229:TME393229 TVV393229:TWA393229 UFR393229:UFW393229 UPN393229:UPS393229 UZJ393229:UZO393229 VJF393229:VJK393229 VTB393229:VTG393229 WCX393229:WDC393229 WMT393229:WMY393229 WWP393229:WWU393229 AH458765:AM458765 KD458765:KI458765 TZ458765:UE458765 ADV458765:AEA458765 ANR458765:ANW458765 AXN458765:AXS458765 BHJ458765:BHO458765 BRF458765:BRK458765 CBB458765:CBG458765 CKX458765:CLC458765 CUT458765:CUY458765 DEP458765:DEU458765 DOL458765:DOQ458765 DYH458765:DYM458765 EID458765:EII458765 ERZ458765:ESE458765 FBV458765:FCA458765 FLR458765:FLW458765 FVN458765:FVS458765 GFJ458765:GFO458765 GPF458765:GPK458765 GZB458765:GZG458765 HIX458765:HJC458765 HST458765:HSY458765 ICP458765:ICU458765 IML458765:IMQ458765 IWH458765:IWM458765 JGD458765:JGI458765 JPZ458765:JQE458765 JZV458765:KAA458765 KJR458765:KJW458765 KTN458765:KTS458765 LDJ458765:LDO458765 LNF458765:LNK458765 LXB458765:LXG458765 MGX458765:MHC458765 MQT458765:MQY458765 NAP458765:NAU458765 NKL458765:NKQ458765 NUH458765:NUM458765 OED458765:OEI458765 ONZ458765:OOE458765 OXV458765:OYA458765 PHR458765:PHW458765 PRN458765:PRS458765 QBJ458765:QBO458765 QLF458765:QLK458765 QVB458765:QVG458765 REX458765:RFC458765 ROT458765:ROY458765 RYP458765:RYU458765 SIL458765:SIQ458765 SSH458765:SSM458765 TCD458765:TCI458765 TLZ458765:TME458765 TVV458765:TWA458765 UFR458765:UFW458765 UPN458765:UPS458765 UZJ458765:UZO458765 VJF458765:VJK458765 VTB458765:VTG458765 WCX458765:WDC458765 WMT458765:WMY458765 WWP458765:WWU458765 AH524301:AM524301 KD524301:KI524301 TZ524301:UE524301 ADV524301:AEA524301 ANR524301:ANW524301 AXN524301:AXS524301 BHJ524301:BHO524301 BRF524301:BRK524301 CBB524301:CBG524301 CKX524301:CLC524301 CUT524301:CUY524301 DEP524301:DEU524301 DOL524301:DOQ524301 DYH524301:DYM524301 EID524301:EII524301 ERZ524301:ESE524301 FBV524301:FCA524301 FLR524301:FLW524301 FVN524301:FVS524301 GFJ524301:GFO524301 GPF524301:GPK524301 GZB524301:GZG524301 HIX524301:HJC524301 HST524301:HSY524301 ICP524301:ICU524301 IML524301:IMQ524301 IWH524301:IWM524301 JGD524301:JGI524301 JPZ524301:JQE524301 JZV524301:KAA524301 KJR524301:KJW524301 KTN524301:KTS524301 LDJ524301:LDO524301 LNF524301:LNK524301 LXB524301:LXG524301 MGX524301:MHC524301 MQT524301:MQY524301 NAP524301:NAU524301 NKL524301:NKQ524301 NUH524301:NUM524301 OED524301:OEI524301 ONZ524301:OOE524301 OXV524301:OYA524301 PHR524301:PHW524301 PRN524301:PRS524301 QBJ524301:QBO524301 QLF524301:QLK524301 QVB524301:QVG524301 REX524301:RFC524301 ROT524301:ROY524301 RYP524301:RYU524301 SIL524301:SIQ524301 SSH524301:SSM524301 TCD524301:TCI524301 TLZ524301:TME524301 TVV524301:TWA524301 UFR524301:UFW524301 UPN524301:UPS524301 UZJ524301:UZO524301 VJF524301:VJK524301 VTB524301:VTG524301 WCX524301:WDC524301 WMT524301:WMY524301 WWP524301:WWU524301 AH589837:AM589837 KD589837:KI589837 TZ589837:UE589837 ADV589837:AEA589837 ANR589837:ANW589837 AXN589837:AXS589837 BHJ589837:BHO589837 BRF589837:BRK589837 CBB589837:CBG589837 CKX589837:CLC589837 CUT589837:CUY589837 DEP589837:DEU589837 DOL589837:DOQ589837 DYH589837:DYM589837 EID589837:EII589837 ERZ589837:ESE589837 FBV589837:FCA589837 FLR589837:FLW589837 FVN589837:FVS589837 GFJ589837:GFO589837 GPF589837:GPK589837 GZB589837:GZG589837 HIX589837:HJC589837 HST589837:HSY589837 ICP589837:ICU589837 IML589837:IMQ589837 IWH589837:IWM589837 JGD589837:JGI589837 JPZ589837:JQE589837 JZV589837:KAA589837 KJR589837:KJW589837 KTN589837:KTS589837 LDJ589837:LDO589837 LNF589837:LNK589837 LXB589837:LXG589837 MGX589837:MHC589837 MQT589837:MQY589837 NAP589837:NAU589837 NKL589837:NKQ589837 NUH589837:NUM589837 OED589837:OEI589837 ONZ589837:OOE589837 OXV589837:OYA589837 PHR589837:PHW589837 PRN589837:PRS589837 QBJ589837:QBO589837 QLF589837:QLK589837 QVB589837:QVG589837 REX589837:RFC589837 ROT589837:ROY589837 RYP589837:RYU589837 SIL589837:SIQ589837 SSH589837:SSM589837 TCD589837:TCI589837 TLZ589837:TME589837 TVV589837:TWA589837 UFR589837:UFW589837 UPN589837:UPS589837 UZJ589837:UZO589837 VJF589837:VJK589837 VTB589837:VTG589837 WCX589837:WDC589837 WMT589837:WMY589837 WWP589837:WWU589837 AH655373:AM655373 KD655373:KI655373 TZ655373:UE655373 ADV655373:AEA655373 ANR655373:ANW655373 AXN655373:AXS655373 BHJ655373:BHO655373 BRF655373:BRK655373 CBB655373:CBG655373 CKX655373:CLC655373 CUT655373:CUY655373 DEP655373:DEU655373 DOL655373:DOQ655373 DYH655373:DYM655373 EID655373:EII655373 ERZ655373:ESE655373 FBV655373:FCA655373 FLR655373:FLW655373 FVN655373:FVS655373 GFJ655373:GFO655373 GPF655373:GPK655373 GZB655373:GZG655373 HIX655373:HJC655373 HST655373:HSY655373 ICP655373:ICU655373 IML655373:IMQ655373 IWH655373:IWM655373 JGD655373:JGI655373 JPZ655373:JQE655373 JZV655373:KAA655373 KJR655373:KJW655373 KTN655373:KTS655373 LDJ655373:LDO655373 LNF655373:LNK655373 LXB655373:LXG655373 MGX655373:MHC655373 MQT655373:MQY655373 NAP655373:NAU655373 NKL655373:NKQ655373 NUH655373:NUM655373 OED655373:OEI655373 ONZ655373:OOE655373 OXV655373:OYA655373 PHR655373:PHW655373 PRN655373:PRS655373 QBJ655373:QBO655373 QLF655373:QLK655373 QVB655373:QVG655373 REX655373:RFC655373 ROT655373:ROY655373 RYP655373:RYU655373 SIL655373:SIQ655373 SSH655373:SSM655373 TCD655373:TCI655373 TLZ655373:TME655373 TVV655373:TWA655373 UFR655373:UFW655373 UPN655373:UPS655373 UZJ655373:UZO655373 VJF655373:VJK655373 VTB655373:VTG655373 WCX655373:WDC655373 WMT655373:WMY655373 WWP655373:WWU655373 AH720909:AM720909 KD720909:KI720909 TZ720909:UE720909 ADV720909:AEA720909 ANR720909:ANW720909 AXN720909:AXS720909 BHJ720909:BHO720909 BRF720909:BRK720909 CBB720909:CBG720909 CKX720909:CLC720909 CUT720909:CUY720909 DEP720909:DEU720909 DOL720909:DOQ720909 DYH720909:DYM720909 EID720909:EII720909 ERZ720909:ESE720909 FBV720909:FCA720909 FLR720909:FLW720909 FVN720909:FVS720909 GFJ720909:GFO720909 GPF720909:GPK720909 GZB720909:GZG720909 HIX720909:HJC720909 HST720909:HSY720909 ICP720909:ICU720909 IML720909:IMQ720909 IWH720909:IWM720909 JGD720909:JGI720909 JPZ720909:JQE720909 JZV720909:KAA720909 KJR720909:KJW720909 KTN720909:KTS720909 LDJ720909:LDO720909 LNF720909:LNK720909 LXB720909:LXG720909 MGX720909:MHC720909 MQT720909:MQY720909 NAP720909:NAU720909 NKL720909:NKQ720909 NUH720909:NUM720909 OED720909:OEI720909 ONZ720909:OOE720909 OXV720909:OYA720909 PHR720909:PHW720909 PRN720909:PRS720909 QBJ720909:QBO720909 QLF720909:QLK720909 QVB720909:QVG720909 REX720909:RFC720909 ROT720909:ROY720909 RYP720909:RYU720909 SIL720909:SIQ720909 SSH720909:SSM720909 TCD720909:TCI720909 TLZ720909:TME720909 TVV720909:TWA720909 UFR720909:UFW720909 UPN720909:UPS720909 UZJ720909:UZO720909 VJF720909:VJK720909 VTB720909:VTG720909 WCX720909:WDC720909 WMT720909:WMY720909 WWP720909:WWU720909 AH786445:AM786445 KD786445:KI786445 TZ786445:UE786445 ADV786445:AEA786445 ANR786445:ANW786445 AXN786445:AXS786445 BHJ786445:BHO786445 BRF786445:BRK786445 CBB786445:CBG786445 CKX786445:CLC786445 CUT786445:CUY786445 DEP786445:DEU786445 DOL786445:DOQ786445 DYH786445:DYM786445 EID786445:EII786445 ERZ786445:ESE786445 FBV786445:FCA786445 FLR786445:FLW786445 FVN786445:FVS786445 GFJ786445:GFO786445 GPF786445:GPK786445 GZB786445:GZG786445 HIX786445:HJC786445 HST786445:HSY786445 ICP786445:ICU786445 IML786445:IMQ786445 IWH786445:IWM786445 JGD786445:JGI786445 JPZ786445:JQE786445 JZV786445:KAA786445 KJR786445:KJW786445 KTN786445:KTS786445 LDJ786445:LDO786445 LNF786445:LNK786445 LXB786445:LXG786445 MGX786445:MHC786445 MQT786445:MQY786445 NAP786445:NAU786445 NKL786445:NKQ786445 NUH786445:NUM786445 OED786445:OEI786445 ONZ786445:OOE786445 OXV786445:OYA786445 PHR786445:PHW786445 PRN786445:PRS786445 QBJ786445:QBO786445 QLF786445:QLK786445 QVB786445:QVG786445 REX786445:RFC786445 ROT786445:ROY786445 RYP786445:RYU786445 SIL786445:SIQ786445 SSH786445:SSM786445 TCD786445:TCI786445 TLZ786445:TME786445 TVV786445:TWA786445 UFR786445:UFW786445 UPN786445:UPS786445 UZJ786445:UZO786445 VJF786445:VJK786445 VTB786445:VTG786445 WCX786445:WDC786445 WMT786445:WMY786445 WWP786445:WWU786445 AH851981:AM851981 KD851981:KI851981 TZ851981:UE851981 ADV851981:AEA851981 ANR851981:ANW851981 AXN851981:AXS851981 BHJ851981:BHO851981 BRF851981:BRK851981 CBB851981:CBG851981 CKX851981:CLC851981 CUT851981:CUY851981 DEP851981:DEU851981 DOL851981:DOQ851981 DYH851981:DYM851981 EID851981:EII851981 ERZ851981:ESE851981 FBV851981:FCA851981 FLR851981:FLW851981 FVN851981:FVS851981 GFJ851981:GFO851981 GPF851981:GPK851981 GZB851981:GZG851981 HIX851981:HJC851981 HST851981:HSY851981 ICP851981:ICU851981 IML851981:IMQ851981 IWH851981:IWM851981 JGD851981:JGI851981 JPZ851981:JQE851981 JZV851981:KAA851981 KJR851981:KJW851981 KTN851981:KTS851981 LDJ851981:LDO851981 LNF851981:LNK851981 LXB851981:LXG851981 MGX851981:MHC851981 MQT851981:MQY851981 NAP851981:NAU851981 NKL851981:NKQ851981 NUH851981:NUM851981 OED851981:OEI851981 ONZ851981:OOE851981 OXV851981:OYA851981 PHR851981:PHW851981 PRN851981:PRS851981 QBJ851981:QBO851981 QLF851981:QLK851981 QVB851981:QVG851981 REX851981:RFC851981 ROT851981:ROY851981 RYP851981:RYU851981 SIL851981:SIQ851981 SSH851981:SSM851981 TCD851981:TCI851981 TLZ851981:TME851981 TVV851981:TWA851981 UFR851981:UFW851981 UPN851981:UPS851981 UZJ851981:UZO851981 VJF851981:VJK851981 VTB851981:VTG851981 WCX851981:WDC851981 WMT851981:WMY851981 WWP851981:WWU851981 AH917517:AM917517 KD917517:KI917517 TZ917517:UE917517 ADV917517:AEA917517 ANR917517:ANW917517 AXN917517:AXS917517 BHJ917517:BHO917517 BRF917517:BRK917517 CBB917517:CBG917517 CKX917517:CLC917517 CUT917517:CUY917517 DEP917517:DEU917517 DOL917517:DOQ917517 DYH917517:DYM917517 EID917517:EII917517 ERZ917517:ESE917517 FBV917517:FCA917517 FLR917517:FLW917517 FVN917517:FVS917517 GFJ917517:GFO917517 GPF917517:GPK917517 GZB917517:GZG917517 HIX917517:HJC917517 HST917517:HSY917517 ICP917517:ICU917517 IML917517:IMQ917517 IWH917517:IWM917517 JGD917517:JGI917517 JPZ917517:JQE917517 JZV917517:KAA917517 KJR917517:KJW917517 KTN917517:KTS917517 LDJ917517:LDO917517 LNF917517:LNK917517 LXB917517:LXG917517 MGX917517:MHC917517 MQT917517:MQY917517 NAP917517:NAU917517 NKL917517:NKQ917517 NUH917517:NUM917517 OED917517:OEI917517 ONZ917517:OOE917517 OXV917517:OYA917517 PHR917517:PHW917517 PRN917517:PRS917517 QBJ917517:QBO917517 QLF917517:QLK917517 QVB917517:QVG917517 REX917517:RFC917517 ROT917517:ROY917517 RYP917517:RYU917517 SIL917517:SIQ917517 SSH917517:SSM917517 TCD917517:TCI917517 TLZ917517:TME917517 TVV917517:TWA917517 UFR917517:UFW917517 UPN917517:UPS917517 UZJ917517:UZO917517 VJF917517:VJK917517 VTB917517:VTG917517 WCX917517:WDC917517 WMT917517:WMY917517 WWP917517:WWU917517 AH983053:AM983053 KD983053:KI983053 TZ983053:UE983053 ADV983053:AEA983053 ANR983053:ANW983053 AXN983053:AXS983053 BHJ983053:BHO983053 BRF983053:BRK983053 CBB983053:CBG983053 CKX983053:CLC983053 CUT983053:CUY983053 DEP983053:DEU983053 DOL983053:DOQ983053 DYH983053:DYM983053 EID983053:EII983053 ERZ983053:ESE983053 FBV983053:FCA983053 FLR983053:FLW983053 FVN983053:FVS983053 GFJ983053:GFO983053 GPF983053:GPK983053 GZB983053:GZG983053 HIX983053:HJC983053 HST983053:HSY983053 ICP983053:ICU983053 IML983053:IMQ983053 IWH983053:IWM983053 JGD983053:JGI983053 JPZ983053:JQE983053 JZV983053:KAA983053 KJR983053:KJW983053 KTN983053:KTS983053 LDJ983053:LDO983053 LNF983053:LNK983053 LXB983053:LXG983053 MGX983053:MHC983053 MQT983053:MQY983053 NAP983053:NAU983053 NKL983053:NKQ983053 NUH983053:NUM983053 OED983053:OEI983053 ONZ983053:OOE983053 OXV983053:OYA983053 PHR983053:PHW983053 PRN983053:PRS983053 QBJ983053:QBO983053 QLF983053:QLK983053 QVB983053:QVG983053 REX983053:RFC983053 ROT983053:ROY983053 RYP983053:RYU983053 SIL983053:SIQ983053 SSH983053:SSM983053 TCD983053:TCI983053 TLZ983053:TME983053 TVV983053:TWA983053 UFR983053:UFW983053 UPN983053:UPS983053 UZJ983053:UZO983053 VJF983053:VJK983053 VTB983053:VTG983053 WCX983053:WDC983053 WMT983053:WMY983053 WWP983053:WWU983053 AH42:AM42 KD42:KI42 TZ42:UE42 ADV42:AEA42 ANR42:ANW42 AXN42:AXS42 BHJ42:BHO42 BRF42:BRK42 CBB42:CBG42 CKX42:CLC42 CUT42:CUY42 DEP42:DEU42 DOL42:DOQ42 DYH42:DYM42 EID42:EII42 ERZ42:ESE42 FBV42:FCA42 FLR42:FLW42 FVN42:FVS42 GFJ42:GFO42 GPF42:GPK42 GZB42:GZG42 HIX42:HJC42 HST42:HSY42 ICP42:ICU42 IML42:IMQ42 IWH42:IWM42 JGD42:JGI42 JPZ42:JQE42 JZV42:KAA42 KJR42:KJW42 KTN42:KTS42 LDJ42:LDO42 LNF42:LNK42 LXB42:LXG42 MGX42:MHC42 MQT42:MQY42 NAP42:NAU42 NKL42:NKQ42 NUH42:NUM42 OED42:OEI42 ONZ42:OOE42 OXV42:OYA42 PHR42:PHW42 PRN42:PRS42 QBJ42:QBO42 QLF42:QLK42 QVB42:QVG42 REX42:RFC42 ROT42:ROY42 RYP42:RYU42 SIL42:SIQ42 SSH42:SSM42 TCD42:TCI42 TLZ42:TME42 TVV42:TWA42 UFR42:UFW42 UPN42:UPS42 UZJ42:UZO42 VJF42:VJK42 VTB42:VTG42 WCX42:WDC42 WMT42:WMY42 WWP42:WWU42 AH65578:AM65578 KD65578:KI65578 TZ65578:UE65578 ADV65578:AEA65578 ANR65578:ANW65578 AXN65578:AXS65578 BHJ65578:BHO65578 BRF65578:BRK65578 CBB65578:CBG65578 CKX65578:CLC65578 CUT65578:CUY65578 DEP65578:DEU65578 DOL65578:DOQ65578 DYH65578:DYM65578 EID65578:EII65578 ERZ65578:ESE65578 FBV65578:FCA65578 FLR65578:FLW65578 FVN65578:FVS65578 GFJ65578:GFO65578 GPF65578:GPK65578 GZB65578:GZG65578 HIX65578:HJC65578 HST65578:HSY65578 ICP65578:ICU65578 IML65578:IMQ65578 IWH65578:IWM65578 JGD65578:JGI65578 JPZ65578:JQE65578 JZV65578:KAA65578 KJR65578:KJW65578 KTN65578:KTS65578 LDJ65578:LDO65578 LNF65578:LNK65578 LXB65578:LXG65578 MGX65578:MHC65578 MQT65578:MQY65578 NAP65578:NAU65578 NKL65578:NKQ65578 NUH65578:NUM65578 OED65578:OEI65578 ONZ65578:OOE65578 OXV65578:OYA65578 PHR65578:PHW65578 PRN65578:PRS65578 QBJ65578:QBO65578 QLF65578:QLK65578 QVB65578:QVG65578 REX65578:RFC65578 ROT65578:ROY65578 RYP65578:RYU65578 SIL65578:SIQ65578 SSH65578:SSM65578 TCD65578:TCI65578 TLZ65578:TME65578 TVV65578:TWA65578 UFR65578:UFW65578 UPN65578:UPS65578 UZJ65578:UZO65578 VJF65578:VJK65578 VTB65578:VTG65578 WCX65578:WDC65578 WMT65578:WMY65578 WWP65578:WWU65578 AH131114:AM131114 KD131114:KI131114 TZ131114:UE131114 ADV131114:AEA131114 ANR131114:ANW131114 AXN131114:AXS131114 BHJ131114:BHO131114 BRF131114:BRK131114 CBB131114:CBG131114 CKX131114:CLC131114 CUT131114:CUY131114 DEP131114:DEU131114 DOL131114:DOQ131114 DYH131114:DYM131114 EID131114:EII131114 ERZ131114:ESE131114 FBV131114:FCA131114 FLR131114:FLW131114 FVN131114:FVS131114 GFJ131114:GFO131114 GPF131114:GPK131114 GZB131114:GZG131114 HIX131114:HJC131114 HST131114:HSY131114 ICP131114:ICU131114 IML131114:IMQ131114 IWH131114:IWM131114 JGD131114:JGI131114 JPZ131114:JQE131114 JZV131114:KAA131114 KJR131114:KJW131114 KTN131114:KTS131114 LDJ131114:LDO131114 LNF131114:LNK131114 LXB131114:LXG131114 MGX131114:MHC131114 MQT131114:MQY131114 NAP131114:NAU131114 NKL131114:NKQ131114 NUH131114:NUM131114 OED131114:OEI131114 ONZ131114:OOE131114 OXV131114:OYA131114 PHR131114:PHW131114 PRN131114:PRS131114 QBJ131114:QBO131114 QLF131114:QLK131114 QVB131114:QVG131114 REX131114:RFC131114 ROT131114:ROY131114 RYP131114:RYU131114 SIL131114:SIQ131114 SSH131114:SSM131114 TCD131114:TCI131114 TLZ131114:TME131114 TVV131114:TWA131114 UFR131114:UFW131114 UPN131114:UPS131114 UZJ131114:UZO131114 VJF131114:VJK131114 VTB131114:VTG131114 WCX131114:WDC131114 WMT131114:WMY131114 WWP131114:WWU131114 AH196650:AM196650 KD196650:KI196650 TZ196650:UE196650 ADV196650:AEA196650 ANR196650:ANW196650 AXN196650:AXS196650 BHJ196650:BHO196650 BRF196650:BRK196650 CBB196650:CBG196650 CKX196650:CLC196650 CUT196650:CUY196650 DEP196650:DEU196650 DOL196650:DOQ196650 DYH196650:DYM196650 EID196650:EII196650 ERZ196650:ESE196650 FBV196650:FCA196650 FLR196650:FLW196650 FVN196650:FVS196650 GFJ196650:GFO196650 GPF196650:GPK196650 GZB196650:GZG196650 HIX196650:HJC196650 HST196650:HSY196650 ICP196650:ICU196650 IML196650:IMQ196650 IWH196650:IWM196650 JGD196650:JGI196650 JPZ196650:JQE196650 JZV196650:KAA196650 KJR196650:KJW196650 KTN196650:KTS196650 LDJ196650:LDO196650 LNF196650:LNK196650 LXB196650:LXG196650 MGX196650:MHC196650 MQT196650:MQY196650 NAP196650:NAU196650 NKL196650:NKQ196650 NUH196650:NUM196650 OED196650:OEI196650 ONZ196650:OOE196650 OXV196650:OYA196650 PHR196650:PHW196650 PRN196650:PRS196650 QBJ196650:QBO196650 QLF196650:QLK196650 QVB196650:QVG196650 REX196650:RFC196650 ROT196650:ROY196650 RYP196650:RYU196650 SIL196650:SIQ196650 SSH196650:SSM196650 TCD196650:TCI196650 TLZ196650:TME196650 TVV196650:TWA196650 UFR196650:UFW196650 UPN196650:UPS196650 UZJ196650:UZO196650 VJF196650:VJK196650 VTB196650:VTG196650 WCX196650:WDC196650 WMT196650:WMY196650 WWP196650:WWU196650 AH262186:AM262186 KD262186:KI262186 TZ262186:UE262186 ADV262186:AEA262186 ANR262186:ANW262186 AXN262186:AXS262186 BHJ262186:BHO262186 BRF262186:BRK262186 CBB262186:CBG262186 CKX262186:CLC262186 CUT262186:CUY262186 DEP262186:DEU262186 DOL262186:DOQ262186 DYH262186:DYM262186 EID262186:EII262186 ERZ262186:ESE262186 FBV262186:FCA262186 FLR262186:FLW262186 FVN262186:FVS262186 GFJ262186:GFO262186 GPF262186:GPK262186 GZB262186:GZG262186 HIX262186:HJC262186 HST262186:HSY262186 ICP262186:ICU262186 IML262186:IMQ262186 IWH262186:IWM262186 JGD262186:JGI262186 JPZ262186:JQE262186 JZV262186:KAA262186 KJR262186:KJW262186 KTN262186:KTS262186 LDJ262186:LDO262186 LNF262186:LNK262186 LXB262186:LXG262186 MGX262186:MHC262186 MQT262186:MQY262186 NAP262186:NAU262186 NKL262186:NKQ262186 NUH262186:NUM262186 OED262186:OEI262186 ONZ262186:OOE262186 OXV262186:OYA262186 PHR262186:PHW262186 PRN262186:PRS262186 QBJ262186:QBO262186 QLF262186:QLK262186 QVB262186:QVG262186 REX262186:RFC262186 ROT262186:ROY262186 RYP262186:RYU262186 SIL262186:SIQ262186 SSH262186:SSM262186 TCD262186:TCI262186 TLZ262186:TME262186 TVV262186:TWA262186 UFR262186:UFW262186 UPN262186:UPS262186 UZJ262186:UZO262186 VJF262186:VJK262186 VTB262186:VTG262186 WCX262186:WDC262186 WMT262186:WMY262186 WWP262186:WWU262186 AH327722:AM327722 KD327722:KI327722 TZ327722:UE327722 ADV327722:AEA327722 ANR327722:ANW327722 AXN327722:AXS327722 BHJ327722:BHO327722 BRF327722:BRK327722 CBB327722:CBG327722 CKX327722:CLC327722 CUT327722:CUY327722 DEP327722:DEU327722 DOL327722:DOQ327722 DYH327722:DYM327722 EID327722:EII327722 ERZ327722:ESE327722 FBV327722:FCA327722 FLR327722:FLW327722 FVN327722:FVS327722 GFJ327722:GFO327722 GPF327722:GPK327722 GZB327722:GZG327722 HIX327722:HJC327722 HST327722:HSY327722 ICP327722:ICU327722 IML327722:IMQ327722 IWH327722:IWM327722 JGD327722:JGI327722 JPZ327722:JQE327722 JZV327722:KAA327722 KJR327722:KJW327722 KTN327722:KTS327722 LDJ327722:LDO327722 LNF327722:LNK327722 LXB327722:LXG327722 MGX327722:MHC327722 MQT327722:MQY327722 NAP327722:NAU327722 NKL327722:NKQ327722 NUH327722:NUM327722 OED327722:OEI327722 ONZ327722:OOE327722 OXV327722:OYA327722 PHR327722:PHW327722 PRN327722:PRS327722 QBJ327722:QBO327722 QLF327722:QLK327722 QVB327722:QVG327722 REX327722:RFC327722 ROT327722:ROY327722 RYP327722:RYU327722 SIL327722:SIQ327722 SSH327722:SSM327722 TCD327722:TCI327722 TLZ327722:TME327722 TVV327722:TWA327722 UFR327722:UFW327722 UPN327722:UPS327722 UZJ327722:UZO327722 VJF327722:VJK327722 VTB327722:VTG327722 WCX327722:WDC327722 WMT327722:WMY327722 WWP327722:WWU327722 AH393258:AM393258 KD393258:KI393258 TZ393258:UE393258 ADV393258:AEA393258 ANR393258:ANW393258 AXN393258:AXS393258 BHJ393258:BHO393258 BRF393258:BRK393258 CBB393258:CBG393258 CKX393258:CLC393258 CUT393258:CUY393258 DEP393258:DEU393258 DOL393258:DOQ393258 DYH393258:DYM393258 EID393258:EII393258 ERZ393258:ESE393258 FBV393258:FCA393258 FLR393258:FLW393258 FVN393258:FVS393258 GFJ393258:GFO393258 GPF393258:GPK393258 GZB393258:GZG393258 HIX393258:HJC393258 HST393258:HSY393258 ICP393258:ICU393258 IML393258:IMQ393258 IWH393258:IWM393258 JGD393258:JGI393258 JPZ393258:JQE393258 JZV393258:KAA393258 KJR393258:KJW393258 KTN393258:KTS393258 LDJ393258:LDO393258 LNF393258:LNK393258 LXB393258:LXG393258 MGX393258:MHC393258 MQT393258:MQY393258 NAP393258:NAU393258 NKL393258:NKQ393258 NUH393258:NUM393258 OED393258:OEI393258 ONZ393258:OOE393258 OXV393258:OYA393258 PHR393258:PHW393258 PRN393258:PRS393258 QBJ393258:QBO393258 QLF393258:QLK393258 QVB393258:QVG393258 REX393258:RFC393258 ROT393258:ROY393258 RYP393258:RYU393258 SIL393258:SIQ393258 SSH393258:SSM393258 TCD393258:TCI393258 TLZ393258:TME393258 TVV393258:TWA393258 UFR393258:UFW393258 UPN393258:UPS393258 UZJ393258:UZO393258 VJF393258:VJK393258 VTB393258:VTG393258 WCX393258:WDC393258 WMT393258:WMY393258 WWP393258:WWU393258 AH458794:AM458794 KD458794:KI458794 TZ458794:UE458794 ADV458794:AEA458794 ANR458794:ANW458794 AXN458794:AXS458794 BHJ458794:BHO458794 BRF458794:BRK458794 CBB458794:CBG458794 CKX458794:CLC458794 CUT458794:CUY458794 DEP458794:DEU458794 DOL458794:DOQ458794 DYH458794:DYM458794 EID458794:EII458794 ERZ458794:ESE458794 FBV458794:FCA458794 FLR458794:FLW458794 FVN458794:FVS458794 GFJ458794:GFO458794 GPF458794:GPK458794 GZB458794:GZG458794 HIX458794:HJC458794 HST458794:HSY458794 ICP458794:ICU458794 IML458794:IMQ458794 IWH458794:IWM458794 JGD458794:JGI458794 JPZ458794:JQE458794 JZV458794:KAA458794 KJR458794:KJW458794 KTN458794:KTS458794 LDJ458794:LDO458794 LNF458794:LNK458794 LXB458794:LXG458794 MGX458794:MHC458794 MQT458794:MQY458794 NAP458794:NAU458794 NKL458794:NKQ458794 NUH458794:NUM458794 OED458794:OEI458794 ONZ458794:OOE458794 OXV458794:OYA458794 PHR458794:PHW458794 PRN458794:PRS458794 QBJ458794:QBO458794 QLF458794:QLK458794 QVB458794:QVG458794 REX458794:RFC458794 ROT458794:ROY458794 RYP458794:RYU458794 SIL458794:SIQ458794 SSH458794:SSM458794 TCD458794:TCI458794 TLZ458794:TME458794 TVV458794:TWA458794 UFR458794:UFW458794 UPN458794:UPS458794 UZJ458794:UZO458794 VJF458794:VJK458794 VTB458794:VTG458794 WCX458794:WDC458794 WMT458794:WMY458794 WWP458794:WWU458794 AH524330:AM524330 KD524330:KI524330 TZ524330:UE524330 ADV524330:AEA524330 ANR524330:ANW524330 AXN524330:AXS524330 BHJ524330:BHO524330 BRF524330:BRK524330 CBB524330:CBG524330 CKX524330:CLC524330 CUT524330:CUY524330 DEP524330:DEU524330 DOL524330:DOQ524330 DYH524330:DYM524330 EID524330:EII524330 ERZ524330:ESE524330 FBV524330:FCA524330 FLR524330:FLW524330 FVN524330:FVS524330 GFJ524330:GFO524330 GPF524330:GPK524330 GZB524330:GZG524330 HIX524330:HJC524330 HST524330:HSY524330 ICP524330:ICU524330 IML524330:IMQ524330 IWH524330:IWM524330 JGD524330:JGI524330 JPZ524330:JQE524330 JZV524330:KAA524330 KJR524330:KJW524330 KTN524330:KTS524330 LDJ524330:LDO524330 LNF524330:LNK524330 LXB524330:LXG524330 MGX524330:MHC524330 MQT524330:MQY524330 NAP524330:NAU524330 NKL524330:NKQ524330 NUH524330:NUM524330 OED524330:OEI524330 ONZ524330:OOE524330 OXV524330:OYA524330 PHR524330:PHW524330 PRN524330:PRS524330 QBJ524330:QBO524330 QLF524330:QLK524330 QVB524330:QVG524330 REX524330:RFC524330 ROT524330:ROY524330 RYP524330:RYU524330 SIL524330:SIQ524330 SSH524330:SSM524330 TCD524330:TCI524330 TLZ524330:TME524330 TVV524330:TWA524330 UFR524330:UFW524330 UPN524330:UPS524330 UZJ524330:UZO524330 VJF524330:VJK524330 VTB524330:VTG524330 WCX524330:WDC524330 WMT524330:WMY524330 WWP524330:WWU524330 AH589866:AM589866 KD589866:KI589866 TZ589866:UE589866 ADV589866:AEA589866 ANR589866:ANW589866 AXN589866:AXS589866 BHJ589866:BHO589866 BRF589866:BRK589866 CBB589866:CBG589866 CKX589866:CLC589866 CUT589866:CUY589866 DEP589866:DEU589866 DOL589866:DOQ589866 DYH589866:DYM589866 EID589866:EII589866 ERZ589866:ESE589866 FBV589866:FCA589866 FLR589866:FLW589866 FVN589866:FVS589866 GFJ589866:GFO589866 GPF589866:GPK589866 GZB589866:GZG589866 HIX589866:HJC589866 HST589866:HSY589866 ICP589866:ICU589866 IML589866:IMQ589866 IWH589866:IWM589866 JGD589866:JGI589866 JPZ589866:JQE589866 JZV589866:KAA589866 KJR589866:KJW589866 KTN589866:KTS589866 LDJ589866:LDO589866 LNF589866:LNK589866 LXB589866:LXG589866 MGX589866:MHC589866 MQT589866:MQY589866 NAP589866:NAU589866 NKL589866:NKQ589866 NUH589866:NUM589866 OED589866:OEI589866 ONZ589866:OOE589866 OXV589866:OYA589866 PHR589866:PHW589866 PRN589866:PRS589866 QBJ589866:QBO589866 QLF589866:QLK589866 QVB589866:QVG589866 REX589866:RFC589866 ROT589866:ROY589866 RYP589866:RYU589866 SIL589866:SIQ589866 SSH589866:SSM589866 TCD589866:TCI589866 TLZ589866:TME589866 TVV589866:TWA589866 UFR589866:UFW589866 UPN589866:UPS589866 UZJ589866:UZO589866 VJF589866:VJK589866 VTB589866:VTG589866 WCX589866:WDC589866 WMT589866:WMY589866 WWP589866:WWU589866 AH655402:AM655402 KD655402:KI655402 TZ655402:UE655402 ADV655402:AEA655402 ANR655402:ANW655402 AXN655402:AXS655402 BHJ655402:BHO655402 BRF655402:BRK655402 CBB655402:CBG655402 CKX655402:CLC655402 CUT655402:CUY655402 DEP655402:DEU655402 DOL655402:DOQ655402 DYH655402:DYM655402 EID655402:EII655402 ERZ655402:ESE655402 FBV655402:FCA655402 FLR655402:FLW655402 FVN655402:FVS655402 GFJ655402:GFO655402 GPF655402:GPK655402 GZB655402:GZG655402 HIX655402:HJC655402 HST655402:HSY655402 ICP655402:ICU655402 IML655402:IMQ655402 IWH655402:IWM655402 JGD655402:JGI655402 JPZ655402:JQE655402 JZV655402:KAA655402 KJR655402:KJW655402 KTN655402:KTS655402 LDJ655402:LDO655402 LNF655402:LNK655402 LXB655402:LXG655402 MGX655402:MHC655402 MQT655402:MQY655402 NAP655402:NAU655402 NKL655402:NKQ655402 NUH655402:NUM655402 OED655402:OEI655402 ONZ655402:OOE655402 OXV655402:OYA655402 PHR655402:PHW655402 PRN655402:PRS655402 QBJ655402:QBO655402 QLF655402:QLK655402 QVB655402:QVG655402 REX655402:RFC655402 ROT655402:ROY655402 RYP655402:RYU655402 SIL655402:SIQ655402 SSH655402:SSM655402 TCD655402:TCI655402 TLZ655402:TME655402 TVV655402:TWA655402 UFR655402:UFW655402 UPN655402:UPS655402 UZJ655402:UZO655402 VJF655402:VJK655402 VTB655402:VTG655402 WCX655402:WDC655402 WMT655402:WMY655402 WWP655402:WWU655402 AH720938:AM720938 KD720938:KI720938 TZ720938:UE720938 ADV720938:AEA720938 ANR720938:ANW720938 AXN720938:AXS720938 BHJ720938:BHO720938 BRF720938:BRK720938 CBB720938:CBG720938 CKX720938:CLC720938 CUT720938:CUY720938 DEP720938:DEU720938 DOL720938:DOQ720938 DYH720938:DYM720938 EID720938:EII720938 ERZ720938:ESE720938 FBV720938:FCA720938 FLR720938:FLW720938 FVN720938:FVS720938 GFJ720938:GFO720938 GPF720938:GPK720938 GZB720938:GZG720938 HIX720938:HJC720938 HST720938:HSY720938 ICP720938:ICU720938 IML720938:IMQ720938 IWH720938:IWM720938 JGD720938:JGI720938 JPZ720938:JQE720938 JZV720938:KAA720938 KJR720938:KJW720938 KTN720938:KTS720938 LDJ720938:LDO720938 LNF720938:LNK720938 LXB720938:LXG720938 MGX720938:MHC720938 MQT720938:MQY720938 NAP720938:NAU720938 NKL720938:NKQ720938 NUH720938:NUM720938 OED720938:OEI720938 ONZ720938:OOE720938 OXV720938:OYA720938 PHR720938:PHW720938 PRN720938:PRS720938 QBJ720938:QBO720938 QLF720938:QLK720938 QVB720938:QVG720938 REX720938:RFC720938 ROT720938:ROY720938 RYP720938:RYU720938 SIL720938:SIQ720938 SSH720938:SSM720938 TCD720938:TCI720938 TLZ720938:TME720938 TVV720938:TWA720938 UFR720938:UFW720938 UPN720938:UPS720938 UZJ720938:UZO720938 VJF720938:VJK720938 VTB720938:VTG720938 WCX720938:WDC720938 WMT720938:WMY720938 WWP720938:WWU720938 AH786474:AM786474 KD786474:KI786474 TZ786474:UE786474 ADV786474:AEA786474 ANR786474:ANW786474 AXN786474:AXS786474 BHJ786474:BHO786474 BRF786474:BRK786474 CBB786474:CBG786474 CKX786474:CLC786474 CUT786474:CUY786474 DEP786474:DEU786474 DOL786474:DOQ786474 DYH786474:DYM786474 EID786474:EII786474 ERZ786474:ESE786474 FBV786474:FCA786474 FLR786474:FLW786474 FVN786474:FVS786474 GFJ786474:GFO786474 GPF786474:GPK786474 GZB786474:GZG786474 HIX786474:HJC786474 HST786474:HSY786474 ICP786474:ICU786474 IML786474:IMQ786474 IWH786474:IWM786474 JGD786474:JGI786474 JPZ786474:JQE786474 JZV786474:KAA786474 KJR786474:KJW786474 KTN786474:KTS786474 LDJ786474:LDO786474 LNF786474:LNK786474 LXB786474:LXG786474 MGX786474:MHC786474 MQT786474:MQY786474 NAP786474:NAU786474 NKL786474:NKQ786474 NUH786474:NUM786474 OED786474:OEI786474 ONZ786474:OOE786474 OXV786474:OYA786474 PHR786474:PHW786474 PRN786474:PRS786474 QBJ786474:QBO786474 QLF786474:QLK786474 QVB786474:QVG786474 REX786474:RFC786474 ROT786474:ROY786474 RYP786474:RYU786474 SIL786474:SIQ786474 SSH786474:SSM786474 TCD786474:TCI786474 TLZ786474:TME786474 TVV786474:TWA786474 UFR786474:UFW786474 UPN786474:UPS786474 UZJ786474:UZO786474 VJF786474:VJK786474 VTB786474:VTG786474 WCX786474:WDC786474 WMT786474:WMY786474 WWP786474:WWU786474 AH852010:AM852010 KD852010:KI852010 TZ852010:UE852010 ADV852010:AEA852010 ANR852010:ANW852010 AXN852010:AXS852010 BHJ852010:BHO852010 BRF852010:BRK852010 CBB852010:CBG852010 CKX852010:CLC852010 CUT852010:CUY852010 DEP852010:DEU852010 DOL852010:DOQ852010 DYH852010:DYM852010 EID852010:EII852010 ERZ852010:ESE852010 FBV852010:FCA852010 FLR852010:FLW852010 FVN852010:FVS852010 GFJ852010:GFO852010 GPF852010:GPK852010 GZB852010:GZG852010 HIX852010:HJC852010 HST852010:HSY852010 ICP852010:ICU852010 IML852010:IMQ852010 IWH852010:IWM852010 JGD852010:JGI852010 JPZ852010:JQE852010 JZV852010:KAA852010 KJR852010:KJW852010 KTN852010:KTS852010 LDJ852010:LDO852010 LNF852010:LNK852010 LXB852010:LXG852010 MGX852010:MHC852010 MQT852010:MQY852010 NAP852010:NAU852010 NKL852010:NKQ852010 NUH852010:NUM852010 OED852010:OEI852010 ONZ852010:OOE852010 OXV852010:OYA852010 PHR852010:PHW852010 PRN852010:PRS852010 QBJ852010:QBO852010 QLF852010:QLK852010 QVB852010:QVG852010 REX852010:RFC852010 ROT852010:ROY852010 RYP852010:RYU852010 SIL852010:SIQ852010 SSH852010:SSM852010 TCD852010:TCI852010 TLZ852010:TME852010 TVV852010:TWA852010 UFR852010:UFW852010 UPN852010:UPS852010 UZJ852010:UZO852010 VJF852010:VJK852010 VTB852010:VTG852010 WCX852010:WDC852010 WMT852010:WMY852010 WWP852010:WWU852010 AH917546:AM917546 KD917546:KI917546 TZ917546:UE917546 ADV917546:AEA917546 ANR917546:ANW917546 AXN917546:AXS917546 BHJ917546:BHO917546 BRF917546:BRK917546 CBB917546:CBG917546 CKX917546:CLC917546 CUT917546:CUY917546 DEP917546:DEU917546 DOL917546:DOQ917546 DYH917546:DYM917546 EID917546:EII917546 ERZ917546:ESE917546 FBV917546:FCA917546 FLR917546:FLW917546 FVN917546:FVS917546 GFJ917546:GFO917546 GPF917546:GPK917546 GZB917546:GZG917546 HIX917546:HJC917546 HST917546:HSY917546 ICP917546:ICU917546 IML917546:IMQ917546 IWH917546:IWM917546 JGD917546:JGI917546 JPZ917546:JQE917546 JZV917546:KAA917546 KJR917546:KJW917546 KTN917546:KTS917546 LDJ917546:LDO917546 LNF917546:LNK917546 LXB917546:LXG917546 MGX917546:MHC917546 MQT917546:MQY917546 NAP917546:NAU917546 NKL917546:NKQ917546 NUH917546:NUM917546 OED917546:OEI917546 ONZ917546:OOE917546 OXV917546:OYA917546 PHR917546:PHW917546 PRN917546:PRS917546 QBJ917546:QBO917546 QLF917546:QLK917546 QVB917546:QVG917546 REX917546:RFC917546 ROT917546:ROY917546 RYP917546:RYU917546 SIL917546:SIQ917546 SSH917546:SSM917546 TCD917546:TCI917546 TLZ917546:TME917546 TVV917546:TWA917546 UFR917546:UFW917546 UPN917546:UPS917546 UZJ917546:UZO917546 VJF917546:VJK917546 VTB917546:VTG917546 WCX917546:WDC917546 WMT917546:WMY917546 WWP917546:WWU917546 AH983082:AM983082 KD983082:KI983082 TZ983082:UE983082 ADV983082:AEA983082 ANR983082:ANW983082 AXN983082:AXS983082 BHJ983082:BHO983082 BRF983082:BRK983082 CBB983082:CBG983082 CKX983082:CLC983082 CUT983082:CUY983082 DEP983082:DEU983082 DOL983082:DOQ983082 DYH983082:DYM983082 EID983082:EII983082 ERZ983082:ESE983082 FBV983082:FCA983082 FLR983082:FLW983082 FVN983082:FVS983082 GFJ983082:GFO983082 GPF983082:GPK983082 GZB983082:GZG983082 HIX983082:HJC983082 HST983082:HSY983082 ICP983082:ICU983082 IML983082:IMQ983082 IWH983082:IWM983082 JGD983082:JGI983082 JPZ983082:JQE983082 JZV983082:KAA983082 KJR983082:KJW983082 KTN983082:KTS983082 LDJ983082:LDO983082 LNF983082:LNK983082 LXB983082:LXG983082 MGX983082:MHC983082 MQT983082:MQY983082 NAP983082:NAU983082 NKL983082:NKQ983082 NUH983082:NUM983082 OED983082:OEI983082 ONZ983082:OOE983082 OXV983082:OYA983082 PHR983082:PHW983082 PRN983082:PRS983082 QBJ983082:QBO983082 QLF983082:QLK983082 QVB983082:QVG983082 REX983082:RFC983082 ROT983082:ROY983082 RYP983082:RYU983082 SIL983082:SIQ983082 SSH983082:SSM983082 TCD983082:TCI983082 TLZ983082:TME983082 TVV983082:TWA983082 UFR983082:UFW983082 UPN983082:UPS983082 UZJ983082:UZO983082 VJF983082:VJK983082 VTB983082:VTG983082 WCX983082:WDC983082 WMT983082:WMY983082 WWP983082:WWU983082">
      <formula1>$BC$10:$BC$15</formula1>
    </dataValidation>
  </dataValidations>
  <pageMargins left="0.59055118110236227" right="0.59055118110236227" top="0.59055118110236227" bottom="0.59055118110236227" header="0.51181102362204722" footer="0.51181102362204722"/>
  <pageSetup paperSize="9" scale="87" firstPageNumber="5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E66"/>
  <sheetViews>
    <sheetView showGridLines="0" zoomScaleNormal="100" workbookViewId="0">
      <selection activeCell="AZ10" sqref="AZ10"/>
    </sheetView>
  </sheetViews>
  <sheetFormatPr defaultColWidth="2.25" defaultRowHeight="14.25" customHeight="1" x14ac:dyDescent="0.15"/>
  <cols>
    <col min="1" max="51" width="2.25" style="612"/>
    <col min="52" max="52" width="44.25" style="612" customWidth="1"/>
    <col min="53" max="53" width="2.25" style="612"/>
    <col min="54" max="54" width="20.375" style="612" customWidth="1"/>
    <col min="55" max="55" width="6.625" style="612" customWidth="1"/>
    <col min="56" max="56" width="10.5" style="612" customWidth="1"/>
    <col min="57" max="57" width="5.75" style="612" customWidth="1"/>
    <col min="58" max="307" width="2.25" style="612"/>
    <col min="308" max="308" width="44.25" style="612" customWidth="1"/>
    <col min="309" max="309" width="2.25" style="612"/>
    <col min="310" max="310" width="20.375" style="612" customWidth="1"/>
    <col min="311" max="311" width="6.625" style="612" customWidth="1"/>
    <col min="312" max="312" width="10.5" style="612" customWidth="1"/>
    <col min="313" max="313" width="5.75" style="612" customWidth="1"/>
    <col min="314" max="563" width="2.25" style="612"/>
    <col min="564" max="564" width="44.25" style="612" customWidth="1"/>
    <col min="565" max="565" width="2.25" style="612"/>
    <col min="566" max="566" width="20.375" style="612" customWidth="1"/>
    <col min="567" max="567" width="6.625" style="612" customWidth="1"/>
    <col min="568" max="568" width="10.5" style="612" customWidth="1"/>
    <col min="569" max="569" width="5.75" style="612" customWidth="1"/>
    <col min="570" max="819" width="2.25" style="612"/>
    <col min="820" max="820" width="44.25" style="612" customWidth="1"/>
    <col min="821" max="821" width="2.25" style="612"/>
    <col min="822" max="822" width="20.375" style="612" customWidth="1"/>
    <col min="823" max="823" width="6.625" style="612" customWidth="1"/>
    <col min="824" max="824" width="10.5" style="612" customWidth="1"/>
    <col min="825" max="825" width="5.75" style="612" customWidth="1"/>
    <col min="826" max="1075" width="2.25" style="612"/>
    <col min="1076" max="1076" width="44.25" style="612" customWidth="1"/>
    <col min="1077" max="1077" width="2.25" style="612"/>
    <col min="1078" max="1078" width="20.375" style="612" customWidth="1"/>
    <col min="1079" max="1079" width="6.625" style="612" customWidth="1"/>
    <col min="1080" max="1080" width="10.5" style="612" customWidth="1"/>
    <col min="1081" max="1081" width="5.75" style="612" customWidth="1"/>
    <col min="1082" max="1331" width="2.25" style="612"/>
    <col min="1332" max="1332" width="44.25" style="612" customWidth="1"/>
    <col min="1333" max="1333" width="2.25" style="612"/>
    <col min="1334" max="1334" width="20.375" style="612" customWidth="1"/>
    <col min="1335" max="1335" width="6.625" style="612" customWidth="1"/>
    <col min="1336" max="1336" width="10.5" style="612" customWidth="1"/>
    <col min="1337" max="1337" width="5.75" style="612" customWidth="1"/>
    <col min="1338" max="1587" width="2.25" style="612"/>
    <col min="1588" max="1588" width="44.25" style="612" customWidth="1"/>
    <col min="1589" max="1589" width="2.25" style="612"/>
    <col min="1590" max="1590" width="20.375" style="612" customWidth="1"/>
    <col min="1591" max="1591" width="6.625" style="612" customWidth="1"/>
    <col min="1592" max="1592" width="10.5" style="612" customWidth="1"/>
    <col min="1593" max="1593" width="5.75" style="612" customWidth="1"/>
    <col min="1594" max="1843" width="2.25" style="612"/>
    <col min="1844" max="1844" width="44.25" style="612" customWidth="1"/>
    <col min="1845" max="1845" width="2.25" style="612"/>
    <col min="1846" max="1846" width="20.375" style="612" customWidth="1"/>
    <col min="1847" max="1847" width="6.625" style="612" customWidth="1"/>
    <col min="1848" max="1848" width="10.5" style="612" customWidth="1"/>
    <col min="1849" max="1849" width="5.75" style="612" customWidth="1"/>
    <col min="1850" max="2099" width="2.25" style="612"/>
    <col min="2100" max="2100" width="44.25" style="612" customWidth="1"/>
    <col min="2101" max="2101" width="2.25" style="612"/>
    <col min="2102" max="2102" width="20.375" style="612" customWidth="1"/>
    <col min="2103" max="2103" width="6.625" style="612" customWidth="1"/>
    <col min="2104" max="2104" width="10.5" style="612" customWidth="1"/>
    <col min="2105" max="2105" width="5.75" style="612" customWidth="1"/>
    <col min="2106" max="2355" width="2.25" style="612"/>
    <col min="2356" max="2356" width="44.25" style="612" customWidth="1"/>
    <col min="2357" max="2357" width="2.25" style="612"/>
    <col min="2358" max="2358" width="20.375" style="612" customWidth="1"/>
    <col min="2359" max="2359" width="6.625" style="612" customWidth="1"/>
    <col min="2360" max="2360" width="10.5" style="612" customWidth="1"/>
    <col min="2361" max="2361" width="5.75" style="612" customWidth="1"/>
    <col min="2362" max="2611" width="2.25" style="612"/>
    <col min="2612" max="2612" width="44.25" style="612" customWidth="1"/>
    <col min="2613" max="2613" width="2.25" style="612"/>
    <col min="2614" max="2614" width="20.375" style="612" customWidth="1"/>
    <col min="2615" max="2615" width="6.625" style="612" customWidth="1"/>
    <col min="2616" max="2616" width="10.5" style="612" customWidth="1"/>
    <col min="2617" max="2617" width="5.75" style="612" customWidth="1"/>
    <col min="2618" max="2867" width="2.25" style="612"/>
    <col min="2868" max="2868" width="44.25" style="612" customWidth="1"/>
    <col min="2869" max="2869" width="2.25" style="612"/>
    <col min="2870" max="2870" width="20.375" style="612" customWidth="1"/>
    <col min="2871" max="2871" width="6.625" style="612" customWidth="1"/>
    <col min="2872" max="2872" width="10.5" style="612" customWidth="1"/>
    <col min="2873" max="2873" width="5.75" style="612" customWidth="1"/>
    <col min="2874" max="3123" width="2.25" style="612"/>
    <col min="3124" max="3124" width="44.25" style="612" customWidth="1"/>
    <col min="3125" max="3125" width="2.25" style="612"/>
    <col min="3126" max="3126" width="20.375" style="612" customWidth="1"/>
    <col min="3127" max="3127" width="6.625" style="612" customWidth="1"/>
    <col min="3128" max="3128" width="10.5" style="612" customWidth="1"/>
    <col min="3129" max="3129" width="5.75" style="612" customWidth="1"/>
    <col min="3130" max="3379" width="2.25" style="612"/>
    <col min="3380" max="3380" width="44.25" style="612" customWidth="1"/>
    <col min="3381" max="3381" width="2.25" style="612"/>
    <col min="3382" max="3382" width="20.375" style="612" customWidth="1"/>
    <col min="3383" max="3383" width="6.625" style="612" customWidth="1"/>
    <col min="3384" max="3384" width="10.5" style="612" customWidth="1"/>
    <col min="3385" max="3385" width="5.75" style="612" customWidth="1"/>
    <col min="3386" max="3635" width="2.25" style="612"/>
    <col min="3636" max="3636" width="44.25" style="612" customWidth="1"/>
    <col min="3637" max="3637" width="2.25" style="612"/>
    <col min="3638" max="3638" width="20.375" style="612" customWidth="1"/>
    <col min="3639" max="3639" width="6.625" style="612" customWidth="1"/>
    <col min="3640" max="3640" width="10.5" style="612" customWidth="1"/>
    <col min="3641" max="3641" width="5.75" style="612" customWidth="1"/>
    <col min="3642" max="3891" width="2.25" style="612"/>
    <col min="3892" max="3892" width="44.25" style="612" customWidth="1"/>
    <col min="3893" max="3893" width="2.25" style="612"/>
    <col min="3894" max="3894" width="20.375" style="612" customWidth="1"/>
    <col min="3895" max="3895" width="6.625" style="612" customWidth="1"/>
    <col min="3896" max="3896" width="10.5" style="612" customWidth="1"/>
    <col min="3897" max="3897" width="5.75" style="612" customWidth="1"/>
    <col min="3898" max="4147" width="2.25" style="612"/>
    <col min="4148" max="4148" width="44.25" style="612" customWidth="1"/>
    <col min="4149" max="4149" width="2.25" style="612"/>
    <col min="4150" max="4150" width="20.375" style="612" customWidth="1"/>
    <col min="4151" max="4151" width="6.625" style="612" customWidth="1"/>
    <col min="4152" max="4152" width="10.5" style="612" customWidth="1"/>
    <col min="4153" max="4153" width="5.75" style="612" customWidth="1"/>
    <col min="4154" max="4403" width="2.25" style="612"/>
    <col min="4404" max="4404" width="44.25" style="612" customWidth="1"/>
    <col min="4405" max="4405" width="2.25" style="612"/>
    <col min="4406" max="4406" width="20.375" style="612" customWidth="1"/>
    <col min="4407" max="4407" width="6.625" style="612" customWidth="1"/>
    <col min="4408" max="4408" width="10.5" style="612" customWidth="1"/>
    <col min="4409" max="4409" width="5.75" style="612" customWidth="1"/>
    <col min="4410" max="4659" width="2.25" style="612"/>
    <col min="4660" max="4660" width="44.25" style="612" customWidth="1"/>
    <col min="4661" max="4661" width="2.25" style="612"/>
    <col min="4662" max="4662" width="20.375" style="612" customWidth="1"/>
    <col min="4663" max="4663" width="6.625" style="612" customWidth="1"/>
    <col min="4664" max="4664" width="10.5" style="612" customWidth="1"/>
    <col min="4665" max="4665" width="5.75" style="612" customWidth="1"/>
    <col min="4666" max="4915" width="2.25" style="612"/>
    <col min="4916" max="4916" width="44.25" style="612" customWidth="1"/>
    <col min="4917" max="4917" width="2.25" style="612"/>
    <col min="4918" max="4918" width="20.375" style="612" customWidth="1"/>
    <col min="4919" max="4919" width="6.625" style="612" customWidth="1"/>
    <col min="4920" max="4920" width="10.5" style="612" customWidth="1"/>
    <col min="4921" max="4921" width="5.75" style="612" customWidth="1"/>
    <col min="4922" max="5171" width="2.25" style="612"/>
    <col min="5172" max="5172" width="44.25" style="612" customWidth="1"/>
    <col min="5173" max="5173" width="2.25" style="612"/>
    <col min="5174" max="5174" width="20.375" style="612" customWidth="1"/>
    <col min="5175" max="5175" width="6.625" style="612" customWidth="1"/>
    <col min="5176" max="5176" width="10.5" style="612" customWidth="1"/>
    <col min="5177" max="5177" width="5.75" style="612" customWidth="1"/>
    <col min="5178" max="5427" width="2.25" style="612"/>
    <col min="5428" max="5428" width="44.25" style="612" customWidth="1"/>
    <col min="5429" max="5429" width="2.25" style="612"/>
    <col min="5430" max="5430" width="20.375" style="612" customWidth="1"/>
    <col min="5431" max="5431" width="6.625" style="612" customWidth="1"/>
    <col min="5432" max="5432" width="10.5" style="612" customWidth="1"/>
    <col min="5433" max="5433" width="5.75" style="612" customWidth="1"/>
    <col min="5434" max="5683" width="2.25" style="612"/>
    <col min="5684" max="5684" width="44.25" style="612" customWidth="1"/>
    <col min="5685" max="5685" width="2.25" style="612"/>
    <col min="5686" max="5686" width="20.375" style="612" customWidth="1"/>
    <col min="5687" max="5687" width="6.625" style="612" customWidth="1"/>
    <col min="5688" max="5688" width="10.5" style="612" customWidth="1"/>
    <col min="5689" max="5689" width="5.75" style="612" customWidth="1"/>
    <col min="5690" max="5939" width="2.25" style="612"/>
    <col min="5940" max="5940" width="44.25" style="612" customWidth="1"/>
    <col min="5941" max="5941" width="2.25" style="612"/>
    <col min="5942" max="5942" width="20.375" style="612" customWidth="1"/>
    <col min="5943" max="5943" width="6.625" style="612" customWidth="1"/>
    <col min="5944" max="5944" width="10.5" style="612" customWidth="1"/>
    <col min="5945" max="5945" width="5.75" style="612" customWidth="1"/>
    <col min="5946" max="6195" width="2.25" style="612"/>
    <col min="6196" max="6196" width="44.25" style="612" customWidth="1"/>
    <col min="6197" max="6197" width="2.25" style="612"/>
    <col min="6198" max="6198" width="20.375" style="612" customWidth="1"/>
    <col min="6199" max="6199" width="6.625" style="612" customWidth="1"/>
    <col min="6200" max="6200" width="10.5" style="612" customWidth="1"/>
    <col min="6201" max="6201" width="5.75" style="612" customWidth="1"/>
    <col min="6202" max="6451" width="2.25" style="612"/>
    <col min="6452" max="6452" width="44.25" style="612" customWidth="1"/>
    <col min="6453" max="6453" width="2.25" style="612"/>
    <col min="6454" max="6454" width="20.375" style="612" customWidth="1"/>
    <col min="6455" max="6455" width="6.625" style="612" customWidth="1"/>
    <col min="6456" max="6456" width="10.5" style="612" customWidth="1"/>
    <col min="6457" max="6457" width="5.75" style="612" customWidth="1"/>
    <col min="6458" max="6707" width="2.25" style="612"/>
    <col min="6708" max="6708" width="44.25" style="612" customWidth="1"/>
    <col min="6709" max="6709" width="2.25" style="612"/>
    <col min="6710" max="6710" width="20.375" style="612" customWidth="1"/>
    <col min="6711" max="6711" width="6.625" style="612" customWidth="1"/>
    <col min="6712" max="6712" width="10.5" style="612" customWidth="1"/>
    <col min="6713" max="6713" width="5.75" style="612" customWidth="1"/>
    <col min="6714" max="6963" width="2.25" style="612"/>
    <col min="6964" max="6964" width="44.25" style="612" customWidth="1"/>
    <col min="6965" max="6965" width="2.25" style="612"/>
    <col min="6966" max="6966" width="20.375" style="612" customWidth="1"/>
    <col min="6967" max="6967" width="6.625" style="612" customWidth="1"/>
    <col min="6968" max="6968" width="10.5" style="612" customWidth="1"/>
    <col min="6969" max="6969" width="5.75" style="612" customWidth="1"/>
    <col min="6970" max="7219" width="2.25" style="612"/>
    <col min="7220" max="7220" width="44.25" style="612" customWidth="1"/>
    <col min="7221" max="7221" width="2.25" style="612"/>
    <col min="7222" max="7222" width="20.375" style="612" customWidth="1"/>
    <col min="7223" max="7223" width="6.625" style="612" customWidth="1"/>
    <col min="7224" max="7224" width="10.5" style="612" customWidth="1"/>
    <col min="7225" max="7225" width="5.75" style="612" customWidth="1"/>
    <col min="7226" max="7475" width="2.25" style="612"/>
    <col min="7476" max="7476" width="44.25" style="612" customWidth="1"/>
    <col min="7477" max="7477" width="2.25" style="612"/>
    <col min="7478" max="7478" width="20.375" style="612" customWidth="1"/>
    <col min="7479" max="7479" width="6.625" style="612" customWidth="1"/>
    <col min="7480" max="7480" width="10.5" style="612" customWidth="1"/>
    <col min="7481" max="7481" width="5.75" style="612" customWidth="1"/>
    <col min="7482" max="7731" width="2.25" style="612"/>
    <col min="7732" max="7732" width="44.25" style="612" customWidth="1"/>
    <col min="7733" max="7733" width="2.25" style="612"/>
    <col min="7734" max="7734" width="20.375" style="612" customWidth="1"/>
    <col min="7735" max="7735" width="6.625" style="612" customWidth="1"/>
    <col min="7736" max="7736" width="10.5" style="612" customWidth="1"/>
    <col min="7737" max="7737" width="5.75" style="612" customWidth="1"/>
    <col min="7738" max="7987" width="2.25" style="612"/>
    <col min="7988" max="7988" width="44.25" style="612" customWidth="1"/>
    <col min="7989" max="7989" width="2.25" style="612"/>
    <col min="7990" max="7990" width="20.375" style="612" customWidth="1"/>
    <col min="7991" max="7991" width="6.625" style="612" customWidth="1"/>
    <col min="7992" max="7992" width="10.5" style="612" customWidth="1"/>
    <col min="7993" max="7993" width="5.75" style="612" customWidth="1"/>
    <col min="7994" max="8243" width="2.25" style="612"/>
    <col min="8244" max="8244" width="44.25" style="612" customWidth="1"/>
    <col min="8245" max="8245" width="2.25" style="612"/>
    <col min="8246" max="8246" width="20.375" style="612" customWidth="1"/>
    <col min="8247" max="8247" width="6.625" style="612" customWidth="1"/>
    <col min="8248" max="8248" width="10.5" style="612" customWidth="1"/>
    <col min="8249" max="8249" width="5.75" style="612" customWidth="1"/>
    <col min="8250" max="8499" width="2.25" style="612"/>
    <col min="8500" max="8500" width="44.25" style="612" customWidth="1"/>
    <col min="8501" max="8501" width="2.25" style="612"/>
    <col min="8502" max="8502" width="20.375" style="612" customWidth="1"/>
    <col min="8503" max="8503" width="6.625" style="612" customWidth="1"/>
    <col min="8504" max="8504" width="10.5" style="612" customWidth="1"/>
    <col min="8505" max="8505" width="5.75" style="612" customWidth="1"/>
    <col min="8506" max="8755" width="2.25" style="612"/>
    <col min="8756" max="8756" width="44.25" style="612" customWidth="1"/>
    <col min="8757" max="8757" width="2.25" style="612"/>
    <col min="8758" max="8758" width="20.375" style="612" customWidth="1"/>
    <col min="8759" max="8759" width="6.625" style="612" customWidth="1"/>
    <col min="8760" max="8760" width="10.5" style="612" customWidth="1"/>
    <col min="8761" max="8761" width="5.75" style="612" customWidth="1"/>
    <col min="8762" max="9011" width="2.25" style="612"/>
    <col min="9012" max="9012" width="44.25" style="612" customWidth="1"/>
    <col min="9013" max="9013" width="2.25" style="612"/>
    <col min="9014" max="9014" width="20.375" style="612" customWidth="1"/>
    <col min="9015" max="9015" width="6.625" style="612" customWidth="1"/>
    <col min="9016" max="9016" width="10.5" style="612" customWidth="1"/>
    <col min="9017" max="9017" width="5.75" style="612" customWidth="1"/>
    <col min="9018" max="9267" width="2.25" style="612"/>
    <col min="9268" max="9268" width="44.25" style="612" customWidth="1"/>
    <col min="9269" max="9269" width="2.25" style="612"/>
    <col min="9270" max="9270" width="20.375" style="612" customWidth="1"/>
    <col min="9271" max="9271" width="6.625" style="612" customWidth="1"/>
    <col min="9272" max="9272" width="10.5" style="612" customWidth="1"/>
    <col min="9273" max="9273" width="5.75" style="612" customWidth="1"/>
    <col min="9274" max="9523" width="2.25" style="612"/>
    <col min="9524" max="9524" width="44.25" style="612" customWidth="1"/>
    <col min="9525" max="9525" width="2.25" style="612"/>
    <col min="9526" max="9526" width="20.375" style="612" customWidth="1"/>
    <col min="9527" max="9527" width="6.625" style="612" customWidth="1"/>
    <col min="9528" max="9528" width="10.5" style="612" customWidth="1"/>
    <col min="9529" max="9529" width="5.75" style="612" customWidth="1"/>
    <col min="9530" max="9779" width="2.25" style="612"/>
    <col min="9780" max="9780" width="44.25" style="612" customWidth="1"/>
    <col min="9781" max="9781" width="2.25" style="612"/>
    <col min="9782" max="9782" width="20.375" style="612" customWidth="1"/>
    <col min="9783" max="9783" width="6.625" style="612" customWidth="1"/>
    <col min="9784" max="9784" width="10.5" style="612" customWidth="1"/>
    <col min="9785" max="9785" width="5.75" style="612" customWidth="1"/>
    <col min="9786" max="10035" width="2.25" style="612"/>
    <col min="10036" max="10036" width="44.25" style="612" customWidth="1"/>
    <col min="10037" max="10037" width="2.25" style="612"/>
    <col min="10038" max="10038" width="20.375" style="612" customWidth="1"/>
    <col min="10039" max="10039" width="6.625" style="612" customWidth="1"/>
    <col min="10040" max="10040" width="10.5" style="612" customWidth="1"/>
    <col min="10041" max="10041" width="5.75" style="612" customWidth="1"/>
    <col min="10042" max="10291" width="2.25" style="612"/>
    <col min="10292" max="10292" width="44.25" style="612" customWidth="1"/>
    <col min="10293" max="10293" width="2.25" style="612"/>
    <col min="10294" max="10294" width="20.375" style="612" customWidth="1"/>
    <col min="10295" max="10295" width="6.625" style="612" customWidth="1"/>
    <col min="10296" max="10296" width="10.5" style="612" customWidth="1"/>
    <col min="10297" max="10297" width="5.75" style="612" customWidth="1"/>
    <col min="10298" max="10547" width="2.25" style="612"/>
    <col min="10548" max="10548" width="44.25" style="612" customWidth="1"/>
    <col min="10549" max="10549" width="2.25" style="612"/>
    <col min="10550" max="10550" width="20.375" style="612" customWidth="1"/>
    <col min="10551" max="10551" width="6.625" style="612" customWidth="1"/>
    <col min="10552" max="10552" width="10.5" style="612" customWidth="1"/>
    <col min="10553" max="10553" width="5.75" style="612" customWidth="1"/>
    <col min="10554" max="10803" width="2.25" style="612"/>
    <col min="10804" max="10804" width="44.25" style="612" customWidth="1"/>
    <col min="10805" max="10805" width="2.25" style="612"/>
    <col min="10806" max="10806" width="20.375" style="612" customWidth="1"/>
    <col min="10807" max="10807" width="6.625" style="612" customWidth="1"/>
    <col min="10808" max="10808" width="10.5" style="612" customWidth="1"/>
    <col min="10809" max="10809" width="5.75" style="612" customWidth="1"/>
    <col min="10810" max="11059" width="2.25" style="612"/>
    <col min="11060" max="11060" width="44.25" style="612" customWidth="1"/>
    <col min="11061" max="11061" width="2.25" style="612"/>
    <col min="11062" max="11062" width="20.375" style="612" customWidth="1"/>
    <col min="11063" max="11063" width="6.625" style="612" customWidth="1"/>
    <col min="11064" max="11064" width="10.5" style="612" customWidth="1"/>
    <col min="11065" max="11065" width="5.75" style="612" customWidth="1"/>
    <col min="11066" max="11315" width="2.25" style="612"/>
    <col min="11316" max="11316" width="44.25" style="612" customWidth="1"/>
    <col min="11317" max="11317" width="2.25" style="612"/>
    <col min="11318" max="11318" width="20.375" style="612" customWidth="1"/>
    <col min="11319" max="11319" width="6.625" style="612" customWidth="1"/>
    <col min="11320" max="11320" width="10.5" style="612" customWidth="1"/>
    <col min="11321" max="11321" width="5.75" style="612" customWidth="1"/>
    <col min="11322" max="11571" width="2.25" style="612"/>
    <col min="11572" max="11572" width="44.25" style="612" customWidth="1"/>
    <col min="11573" max="11573" width="2.25" style="612"/>
    <col min="11574" max="11574" width="20.375" style="612" customWidth="1"/>
    <col min="11575" max="11575" width="6.625" style="612" customWidth="1"/>
    <col min="11576" max="11576" width="10.5" style="612" customWidth="1"/>
    <col min="11577" max="11577" width="5.75" style="612" customWidth="1"/>
    <col min="11578" max="11827" width="2.25" style="612"/>
    <col min="11828" max="11828" width="44.25" style="612" customWidth="1"/>
    <col min="11829" max="11829" width="2.25" style="612"/>
    <col min="11830" max="11830" width="20.375" style="612" customWidth="1"/>
    <col min="11831" max="11831" width="6.625" style="612" customWidth="1"/>
    <col min="11832" max="11832" width="10.5" style="612" customWidth="1"/>
    <col min="11833" max="11833" width="5.75" style="612" customWidth="1"/>
    <col min="11834" max="12083" width="2.25" style="612"/>
    <col min="12084" max="12084" width="44.25" style="612" customWidth="1"/>
    <col min="12085" max="12085" width="2.25" style="612"/>
    <col min="12086" max="12086" width="20.375" style="612" customWidth="1"/>
    <col min="12087" max="12087" width="6.625" style="612" customWidth="1"/>
    <col min="12088" max="12088" width="10.5" style="612" customWidth="1"/>
    <col min="12089" max="12089" width="5.75" style="612" customWidth="1"/>
    <col min="12090" max="12339" width="2.25" style="612"/>
    <col min="12340" max="12340" width="44.25" style="612" customWidth="1"/>
    <col min="12341" max="12341" width="2.25" style="612"/>
    <col min="12342" max="12342" width="20.375" style="612" customWidth="1"/>
    <col min="12343" max="12343" width="6.625" style="612" customWidth="1"/>
    <col min="12344" max="12344" width="10.5" style="612" customWidth="1"/>
    <col min="12345" max="12345" width="5.75" style="612" customWidth="1"/>
    <col min="12346" max="12595" width="2.25" style="612"/>
    <col min="12596" max="12596" width="44.25" style="612" customWidth="1"/>
    <col min="12597" max="12597" width="2.25" style="612"/>
    <col min="12598" max="12598" width="20.375" style="612" customWidth="1"/>
    <col min="12599" max="12599" width="6.625" style="612" customWidth="1"/>
    <col min="12600" max="12600" width="10.5" style="612" customWidth="1"/>
    <col min="12601" max="12601" width="5.75" style="612" customWidth="1"/>
    <col min="12602" max="12851" width="2.25" style="612"/>
    <col min="12852" max="12852" width="44.25" style="612" customWidth="1"/>
    <col min="12853" max="12853" width="2.25" style="612"/>
    <col min="12854" max="12854" width="20.375" style="612" customWidth="1"/>
    <col min="12855" max="12855" width="6.625" style="612" customWidth="1"/>
    <col min="12856" max="12856" width="10.5" style="612" customWidth="1"/>
    <col min="12857" max="12857" width="5.75" style="612" customWidth="1"/>
    <col min="12858" max="13107" width="2.25" style="612"/>
    <col min="13108" max="13108" width="44.25" style="612" customWidth="1"/>
    <col min="13109" max="13109" width="2.25" style="612"/>
    <col min="13110" max="13110" width="20.375" style="612" customWidth="1"/>
    <col min="13111" max="13111" width="6.625" style="612" customWidth="1"/>
    <col min="13112" max="13112" width="10.5" style="612" customWidth="1"/>
    <col min="13113" max="13113" width="5.75" style="612" customWidth="1"/>
    <col min="13114" max="13363" width="2.25" style="612"/>
    <col min="13364" max="13364" width="44.25" style="612" customWidth="1"/>
    <col min="13365" max="13365" width="2.25" style="612"/>
    <col min="13366" max="13366" width="20.375" style="612" customWidth="1"/>
    <col min="13367" max="13367" width="6.625" style="612" customWidth="1"/>
    <col min="13368" max="13368" width="10.5" style="612" customWidth="1"/>
    <col min="13369" max="13369" width="5.75" style="612" customWidth="1"/>
    <col min="13370" max="13619" width="2.25" style="612"/>
    <col min="13620" max="13620" width="44.25" style="612" customWidth="1"/>
    <col min="13621" max="13621" width="2.25" style="612"/>
    <col min="13622" max="13622" width="20.375" style="612" customWidth="1"/>
    <col min="13623" max="13623" width="6.625" style="612" customWidth="1"/>
    <col min="13624" max="13624" width="10.5" style="612" customWidth="1"/>
    <col min="13625" max="13625" width="5.75" style="612" customWidth="1"/>
    <col min="13626" max="13875" width="2.25" style="612"/>
    <col min="13876" max="13876" width="44.25" style="612" customWidth="1"/>
    <col min="13877" max="13877" width="2.25" style="612"/>
    <col min="13878" max="13878" width="20.375" style="612" customWidth="1"/>
    <col min="13879" max="13879" width="6.625" style="612" customWidth="1"/>
    <col min="13880" max="13880" width="10.5" style="612" customWidth="1"/>
    <col min="13881" max="13881" width="5.75" style="612" customWidth="1"/>
    <col min="13882" max="14131" width="2.25" style="612"/>
    <col min="14132" max="14132" width="44.25" style="612" customWidth="1"/>
    <col min="14133" max="14133" width="2.25" style="612"/>
    <col min="14134" max="14134" width="20.375" style="612" customWidth="1"/>
    <col min="14135" max="14135" width="6.625" style="612" customWidth="1"/>
    <col min="14136" max="14136" width="10.5" style="612" customWidth="1"/>
    <col min="14137" max="14137" width="5.75" style="612" customWidth="1"/>
    <col min="14138" max="14387" width="2.25" style="612"/>
    <col min="14388" max="14388" width="44.25" style="612" customWidth="1"/>
    <col min="14389" max="14389" width="2.25" style="612"/>
    <col min="14390" max="14390" width="20.375" style="612" customWidth="1"/>
    <col min="14391" max="14391" width="6.625" style="612" customWidth="1"/>
    <col min="14392" max="14392" width="10.5" style="612" customWidth="1"/>
    <col min="14393" max="14393" width="5.75" style="612" customWidth="1"/>
    <col min="14394" max="14643" width="2.25" style="612"/>
    <col min="14644" max="14644" width="44.25" style="612" customWidth="1"/>
    <col min="14645" max="14645" width="2.25" style="612"/>
    <col min="14646" max="14646" width="20.375" style="612" customWidth="1"/>
    <col min="14647" max="14647" width="6.625" style="612" customWidth="1"/>
    <col min="14648" max="14648" width="10.5" style="612" customWidth="1"/>
    <col min="14649" max="14649" width="5.75" style="612" customWidth="1"/>
    <col min="14650" max="14899" width="2.25" style="612"/>
    <col min="14900" max="14900" width="44.25" style="612" customWidth="1"/>
    <col min="14901" max="14901" width="2.25" style="612"/>
    <col min="14902" max="14902" width="20.375" style="612" customWidth="1"/>
    <col min="14903" max="14903" width="6.625" style="612" customWidth="1"/>
    <col min="14904" max="14904" width="10.5" style="612" customWidth="1"/>
    <col min="14905" max="14905" width="5.75" style="612" customWidth="1"/>
    <col min="14906" max="15155" width="2.25" style="612"/>
    <col min="15156" max="15156" width="44.25" style="612" customWidth="1"/>
    <col min="15157" max="15157" width="2.25" style="612"/>
    <col min="15158" max="15158" width="20.375" style="612" customWidth="1"/>
    <col min="15159" max="15159" width="6.625" style="612" customWidth="1"/>
    <col min="15160" max="15160" width="10.5" style="612" customWidth="1"/>
    <col min="15161" max="15161" width="5.75" style="612" customWidth="1"/>
    <col min="15162" max="15411" width="2.25" style="612"/>
    <col min="15412" max="15412" width="44.25" style="612" customWidth="1"/>
    <col min="15413" max="15413" width="2.25" style="612"/>
    <col min="15414" max="15414" width="20.375" style="612" customWidth="1"/>
    <col min="15415" max="15415" width="6.625" style="612" customWidth="1"/>
    <col min="15416" max="15416" width="10.5" style="612" customWidth="1"/>
    <col min="15417" max="15417" width="5.75" style="612" customWidth="1"/>
    <col min="15418" max="15667" width="2.25" style="612"/>
    <col min="15668" max="15668" width="44.25" style="612" customWidth="1"/>
    <col min="15669" max="15669" width="2.25" style="612"/>
    <col min="15670" max="15670" width="20.375" style="612" customWidth="1"/>
    <col min="15671" max="15671" width="6.625" style="612" customWidth="1"/>
    <col min="15672" max="15672" width="10.5" style="612" customWidth="1"/>
    <col min="15673" max="15673" width="5.75" style="612" customWidth="1"/>
    <col min="15674" max="15923" width="2.25" style="612"/>
    <col min="15924" max="15924" width="44.25" style="612" customWidth="1"/>
    <col min="15925" max="15925" width="2.25" style="612"/>
    <col min="15926" max="15926" width="20.375" style="612" customWidth="1"/>
    <col min="15927" max="15927" width="6.625" style="612" customWidth="1"/>
    <col min="15928" max="15928" width="10.5" style="612" customWidth="1"/>
    <col min="15929" max="15929" width="5.75" style="612" customWidth="1"/>
    <col min="15930" max="16179" width="2.25" style="612"/>
    <col min="16180" max="16180" width="44.25" style="612" customWidth="1"/>
    <col min="16181" max="16181" width="2.25" style="612"/>
    <col min="16182" max="16182" width="20.375" style="612" customWidth="1"/>
    <col min="16183" max="16183" width="6.625" style="612" customWidth="1"/>
    <col min="16184" max="16184" width="10.5" style="612" customWidth="1"/>
    <col min="16185" max="16185" width="5.75" style="612" customWidth="1"/>
    <col min="16186" max="16384" width="2.25" style="612"/>
  </cols>
  <sheetData>
    <row r="1" spans="1:57" s="608" customFormat="1" ht="14.25" customHeight="1" x14ac:dyDescent="0.15"/>
    <row r="2" spans="1:57" s="608" customFormat="1" ht="14.25" customHeight="1" x14ac:dyDescent="0.15"/>
    <row r="4" spans="1:57" s="609" customFormat="1" ht="18" customHeight="1" x14ac:dyDescent="0.15">
      <c r="A4" s="1057" t="s">
        <v>473</v>
      </c>
      <c r="B4" s="1057"/>
      <c r="C4" s="1057"/>
      <c r="D4" s="1057"/>
      <c r="E4" s="1057"/>
      <c r="F4" s="1057"/>
      <c r="G4" s="1057"/>
      <c r="H4" s="1057"/>
      <c r="I4" s="1057"/>
      <c r="J4" s="1057"/>
      <c r="K4" s="1057"/>
      <c r="L4" s="1057"/>
      <c r="M4" s="1057"/>
      <c r="N4" s="1057"/>
      <c r="O4" s="1057"/>
      <c r="P4" s="1057"/>
      <c r="Q4" s="1057"/>
      <c r="R4" s="1057"/>
      <c r="S4" s="1057"/>
      <c r="T4" s="1057"/>
      <c r="U4" s="1057"/>
      <c r="V4" s="1057"/>
      <c r="W4" s="1057"/>
      <c r="X4" s="1057"/>
      <c r="Y4" s="1057"/>
      <c r="Z4" s="1057"/>
      <c r="AA4" s="1057"/>
      <c r="AB4" s="1057"/>
      <c r="AC4" s="1057"/>
      <c r="AD4" s="1057"/>
      <c r="AE4" s="1057"/>
      <c r="AF4" s="1057"/>
      <c r="AG4" s="1057"/>
      <c r="AH4" s="1057"/>
      <c r="AI4" s="1057"/>
      <c r="AJ4" s="1057"/>
      <c r="AK4" s="1057"/>
      <c r="AL4" s="1057"/>
      <c r="AM4" s="1057"/>
      <c r="AN4" s="1057"/>
      <c r="AO4" s="1057"/>
      <c r="AP4" s="1057"/>
      <c r="AQ4" s="1057"/>
      <c r="AR4" s="1057"/>
      <c r="AS4" s="1057"/>
      <c r="AT4" s="1057"/>
      <c r="AU4" s="1057"/>
      <c r="AV4" s="1057"/>
      <c r="AW4" s="1057"/>
      <c r="AX4" s="1057"/>
    </row>
    <row r="5" spans="1:57" s="608" customFormat="1" ht="18" customHeight="1" x14ac:dyDescent="0.15">
      <c r="A5" s="610"/>
      <c r="B5" s="611" t="s">
        <v>542</v>
      </c>
      <c r="C5" s="610"/>
      <c r="D5" s="610"/>
      <c r="E5" s="610"/>
      <c r="F5" s="610"/>
      <c r="G5" s="610"/>
      <c r="H5" s="610"/>
      <c r="I5" s="610"/>
      <c r="J5" s="610"/>
      <c r="K5" s="610"/>
      <c r="L5" s="610"/>
      <c r="M5" s="610"/>
      <c r="N5" s="610"/>
      <c r="O5" s="610"/>
      <c r="P5" s="610"/>
      <c r="Q5" s="610"/>
      <c r="R5" s="610"/>
      <c r="S5" s="610"/>
      <c r="T5" s="610"/>
      <c r="U5" s="610"/>
      <c r="V5" s="610"/>
      <c r="W5" s="610"/>
      <c r="X5" s="610"/>
      <c r="Y5" s="610"/>
      <c r="Z5" s="610"/>
      <c r="AA5" s="610"/>
      <c r="AB5" s="610"/>
      <c r="AC5" s="610"/>
      <c r="AD5" s="610"/>
      <c r="AE5" s="610"/>
      <c r="AF5" s="610"/>
      <c r="AG5" s="610"/>
      <c r="AH5" s="610"/>
      <c r="AI5" s="610"/>
      <c r="AJ5" s="610"/>
      <c r="AK5" s="610"/>
      <c r="AL5" s="610"/>
      <c r="AM5" s="610"/>
      <c r="AN5" s="610"/>
      <c r="AO5" s="610"/>
      <c r="AP5" s="610"/>
      <c r="AQ5" s="610"/>
      <c r="AR5" s="610"/>
      <c r="AS5" s="610"/>
      <c r="AT5" s="610"/>
      <c r="AU5" s="610"/>
      <c r="AV5" s="610"/>
      <c r="AW5" s="610"/>
      <c r="AX5" s="610"/>
    </row>
    <row r="6" spans="1:57" ht="14.25" customHeight="1" x14ac:dyDescent="0.15">
      <c r="A6" s="608"/>
      <c r="B6" s="608"/>
      <c r="C6" s="608"/>
      <c r="D6" s="608"/>
      <c r="E6" s="608"/>
      <c r="F6" s="608"/>
      <c r="G6" s="608"/>
      <c r="H6" s="608"/>
      <c r="I6" s="608"/>
      <c r="J6" s="608"/>
      <c r="K6" s="608"/>
      <c r="L6" s="608"/>
      <c r="M6" s="608"/>
      <c r="N6" s="608"/>
      <c r="O6" s="608"/>
      <c r="P6" s="608"/>
      <c r="Q6" s="608"/>
      <c r="R6" s="608"/>
      <c r="S6" s="608"/>
      <c r="T6" s="608"/>
      <c r="U6" s="608"/>
      <c r="V6" s="608"/>
      <c r="W6" s="608"/>
      <c r="X6" s="608"/>
      <c r="Y6" s="608"/>
      <c r="Z6" s="608"/>
      <c r="AA6" s="608"/>
      <c r="AB6" s="608"/>
      <c r="AC6" s="608"/>
      <c r="AD6" s="608"/>
      <c r="AE6" s="608"/>
      <c r="AF6" s="608"/>
      <c r="AG6" s="608"/>
      <c r="AH6" s="608"/>
      <c r="AI6" s="608"/>
      <c r="AJ6" s="608"/>
      <c r="AK6" s="608"/>
      <c r="AL6" s="608"/>
      <c r="AM6" s="608"/>
      <c r="AN6" s="608"/>
      <c r="AO6" s="608"/>
      <c r="AP6" s="608"/>
      <c r="AQ6" s="608"/>
      <c r="AR6" s="608"/>
      <c r="AS6" s="608"/>
      <c r="AT6" s="608"/>
      <c r="AU6" s="608"/>
      <c r="AV6" s="608"/>
      <c r="AW6" s="608"/>
      <c r="AX6" s="608"/>
      <c r="AY6" s="608"/>
      <c r="AZ6" s="608"/>
    </row>
    <row r="7" spans="1:57" ht="14.25" customHeight="1" x14ac:dyDescent="0.15">
      <c r="A7" s="613"/>
      <c r="B7" s="613"/>
      <c r="C7" s="613"/>
      <c r="D7" s="613"/>
      <c r="E7" s="608"/>
      <c r="F7" s="608"/>
      <c r="G7" s="608"/>
      <c r="H7" s="608"/>
      <c r="I7" s="608"/>
      <c r="J7" s="608"/>
      <c r="K7" s="608"/>
      <c r="L7" s="608"/>
      <c r="M7" s="608"/>
      <c r="N7" s="608"/>
      <c r="O7" s="608"/>
      <c r="P7" s="608"/>
      <c r="Q7" s="608"/>
      <c r="R7" s="608"/>
      <c r="S7" s="608"/>
      <c r="T7" s="608"/>
      <c r="U7" s="608"/>
      <c r="V7" s="608"/>
      <c r="W7" s="608"/>
      <c r="X7" s="608"/>
      <c r="Y7" s="608"/>
      <c r="Z7" s="608"/>
      <c r="AA7" s="608"/>
      <c r="AB7" s="608"/>
      <c r="AC7" s="608"/>
      <c r="AD7" s="608"/>
      <c r="AE7" s="608"/>
      <c r="AF7" s="608"/>
      <c r="AG7" s="608"/>
      <c r="AH7" s="608"/>
      <c r="AI7" s="608"/>
      <c r="AJ7" s="608"/>
      <c r="AK7" s="608"/>
      <c r="AL7" s="608"/>
      <c r="AM7" s="608"/>
      <c r="AN7" s="608"/>
      <c r="AO7" s="608"/>
      <c r="AP7" s="608"/>
      <c r="AQ7" s="608"/>
      <c r="AR7" s="608"/>
      <c r="AS7" s="608"/>
      <c r="AT7" s="608"/>
      <c r="AU7" s="608"/>
      <c r="AV7" s="608"/>
      <c r="AW7" s="608"/>
      <c r="AX7" s="608"/>
      <c r="AY7" s="608"/>
      <c r="AZ7" s="608"/>
    </row>
    <row r="8" spans="1:57" ht="14.25" customHeight="1" x14ac:dyDescent="0.15">
      <c r="A8" s="613"/>
      <c r="B8" s="613" t="s">
        <v>159</v>
      </c>
      <c r="C8" s="613"/>
      <c r="D8" s="613"/>
      <c r="E8" s="608"/>
      <c r="F8" s="608"/>
      <c r="G8" s="608"/>
      <c r="H8" s="608"/>
      <c r="I8" s="614"/>
      <c r="J8" s="615"/>
      <c r="K8" s="615"/>
      <c r="L8" s="615"/>
      <c r="M8" s="615"/>
      <c r="N8" s="615"/>
      <c r="O8" s="615"/>
      <c r="P8" s="615"/>
      <c r="Q8" s="615"/>
      <c r="R8" s="615"/>
      <c r="S8" s="615"/>
      <c r="T8" s="615"/>
      <c r="U8" s="615"/>
      <c r="V8" s="615"/>
      <c r="W8" s="615"/>
      <c r="X8" s="615"/>
      <c r="Y8" s="615"/>
      <c r="Z8" s="615"/>
      <c r="AA8" s="615"/>
      <c r="AB8" s="615"/>
      <c r="AC8" s="615"/>
      <c r="AD8" s="615"/>
      <c r="AE8" s="615"/>
      <c r="AF8" s="615"/>
      <c r="AG8" s="615"/>
      <c r="AH8" s="615"/>
      <c r="AI8" s="615"/>
      <c r="AJ8" s="615"/>
      <c r="AK8" s="615"/>
      <c r="AL8" s="615"/>
      <c r="AM8" s="615"/>
      <c r="AN8" s="615"/>
      <c r="AO8" s="616"/>
      <c r="AP8" s="608"/>
      <c r="AQ8" s="608"/>
      <c r="AR8" s="608"/>
      <c r="AS8" s="608"/>
      <c r="AT8" s="608"/>
      <c r="AU8" s="608"/>
      <c r="AV8" s="608"/>
      <c r="AW8" s="608"/>
      <c r="AX8" s="608"/>
    </row>
    <row r="9" spans="1:57" ht="14.25" customHeight="1" x14ac:dyDescent="0.15">
      <c r="A9" s="613"/>
      <c r="B9" s="613"/>
      <c r="C9" s="613"/>
      <c r="D9" s="613"/>
      <c r="E9" s="608"/>
      <c r="F9" s="608"/>
      <c r="G9" s="608"/>
      <c r="H9" s="608"/>
      <c r="I9" s="617"/>
      <c r="J9" s="618" t="s">
        <v>476</v>
      </c>
      <c r="K9" s="618"/>
      <c r="L9" s="618"/>
      <c r="M9" s="618"/>
      <c r="N9" s="618"/>
      <c r="O9" s="618"/>
      <c r="P9" s="618"/>
      <c r="Q9" s="618"/>
      <c r="R9" s="618"/>
      <c r="S9" s="618"/>
      <c r="T9" s="1056" t="s">
        <v>543</v>
      </c>
      <c r="U9" s="1056"/>
      <c r="V9" s="1056"/>
      <c r="W9" s="1056"/>
      <c r="X9" s="1056"/>
      <c r="Y9" s="1056"/>
      <c r="Z9" s="1056"/>
      <c r="AA9" s="1056"/>
      <c r="AB9" s="1056"/>
      <c r="AC9" s="1056"/>
      <c r="AD9" s="1056"/>
      <c r="AE9" s="1056"/>
      <c r="AF9" s="618"/>
      <c r="AG9" s="618"/>
      <c r="AH9" s="618"/>
      <c r="AI9" s="618"/>
      <c r="AJ9" s="618"/>
      <c r="AK9" s="618"/>
      <c r="AL9" s="618"/>
      <c r="AM9" s="618"/>
      <c r="AN9" s="618"/>
      <c r="AO9" s="619"/>
      <c r="AP9" s="608"/>
      <c r="AQ9" s="608"/>
      <c r="AR9" s="608"/>
      <c r="AS9" s="608"/>
      <c r="AT9" s="608"/>
      <c r="AU9" s="608"/>
      <c r="AV9" s="608"/>
      <c r="AW9" s="608"/>
      <c r="AX9" s="608"/>
    </row>
    <row r="10" spans="1:57" ht="14.25" customHeight="1" x14ac:dyDescent="0.15">
      <c r="A10" s="613"/>
      <c r="B10" s="613"/>
      <c r="C10" s="613"/>
      <c r="D10" s="613"/>
      <c r="E10" s="608"/>
      <c r="F10" s="608"/>
      <c r="G10" s="608"/>
      <c r="H10" s="608"/>
      <c r="I10" s="617"/>
      <c r="J10" s="618"/>
      <c r="K10" s="618"/>
      <c r="L10" s="618"/>
      <c r="M10" s="618"/>
      <c r="N10" s="618"/>
      <c r="O10" s="618"/>
      <c r="P10" s="618"/>
      <c r="Q10" s="618"/>
      <c r="R10" s="618"/>
      <c r="S10" s="618"/>
      <c r="T10" s="620"/>
      <c r="U10" s="620"/>
      <c r="V10" s="620"/>
      <c r="W10" s="620"/>
      <c r="X10" s="620"/>
      <c r="Y10" s="620"/>
      <c r="Z10" s="620"/>
      <c r="AA10" s="620"/>
      <c r="AB10" s="620"/>
      <c r="AC10" s="620"/>
      <c r="AD10" s="620"/>
      <c r="AE10" s="620"/>
      <c r="AF10" s="618"/>
      <c r="AG10" s="618"/>
      <c r="AH10" s="618"/>
      <c r="AI10" s="618"/>
      <c r="AJ10" s="618"/>
      <c r="AK10" s="618"/>
      <c r="AL10" s="618"/>
      <c r="AM10" s="618"/>
      <c r="AN10" s="618"/>
      <c r="AO10" s="619"/>
      <c r="AP10" s="608"/>
      <c r="AQ10" s="608"/>
      <c r="AR10" s="608"/>
      <c r="AS10" s="608"/>
      <c r="AT10" s="608"/>
      <c r="AU10" s="608"/>
      <c r="AV10" s="608"/>
      <c r="AW10" s="608"/>
      <c r="AX10" s="608"/>
      <c r="BB10" s="495" t="s">
        <v>30</v>
      </c>
      <c r="BC10" s="495" t="s">
        <v>478</v>
      </c>
      <c r="BD10" s="495" t="s">
        <v>22</v>
      </c>
      <c r="BE10" s="495" t="s">
        <v>530</v>
      </c>
    </row>
    <row r="11" spans="1:57" ht="14.25" customHeight="1" x14ac:dyDescent="0.15">
      <c r="A11" s="608"/>
      <c r="B11" s="608"/>
      <c r="C11" s="608"/>
      <c r="D11" s="608"/>
      <c r="E11" s="608"/>
      <c r="F11" s="608"/>
      <c r="G11" s="608"/>
      <c r="H11" s="608"/>
      <c r="I11" s="617"/>
      <c r="J11" s="618" t="s">
        <v>480</v>
      </c>
      <c r="K11" s="618"/>
      <c r="L11" s="618"/>
      <c r="M11" s="618"/>
      <c r="N11" s="618"/>
      <c r="O11" s="618"/>
      <c r="P11" s="618"/>
      <c r="Q11" s="618"/>
      <c r="R11" s="621"/>
      <c r="S11" s="618"/>
      <c r="T11" s="1051"/>
      <c r="U11" s="1051"/>
      <c r="V11" s="1051"/>
      <c r="W11" s="1051"/>
      <c r="X11" s="1051"/>
      <c r="Y11" s="1051"/>
      <c r="Z11" s="1051"/>
      <c r="AA11" s="1051"/>
      <c r="AB11" s="1051"/>
      <c r="AC11" s="1051"/>
      <c r="AD11" s="1051"/>
      <c r="AE11" s="1051"/>
      <c r="AF11" s="618"/>
      <c r="AG11" s="618"/>
      <c r="AH11" s="618"/>
      <c r="AI11" s="618"/>
      <c r="AJ11" s="618"/>
      <c r="AK11" s="618"/>
      <c r="AL11" s="618"/>
      <c r="AM11" s="618"/>
      <c r="AN11" s="618"/>
      <c r="AO11" s="619"/>
      <c r="AP11" s="608"/>
      <c r="AQ11" s="608"/>
      <c r="AR11" s="608"/>
      <c r="AS11" s="608"/>
      <c r="AT11" s="608"/>
      <c r="AU11" s="608"/>
      <c r="AV11" s="608"/>
      <c r="AW11" s="608"/>
      <c r="AX11" s="608"/>
      <c r="BB11" s="495" t="s">
        <v>544</v>
      </c>
      <c r="BC11" s="495" t="s">
        <v>545</v>
      </c>
      <c r="BD11" s="495" t="s">
        <v>546</v>
      </c>
      <c r="BE11" s="495"/>
    </row>
    <row r="12" spans="1:57" ht="14.25" customHeight="1" x14ac:dyDescent="0.15">
      <c r="A12" s="608"/>
      <c r="B12" s="608"/>
      <c r="C12" s="608"/>
      <c r="D12" s="608"/>
      <c r="E12" s="608"/>
      <c r="F12" s="608"/>
      <c r="G12" s="608"/>
      <c r="H12" s="608"/>
      <c r="I12" s="617"/>
      <c r="J12" s="618"/>
      <c r="K12" s="618"/>
      <c r="L12" s="618"/>
      <c r="M12" s="618"/>
      <c r="N12" s="618"/>
      <c r="O12" s="618"/>
      <c r="P12" s="618"/>
      <c r="Q12" s="618"/>
      <c r="R12" s="621"/>
      <c r="S12" s="618"/>
      <c r="T12" s="618"/>
      <c r="U12" s="618"/>
      <c r="V12" s="618"/>
      <c r="W12" s="618"/>
      <c r="X12" s="618"/>
      <c r="Y12" s="618"/>
      <c r="Z12" s="618"/>
      <c r="AA12" s="618"/>
      <c r="AB12" s="618"/>
      <c r="AC12" s="618"/>
      <c r="AD12" s="618"/>
      <c r="AE12" s="618"/>
      <c r="AF12" s="618"/>
      <c r="AG12" s="618"/>
      <c r="AH12" s="618"/>
      <c r="AI12" s="618"/>
      <c r="AJ12" s="618"/>
      <c r="AK12" s="618"/>
      <c r="AL12" s="618"/>
      <c r="AM12" s="618"/>
      <c r="AN12" s="618"/>
      <c r="AO12" s="619"/>
      <c r="AP12" s="608"/>
      <c r="AQ12" s="608"/>
      <c r="AR12" s="608"/>
      <c r="AS12" s="608"/>
      <c r="AT12" s="608"/>
      <c r="AU12" s="608"/>
      <c r="AV12" s="608"/>
      <c r="AW12" s="608"/>
      <c r="AX12" s="608"/>
      <c r="BB12" s="495" t="s">
        <v>19</v>
      </c>
      <c r="BC12" s="495" t="s">
        <v>547</v>
      </c>
      <c r="BD12" s="495" t="s">
        <v>24</v>
      </c>
      <c r="BE12" s="495"/>
    </row>
    <row r="13" spans="1:57" ht="14.25" customHeight="1" x14ac:dyDescent="0.15">
      <c r="A13" s="608"/>
      <c r="B13" s="608"/>
      <c r="C13" s="608"/>
      <c r="D13" s="608"/>
      <c r="E13" s="608"/>
      <c r="F13" s="608"/>
      <c r="G13" s="608"/>
      <c r="H13" s="608"/>
      <c r="I13" s="1049"/>
      <c r="J13" s="1050"/>
      <c r="K13" s="618" t="s">
        <v>485</v>
      </c>
      <c r="L13" s="618"/>
      <c r="M13" s="618"/>
      <c r="N13" s="618"/>
      <c r="O13" s="618"/>
      <c r="P13" s="618"/>
      <c r="Q13" s="618"/>
      <c r="R13" s="621"/>
      <c r="S13" s="621"/>
      <c r="T13" s="618" t="s">
        <v>61</v>
      </c>
      <c r="U13" s="618"/>
      <c r="V13" s="618"/>
      <c r="W13" s="622"/>
      <c r="X13" s="618"/>
      <c r="Y13" s="618"/>
      <c r="Z13" s="1058"/>
      <c r="AA13" s="1058"/>
      <c r="AB13" s="1058"/>
      <c r="AC13" s="1058"/>
      <c r="AD13" s="1058"/>
      <c r="AE13" s="1058"/>
      <c r="AF13" s="1058"/>
      <c r="AG13" s="618"/>
      <c r="AH13" s="1051" t="s">
        <v>513</v>
      </c>
      <c r="AI13" s="1051"/>
      <c r="AJ13" s="1051"/>
      <c r="AK13" s="1051"/>
      <c r="AL13" s="1051"/>
      <c r="AM13" s="1051"/>
      <c r="AN13" s="618"/>
      <c r="AO13" s="619"/>
      <c r="AP13" s="608"/>
      <c r="AQ13" s="608"/>
      <c r="AR13" s="608"/>
      <c r="AS13" s="608"/>
      <c r="AT13" s="608"/>
      <c r="AU13" s="608"/>
      <c r="AV13" s="608"/>
      <c r="AW13" s="608"/>
      <c r="AX13" s="608"/>
      <c r="BB13" s="495" t="s">
        <v>18</v>
      </c>
      <c r="BC13" s="498" t="s">
        <v>548</v>
      </c>
      <c r="BD13" s="495" t="s">
        <v>549</v>
      </c>
      <c r="BE13" s="495"/>
    </row>
    <row r="14" spans="1:57" ht="14.25" customHeight="1" x14ac:dyDescent="0.15">
      <c r="A14" s="608"/>
      <c r="B14" s="608"/>
      <c r="C14" s="608"/>
      <c r="D14" s="608"/>
      <c r="E14" s="608"/>
      <c r="F14" s="608"/>
      <c r="G14" s="608"/>
      <c r="H14" s="608"/>
      <c r="I14" s="1049"/>
      <c r="J14" s="1050"/>
      <c r="K14" s="618" t="s">
        <v>516</v>
      </c>
      <c r="L14" s="618"/>
      <c r="M14" s="618"/>
      <c r="N14" s="618"/>
      <c r="O14" s="618"/>
      <c r="P14" s="618"/>
      <c r="Q14" s="618"/>
      <c r="R14" s="621"/>
      <c r="S14" s="621"/>
      <c r="T14" s="618"/>
      <c r="U14" s="618"/>
      <c r="V14" s="618"/>
      <c r="W14" s="622"/>
      <c r="X14" s="618"/>
      <c r="Y14" s="618"/>
      <c r="Z14" s="623"/>
      <c r="AA14" s="623"/>
      <c r="AB14" s="623"/>
      <c r="AC14" s="623"/>
      <c r="AD14" s="623"/>
      <c r="AE14" s="623"/>
      <c r="AF14" s="623"/>
      <c r="AG14" s="624"/>
      <c r="AH14" s="618"/>
      <c r="AI14" s="618"/>
      <c r="AJ14" s="618"/>
      <c r="AK14" s="618"/>
      <c r="AL14" s="618"/>
      <c r="AM14" s="618"/>
      <c r="AN14" s="618"/>
      <c r="AO14" s="619"/>
      <c r="AP14" s="608"/>
      <c r="AQ14" s="608"/>
      <c r="AR14" s="608"/>
      <c r="AS14" s="608"/>
      <c r="AT14" s="608"/>
      <c r="AU14" s="608"/>
      <c r="AV14" s="608"/>
      <c r="AW14" s="608"/>
      <c r="AX14" s="608"/>
      <c r="BB14" s="495" t="s">
        <v>9</v>
      </c>
      <c r="BC14" s="498" t="s">
        <v>550</v>
      </c>
      <c r="BD14" s="495" t="s">
        <v>551</v>
      </c>
      <c r="BE14" s="495"/>
    </row>
    <row r="15" spans="1:57" ht="14.25" customHeight="1" x14ac:dyDescent="0.15">
      <c r="A15" s="608"/>
      <c r="B15" s="608"/>
      <c r="C15" s="608"/>
      <c r="D15" s="608"/>
      <c r="E15" s="608"/>
      <c r="F15" s="608"/>
      <c r="G15" s="608"/>
      <c r="H15" s="608"/>
      <c r="I15" s="617"/>
      <c r="J15" s="618"/>
      <c r="K15" s="618"/>
      <c r="L15" s="618"/>
      <c r="M15" s="618"/>
      <c r="N15" s="618"/>
      <c r="O15" s="618"/>
      <c r="P15" s="618"/>
      <c r="Q15" s="618"/>
      <c r="R15" s="621"/>
      <c r="S15" s="621"/>
      <c r="T15" s="618" t="s">
        <v>519</v>
      </c>
      <c r="U15" s="618"/>
      <c r="V15" s="618"/>
      <c r="W15" s="618"/>
      <c r="X15" s="618"/>
      <c r="Y15" s="618"/>
      <c r="Z15" s="1021"/>
      <c r="AA15" s="1021"/>
      <c r="AB15" s="1021"/>
      <c r="AC15" s="1021"/>
      <c r="AD15" s="1021"/>
      <c r="AE15" s="1021"/>
      <c r="AF15" s="1021"/>
      <c r="AG15" s="618"/>
      <c r="AH15" s="1051" t="s">
        <v>520</v>
      </c>
      <c r="AI15" s="1051"/>
      <c r="AJ15" s="1051"/>
      <c r="AK15" s="1051"/>
      <c r="AL15" s="1051"/>
      <c r="AM15" s="1051"/>
      <c r="AN15" s="618"/>
      <c r="AO15" s="619"/>
      <c r="AP15" s="608"/>
      <c r="AQ15" s="608"/>
      <c r="AR15" s="608"/>
      <c r="AS15" s="608"/>
      <c r="AT15" s="608"/>
      <c r="AU15" s="608"/>
      <c r="AV15" s="608"/>
      <c r="AW15" s="608"/>
      <c r="AX15" s="608"/>
      <c r="BB15" s="495" t="s">
        <v>16</v>
      </c>
      <c r="BC15" s="498" t="s">
        <v>552</v>
      </c>
      <c r="BD15" s="495" t="s">
        <v>553</v>
      </c>
      <c r="BE15" s="495"/>
    </row>
    <row r="16" spans="1:57" ht="14.25" customHeight="1" x14ac:dyDescent="0.15">
      <c r="A16" s="608"/>
      <c r="B16" s="608"/>
      <c r="C16" s="608"/>
      <c r="D16" s="608"/>
      <c r="E16" s="608"/>
      <c r="F16" s="608"/>
      <c r="G16" s="608"/>
      <c r="H16" s="608"/>
      <c r="I16" s="625"/>
      <c r="J16" s="626"/>
      <c r="K16" s="626"/>
      <c r="L16" s="626"/>
      <c r="M16" s="626"/>
      <c r="N16" s="626"/>
      <c r="O16" s="626"/>
      <c r="P16" s="626"/>
      <c r="Q16" s="626"/>
      <c r="R16" s="626"/>
      <c r="S16" s="626"/>
      <c r="T16" s="626"/>
      <c r="U16" s="626"/>
      <c r="V16" s="626"/>
      <c r="W16" s="626"/>
      <c r="X16" s="626"/>
      <c r="Y16" s="626"/>
      <c r="Z16" s="626"/>
      <c r="AA16" s="626"/>
      <c r="AB16" s="626"/>
      <c r="AC16" s="626"/>
      <c r="AD16" s="626"/>
      <c r="AE16" s="626"/>
      <c r="AF16" s="626"/>
      <c r="AG16" s="626"/>
      <c r="AH16" s="626"/>
      <c r="AI16" s="626"/>
      <c r="AJ16" s="626"/>
      <c r="AK16" s="626"/>
      <c r="AL16" s="626"/>
      <c r="AM16" s="626"/>
      <c r="AN16" s="626"/>
      <c r="AO16" s="627"/>
      <c r="AP16" s="608"/>
      <c r="AQ16" s="608"/>
      <c r="AR16" s="608"/>
      <c r="AS16" s="608"/>
      <c r="AT16" s="608"/>
      <c r="AU16" s="608"/>
      <c r="AV16" s="608"/>
      <c r="AW16" s="608"/>
      <c r="AX16" s="608"/>
      <c r="BB16" s="495" t="s">
        <v>17</v>
      </c>
      <c r="BC16" s="495"/>
      <c r="BD16" s="498" t="s">
        <v>554</v>
      </c>
      <c r="BE16" s="495"/>
    </row>
    <row r="17" spans="1:57" ht="14.25" customHeight="1" x14ac:dyDescent="0.15">
      <c r="A17" s="608"/>
      <c r="B17" s="608"/>
      <c r="C17" s="608"/>
      <c r="D17" s="608"/>
      <c r="E17" s="608"/>
      <c r="F17" s="608"/>
      <c r="G17" s="608"/>
      <c r="H17" s="608"/>
      <c r="I17" s="608"/>
      <c r="J17" s="628"/>
      <c r="K17" s="628"/>
      <c r="L17" s="628"/>
      <c r="M17" s="628"/>
      <c r="N17" s="628"/>
      <c r="O17" s="628"/>
      <c r="P17" s="628"/>
      <c r="Q17" s="628"/>
      <c r="R17" s="628"/>
      <c r="S17" s="628"/>
      <c r="T17" s="628"/>
      <c r="U17" s="628"/>
      <c r="V17" s="628"/>
      <c r="W17" s="628"/>
      <c r="X17" s="628"/>
      <c r="Y17" s="628"/>
      <c r="Z17" s="628"/>
      <c r="AA17" s="628"/>
      <c r="AB17" s="608"/>
      <c r="AC17" s="608"/>
      <c r="AD17" s="608"/>
      <c r="AE17" s="608"/>
      <c r="AF17" s="608"/>
      <c r="AG17" s="608"/>
      <c r="AH17" s="608"/>
      <c r="AI17" s="608"/>
      <c r="AJ17" s="608"/>
      <c r="AK17" s="608"/>
      <c r="AL17" s="608"/>
      <c r="AM17" s="608"/>
      <c r="AN17" s="608"/>
      <c r="AO17" s="608"/>
      <c r="AP17" s="608"/>
      <c r="AQ17" s="608"/>
      <c r="AR17" s="608"/>
      <c r="AS17" s="608"/>
      <c r="AT17" s="608"/>
      <c r="AU17" s="608"/>
      <c r="AV17" s="608"/>
      <c r="AW17" s="608"/>
      <c r="AX17" s="608"/>
      <c r="AY17" s="608"/>
      <c r="AZ17" s="608"/>
      <c r="BB17" s="495" t="s">
        <v>522</v>
      </c>
      <c r="BC17" s="505"/>
      <c r="BD17" s="495" t="s">
        <v>523</v>
      </c>
      <c r="BE17" s="495"/>
    </row>
    <row r="18" spans="1:57" ht="14.25" customHeight="1" x14ac:dyDescent="0.15">
      <c r="A18" s="608"/>
      <c r="B18" s="608"/>
      <c r="C18" s="608"/>
      <c r="D18" s="608"/>
      <c r="E18" s="608"/>
      <c r="F18" s="608"/>
      <c r="G18" s="608"/>
      <c r="H18" s="608"/>
      <c r="I18" s="629" t="s">
        <v>497</v>
      </c>
      <c r="K18" s="628"/>
      <c r="L18" s="628"/>
      <c r="M18" s="628"/>
      <c r="N18" s="628"/>
      <c r="O18" s="628"/>
      <c r="P18" s="628"/>
      <c r="Q18" s="628"/>
      <c r="R18" s="628"/>
      <c r="S18" s="628"/>
      <c r="T18" s="628"/>
      <c r="U18" s="628"/>
      <c r="V18" s="628"/>
      <c r="W18" s="628"/>
      <c r="X18" s="628"/>
      <c r="Y18" s="628"/>
      <c r="Z18" s="628"/>
      <c r="AA18" s="628"/>
      <c r="AB18" s="608"/>
      <c r="AC18" s="608"/>
      <c r="AD18" s="608"/>
      <c r="AE18" s="608"/>
      <c r="AF18" s="608"/>
      <c r="AG18" s="608"/>
      <c r="AH18" s="608"/>
      <c r="AI18" s="608"/>
      <c r="AJ18" s="608"/>
      <c r="AK18" s="608"/>
      <c r="AL18" s="608"/>
      <c r="AM18" s="608"/>
      <c r="AN18" s="608"/>
      <c r="AO18" s="608"/>
      <c r="AP18" s="608"/>
      <c r="AQ18" s="608"/>
      <c r="AR18" s="608"/>
      <c r="AS18" s="608"/>
      <c r="AT18" s="608"/>
      <c r="AU18" s="608"/>
      <c r="AV18" s="608"/>
      <c r="AW18" s="608"/>
      <c r="AX18" s="608"/>
      <c r="AY18" s="608"/>
      <c r="AZ18" s="608"/>
      <c r="BB18" s="495" t="s">
        <v>49</v>
      </c>
      <c r="BC18" s="505"/>
      <c r="BD18" s="495" t="s">
        <v>555</v>
      </c>
      <c r="BE18" s="495"/>
    </row>
    <row r="19" spans="1:57" ht="14.25" customHeight="1" x14ac:dyDescent="0.15">
      <c r="A19" s="608"/>
      <c r="B19" s="608"/>
      <c r="C19" s="608"/>
      <c r="D19" s="608"/>
      <c r="E19" s="608"/>
      <c r="F19" s="608"/>
      <c r="G19" s="608"/>
      <c r="H19" s="608"/>
      <c r="I19" s="630"/>
      <c r="J19" s="631"/>
      <c r="K19" s="631"/>
      <c r="L19" s="631"/>
      <c r="M19" s="631"/>
      <c r="N19" s="631"/>
      <c r="O19" s="631"/>
      <c r="P19" s="631"/>
      <c r="Q19" s="631"/>
      <c r="R19" s="631"/>
      <c r="S19" s="631"/>
      <c r="T19" s="631"/>
      <c r="U19" s="631"/>
      <c r="V19" s="631"/>
      <c r="W19" s="631"/>
      <c r="X19" s="631"/>
      <c r="Y19" s="631"/>
      <c r="Z19" s="631"/>
      <c r="AA19" s="631"/>
      <c r="AB19" s="631"/>
      <c r="AC19" s="631"/>
      <c r="AD19" s="631"/>
      <c r="AE19" s="631"/>
      <c r="AF19" s="631"/>
      <c r="AG19" s="631"/>
      <c r="AH19" s="631"/>
      <c r="AI19" s="631"/>
      <c r="AJ19" s="631"/>
      <c r="AK19" s="631"/>
      <c r="AL19" s="631"/>
      <c r="AM19" s="631"/>
      <c r="AN19" s="631"/>
      <c r="AO19" s="632"/>
      <c r="AP19" s="608"/>
      <c r="AQ19" s="608"/>
      <c r="AR19" s="608"/>
      <c r="AS19" s="608"/>
      <c r="AT19" s="608"/>
      <c r="AU19" s="608"/>
      <c r="AV19" s="608"/>
      <c r="AW19" s="608"/>
      <c r="AX19" s="608"/>
      <c r="AY19" s="608"/>
      <c r="AZ19" s="608"/>
      <c r="BB19" s="495" t="s">
        <v>48</v>
      </c>
      <c r="BC19" s="505"/>
      <c r="BD19" s="495" t="s">
        <v>556</v>
      </c>
      <c r="BE19" s="495"/>
    </row>
    <row r="20" spans="1:57" ht="14.25" customHeight="1" x14ac:dyDescent="0.15">
      <c r="A20" s="608"/>
      <c r="B20" s="608"/>
      <c r="C20" s="608"/>
      <c r="D20" s="608"/>
      <c r="E20" s="608"/>
      <c r="F20" s="608"/>
      <c r="G20" s="608"/>
      <c r="H20" s="608"/>
      <c r="I20" s="633"/>
      <c r="J20" s="634"/>
      <c r="K20" s="634"/>
      <c r="L20" s="634"/>
      <c r="M20" s="634"/>
      <c r="N20" s="634"/>
      <c r="O20" s="634"/>
      <c r="P20" s="634"/>
      <c r="Q20" s="634"/>
      <c r="R20" s="634"/>
      <c r="S20" s="634"/>
      <c r="T20" s="634"/>
      <c r="U20" s="634"/>
      <c r="V20" s="634"/>
      <c r="W20" s="634"/>
      <c r="X20" s="634"/>
      <c r="Y20" s="634"/>
      <c r="Z20" s="634"/>
      <c r="AA20" s="634"/>
      <c r="AB20" s="634"/>
      <c r="AC20" s="634"/>
      <c r="AD20" s="634"/>
      <c r="AE20" s="634"/>
      <c r="AF20" s="634"/>
      <c r="AG20" s="634"/>
      <c r="AH20" s="634"/>
      <c r="AI20" s="634"/>
      <c r="AJ20" s="634"/>
      <c r="AK20" s="634"/>
      <c r="AL20" s="634"/>
      <c r="AM20" s="634"/>
      <c r="AN20" s="634"/>
      <c r="AO20" s="635"/>
      <c r="AP20" s="608"/>
      <c r="AQ20" s="608"/>
      <c r="AR20" s="608"/>
      <c r="AS20" s="608"/>
      <c r="AT20" s="608"/>
      <c r="AU20" s="608"/>
      <c r="AV20" s="608"/>
      <c r="AW20" s="608"/>
      <c r="AX20" s="608"/>
      <c r="AY20" s="608"/>
      <c r="AZ20" s="608"/>
      <c r="BB20" s="495" t="s">
        <v>25</v>
      </c>
      <c r="BC20" s="505"/>
      <c r="BD20" s="495"/>
      <c r="BE20" s="495"/>
    </row>
    <row r="21" spans="1:57" ht="14.25" customHeight="1" x14ac:dyDescent="0.15">
      <c r="A21" s="608"/>
      <c r="B21" s="608"/>
      <c r="C21" s="608"/>
      <c r="D21" s="608"/>
      <c r="E21" s="608"/>
      <c r="F21" s="608"/>
      <c r="G21" s="608"/>
      <c r="H21" s="608"/>
      <c r="I21" s="633"/>
      <c r="J21" s="634"/>
      <c r="K21" s="634"/>
      <c r="L21" s="634"/>
      <c r="M21" s="634"/>
      <c r="N21" s="634"/>
      <c r="O21" s="634"/>
      <c r="P21" s="634"/>
      <c r="Q21" s="634"/>
      <c r="R21" s="634"/>
      <c r="S21" s="634"/>
      <c r="T21" s="634"/>
      <c r="U21" s="634"/>
      <c r="V21" s="634"/>
      <c r="W21" s="634"/>
      <c r="X21" s="634"/>
      <c r="Y21" s="634"/>
      <c r="Z21" s="634"/>
      <c r="AA21" s="634"/>
      <c r="AB21" s="634"/>
      <c r="AC21" s="634"/>
      <c r="AD21" s="634"/>
      <c r="AE21" s="634"/>
      <c r="AF21" s="634"/>
      <c r="AG21" s="634"/>
      <c r="AH21" s="634"/>
      <c r="AI21" s="634"/>
      <c r="AJ21" s="634"/>
      <c r="AK21" s="634"/>
      <c r="AL21" s="634"/>
      <c r="AM21" s="634"/>
      <c r="AN21" s="634"/>
      <c r="AO21" s="635"/>
      <c r="AP21" s="608"/>
      <c r="AQ21" s="608"/>
      <c r="AR21" s="608"/>
      <c r="AS21" s="608"/>
      <c r="AT21" s="608"/>
      <c r="AU21" s="608"/>
      <c r="AV21" s="608"/>
      <c r="AW21" s="608"/>
      <c r="AX21" s="608"/>
      <c r="AY21" s="608"/>
      <c r="AZ21" s="608"/>
      <c r="BB21" s="495" t="s">
        <v>26</v>
      </c>
      <c r="BC21" s="505"/>
      <c r="BD21" s="495"/>
      <c r="BE21" s="495"/>
    </row>
    <row r="22" spans="1:57" ht="14.25" customHeight="1" x14ac:dyDescent="0.15">
      <c r="A22" s="608"/>
      <c r="B22" s="608"/>
      <c r="C22" s="608"/>
      <c r="D22" s="608"/>
      <c r="E22" s="608"/>
      <c r="F22" s="608"/>
      <c r="G22" s="608"/>
      <c r="H22" s="608"/>
      <c r="I22" s="633"/>
      <c r="J22" s="634"/>
      <c r="K22" s="634"/>
      <c r="L22" s="634"/>
      <c r="M22" s="634"/>
      <c r="N22" s="634"/>
      <c r="O22" s="634"/>
      <c r="P22" s="634"/>
      <c r="Q22" s="634"/>
      <c r="R22" s="634"/>
      <c r="S22" s="634"/>
      <c r="T22" s="634"/>
      <c r="U22" s="634"/>
      <c r="V22" s="634"/>
      <c r="W22" s="634"/>
      <c r="X22" s="634"/>
      <c r="Y22" s="634"/>
      <c r="Z22" s="634"/>
      <c r="AA22" s="634"/>
      <c r="AB22" s="634"/>
      <c r="AC22" s="634"/>
      <c r="AD22" s="634"/>
      <c r="AE22" s="634"/>
      <c r="AF22" s="634"/>
      <c r="AG22" s="634"/>
      <c r="AH22" s="634"/>
      <c r="AI22" s="634"/>
      <c r="AJ22" s="634"/>
      <c r="AK22" s="634"/>
      <c r="AL22" s="634"/>
      <c r="AM22" s="634"/>
      <c r="AN22" s="634"/>
      <c r="AO22" s="635"/>
      <c r="AP22" s="608"/>
      <c r="AQ22" s="608"/>
      <c r="AR22" s="608"/>
      <c r="AS22" s="608"/>
      <c r="AT22" s="608"/>
      <c r="AU22" s="608"/>
      <c r="AV22" s="608"/>
      <c r="AW22" s="608"/>
      <c r="AX22" s="608"/>
      <c r="AY22" s="608"/>
      <c r="AZ22" s="608"/>
      <c r="BB22" s="495" t="s">
        <v>65</v>
      </c>
      <c r="BC22" s="495"/>
      <c r="BD22" s="495"/>
      <c r="BE22" s="495"/>
    </row>
    <row r="23" spans="1:57" ht="14.25" customHeight="1" x14ac:dyDescent="0.15">
      <c r="A23" s="608"/>
      <c r="B23" s="608"/>
      <c r="C23" s="608"/>
      <c r="D23" s="608"/>
      <c r="E23" s="608"/>
      <c r="F23" s="608"/>
      <c r="G23" s="608"/>
      <c r="H23" s="608"/>
      <c r="I23" s="633"/>
      <c r="J23" s="634"/>
      <c r="K23" s="634"/>
      <c r="L23" s="634"/>
      <c r="M23" s="634"/>
      <c r="N23" s="634"/>
      <c r="O23" s="634"/>
      <c r="P23" s="634"/>
      <c r="Q23" s="634"/>
      <c r="R23" s="634"/>
      <c r="S23" s="634"/>
      <c r="T23" s="634"/>
      <c r="U23" s="634"/>
      <c r="V23" s="634"/>
      <c r="W23" s="634"/>
      <c r="X23" s="634"/>
      <c r="Y23" s="634"/>
      <c r="Z23" s="634"/>
      <c r="AA23" s="634"/>
      <c r="AB23" s="634"/>
      <c r="AC23" s="634"/>
      <c r="AD23" s="634"/>
      <c r="AE23" s="634"/>
      <c r="AF23" s="634"/>
      <c r="AG23" s="634"/>
      <c r="AH23" s="634"/>
      <c r="AI23" s="634"/>
      <c r="AJ23" s="634"/>
      <c r="AK23" s="634"/>
      <c r="AL23" s="634"/>
      <c r="AM23" s="634"/>
      <c r="AN23" s="634"/>
      <c r="AO23" s="635"/>
      <c r="AP23" s="608"/>
      <c r="AQ23" s="608"/>
      <c r="AR23" s="608"/>
      <c r="AS23" s="608"/>
      <c r="AT23" s="608"/>
      <c r="AU23" s="608"/>
      <c r="AV23" s="608"/>
      <c r="AW23" s="608"/>
      <c r="AX23" s="608"/>
      <c r="AY23" s="608"/>
      <c r="AZ23" s="608"/>
      <c r="BB23" s="495" t="s">
        <v>21</v>
      </c>
      <c r="BC23" s="495"/>
      <c r="BD23" s="495"/>
      <c r="BE23" s="495"/>
    </row>
    <row r="24" spans="1:57" ht="14.25" customHeight="1" x14ac:dyDescent="0.15">
      <c r="A24" s="608"/>
      <c r="B24" s="608"/>
      <c r="C24" s="608"/>
      <c r="D24" s="608"/>
      <c r="E24" s="608"/>
      <c r="F24" s="608"/>
      <c r="G24" s="608"/>
      <c r="H24" s="608"/>
      <c r="I24" s="633"/>
      <c r="J24" s="634"/>
      <c r="K24" s="634"/>
      <c r="L24" s="634"/>
      <c r="M24" s="634"/>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634"/>
      <c r="AK24" s="634"/>
      <c r="AL24" s="634"/>
      <c r="AM24" s="634"/>
      <c r="AN24" s="634"/>
      <c r="AO24" s="635"/>
      <c r="AP24" s="608"/>
      <c r="AQ24" s="608"/>
      <c r="AR24" s="608"/>
      <c r="AS24" s="608"/>
      <c r="AT24" s="608"/>
      <c r="AU24" s="608"/>
      <c r="AV24" s="608"/>
      <c r="AW24" s="608"/>
      <c r="AX24" s="608"/>
      <c r="AY24" s="608"/>
      <c r="AZ24" s="608"/>
      <c r="BC24" s="495"/>
    </row>
    <row r="25" spans="1:57" ht="14.25" customHeight="1" x14ac:dyDescent="0.15">
      <c r="A25" s="608"/>
      <c r="B25" s="608"/>
      <c r="C25" s="608"/>
      <c r="D25" s="608"/>
      <c r="E25" s="608"/>
      <c r="F25" s="608"/>
      <c r="G25" s="608"/>
      <c r="H25" s="608"/>
      <c r="I25" s="633"/>
      <c r="J25" s="634"/>
      <c r="K25" s="634"/>
      <c r="L25" s="634"/>
      <c r="M25" s="634"/>
      <c r="N25" s="634"/>
      <c r="O25" s="634"/>
      <c r="P25" s="634"/>
      <c r="Q25" s="634"/>
      <c r="R25" s="634"/>
      <c r="S25" s="634"/>
      <c r="T25" s="634"/>
      <c r="U25" s="634"/>
      <c r="V25" s="634"/>
      <c r="W25" s="634"/>
      <c r="X25" s="634"/>
      <c r="Y25" s="634"/>
      <c r="Z25" s="634"/>
      <c r="AA25" s="634"/>
      <c r="AB25" s="634"/>
      <c r="AC25" s="634"/>
      <c r="AD25" s="634"/>
      <c r="AE25" s="634"/>
      <c r="AF25" s="634"/>
      <c r="AG25" s="634"/>
      <c r="AH25" s="634"/>
      <c r="AI25" s="634"/>
      <c r="AJ25" s="634"/>
      <c r="AK25" s="634"/>
      <c r="AL25" s="634"/>
      <c r="AM25" s="634"/>
      <c r="AN25" s="634"/>
      <c r="AO25" s="635"/>
      <c r="AP25" s="608"/>
      <c r="AQ25" s="608"/>
      <c r="AR25" s="608"/>
      <c r="AS25" s="608"/>
      <c r="AT25" s="608"/>
      <c r="AU25" s="608"/>
      <c r="AV25" s="608"/>
      <c r="AW25" s="608"/>
      <c r="AX25" s="608"/>
      <c r="AY25" s="608"/>
      <c r="AZ25" s="608"/>
    </row>
    <row r="26" spans="1:57" ht="14.25" customHeight="1" x14ac:dyDescent="0.15">
      <c r="A26" s="608"/>
      <c r="B26" s="608"/>
      <c r="C26" s="608"/>
      <c r="D26" s="608"/>
      <c r="E26" s="608"/>
      <c r="F26" s="608"/>
      <c r="G26" s="608"/>
      <c r="H26" s="608"/>
      <c r="I26" s="633"/>
      <c r="J26" s="1054"/>
      <c r="K26" s="1054"/>
      <c r="L26" s="1054"/>
      <c r="M26" s="1054"/>
      <c r="N26" s="1054"/>
      <c r="O26" s="636"/>
      <c r="P26" s="636"/>
      <c r="Q26" s="636"/>
      <c r="R26" s="637"/>
      <c r="S26" s="637"/>
      <c r="T26" s="1054"/>
      <c r="U26" s="1054"/>
      <c r="V26" s="1054"/>
      <c r="W26" s="1054"/>
      <c r="X26" s="1054"/>
      <c r="Y26" s="1054"/>
      <c r="Z26" s="1054"/>
      <c r="AA26" s="1054"/>
      <c r="AB26" s="1054"/>
      <c r="AC26" s="1054"/>
      <c r="AD26" s="1054"/>
      <c r="AE26" s="1054"/>
      <c r="AF26" s="638"/>
      <c r="AG26" s="634"/>
      <c r="AH26" s="634"/>
      <c r="AI26" s="634"/>
      <c r="AJ26" s="634"/>
      <c r="AK26" s="634"/>
      <c r="AL26" s="634"/>
      <c r="AM26" s="634"/>
      <c r="AN26" s="634"/>
      <c r="AO26" s="635"/>
      <c r="AP26" s="608"/>
      <c r="AQ26" s="608"/>
      <c r="AR26" s="608"/>
      <c r="AS26" s="608"/>
      <c r="AT26" s="608"/>
      <c r="AU26" s="608"/>
      <c r="AV26" s="608"/>
      <c r="AW26" s="608"/>
      <c r="AX26" s="608"/>
      <c r="AY26" s="608"/>
    </row>
    <row r="27" spans="1:57" ht="14.25" customHeight="1" x14ac:dyDescent="0.15">
      <c r="A27" s="608"/>
      <c r="B27" s="608"/>
      <c r="C27" s="608"/>
      <c r="D27" s="608"/>
      <c r="E27" s="608"/>
      <c r="F27" s="608"/>
      <c r="G27" s="608"/>
      <c r="H27" s="608"/>
      <c r="I27" s="639"/>
      <c r="J27" s="1055"/>
      <c r="K27" s="1055"/>
      <c r="L27" s="1055"/>
      <c r="M27" s="1055"/>
      <c r="N27" s="1055"/>
      <c r="O27" s="640"/>
      <c r="P27" s="640"/>
      <c r="Q27" s="640"/>
      <c r="R27" s="641"/>
      <c r="S27" s="641"/>
      <c r="T27" s="1055"/>
      <c r="U27" s="1055"/>
      <c r="V27" s="1055"/>
      <c r="W27" s="1055"/>
      <c r="X27" s="1055"/>
      <c r="Y27" s="1055"/>
      <c r="Z27" s="1055"/>
      <c r="AA27" s="1055"/>
      <c r="AB27" s="1055"/>
      <c r="AC27" s="1055"/>
      <c r="AD27" s="1055"/>
      <c r="AE27" s="1055"/>
      <c r="AF27" s="642"/>
      <c r="AG27" s="643"/>
      <c r="AH27" s="643"/>
      <c r="AI27" s="643"/>
      <c r="AJ27" s="643"/>
      <c r="AK27" s="643"/>
      <c r="AL27" s="643"/>
      <c r="AM27" s="643"/>
      <c r="AN27" s="643"/>
      <c r="AO27" s="644"/>
      <c r="AP27" s="608"/>
      <c r="AQ27" s="608"/>
      <c r="AR27" s="608"/>
      <c r="AS27" s="608"/>
      <c r="AT27" s="608"/>
      <c r="AU27" s="608"/>
      <c r="AV27" s="608"/>
      <c r="AW27" s="608"/>
      <c r="AX27" s="608"/>
      <c r="AY27" s="608"/>
    </row>
    <row r="28" spans="1:57" ht="14.25" customHeight="1" thickBot="1" x14ac:dyDescent="0.2">
      <c r="A28" s="608"/>
      <c r="B28" s="608"/>
      <c r="C28" s="608"/>
      <c r="D28" s="608"/>
      <c r="E28" s="608"/>
      <c r="F28" s="608"/>
      <c r="G28" s="608"/>
      <c r="H28" s="608"/>
      <c r="I28" s="608"/>
      <c r="J28" s="645"/>
      <c r="K28" s="645"/>
      <c r="L28" s="645"/>
      <c r="M28" s="645"/>
      <c r="N28" s="645"/>
      <c r="O28" s="646"/>
      <c r="P28" s="646"/>
      <c r="Q28" s="646"/>
      <c r="R28" s="645"/>
      <c r="S28" s="645"/>
      <c r="T28" s="645"/>
      <c r="U28" s="645"/>
      <c r="V28" s="645"/>
      <c r="W28" s="645"/>
      <c r="X28" s="645"/>
      <c r="Y28" s="645"/>
      <c r="Z28" s="645"/>
      <c r="AA28" s="645"/>
      <c r="AB28" s="608"/>
      <c r="AC28" s="608"/>
      <c r="AD28" s="608"/>
      <c r="AE28" s="608"/>
      <c r="AF28" s="608"/>
      <c r="AG28" s="608"/>
      <c r="AH28" s="608"/>
      <c r="AI28" s="608"/>
      <c r="AJ28" s="608"/>
      <c r="AK28" s="608"/>
      <c r="AL28" s="608"/>
      <c r="AM28" s="608"/>
      <c r="AN28" s="608"/>
      <c r="AO28" s="608"/>
      <c r="AP28" s="608"/>
      <c r="AQ28" s="608"/>
      <c r="AR28" s="608"/>
      <c r="AS28" s="608"/>
      <c r="AT28" s="608"/>
      <c r="AU28" s="608"/>
      <c r="AV28" s="608"/>
      <c r="AW28" s="608"/>
      <c r="AX28" s="608"/>
      <c r="AY28" s="608"/>
      <c r="AZ28" s="608"/>
    </row>
    <row r="29" spans="1:57" ht="14.25" customHeight="1" thickTop="1" x14ac:dyDescent="0.15">
      <c r="A29" s="608"/>
      <c r="B29" s="608"/>
      <c r="C29" s="608"/>
      <c r="D29" s="608"/>
      <c r="E29" s="608"/>
      <c r="F29" s="608"/>
      <c r="G29" s="608"/>
      <c r="H29" s="608"/>
      <c r="I29" s="647"/>
      <c r="J29" s="648"/>
      <c r="K29" s="648"/>
      <c r="L29" s="648"/>
      <c r="M29" s="648"/>
      <c r="N29" s="648"/>
      <c r="O29" s="648"/>
      <c r="P29" s="648"/>
      <c r="Q29" s="648"/>
      <c r="R29" s="649"/>
      <c r="S29" s="649"/>
      <c r="T29" s="648"/>
      <c r="U29" s="648"/>
      <c r="V29" s="648"/>
      <c r="W29" s="650"/>
      <c r="X29" s="648"/>
      <c r="Y29" s="648"/>
      <c r="Z29" s="648"/>
      <c r="AA29" s="648"/>
      <c r="AB29" s="648"/>
      <c r="AC29" s="648"/>
      <c r="AD29" s="648"/>
      <c r="AE29" s="648"/>
      <c r="AF29" s="648"/>
      <c r="AG29" s="648"/>
      <c r="AH29" s="648"/>
      <c r="AI29" s="648"/>
      <c r="AJ29" s="648"/>
      <c r="AK29" s="648"/>
      <c r="AL29" s="648"/>
      <c r="AM29" s="648"/>
      <c r="AN29" s="648"/>
      <c r="AO29" s="651"/>
      <c r="AP29" s="608"/>
      <c r="AQ29" s="608"/>
      <c r="AR29" s="608"/>
      <c r="AS29" s="608"/>
      <c r="AT29" s="608"/>
      <c r="AU29" s="608"/>
      <c r="AV29" s="608"/>
      <c r="AW29" s="608"/>
      <c r="AX29" s="608"/>
    </row>
    <row r="30" spans="1:57" ht="14.25" customHeight="1" x14ac:dyDescent="0.15">
      <c r="A30" s="608"/>
      <c r="B30" s="608"/>
      <c r="C30" s="608"/>
      <c r="D30" s="608"/>
      <c r="E30" s="608"/>
      <c r="F30" s="608"/>
      <c r="G30" s="608"/>
      <c r="H30" s="608"/>
      <c r="I30" s="652"/>
      <c r="J30" s="618" t="s">
        <v>500</v>
      </c>
      <c r="K30" s="618"/>
      <c r="L30" s="618"/>
      <c r="M30" s="618"/>
      <c r="N30" s="618"/>
      <c r="O30" s="618"/>
      <c r="P30" s="618"/>
      <c r="Q30" s="618"/>
      <c r="R30" s="618"/>
      <c r="S30" s="618"/>
      <c r="T30" s="618" t="s">
        <v>61</v>
      </c>
      <c r="U30" s="618"/>
      <c r="V30" s="618"/>
      <c r="W30" s="618"/>
      <c r="X30" s="618"/>
      <c r="Y30" s="618"/>
      <c r="Z30" s="1014"/>
      <c r="AA30" s="1014"/>
      <c r="AB30" s="1014"/>
      <c r="AC30" s="1014"/>
      <c r="AD30" s="1014"/>
      <c r="AE30" s="1014"/>
      <c r="AF30" s="1014"/>
      <c r="AG30" s="618"/>
      <c r="AH30" s="1048" t="str">
        <f>IF($T11="","",VLOOKUP($T11,[4]原単位シート!$B$4:$H$18,6,FALSE))</f>
        <v/>
      </c>
      <c r="AI30" s="1048"/>
      <c r="AJ30" s="1048"/>
      <c r="AK30" s="1048"/>
      <c r="AL30" s="1048"/>
      <c r="AM30" s="1048"/>
      <c r="AN30" s="618"/>
      <c r="AO30" s="653"/>
      <c r="AP30" s="608"/>
      <c r="AQ30" s="608"/>
      <c r="AR30" s="608"/>
      <c r="AS30" s="608"/>
      <c r="AT30" s="608"/>
      <c r="AU30" s="608"/>
      <c r="AV30" s="608"/>
      <c r="AW30" s="608"/>
      <c r="AX30" s="608"/>
    </row>
    <row r="31" spans="1:57" ht="14.25" customHeight="1" x14ac:dyDescent="0.15">
      <c r="A31" s="608"/>
      <c r="B31" s="608"/>
      <c r="C31" s="608"/>
      <c r="D31" s="608"/>
      <c r="E31" s="608"/>
      <c r="F31" s="608"/>
      <c r="G31" s="608"/>
      <c r="H31" s="608"/>
      <c r="I31" s="652"/>
      <c r="J31" s="618"/>
      <c r="K31" s="618"/>
      <c r="L31" s="618"/>
      <c r="M31" s="618"/>
      <c r="N31" s="618"/>
      <c r="O31" s="618"/>
      <c r="P31" s="618"/>
      <c r="Q31" s="618"/>
      <c r="R31" s="618"/>
      <c r="S31" s="618"/>
      <c r="T31" s="620"/>
      <c r="U31" s="620"/>
      <c r="V31" s="620"/>
      <c r="W31" s="620"/>
      <c r="X31" s="623"/>
      <c r="Y31" s="623"/>
      <c r="Z31" s="623"/>
      <c r="AA31" s="623"/>
      <c r="AB31" s="623"/>
      <c r="AC31" s="623"/>
      <c r="AD31" s="623"/>
      <c r="AE31" s="623"/>
      <c r="AF31" s="623"/>
      <c r="AG31" s="624"/>
      <c r="AH31" s="623"/>
      <c r="AI31" s="623"/>
      <c r="AJ31" s="620"/>
      <c r="AK31" s="620"/>
      <c r="AL31" s="620"/>
      <c r="AM31" s="620"/>
      <c r="AN31" s="618"/>
      <c r="AO31" s="653"/>
      <c r="AP31" s="608"/>
      <c r="AQ31" s="608"/>
      <c r="AR31" s="608"/>
      <c r="AS31" s="608"/>
      <c r="AT31" s="608"/>
      <c r="AU31" s="608"/>
      <c r="AV31" s="608"/>
      <c r="AW31" s="608"/>
      <c r="AX31" s="608"/>
    </row>
    <row r="32" spans="1:57" ht="14.25" customHeight="1" x14ac:dyDescent="0.15">
      <c r="A32" s="608"/>
      <c r="B32" s="608"/>
      <c r="C32" s="608"/>
      <c r="D32" s="608"/>
      <c r="E32" s="608"/>
      <c r="F32" s="608"/>
      <c r="G32" s="608"/>
      <c r="H32" s="608"/>
      <c r="I32" s="652"/>
      <c r="J32" s="618"/>
      <c r="K32" s="618"/>
      <c r="L32" s="618"/>
      <c r="M32" s="618"/>
      <c r="N32" s="618"/>
      <c r="O32" s="618"/>
      <c r="P32" s="618"/>
      <c r="Q32" s="618"/>
      <c r="R32" s="618"/>
      <c r="S32" s="618"/>
      <c r="T32" s="618" t="s">
        <v>519</v>
      </c>
      <c r="U32" s="618"/>
      <c r="V32" s="618"/>
      <c r="W32" s="618"/>
      <c r="X32" s="618"/>
      <c r="Y32" s="618"/>
      <c r="Z32" s="1059" t="str">
        <f>IF($T11="","",VLOOKUP($T11,[4]原単位シート!$B$4:$H$18,3,FALSE))</f>
        <v/>
      </c>
      <c r="AA32" s="1059"/>
      <c r="AB32" s="1059"/>
      <c r="AC32" s="1059"/>
      <c r="AD32" s="1059"/>
      <c r="AE32" s="1059"/>
      <c r="AF32" s="1059"/>
      <c r="AH32" s="1048" t="str">
        <f>IF($T11="","",VLOOKUP($T11,[4]原単位シート!$B$4:$H$18,5,FALSE))</f>
        <v/>
      </c>
      <c r="AI32" s="1048"/>
      <c r="AJ32" s="1048"/>
      <c r="AK32" s="1048"/>
      <c r="AL32" s="1048"/>
      <c r="AM32" s="1048"/>
      <c r="AN32" s="618"/>
      <c r="AO32" s="653"/>
      <c r="AP32" s="608"/>
      <c r="AQ32" s="608"/>
      <c r="AR32" s="608"/>
      <c r="AS32" s="608"/>
      <c r="AT32" s="608"/>
      <c r="AU32" s="608"/>
      <c r="AV32" s="608"/>
      <c r="AW32" s="608"/>
      <c r="AX32" s="608"/>
    </row>
    <row r="33" spans="1:52" ht="14.25" customHeight="1" thickBot="1" x14ac:dyDescent="0.2">
      <c r="A33" s="608"/>
      <c r="B33" s="608"/>
      <c r="C33" s="608"/>
      <c r="D33" s="608"/>
      <c r="E33" s="608"/>
      <c r="F33" s="608"/>
      <c r="G33" s="608"/>
      <c r="H33" s="608"/>
      <c r="I33" s="654"/>
      <c r="J33" s="655"/>
      <c r="K33" s="655"/>
      <c r="L33" s="655"/>
      <c r="M33" s="655"/>
      <c r="N33" s="655"/>
      <c r="O33" s="655"/>
      <c r="P33" s="655"/>
      <c r="Q33" s="655"/>
      <c r="R33" s="656"/>
      <c r="S33" s="655"/>
      <c r="T33" s="655"/>
      <c r="U33" s="655"/>
      <c r="V33" s="655"/>
      <c r="W33" s="655"/>
      <c r="X33" s="655"/>
      <c r="Y33" s="655"/>
      <c r="Z33" s="655"/>
      <c r="AA33" s="655"/>
      <c r="AB33" s="655"/>
      <c r="AC33" s="655"/>
      <c r="AD33" s="655"/>
      <c r="AE33" s="655"/>
      <c r="AF33" s="655"/>
      <c r="AG33" s="655"/>
      <c r="AH33" s="655"/>
      <c r="AI33" s="655"/>
      <c r="AJ33" s="655"/>
      <c r="AK33" s="655"/>
      <c r="AL33" s="655"/>
      <c r="AM33" s="655"/>
      <c r="AN33" s="655"/>
      <c r="AO33" s="657"/>
      <c r="AP33" s="608"/>
      <c r="AQ33" s="608"/>
      <c r="AR33" s="608"/>
      <c r="AS33" s="608"/>
      <c r="AT33" s="608"/>
      <c r="AU33" s="608"/>
      <c r="AV33" s="608"/>
      <c r="AW33" s="608"/>
      <c r="AX33" s="608"/>
    </row>
    <row r="34" spans="1:52" ht="14.25" customHeight="1" thickTop="1" x14ac:dyDescent="0.15">
      <c r="A34" s="608"/>
      <c r="B34" s="608"/>
      <c r="C34" s="608"/>
      <c r="D34" s="608"/>
      <c r="E34" s="608"/>
      <c r="F34" s="608"/>
      <c r="G34" s="608"/>
      <c r="H34" s="608"/>
      <c r="I34" s="608"/>
      <c r="J34" s="645"/>
      <c r="K34" s="645"/>
      <c r="L34" s="645"/>
      <c r="M34" s="645"/>
      <c r="N34" s="645"/>
      <c r="O34" s="646"/>
      <c r="P34" s="646"/>
      <c r="Q34" s="646"/>
      <c r="R34" s="645"/>
      <c r="S34" s="645"/>
      <c r="T34" s="645"/>
      <c r="U34" s="645"/>
      <c r="V34" s="645"/>
      <c r="W34" s="645"/>
      <c r="X34" s="645"/>
      <c r="Y34" s="645"/>
      <c r="Z34" s="645"/>
      <c r="AA34" s="645"/>
      <c r="AB34" s="608"/>
      <c r="AC34" s="608"/>
      <c r="AD34" s="608"/>
      <c r="AE34" s="608"/>
      <c r="AF34" s="608"/>
      <c r="AG34" s="608"/>
      <c r="AH34" s="608"/>
      <c r="AI34" s="608"/>
      <c r="AJ34" s="608"/>
      <c r="AK34" s="608"/>
      <c r="AL34" s="608"/>
      <c r="AM34" s="608"/>
      <c r="AN34" s="608"/>
      <c r="AO34" s="608"/>
      <c r="AP34" s="608"/>
      <c r="AQ34" s="608"/>
      <c r="AR34" s="608"/>
      <c r="AS34" s="608"/>
      <c r="AT34" s="608"/>
      <c r="AU34" s="608"/>
      <c r="AV34" s="608"/>
      <c r="AW34" s="608"/>
      <c r="AX34" s="608"/>
      <c r="AY34" s="608"/>
      <c r="AZ34" s="608"/>
    </row>
    <row r="35" spans="1:52" ht="14.25" customHeight="1" x14ac:dyDescent="0.15">
      <c r="A35" s="608"/>
      <c r="B35" s="608"/>
      <c r="C35" s="608"/>
      <c r="D35" s="608"/>
      <c r="E35" s="608"/>
      <c r="F35" s="608"/>
      <c r="G35" s="608"/>
      <c r="H35" s="608"/>
      <c r="I35" s="608"/>
      <c r="J35" s="645"/>
      <c r="K35" s="645"/>
      <c r="L35" s="645"/>
      <c r="M35" s="645"/>
      <c r="N35" s="645"/>
      <c r="O35" s="646"/>
      <c r="P35" s="646"/>
      <c r="Q35" s="646"/>
      <c r="R35" s="645"/>
      <c r="S35" s="645"/>
      <c r="T35" s="645"/>
      <c r="U35" s="645"/>
      <c r="V35" s="645"/>
      <c r="W35" s="645"/>
      <c r="X35" s="645"/>
      <c r="Y35" s="645"/>
      <c r="Z35" s="645"/>
      <c r="AA35" s="645"/>
      <c r="AB35" s="608"/>
      <c r="AC35" s="608"/>
      <c r="AD35" s="608"/>
      <c r="AE35" s="608"/>
      <c r="AF35" s="608"/>
      <c r="AG35" s="608"/>
      <c r="AH35" s="608"/>
      <c r="AI35" s="608"/>
      <c r="AJ35" s="608"/>
      <c r="AK35" s="608"/>
      <c r="AL35" s="608"/>
      <c r="AM35" s="608"/>
      <c r="AN35" s="608"/>
      <c r="AO35" s="608"/>
      <c r="AP35" s="608"/>
      <c r="AQ35" s="608"/>
      <c r="AR35" s="608"/>
      <c r="AS35" s="608"/>
      <c r="AT35" s="608"/>
      <c r="AU35" s="608"/>
      <c r="AV35" s="608"/>
      <c r="AW35" s="608"/>
      <c r="AX35" s="608"/>
      <c r="AY35" s="608"/>
      <c r="AZ35" s="608"/>
    </row>
    <row r="36" spans="1:52" ht="14.25" customHeight="1" x14ac:dyDescent="0.15">
      <c r="A36" s="608"/>
      <c r="B36" s="608"/>
      <c r="C36" s="608"/>
      <c r="D36" s="608"/>
      <c r="E36" s="608"/>
      <c r="F36" s="608"/>
      <c r="G36" s="608"/>
      <c r="H36" s="608"/>
      <c r="I36" s="608"/>
      <c r="J36" s="608"/>
      <c r="K36" s="608"/>
      <c r="L36" s="608"/>
      <c r="M36" s="608"/>
      <c r="N36" s="608"/>
      <c r="O36" s="608"/>
      <c r="P36" s="608"/>
      <c r="Q36" s="646"/>
      <c r="R36" s="645"/>
      <c r="S36" s="645"/>
      <c r="T36" s="645"/>
      <c r="U36" s="645"/>
      <c r="V36" s="645"/>
      <c r="W36" s="645"/>
      <c r="X36" s="645"/>
      <c r="Y36" s="645"/>
      <c r="Z36" s="645"/>
      <c r="AA36" s="645"/>
      <c r="AB36" s="608"/>
      <c r="AC36" s="608"/>
      <c r="AD36" s="608"/>
      <c r="AE36" s="608"/>
      <c r="AF36" s="608"/>
      <c r="AG36" s="608"/>
      <c r="AH36" s="608"/>
      <c r="AI36" s="608"/>
      <c r="AJ36" s="608"/>
      <c r="AK36" s="608"/>
      <c r="AL36" s="608"/>
      <c r="AM36" s="608"/>
      <c r="AN36" s="608"/>
      <c r="AO36" s="608"/>
      <c r="AP36" s="608"/>
      <c r="AQ36" s="608"/>
      <c r="AR36" s="608"/>
      <c r="AS36" s="608"/>
      <c r="AT36" s="608"/>
      <c r="AU36" s="608"/>
      <c r="AV36" s="608"/>
      <c r="AW36" s="608"/>
      <c r="AX36" s="608"/>
      <c r="AY36" s="608"/>
      <c r="AZ36" s="608"/>
    </row>
    <row r="37" spans="1:52" ht="14.25" customHeight="1" x14ac:dyDescent="0.15">
      <c r="A37" s="608"/>
      <c r="B37" s="613" t="s">
        <v>557</v>
      </c>
      <c r="C37" s="608"/>
      <c r="D37" s="608"/>
      <c r="E37" s="608"/>
      <c r="F37" s="608"/>
      <c r="G37" s="608"/>
      <c r="H37" s="608"/>
      <c r="I37" s="614"/>
      <c r="J37" s="615"/>
      <c r="K37" s="658"/>
      <c r="L37" s="658"/>
      <c r="M37" s="658"/>
      <c r="N37" s="658"/>
      <c r="O37" s="659"/>
      <c r="P37" s="659"/>
      <c r="Q37" s="659"/>
      <c r="R37" s="658"/>
      <c r="S37" s="658"/>
      <c r="T37" s="658"/>
      <c r="U37" s="658"/>
      <c r="V37" s="658"/>
      <c r="W37" s="658"/>
      <c r="X37" s="658"/>
      <c r="Y37" s="658"/>
      <c r="Z37" s="658"/>
      <c r="AA37" s="658"/>
      <c r="AB37" s="658"/>
      <c r="AC37" s="615"/>
      <c r="AD37" s="615"/>
      <c r="AE37" s="615"/>
      <c r="AF37" s="615"/>
      <c r="AG37" s="615"/>
      <c r="AH37" s="615"/>
      <c r="AI37" s="615"/>
      <c r="AJ37" s="615"/>
      <c r="AK37" s="615"/>
      <c r="AL37" s="615"/>
      <c r="AM37" s="615"/>
      <c r="AN37" s="615"/>
      <c r="AO37" s="616"/>
      <c r="AP37" s="608"/>
      <c r="AQ37" s="608"/>
      <c r="AR37" s="608"/>
      <c r="AS37" s="608"/>
      <c r="AT37" s="608"/>
      <c r="AU37" s="608"/>
      <c r="AV37" s="608"/>
      <c r="AW37" s="608"/>
      <c r="AX37" s="608"/>
    </row>
    <row r="38" spans="1:52" ht="14.25" customHeight="1" x14ac:dyDescent="0.15">
      <c r="A38" s="608"/>
      <c r="B38" s="613"/>
      <c r="C38" s="608"/>
      <c r="D38" s="608"/>
      <c r="E38" s="608"/>
      <c r="F38" s="608"/>
      <c r="G38" s="608"/>
      <c r="H38" s="608"/>
      <c r="I38" s="617"/>
      <c r="J38" s="618" t="s">
        <v>476</v>
      </c>
      <c r="K38" s="660"/>
      <c r="L38" s="660"/>
      <c r="M38" s="660"/>
      <c r="N38" s="660"/>
      <c r="O38" s="661"/>
      <c r="P38" s="661"/>
      <c r="Q38" s="661"/>
      <c r="R38" s="660"/>
      <c r="S38" s="660"/>
      <c r="T38" s="1056" t="s">
        <v>543</v>
      </c>
      <c r="U38" s="1056"/>
      <c r="V38" s="1056"/>
      <c r="W38" s="1056"/>
      <c r="X38" s="1056"/>
      <c r="Y38" s="1056"/>
      <c r="Z38" s="1056"/>
      <c r="AA38" s="1056"/>
      <c r="AB38" s="1056"/>
      <c r="AC38" s="1056"/>
      <c r="AD38" s="1056"/>
      <c r="AE38" s="1056"/>
      <c r="AF38" s="618"/>
      <c r="AG38" s="618"/>
      <c r="AH38" s="618"/>
      <c r="AI38" s="618"/>
      <c r="AJ38" s="618"/>
      <c r="AK38" s="618"/>
      <c r="AL38" s="618"/>
      <c r="AM38" s="618"/>
      <c r="AN38" s="618"/>
      <c r="AO38" s="619"/>
      <c r="AP38" s="608"/>
      <c r="AQ38" s="608"/>
      <c r="AR38" s="608"/>
      <c r="AS38" s="608"/>
      <c r="AT38" s="608"/>
      <c r="AU38" s="608"/>
      <c r="AV38" s="608"/>
      <c r="AW38" s="608"/>
      <c r="AX38" s="608"/>
    </row>
    <row r="39" spans="1:52" ht="14.25" customHeight="1" x14ac:dyDescent="0.15">
      <c r="A39" s="608"/>
      <c r="B39" s="613"/>
      <c r="C39" s="608"/>
      <c r="D39" s="608"/>
      <c r="E39" s="608"/>
      <c r="F39" s="608"/>
      <c r="G39" s="608"/>
      <c r="H39" s="608"/>
      <c r="I39" s="617"/>
      <c r="J39" s="618"/>
      <c r="K39" s="660"/>
      <c r="L39" s="660"/>
      <c r="M39" s="660"/>
      <c r="N39" s="660"/>
      <c r="O39" s="661"/>
      <c r="P39" s="661"/>
      <c r="Q39" s="661"/>
      <c r="R39" s="660"/>
      <c r="S39" s="660"/>
      <c r="T39" s="660"/>
      <c r="U39" s="660"/>
      <c r="V39" s="660"/>
      <c r="W39" s="660"/>
      <c r="X39" s="660"/>
      <c r="Y39" s="660"/>
      <c r="Z39" s="660"/>
      <c r="AA39" s="660"/>
      <c r="AB39" s="660"/>
      <c r="AC39" s="618"/>
      <c r="AD39" s="618"/>
      <c r="AE39" s="618"/>
      <c r="AF39" s="618"/>
      <c r="AG39" s="618"/>
      <c r="AH39" s="618"/>
      <c r="AI39" s="618"/>
      <c r="AJ39" s="618"/>
      <c r="AK39" s="618"/>
      <c r="AL39" s="618"/>
      <c r="AM39" s="618"/>
      <c r="AN39" s="618"/>
      <c r="AO39" s="619"/>
      <c r="AP39" s="608"/>
      <c r="AQ39" s="608"/>
      <c r="AR39" s="608"/>
      <c r="AS39" s="608"/>
      <c r="AT39" s="608"/>
      <c r="AU39" s="608"/>
      <c r="AV39" s="608"/>
      <c r="AW39" s="608"/>
      <c r="AX39" s="608"/>
    </row>
    <row r="40" spans="1:52" ht="14.25" customHeight="1" x14ac:dyDescent="0.15">
      <c r="A40" s="608"/>
      <c r="B40" s="608"/>
      <c r="C40" s="608"/>
      <c r="D40" s="608"/>
      <c r="E40" s="608"/>
      <c r="F40" s="608"/>
      <c r="G40" s="608"/>
      <c r="H40" s="608"/>
      <c r="I40" s="617"/>
      <c r="J40" s="618" t="s">
        <v>480</v>
      </c>
      <c r="K40" s="660"/>
      <c r="L40" s="660"/>
      <c r="M40" s="660"/>
      <c r="N40" s="660"/>
      <c r="O40" s="661"/>
      <c r="P40" s="661"/>
      <c r="Q40" s="661"/>
      <c r="R40" s="660"/>
      <c r="S40" s="660"/>
      <c r="T40" s="1051"/>
      <c r="U40" s="1051"/>
      <c r="V40" s="1051"/>
      <c r="W40" s="1051"/>
      <c r="X40" s="1051"/>
      <c r="Y40" s="1051"/>
      <c r="Z40" s="1051"/>
      <c r="AA40" s="1051"/>
      <c r="AB40" s="1051"/>
      <c r="AC40" s="1051"/>
      <c r="AD40" s="1051"/>
      <c r="AE40" s="1051"/>
      <c r="AF40" s="618"/>
      <c r="AG40" s="618"/>
      <c r="AH40" s="618"/>
      <c r="AI40" s="618"/>
      <c r="AJ40" s="618"/>
      <c r="AK40" s="618"/>
      <c r="AL40" s="618"/>
      <c r="AM40" s="618"/>
      <c r="AN40" s="618"/>
      <c r="AO40" s="619"/>
      <c r="AP40" s="608"/>
      <c r="AQ40" s="608"/>
      <c r="AR40" s="608"/>
      <c r="AS40" s="608"/>
      <c r="AT40" s="608"/>
      <c r="AU40" s="608"/>
      <c r="AV40" s="608"/>
      <c r="AW40" s="608"/>
      <c r="AX40" s="608"/>
    </row>
    <row r="41" spans="1:52" ht="14.25" customHeight="1" x14ac:dyDescent="0.15">
      <c r="A41" s="608"/>
      <c r="B41" s="608"/>
      <c r="C41" s="608"/>
      <c r="D41" s="608"/>
      <c r="E41" s="608"/>
      <c r="F41" s="608"/>
      <c r="G41" s="608"/>
      <c r="H41" s="608"/>
      <c r="I41" s="617"/>
      <c r="J41" s="618"/>
      <c r="K41" s="660"/>
      <c r="L41" s="660"/>
      <c r="M41" s="660"/>
      <c r="N41" s="660"/>
      <c r="O41" s="661"/>
      <c r="P41" s="661"/>
      <c r="Q41" s="661"/>
      <c r="R41" s="660"/>
      <c r="S41" s="660"/>
      <c r="T41" s="660"/>
      <c r="U41" s="660"/>
      <c r="V41" s="660"/>
      <c r="W41" s="660"/>
      <c r="X41" s="660"/>
      <c r="Y41" s="660"/>
      <c r="Z41" s="660"/>
      <c r="AA41" s="660"/>
      <c r="AB41" s="660"/>
      <c r="AC41" s="618"/>
      <c r="AD41" s="618"/>
      <c r="AE41" s="618"/>
      <c r="AF41" s="618"/>
      <c r="AG41" s="618"/>
      <c r="AH41" s="618"/>
      <c r="AI41" s="618"/>
      <c r="AJ41" s="618"/>
      <c r="AK41" s="618"/>
      <c r="AL41" s="618"/>
      <c r="AM41" s="618"/>
      <c r="AN41" s="618"/>
      <c r="AO41" s="619"/>
      <c r="AP41" s="608"/>
      <c r="AQ41" s="608"/>
      <c r="AR41" s="608"/>
      <c r="AS41" s="608"/>
      <c r="AT41" s="608"/>
      <c r="AU41" s="608"/>
      <c r="AV41" s="608"/>
      <c r="AW41" s="608"/>
      <c r="AX41" s="608"/>
    </row>
    <row r="42" spans="1:52" ht="14.25" customHeight="1" x14ac:dyDescent="0.15">
      <c r="A42" s="608"/>
      <c r="B42" s="608"/>
      <c r="C42" s="608"/>
      <c r="D42" s="608"/>
      <c r="E42" s="608"/>
      <c r="F42" s="608"/>
      <c r="G42" s="608"/>
      <c r="H42" s="608"/>
      <c r="I42" s="1049"/>
      <c r="J42" s="1050"/>
      <c r="K42" s="618" t="s">
        <v>485</v>
      </c>
      <c r="L42" s="660"/>
      <c r="M42" s="660"/>
      <c r="N42" s="660"/>
      <c r="O42" s="661"/>
      <c r="P42" s="661"/>
      <c r="Q42" s="661"/>
      <c r="R42" s="660"/>
      <c r="S42" s="660"/>
      <c r="T42" s="618" t="s">
        <v>503</v>
      </c>
      <c r="U42" s="660"/>
      <c r="V42" s="660"/>
      <c r="W42" s="660"/>
      <c r="X42" s="660"/>
      <c r="Y42" s="660"/>
      <c r="Z42" s="1014"/>
      <c r="AA42" s="1014"/>
      <c r="AB42" s="1014"/>
      <c r="AC42" s="1014"/>
      <c r="AD42" s="1014"/>
      <c r="AE42" s="1014"/>
      <c r="AF42" s="1014"/>
      <c r="AG42" s="618"/>
      <c r="AH42" s="1051" t="s">
        <v>504</v>
      </c>
      <c r="AI42" s="1051"/>
      <c r="AJ42" s="1051"/>
      <c r="AK42" s="1051"/>
      <c r="AL42" s="1051"/>
      <c r="AM42" s="1051"/>
      <c r="AN42" s="618"/>
      <c r="AO42" s="619"/>
      <c r="AP42" s="608"/>
      <c r="AQ42" s="608"/>
      <c r="AR42" s="608"/>
      <c r="AS42" s="608"/>
      <c r="AT42" s="608"/>
      <c r="AU42" s="608"/>
      <c r="AV42" s="608"/>
      <c r="AW42" s="608"/>
      <c r="AX42" s="608"/>
    </row>
    <row r="43" spans="1:52" ht="14.25" customHeight="1" x14ac:dyDescent="0.15">
      <c r="A43" s="608"/>
      <c r="B43" s="608"/>
      <c r="C43" s="608"/>
      <c r="D43" s="608"/>
      <c r="E43" s="608"/>
      <c r="F43" s="608"/>
      <c r="G43" s="608"/>
      <c r="H43" s="608"/>
      <c r="I43" s="1049"/>
      <c r="J43" s="1050"/>
      <c r="K43" s="618" t="s">
        <v>516</v>
      </c>
      <c r="L43" s="660"/>
      <c r="M43" s="660"/>
      <c r="N43" s="660"/>
      <c r="O43" s="661"/>
      <c r="P43" s="661"/>
      <c r="Q43" s="661"/>
      <c r="R43" s="660"/>
      <c r="S43" s="660"/>
      <c r="T43" s="618"/>
      <c r="U43" s="662"/>
      <c r="V43" s="662"/>
      <c r="W43" s="662"/>
      <c r="X43" s="662"/>
      <c r="Y43" s="662"/>
      <c r="Z43" s="662"/>
      <c r="AA43" s="662"/>
      <c r="AB43" s="662"/>
      <c r="AC43" s="662"/>
      <c r="AD43" s="662"/>
      <c r="AE43" s="662"/>
      <c r="AF43" s="662"/>
      <c r="AG43" s="624"/>
      <c r="AH43" s="623"/>
      <c r="AI43" s="623"/>
      <c r="AJ43" s="623"/>
      <c r="AK43" s="623"/>
      <c r="AL43" s="623"/>
      <c r="AM43" s="623"/>
      <c r="AN43" s="624"/>
      <c r="AO43" s="619"/>
      <c r="AP43" s="608"/>
      <c r="AQ43" s="608"/>
      <c r="AR43" s="608"/>
      <c r="AS43" s="608"/>
      <c r="AT43" s="608"/>
      <c r="AU43" s="608"/>
      <c r="AV43" s="608"/>
      <c r="AW43" s="608"/>
      <c r="AX43" s="608"/>
    </row>
    <row r="44" spans="1:52" ht="14.25" customHeight="1" x14ac:dyDescent="0.15">
      <c r="A44" s="608"/>
      <c r="B44" s="608"/>
      <c r="C44" s="608"/>
      <c r="D44" s="608"/>
      <c r="E44" s="608"/>
      <c r="F44" s="608"/>
      <c r="G44" s="608"/>
      <c r="H44" s="608"/>
      <c r="I44" s="617"/>
      <c r="J44" s="621"/>
      <c r="K44" s="618"/>
      <c r="L44" s="618"/>
      <c r="M44" s="618"/>
      <c r="N44" s="618"/>
      <c r="O44" s="618"/>
      <c r="P44" s="618"/>
      <c r="Q44" s="618"/>
      <c r="R44" s="618"/>
      <c r="S44" s="618"/>
      <c r="T44" s="618" t="s">
        <v>526</v>
      </c>
      <c r="U44" s="618"/>
      <c r="V44" s="618"/>
      <c r="W44" s="622"/>
      <c r="X44" s="618"/>
      <c r="Y44" s="618"/>
      <c r="Z44" s="1014"/>
      <c r="AA44" s="1014"/>
      <c r="AB44" s="1014"/>
      <c r="AC44" s="1014"/>
      <c r="AD44" s="1014"/>
      <c r="AE44" s="1014"/>
      <c r="AF44" s="1014"/>
      <c r="AG44" s="618"/>
      <c r="AH44" s="1051" t="s">
        <v>24</v>
      </c>
      <c r="AI44" s="1051"/>
      <c r="AJ44" s="1051"/>
      <c r="AK44" s="1051"/>
      <c r="AL44" s="1051"/>
      <c r="AM44" s="1051"/>
      <c r="AN44" s="618"/>
      <c r="AO44" s="619"/>
      <c r="AP44" s="608"/>
      <c r="AQ44" s="608"/>
      <c r="AR44" s="608"/>
      <c r="AS44" s="608"/>
      <c r="AT44" s="608"/>
      <c r="AU44" s="608"/>
      <c r="AV44" s="608"/>
      <c r="AW44" s="608"/>
      <c r="AX44" s="608"/>
    </row>
    <row r="45" spans="1:52" ht="14.25" customHeight="1" x14ac:dyDescent="0.15">
      <c r="A45" s="608"/>
      <c r="B45" s="608"/>
      <c r="C45" s="608"/>
      <c r="D45" s="608"/>
      <c r="E45" s="608"/>
      <c r="F45" s="608"/>
      <c r="G45" s="608"/>
      <c r="H45" s="608"/>
      <c r="I45" s="625"/>
      <c r="J45" s="626"/>
      <c r="K45" s="626"/>
      <c r="L45" s="626"/>
      <c r="M45" s="626"/>
      <c r="N45" s="626"/>
      <c r="O45" s="626"/>
      <c r="P45" s="626"/>
      <c r="Q45" s="626"/>
      <c r="R45" s="626"/>
      <c r="S45" s="626"/>
      <c r="T45" s="626"/>
      <c r="U45" s="626"/>
      <c r="V45" s="626"/>
      <c r="W45" s="626"/>
      <c r="X45" s="626"/>
      <c r="Y45" s="626"/>
      <c r="Z45" s="626"/>
      <c r="AA45" s="626"/>
      <c r="AB45" s="626"/>
      <c r="AC45" s="626"/>
      <c r="AD45" s="626"/>
      <c r="AE45" s="626"/>
      <c r="AF45" s="626"/>
      <c r="AG45" s="626"/>
      <c r="AH45" s="626"/>
      <c r="AI45" s="626"/>
      <c r="AJ45" s="626"/>
      <c r="AK45" s="626"/>
      <c r="AL45" s="626"/>
      <c r="AM45" s="626"/>
      <c r="AN45" s="626"/>
      <c r="AO45" s="627"/>
      <c r="AP45" s="608"/>
      <c r="AQ45" s="608"/>
      <c r="AR45" s="608"/>
      <c r="AS45" s="608"/>
      <c r="AT45" s="608"/>
      <c r="AU45" s="608"/>
      <c r="AV45" s="608"/>
      <c r="AW45" s="608"/>
      <c r="AX45" s="608"/>
    </row>
    <row r="46" spans="1:52" ht="14.25" customHeight="1" x14ac:dyDescent="0.15">
      <c r="A46" s="608"/>
      <c r="B46" s="608"/>
      <c r="C46" s="608"/>
      <c r="D46" s="608"/>
      <c r="E46" s="608"/>
      <c r="F46" s="608"/>
      <c r="G46" s="608"/>
      <c r="H46" s="608"/>
      <c r="I46" s="608"/>
      <c r="J46" s="645"/>
      <c r="K46" s="645"/>
      <c r="L46" s="645"/>
      <c r="M46" s="645"/>
      <c r="N46" s="645"/>
      <c r="O46" s="646"/>
      <c r="P46" s="646"/>
      <c r="Q46" s="646"/>
      <c r="R46" s="645"/>
      <c r="S46" s="645"/>
      <c r="T46" s="645"/>
      <c r="U46" s="645"/>
      <c r="V46" s="645"/>
      <c r="W46" s="645"/>
      <c r="X46" s="645"/>
      <c r="Y46" s="645"/>
      <c r="Z46" s="645"/>
      <c r="AA46" s="645"/>
      <c r="AB46" s="608"/>
      <c r="AC46" s="608"/>
      <c r="AD46" s="608"/>
      <c r="AE46" s="608"/>
      <c r="AF46" s="608"/>
      <c r="AG46" s="608"/>
      <c r="AH46" s="608"/>
      <c r="AI46" s="608"/>
      <c r="AJ46" s="608"/>
      <c r="AK46" s="608"/>
      <c r="AL46" s="608"/>
      <c r="AM46" s="608"/>
      <c r="AN46" s="608"/>
      <c r="AO46" s="608"/>
      <c r="AP46" s="608"/>
      <c r="AQ46" s="608"/>
      <c r="AR46" s="608"/>
      <c r="AS46" s="608"/>
      <c r="AT46" s="608"/>
      <c r="AU46" s="608"/>
      <c r="AV46" s="608"/>
      <c r="AW46" s="608"/>
      <c r="AX46" s="608"/>
      <c r="AY46" s="608"/>
      <c r="AZ46" s="608"/>
    </row>
    <row r="47" spans="1:52" ht="14.25" customHeight="1" x14ac:dyDescent="0.15">
      <c r="A47" s="608"/>
      <c r="B47" s="608"/>
      <c r="C47" s="608"/>
      <c r="D47" s="608"/>
      <c r="E47" s="608"/>
      <c r="F47" s="608"/>
      <c r="G47" s="608"/>
      <c r="H47" s="608"/>
      <c r="I47" s="629" t="s">
        <v>497</v>
      </c>
      <c r="K47" s="645"/>
      <c r="L47" s="645"/>
      <c r="M47" s="645"/>
      <c r="N47" s="645"/>
      <c r="O47" s="646"/>
      <c r="P47" s="646"/>
      <c r="Q47" s="646"/>
      <c r="R47" s="645"/>
      <c r="S47" s="645"/>
      <c r="T47" s="645"/>
      <c r="U47" s="645"/>
      <c r="V47" s="645"/>
      <c r="W47" s="645"/>
      <c r="X47" s="645"/>
      <c r="Y47" s="645"/>
      <c r="Z47" s="645"/>
      <c r="AA47" s="645"/>
      <c r="AB47" s="608"/>
      <c r="AC47" s="608"/>
      <c r="AD47" s="608"/>
      <c r="AE47" s="608"/>
      <c r="AF47" s="608"/>
      <c r="AG47" s="608"/>
      <c r="AH47" s="608"/>
      <c r="AI47" s="608"/>
      <c r="AJ47" s="608"/>
      <c r="AK47" s="608"/>
      <c r="AL47" s="608"/>
      <c r="AM47" s="608"/>
      <c r="AN47" s="608"/>
      <c r="AO47" s="608"/>
      <c r="AP47" s="608"/>
      <c r="AQ47" s="608"/>
      <c r="AR47" s="608"/>
      <c r="AS47" s="608"/>
      <c r="AT47" s="608"/>
      <c r="AU47" s="608"/>
      <c r="AV47" s="608"/>
      <c r="AW47" s="608"/>
      <c r="AX47" s="608"/>
      <c r="AY47" s="608"/>
      <c r="AZ47" s="608"/>
    </row>
    <row r="48" spans="1:52" ht="14.25" customHeight="1" x14ac:dyDescent="0.15">
      <c r="A48" s="608"/>
      <c r="B48" s="608"/>
      <c r="C48" s="608"/>
      <c r="D48" s="608"/>
      <c r="E48" s="608"/>
      <c r="F48" s="608"/>
      <c r="G48" s="608"/>
      <c r="H48" s="608"/>
      <c r="I48" s="630"/>
      <c r="J48" s="663"/>
      <c r="K48" s="663"/>
      <c r="L48" s="663"/>
      <c r="M48" s="663"/>
      <c r="N48" s="663"/>
      <c r="O48" s="664"/>
      <c r="P48" s="664"/>
      <c r="Q48" s="664"/>
      <c r="R48" s="663"/>
      <c r="S48" s="663"/>
      <c r="T48" s="663"/>
      <c r="U48" s="663"/>
      <c r="V48" s="663"/>
      <c r="W48" s="663"/>
      <c r="X48" s="663"/>
      <c r="Y48" s="663"/>
      <c r="Z48" s="663"/>
      <c r="AA48" s="663"/>
      <c r="AB48" s="631"/>
      <c r="AC48" s="631"/>
      <c r="AD48" s="631"/>
      <c r="AE48" s="631"/>
      <c r="AF48" s="631"/>
      <c r="AG48" s="631"/>
      <c r="AH48" s="631"/>
      <c r="AI48" s="631"/>
      <c r="AJ48" s="631"/>
      <c r="AK48" s="631"/>
      <c r="AL48" s="631"/>
      <c r="AM48" s="631"/>
      <c r="AN48" s="631"/>
      <c r="AO48" s="632"/>
      <c r="AP48" s="608"/>
      <c r="AQ48" s="608"/>
      <c r="AR48" s="608"/>
      <c r="AS48" s="608"/>
      <c r="AT48" s="608"/>
      <c r="AU48" s="608"/>
      <c r="AV48" s="608"/>
      <c r="AW48" s="608"/>
      <c r="AX48" s="608"/>
      <c r="AY48" s="608"/>
      <c r="AZ48" s="608"/>
    </row>
    <row r="49" spans="1:53" ht="14.25" customHeight="1" x14ac:dyDescent="0.15">
      <c r="A49" s="608"/>
      <c r="B49" s="608"/>
      <c r="C49" s="608"/>
      <c r="D49" s="608"/>
      <c r="E49" s="608"/>
      <c r="F49" s="608"/>
      <c r="G49" s="608"/>
      <c r="H49" s="608"/>
      <c r="I49" s="633"/>
      <c r="J49" s="638"/>
      <c r="K49" s="638"/>
      <c r="L49" s="638"/>
      <c r="M49" s="638"/>
      <c r="N49" s="638"/>
      <c r="O49" s="636"/>
      <c r="P49" s="636"/>
      <c r="Q49" s="636"/>
      <c r="R49" s="638"/>
      <c r="S49" s="638"/>
      <c r="T49" s="638"/>
      <c r="U49" s="638"/>
      <c r="V49" s="638"/>
      <c r="W49" s="638"/>
      <c r="X49" s="638"/>
      <c r="Y49" s="638"/>
      <c r="Z49" s="638"/>
      <c r="AA49" s="638"/>
      <c r="AB49" s="634"/>
      <c r="AC49" s="634"/>
      <c r="AD49" s="634"/>
      <c r="AE49" s="634"/>
      <c r="AF49" s="634"/>
      <c r="AG49" s="634"/>
      <c r="AH49" s="634"/>
      <c r="AI49" s="634"/>
      <c r="AJ49" s="634"/>
      <c r="AK49" s="634"/>
      <c r="AL49" s="634"/>
      <c r="AM49" s="634"/>
      <c r="AN49" s="634"/>
      <c r="AO49" s="635"/>
      <c r="AP49" s="608"/>
      <c r="AQ49" s="608"/>
      <c r="AR49" s="608"/>
      <c r="AS49" s="608"/>
      <c r="AT49" s="608"/>
      <c r="AU49" s="608"/>
      <c r="AV49" s="608"/>
      <c r="AW49" s="608"/>
      <c r="AX49" s="608"/>
      <c r="AY49" s="608"/>
      <c r="AZ49" s="608"/>
    </row>
    <row r="50" spans="1:53" ht="14.25" customHeight="1" x14ac:dyDescent="0.15">
      <c r="A50" s="608"/>
      <c r="B50" s="608"/>
      <c r="C50" s="608"/>
      <c r="D50" s="608"/>
      <c r="E50" s="608"/>
      <c r="F50" s="608"/>
      <c r="G50" s="608"/>
      <c r="H50" s="608"/>
      <c r="I50" s="633"/>
      <c r="J50" s="638"/>
      <c r="K50" s="638"/>
      <c r="L50" s="638"/>
      <c r="M50" s="638"/>
      <c r="N50" s="638"/>
      <c r="O50" s="636"/>
      <c r="P50" s="636"/>
      <c r="Q50" s="636"/>
      <c r="R50" s="638"/>
      <c r="S50" s="638"/>
      <c r="T50" s="638"/>
      <c r="U50" s="638"/>
      <c r="V50" s="638"/>
      <c r="W50" s="638"/>
      <c r="X50" s="638"/>
      <c r="Y50" s="638"/>
      <c r="Z50" s="638"/>
      <c r="AA50" s="638"/>
      <c r="AB50" s="634"/>
      <c r="AC50" s="634"/>
      <c r="AD50" s="634"/>
      <c r="AE50" s="634"/>
      <c r="AF50" s="634"/>
      <c r="AG50" s="634"/>
      <c r="AH50" s="634"/>
      <c r="AI50" s="634"/>
      <c r="AJ50" s="634"/>
      <c r="AK50" s="634"/>
      <c r="AL50" s="634"/>
      <c r="AM50" s="634"/>
      <c r="AN50" s="634"/>
      <c r="AO50" s="635"/>
      <c r="AP50" s="608"/>
      <c r="AQ50" s="608"/>
      <c r="AR50" s="608"/>
      <c r="AS50" s="608"/>
      <c r="AT50" s="608"/>
      <c r="AU50" s="608"/>
      <c r="AV50" s="608"/>
      <c r="AW50" s="608"/>
      <c r="AX50" s="608"/>
      <c r="AY50" s="608"/>
      <c r="AZ50" s="608"/>
    </row>
    <row r="51" spans="1:53" ht="14.25" customHeight="1" x14ac:dyDescent="0.15">
      <c r="A51" s="608"/>
      <c r="B51" s="608"/>
      <c r="C51" s="608"/>
      <c r="D51" s="608"/>
      <c r="E51" s="608"/>
      <c r="F51" s="608"/>
      <c r="G51" s="608"/>
      <c r="H51" s="608"/>
      <c r="I51" s="633"/>
      <c r="J51" s="638"/>
      <c r="K51" s="638"/>
      <c r="L51" s="638"/>
      <c r="M51" s="638"/>
      <c r="N51" s="638"/>
      <c r="O51" s="636"/>
      <c r="P51" s="636"/>
      <c r="Q51" s="636"/>
      <c r="R51" s="638"/>
      <c r="S51" s="638"/>
      <c r="T51" s="638"/>
      <c r="U51" s="638"/>
      <c r="V51" s="638"/>
      <c r="W51" s="638"/>
      <c r="X51" s="638"/>
      <c r="Y51" s="638"/>
      <c r="Z51" s="638"/>
      <c r="AA51" s="638"/>
      <c r="AB51" s="634"/>
      <c r="AC51" s="634"/>
      <c r="AD51" s="634"/>
      <c r="AE51" s="634"/>
      <c r="AF51" s="634"/>
      <c r="AG51" s="634"/>
      <c r="AH51" s="634"/>
      <c r="AI51" s="634"/>
      <c r="AJ51" s="634"/>
      <c r="AK51" s="634"/>
      <c r="AL51" s="634"/>
      <c r="AM51" s="634"/>
      <c r="AN51" s="634"/>
      <c r="AO51" s="635"/>
      <c r="AP51" s="608"/>
      <c r="AQ51" s="608"/>
      <c r="AR51" s="608"/>
      <c r="AS51" s="608"/>
      <c r="AT51" s="608"/>
      <c r="AU51" s="608"/>
      <c r="AV51" s="608"/>
      <c r="AW51" s="608"/>
      <c r="AX51" s="608"/>
      <c r="AY51" s="608"/>
      <c r="AZ51" s="608"/>
    </row>
    <row r="52" spans="1:53" ht="14.25" customHeight="1" x14ac:dyDescent="0.15">
      <c r="A52" s="608"/>
      <c r="B52" s="608"/>
      <c r="C52" s="608"/>
      <c r="D52" s="608"/>
      <c r="E52" s="608"/>
      <c r="F52" s="608"/>
      <c r="G52" s="608"/>
      <c r="H52" s="608"/>
      <c r="I52" s="633"/>
      <c r="J52" s="665"/>
      <c r="K52" s="638"/>
      <c r="L52" s="638"/>
      <c r="M52" s="638"/>
      <c r="N52" s="638"/>
      <c r="O52" s="636"/>
      <c r="P52" s="636"/>
      <c r="Q52" s="636"/>
      <c r="R52" s="638"/>
      <c r="S52" s="638"/>
      <c r="T52" s="638"/>
      <c r="U52" s="638"/>
      <c r="V52" s="638"/>
      <c r="W52" s="638"/>
      <c r="X52" s="638"/>
      <c r="Y52" s="638"/>
      <c r="Z52" s="638"/>
      <c r="AA52" s="638"/>
      <c r="AB52" s="634"/>
      <c r="AC52" s="634"/>
      <c r="AD52" s="634"/>
      <c r="AE52" s="634"/>
      <c r="AF52" s="634"/>
      <c r="AG52" s="634"/>
      <c r="AH52" s="634"/>
      <c r="AI52" s="634"/>
      <c r="AJ52" s="634"/>
      <c r="AK52" s="634"/>
      <c r="AL52" s="634"/>
      <c r="AM52" s="634"/>
      <c r="AN52" s="634"/>
      <c r="AO52" s="635"/>
      <c r="AP52" s="608"/>
      <c r="AQ52" s="608"/>
      <c r="AR52" s="608"/>
      <c r="AS52" s="608"/>
      <c r="AT52" s="608"/>
      <c r="AU52" s="608"/>
      <c r="AV52" s="608"/>
      <c r="AW52" s="608"/>
      <c r="AX52" s="608"/>
      <c r="AY52" s="608"/>
      <c r="AZ52" s="608"/>
    </row>
    <row r="53" spans="1:53" ht="14.25" customHeight="1" x14ac:dyDescent="0.15">
      <c r="A53" s="608"/>
      <c r="B53" s="608"/>
      <c r="C53" s="608"/>
      <c r="D53" s="608"/>
      <c r="E53" s="608"/>
      <c r="F53" s="608"/>
      <c r="G53" s="608"/>
      <c r="H53" s="608"/>
      <c r="I53" s="633"/>
      <c r="J53" s="634"/>
      <c r="K53" s="634"/>
      <c r="L53" s="634"/>
      <c r="M53" s="634"/>
      <c r="N53" s="634"/>
      <c r="O53" s="634"/>
      <c r="P53" s="634"/>
      <c r="Q53" s="634"/>
      <c r="R53" s="634"/>
      <c r="S53" s="634"/>
      <c r="T53" s="634"/>
      <c r="U53" s="634"/>
      <c r="V53" s="634"/>
      <c r="W53" s="634"/>
      <c r="X53" s="634"/>
      <c r="Y53" s="634"/>
      <c r="Z53" s="634"/>
      <c r="AA53" s="634"/>
      <c r="AB53" s="634"/>
      <c r="AC53" s="634"/>
      <c r="AD53" s="634"/>
      <c r="AE53" s="634"/>
      <c r="AF53" s="634"/>
      <c r="AG53" s="634"/>
      <c r="AH53" s="634"/>
      <c r="AI53" s="634"/>
      <c r="AJ53" s="634"/>
      <c r="AK53" s="634"/>
      <c r="AL53" s="634"/>
      <c r="AM53" s="634"/>
      <c r="AN53" s="634"/>
      <c r="AO53" s="635"/>
      <c r="AP53" s="608"/>
      <c r="AQ53" s="608"/>
      <c r="AR53" s="608"/>
      <c r="AS53" s="608"/>
      <c r="AT53" s="608"/>
      <c r="AU53" s="608"/>
      <c r="AV53" s="608"/>
      <c r="AW53" s="608"/>
      <c r="AX53" s="608"/>
      <c r="AY53" s="608"/>
      <c r="AZ53" s="608"/>
    </row>
    <row r="54" spans="1:53" ht="14.25" customHeight="1" x14ac:dyDescent="0.15">
      <c r="A54" s="608"/>
      <c r="B54" s="608"/>
      <c r="C54" s="608"/>
      <c r="D54" s="608"/>
      <c r="E54" s="608"/>
      <c r="F54" s="608"/>
      <c r="G54" s="608"/>
      <c r="H54" s="608"/>
      <c r="I54" s="633"/>
      <c r="J54" s="1052"/>
      <c r="K54" s="1052"/>
      <c r="L54" s="1052"/>
      <c r="M54" s="1052"/>
      <c r="N54" s="1052"/>
      <c r="O54" s="1052"/>
      <c r="P54" s="636"/>
      <c r="Q54" s="636"/>
      <c r="R54" s="636"/>
      <c r="S54" s="634"/>
      <c r="T54" s="634"/>
      <c r="U54" s="637"/>
      <c r="V54" s="1054"/>
      <c r="W54" s="1054"/>
      <c r="X54" s="1054"/>
      <c r="Y54" s="1054"/>
      <c r="Z54" s="1054"/>
      <c r="AA54" s="1054"/>
      <c r="AB54" s="1054"/>
      <c r="AC54" s="1054"/>
      <c r="AD54" s="1054"/>
      <c r="AE54" s="1054"/>
      <c r="AF54" s="1054"/>
      <c r="AG54" s="1054"/>
      <c r="AH54" s="1054"/>
      <c r="AI54" s="1054"/>
      <c r="AJ54" s="1054"/>
      <c r="AK54" s="1054"/>
      <c r="AL54" s="1054"/>
      <c r="AM54" s="1054"/>
      <c r="AN54" s="638"/>
      <c r="AO54" s="666"/>
      <c r="AP54" s="645"/>
      <c r="AQ54" s="645"/>
      <c r="AR54" s="667"/>
      <c r="AS54" s="667"/>
      <c r="AT54" s="608"/>
      <c r="AU54" s="608"/>
      <c r="AV54" s="608"/>
      <c r="AW54" s="608"/>
      <c r="AX54" s="608"/>
      <c r="AY54" s="608"/>
      <c r="AZ54" s="608"/>
      <c r="BA54" s="608"/>
    </row>
    <row r="55" spans="1:53" ht="14.25" customHeight="1" x14ac:dyDescent="0.15">
      <c r="A55" s="608"/>
      <c r="B55" s="608"/>
      <c r="C55" s="608"/>
      <c r="D55" s="608"/>
      <c r="E55" s="608"/>
      <c r="F55" s="608"/>
      <c r="G55" s="608"/>
      <c r="H55" s="608"/>
      <c r="I55" s="639"/>
      <c r="J55" s="1053"/>
      <c r="K55" s="1053"/>
      <c r="L55" s="1053"/>
      <c r="M55" s="1053"/>
      <c r="N55" s="1053"/>
      <c r="O55" s="1053"/>
      <c r="P55" s="640"/>
      <c r="Q55" s="640"/>
      <c r="R55" s="640"/>
      <c r="S55" s="642"/>
      <c r="T55" s="642"/>
      <c r="U55" s="641"/>
      <c r="V55" s="1055"/>
      <c r="W55" s="1055"/>
      <c r="X55" s="1055"/>
      <c r="Y55" s="1055"/>
      <c r="Z55" s="1055"/>
      <c r="AA55" s="1055"/>
      <c r="AB55" s="1055"/>
      <c r="AC55" s="1055"/>
      <c r="AD55" s="1055"/>
      <c r="AE55" s="1055"/>
      <c r="AF55" s="1055"/>
      <c r="AG55" s="1055"/>
      <c r="AH55" s="1055"/>
      <c r="AI55" s="1055"/>
      <c r="AJ55" s="1055"/>
      <c r="AK55" s="1055"/>
      <c r="AL55" s="1055"/>
      <c r="AM55" s="1055"/>
      <c r="AN55" s="642"/>
      <c r="AO55" s="668"/>
      <c r="AP55" s="645"/>
      <c r="AQ55" s="645"/>
      <c r="AR55" s="667"/>
      <c r="AS55" s="667"/>
      <c r="AT55" s="608"/>
      <c r="AU55" s="608"/>
      <c r="AV55" s="608"/>
      <c r="AW55" s="608"/>
      <c r="AX55" s="608"/>
      <c r="AY55" s="608"/>
      <c r="AZ55" s="608"/>
      <c r="BA55" s="608"/>
    </row>
    <row r="56" spans="1:53" ht="14.25" customHeight="1" thickBot="1" x14ac:dyDescent="0.2">
      <c r="A56" s="608"/>
      <c r="B56" s="608"/>
      <c r="C56" s="608"/>
      <c r="D56" s="608"/>
      <c r="E56" s="608"/>
      <c r="F56" s="608"/>
      <c r="G56" s="608"/>
      <c r="H56" s="608"/>
      <c r="I56" s="608"/>
      <c r="J56" s="645"/>
      <c r="K56" s="645"/>
      <c r="L56" s="645"/>
      <c r="M56" s="645"/>
      <c r="N56" s="645"/>
      <c r="O56" s="646"/>
      <c r="P56" s="646"/>
      <c r="Q56" s="646"/>
      <c r="R56" s="645"/>
      <c r="S56" s="645"/>
      <c r="T56" s="645"/>
      <c r="U56" s="645"/>
      <c r="V56" s="645"/>
      <c r="W56" s="645"/>
      <c r="X56" s="645"/>
      <c r="Y56" s="645"/>
      <c r="Z56" s="645"/>
      <c r="AA56" s="645"/>
      <c r="AB56" s="608"/>
      <c r="AC56" s="608"/>
      <c r="AD56" s="608"/>
      <c r="AE56" s="608"/>
      <c r="AF56" s="608"/>
      <c r="AG56" s="608"/>
      <c r="AH56" s="608"/>
      <c r="AI56" s="608"/>
      <c r="AJ56" s="608"/>
      <c r="AK56" s="608"/>
      <c r="AL56" s="608"/>
      <c r="AM56" s="608"/>
      <c r="AN56" s="608"/>
      <c r="AO56" s="608"/>
      <c r="AP56" s="608"/>
      <c r="AQ56" s="608"/>
      <c r="AR56" s="608"/>
      <c r="AS56" s="608"/>
      <c r="AT56" s="608"/>
      <c r="AU56" s="608"/>
      <c r="AV56" s="608"/>
      <c r="AW56" s="608"/>
      <c r="AX56" s="608"/>
      <c r="AY56" s="608"/>
      <c r="AZ56" s="608"/>
    </row>
    <row r="57" spans="1:53" ht="14.25" customHeight="1" thickTop="1" x14ac:dyDescent="0.15">
      <c r="A57" s="608"/>
      <c r="B57" s="608"/>
      <c r="C57" s="608"/>
      <c r="D57" s="608"/>
      <c r="E57" s="608"/>
      <c r="F57" s="608"/>
      <c r="G57" s="608"/>
      <c r="H57" s="608"/>
      <c r="I57" s="647"/>
      <c r="J57" s="648"/>
      <c r="K57" s="648"/>
      <c r="L57" s="648"/>
      <c r="M57" s="648"/>
      <c r="N57" s="648"/>
      <c r="O57" s="648"/>
      <c r="P57" s="648"/>
      <c r="Q57" s="648"/>
      <c r="R57" s="649"/>
      <c r="S57" s="648"/>
      <c r="T57" s="648"/>
      <c r="U57" s="648"/>
      <c r="V57" s="648"/>
      <c r="W57" s="650"/>
      <c r="X57" s="648"/>
      <c r="Y57" s="648"/>
      <c r="Z57" s="648"/>
      <c r="AA57" s="648"/>
      <c r="AB57" s="648"/>
      <c r="AC57" s="648"/>
      <c r="AD57" s="648"/>
      <c r="AE57" s="648"/>
      <c r="AF57" s="648"/>
      <c r="AG57" s="648"/>
      <c r="AH57" s="648"/>
      <c r="AI57" s="648"/>
      <c r="AJ57" s="648"/>
      <c r="AK57" s="648"/>
      <c r="AL57" s="648"/>
      <c r="AM57" s="648"/>
      <c r="AN57" s="648"/>
      <c r="AO57" s="651"/>
      <c r="AP57" s="608"/>
      <c r="AQ57" s="608"/>
      <c r="AR57" s="608"/>
      <c r="AS57" s="608"/>
      <c r="AT57" s="608"/>
      <c r="AU57" s="608"/>
      <c r="AV57" s="608"/>
      <c r="AW57" s="608"/>
      <c r="AX57" s="608"/>
    </row>
    <row r="58" spans="1:53" ht="14.25" customHeight="1" x14ac:dyDescent="0.15">
      <c r="A58" s="608"/>
      <c r="B58" s="608"/>
      <c r="C58" s="608"/>
      <c r="D58" s="608"/>
      <c r="E58" s="608"/>
      <c r="F58" s="608"/>
      <c r="G58" s="608"/>
      <c r="H58" s="608"/>
      <c r="I58" s="652"/>
      <c r="J58" s="618" t="s">
        <v>500</v>
      </c>
      <c r="K58" s="618"/>
      <c r="L58" s="618"/>
      <c r="M58" s="618"/>
      <c r="N58" s="618"/>
      <c r="O58" s="618"/>
      <c r="P58" s="618"/>
      <c r="Q58" s="618"/>
      <c r="R58" s="618"/>
      <c r="S58" s="618"/>
      <c r="T58" s="618" t="s">
        <v>503</v>
      </c>
      <c r="U58" s="618"/>
      <c r="V58" s="618"/>
      <c r="W58" s="622"/>
      <c r="X58" s="618"/>
      <c r="Y58" s="618"/>
      <c r="Z58" s="1014"/>
      <c r="AA58" s="1014"/>
      <c r="AB58" s="1014"/>
      <c r="AC58" s="1014"/>
      <c r="AD58" s="1014"/>
      <c r="AE58" s="1014"/>
      <c r="AF58" s="1014"/>
      <c r="AG58" s="618"/>
      <c r="AH58" s="1056" t="str">
        <f>IF($T40="","",VLOOKUP($T40,[4]原単位シート!$B$4:$H$18,6,FALSE))</f>
        <v/>
      </c>
      <c r="AI58" s="1056"/>
      <c r="AJ58" s="1056"/>
      <c r="AK58" s="1056"/>
      <c r="AL58" s="1056"/>
      <c r="AM58" s="1056"/>
      <c r="AN58" s="618"/>
      <c r="AO58" s="653"/>
      <c r="AP58" s="608"/>
      <c r="AQ58" s="608"/>
      <c r="AR58" s="608"/>
      <c r="AS58" s="608"/>
      <c r="AT58" s="608"/>
      <c r="AU58" s="608"/>
      <c r="AV58" s="608"/>
      <c r="AW58" s="608"/>
      <c r="AX58" s="608"/>
    </row>
    <row r="59" spans="1:53" ht="14.25" customHeight="1" x14ac:dyDescent="0.15">
      <c r="A59" s="608"/>
      <c r="B59" s="608"/>
      <c r="C59" s="608"/>
      <c r="D59" s="608"/>
      <c r="E59" s="608"/>
      <c r="F59" s="608"/>
      <c r="G59" s="608"/>
      <c r="H59" s="608"/>
      <c r="I59" s="652"/>
      <c r="J59" s="618"/>
      <c r="K59" s="618"/>
      <c r="L59" s="618"/>
      <c r="M59" s="618"/>
      <c r="N59" s="618"/>
      <c r="O59" s="618"/>
      <c r="P59" s="618"/>
      <c r="Q59" s="618"/>
      <c r="R59" s="618"/>
      <c r="S59" s="618"/>
      <c r="T59" s="618"/>
      <c r="U59" s="618"/>
      <c r="V59" s="618"/>
      <c r="W59" s="622"/>
      <c r="X59" s="618"/>
      <c r="Y59" s="618"/>
      <c r="Z59" s="620"/>
      <c r="AA59" s="620"/>
      <c r="AB59" s="620"/>
      <c r="AC59" s="620"/>
      <c r="AD59" s="620"/>
      <c r="AE59" s="620"/>
      <c r="AF59" s="620"/>
      <c r="AG59" s="618"/>
      <c r="AH59" s="620"/>
      <c r="AI59" s="620"/>
      <c r="AJ59" s="620"/>
      <c r="AK59" s="620"/>
      <c r="AL59" s="620"/>
      <c r="AM59" s="620"/>
      <c r="AN59" s="618"/>
      <c r="AO59" s="653"/>
      <c r="AP59" s="608"/>
      <c r="AQ59" s="608"/>
      <c r="AR59" s="608"/>
      <c r="AS59" s="608"/>
      <c r="AT59" s="608"/>
      <c r="AU59" s="608"/>
      <c r="AV59" s="608"/>
      <c r="AW59" s="608"/>
      <c r="AX59" s="608"/>
    </row>
    <row r="60" spans="1:53" ht="14.25" customHeight="1" x14ac:dyDescent="0.15">
      <c r="A60" s="608"/>
      <c r="B60" s="608"/>
      <c r="C60" s="608"/>
      <c r="D60" s="608"/>
      <c r="E60" s="608"/>
      <c r="F60" s="608"/>
      <c r="G60" s="608"/>
      <c r="H60" s="608"/>
      <c r="I60" s="652"/>
      <c r="J60" s="618"/>
      <c r="K60" s="618"/>
      <c r="L60" s="618"/>
      <c r="M60" s="618"/>
      <c r="N60" s="618"/>
      <c r="O60" s="618"/>
      <c r="P60" s="618"/>
      <c r="Q60" s="618"/>
      <c r="R60" s="618"/>
      <c r="S60" s="618"/>
      <c r="T60" s="618" t="s">
        <v>526</v>
      </c>
      <c r="U60" s="618"/>
      <c r="V60" s="618"/>
      <c r="W60" s="622"/>
      <c r="X60" s="618"/>
      <c r="Y60" s="618"/>
      <c r="Z60" s="1059" t="str">
        <f>IF($T40="","",VLOOKUP($T40,[4]原単位シート!$B$12:$H$18,3,FALSE))</f>
        <v/>
      </c>
      <c r="AA60" s="1059"/>
      <c r="AB60" s="1059"/>
      <c r="AC60" s="1059"/>
      <c r="AD60" s="1059"/>
      <c r="AE60" s="1059"/>
      <c r="AF60" s="1059"/>
      <c r="AG60" s="618"/>
      <c r="AH60" s="1048" t="str">
        <f>IF($T40="","",VLOOKUP($T40,[4]原単位シート!$B$12:$H$18,5,FALSE))</f>
        <v/>
      </c>
      <c r="AI60" s="1048"/>
      <c r="AJ60" s="1048"/>
      <c r="AK60" s="1048"/>
      <c r="AL60" s="1048"/>
      <c r="AM60" s="1048"/>
      <c r="AN60" s="618"/>
      <c r="AO60" s="653"/>
      <c r="AP60" s="608"/>
      <c r="AQ60" s="608"/>
      <c r="AR60" s="608"/>
      <c r="AS60" s="608"/>
      <c r="AT60" s="608"/>
      <c r="AU60" s="608"/>
      <c r="AV60" s="608"/>
      <c r="AW60" s="608"/>
      <c r="AX60" s="608"/>
    </row>
    <row r="61" spans="1:53" ht="14.25" customHeight="1" thickBot="1" x14ac:dyDescent="0.2">
      <c r="A61" s="608"/>
      <c r="B61" s="608"/>
      <c r="C61" s="608"/>
      <c r="D61" s="608"/>
      <c r="E61" s="608"/>
      <c r="F61" s="608"/>
      <c r="G61" s="608"/>
      <c r="H61" s="608"/>
      <c r="I61" s="654"/>
      <c r="J61" s="655"/>
      <c r="K61" s="655"/>
      <c r="L61" s="655"/>
      <c r="M61" s="655"/>
      <c r="N61" s="655"/>
      <c r="O61" s="655"/>
      <c r="P61" s="655"/>
      <c r="Q61" s="655"/>
      <c r="R61" s="656"/>
      <c r="S61" s="655"/>
      <c r="T61" s="655"/>
      <c r="U61" s="655"/>
      <c r="V61" s="655"/>
      <c r="W61" s="655"/>
      <c r="X61" s="655"/>
      <c r="Y61" s="655"/>
      <c r="Z61" s="655"/>
      <c r="AA61" s="655"/>
      <c r="AB61" s="655"/>
      <c r="AC61" s="655"/>
      <c r="AD61" s="655"/>
      <c r="AE61" s="655"/>
      <c r="AF61" s="655"/>
      <c r="AG61" s="655"/>
      <c r="AH61" s="655"/>
      <c r="AI61" s="655"/>
      <c r="AJ61" s="655"/>
      <c r="AK61" s="655"/>
      <c r="AL61" s="655"/>
      <c r="AM61" s="655"/>
      <c r="AN61" s="655"/>
      <c r="AO61" s="657"/>
      <c r="AP61" s="608"/>
      <c r="AQ61" s="608"/>
      <c r="AR61" s="608"/>
      <c r="AS61" s="608"/>
      <c r="AT61" s="608"/>
      <c r="AU61" s="608"/>
      <c r="AV61" s="608"/>
      <c r="AW61" s="608"/>
      <c r="AX61" s="608"/>
    </row>
    <row r="62" spans="1:53" ht="14.25" customHeight="1" thickTop="1" x14ac:dyDescent="0.15">
      <c r="A62" s="608"/>
      <c r="B62" s="608"/>
      <c r="C62" s="608"/>
      <c r="D62" s="608"/>
      <c r="E62" s="608"/>
      <c r="F62" s="608"/>
      <c r="G62" s="608"/>
      <c r="H62" s="608"/>
      <c r="I62" s="608"/>
      <c r="J62" s="645"/>
      <c r="K62" s="645"/>
      <c r="L62" s="645"/>
      <c r="M62" s="645"/>
      <c r="N62" s="645"/>
      <c r="O62" s="646"/>
      <c r="P62" s="646"/>
      <c r="Q62" s="646"/>
      <c r="R62" s="645"/>
      <c r="S62" s="645"/>
      <c r="T62" s="645"/>
      <c r="U62" s="645"/>
      <c r="V62" s="645"/>
      <c r="W62" s="645"/>
      <c r="X62" s="645"/>
      <c r="Y62" s="645"/>
      <c r="Z62" s="645"/>
      <c r="AA62" s="645"/>
      <c r="AB62" s="608"/>
      <c r="AC62" s="608"/>
      <c r="AD62" s="608"/>
      <c r="AE62" s="608"/>
      <c r="AF62" s="608"/>
      <c r="AG62" s="608"/>
      <c r="AH62" s="608"/>
      <c r="AI62" s="608"/>
      <c r="AJ62" s="608"/>
      <c r="AK62" s="608"/>
      <c r="AL62" s="608"/>
      <c r="AM62" s="608"/>
      <c r="AN62" s="608"/>
      <c r="AO62" s="608"/>
      <c r="AP62" s="608"/>
      <c r="AQ62" s="608"/>
      <c r="AR62" s="608"/>
      <c r="AS62" s="608"/>
      <c r="AT62" s="608"/>
      <c r="AU62" s="608"/>
      <c r="AV62" s="608"/>
      <c r="AW62" s="608"/>
      <c r="AX62" s="608"/>
      <c r="AY62" s="608"/>
      <c r="AZ62" s="608"/>
    </row>
    <row r="63" spans="1:53" ht="14.25" customHeight="1" x14ac:dyDescent="0.15">
      <c r="A63" s="608"/>
      <c r="B63" s="608"/>
      <c r="C63" s="608"/>
      <c r="D63" s="608"/>
      <c r="E63" s="608"/>
      <c r="F63" s="608"/>
      <c r="G63" s="608"/>
      <c r="H63" s="608"/>
      <c r="I63" s="608"/>
      <c r="J63" s="645"/>
      <c r="K63" s="645"/>
      <c r="L63" s="645"/>
      <c r="M63" s="645"/>
      <c r="N63" s="645"/>
      <c r="O63" s="646"/>
      <c r="P63" s="646"/>
      <c r="Q63" s="646"/>
      <c r="R63" s="645"/>
      <c r="S63" s="645"/>
      <c r="T63" s="645"/>
      <c r="U63" s="645"/>
      <c r="V63" s="645"/>
      <c r="W63" s="645"/>
      <c r="X63" s="645"/>
      <c r="Y63" s="645"/>
      <c r="Z63" s="645"/>
      <c r="AA63" s="645"/>
      <c r="AB63" s="608"/>
      <c r="AC63" s="608"/>
      <c r="AD63" s="608"/>
      <c r="AE63" s="608"/>
      <c r="AF63" s="608"/>
      <c r="AG63" s="608"/>
      <c r="AH63" s="608"/>
      <c r="AI63" s="608"/>
      <c r="AJ63" s="608"/>
      <c r="AK63" s="608"/>
      <c r="AL63" s="608"/>
      <c r="AM63" s="608"/>
      <c r="AN63" s="608"/>
      <c r="AO63" s="608"/>
      <c r="AP63" s="608"/>
      <c r="AQ63" s="608"/>
      <c r="AR63" s="608"/>
      <c r="AS63" s="608"/>
      <c r="AT63" s="608"/>
      <c r="AU63" s="608"/>
      <c r="AV63" s="608"/>
      <c r="AW63" s="608"/>
      <c r="AX63" s="608"/>
      <c r="AY63" s="608"/>
      <c r="AZ63" s="608"/>
    </row>
    <row r="64" spans="1:53" ht="14.25" customHeight="1" x14ac:dyDescent="0.15">
      <c r="A64" s="608"/>
      <c r="B64" s="608"/>
      <c r="C64" s="608"/>
      <c r="D64" s="608"/>
      <c r="E64" s="608"/>
      <c r="F64" s="608"/>
      <c r="G64" s="608"/>
      <c r="H64" s="608"/>
      <c r="I64" s="608"/>
      <c r="J64" s="645"/>
      <c r="K64" s="645"/>
      <c r="L64" s="645"/>
      <c r="M64" s="645"/>
      <c r="N64" s="645"/>
      <c r="O64" s="646"/>
      <c r="P64" s="646"/>
      <c r="Q64" s="646"/>
      <c r="R64" s="645"/>
      <c r="S64" s="645"/>
      <c r="T64" s="645"/>
      <c r="U64" s="645"/>
      <c r="V64" s="645"/>
      <c r="W64" s="645"/>
      <c r="X64" s="645"/>
      <c r="Y64" s="645"/>
      <c r="Z64" s="645"/>
      <c r="AA64" s="645"/>
      <c r="AB64" s="608"/>
      <c r="AC64" s="608"/>
      <c r="AD64" s="608"/>
      <c r="AE64" s="608"/>
      <c r="AF64" s="608"/>
      <c r="AG64" s="608"/>
      <c r="AH64" s="608"/>
      <c r="AI64" s="608"/>
      <c r="AJ64" s="608"/>
      <c r="AK64" s="608"/>
      <c r="AL64" s="608"/>
      <c r="AM64" s="608"/>
      <c r="AN64" s="608"/>
      <c r="AO64" s="608"/>
      <c r="AP64" s="608"/>
      <c r="AQ64" s="608"/>
      <c r="AR64" s="608"/>
      <c r="AS64" s="608"/>
      <c r="AT64" s="608"/>
      <c r="AU64" s="608"/>
      <c r="AV64" s="608"/>
      <c r="AW64" s="608"/>
      <c r="AX64" s="608"/>
      <c r="AY64" s="608"/>
      <c r="AZ64" s="608"/>
    </row>
    <row r="65" spans="1:52" ht="14.25" customHeight="1" x14ac:dyDescent="0.15">
      <c r="A65" s="608"/>
      <c r="B65" s="608"/>
      <c r="C65" s="608"/>
      <c r="D65" s="608"/>
      <c r="E65" s="608"/>
      <c r="F65" s="608"/>
      <c r="G65" s="608"/>
      <c r="H65" s="608"/>
      <c r="I65" s="608"/>
      <c r="J65" s="645"/>
      <c r="K65" s="645"/>
      <c r="L65" s="645"/>
      <c r="M65" s="645"/>
      <c r="N65" s="645"/>
      <c r="O65" s="646"/>
      <c r="P65" s="646"/>
      <c r="Q65" s="646"/>
      <c r="R65" s="645"/>
      <c r="S65" s="645"/>
      <c r="T65" s="645"/>
      <c r="U65" s="645"/>
      <c r="V65" s="645"/>
      <c r="W65" s="645"/>
      <c r="X65" s="645"/>
      <c r="Y65" s="645"/>
      <c r="Z65" s="645"/>
      <c r="AA65" s="645"/>
      <c r="AB65" s="608"/>
      <c r="AC65" s="608"/>
      <c r="AD65" s="608"/>
      <c r="AE65" s="608"/>
      <c r="AF65" s="608"/>
      <c r="AG65" s="608"/>
      <c r="AH65" s="608"/>
      <c r="AI65" s="608"/>
      <c r="AJ65" s="608"/>
      <c r="AK65" s="608"/>
      <c r="AL65" s="608"/>
      <c r="AM65" s="608"/>
      <c r="AN65" s="608"/>
      <c r="AO65" s="608"/>
      <c r="AP65" s="608"/>
      <c r="AQ65" s="608"/>
      <c r="AR65" s="608"/>
      <c r="AS65" s="608"/>
      <c r="AT65" s="608"/>
      <c r="AU65" s="608"/>
      <c r="AV65" s="608"/>
      <c r="AW65" s="608"/>
      <c r="AX65" s="608"/>
      <c r="AY65" s="608"/>
      <c r="AZ65" s="608"/>
    </row>
    <row r="66" spans="1:52" ht="14.25" customHeight="1" x14ac:dyDescent="0.15">
      <c r="J66" s="669"/>
      <c r="K66" s="669"/>
      <c r="L66" s="669"/>
      <c r="M66" s="669"/>
      <c r="N66" s="669"/>
      <c r="O66" s="670"/>
      <c r="P66" s="670"/>
      <c r="Q66" s="670"/>
      <c r="R66" s="669"/>
      <c r="S66" s="669"/>
      <c r="T66" s="669"/>
      <c r="U66" s="669"/>
      <c r="V66" s="669"/>
      <c r="W66" s="669"/>
      <c r="X66" s="669"/>
      <c r="Y66" s="669"/>
      <c r="Z66" s="669"/>
      <c r="AA66" s="669"/>
    </row>
  </sheetData>
  <mergeCells count="29">
    <mergeCell ref="Z30:AF30"/>
    <mergeCell ref="AH30:AM30"/>
    <mergeCell ref="A4:AX4"/>
    <mergeCell ref="T9:AE9"/>
    <mergeCell ref="T11:AE11"/>
    <mergeCell ref="I13:J13"/>
    <mergeCell ref="Z13:AF13"/>
    <mergeCell ref="AH13:AM13"/>
    <mergeCell ref="I14:J14"/>
    <mergeCell ref="Z15:AF15"/>
    <mergeCell ref="AH15:AM15"/>
    <mergeCell ref="J26:N27"/>
    <mergeCell ref="T26:AE27"/>
    <mergeCell ref="Z32:AF32"/>
    <mergeCell ref="AH32:AM32"/>
    <mergeCell ref="T38:AE38"/>
    <mergeCell ref="T40:AE40"/>
    <mergeCell ref="I42:J42"/>
    <mergeCell ref="Z42:AF42"/>
    <mergeCell ref="AH42:AM42"/>
    <mergeCell ref="Z60:AF60"/>
    <mergeCell ref="AH60:AM60"/>
    <mergeCell ref="I43:J43"/>
    <mergeCell ref="Z44:AF44"/>
    <mergeCell ref="AH44:AM44"/>
    <mergeCell ref="J54:O55"/>
    <mergeCell ref="V54:AM55"/>
    <mergeCell ref="Z58:AF58"/>
    <mergeCell ref="AH58:AM58"/>
  </mergeCells>
  <phoneticPr fontId="4"/>
  <dataValidations count="6">
    <dataValidation allowBlank="1" showInputMessage="1" sqref="AH58:AM58 KD58:KI58 TZ58:UE58 ADV58:AEA58 ANR58:ANW58 AXN58:AXS58 BHJ58:BHO58 BRF58:BRK58 CBB58:CBG58 CKX58:CLC58 CUT58:CUY58 DEP58:DEU58 DOL58:DOQ58 DYH58:DYM58 EID58:EII58 ERZ58:ESE58 FBV58:FCA58 FLR58:FLW58 FVN58:FVS58 GFJ58:GFO58 GPF58:GPK58 GZB58:GZG58 HIX58:HJC58 HST58:HSY58 ICP58:ICU58 IML58:IMQ58 IWH58:IWM58 JGD58:JGI58 JPZ58:JQE58 JZV58:KAA58 KJR58:KJW58 KTN58:KTS58 LDJ58:LDO58 LNF58:LNK58 LXB58:LXG58 MGX58:MHC58 MQT58:MQY58 NAP58:NAU58 NKL58:NKQ58 NUH58:NUM58 OED58:OEI58 ONZ58:OOE58 OXV58:OYA58 PHR58:PHW58 PRN58:PRS58 QBJ58:QBO58 QLF58:QLK58 QVB58:QVG58 REX58:RFC58 ROT58:ROY58 RYP58:RYU58 SIL58:SIQ58 SSH58:SSM58 TCD58:TCI58 TLZ58:TME58 TVV58:TWA58 UFR58:UFW58 UPN58:UPS58 UZJ58:UZO58 VJF58:VJK58 VTB58:VTG58 WCX58:WDC58 WMT58:WMY58 WWP58:WWU58 AH65594:AM65594 KD65594:KI65594 TZ65594:UE65594 ADV65594:AEA65594 ANR65594:ANW65594 AXN65594:AXS65594 BHJ65594:BHO65594 BRF65594:BRK65594 CBB65594:CBG65594 CKX65594:CLC65594 CUT65594:CUY65594 DEP65594:DEU65594 DOL65594:DOQ65594 DYH65594:DYM65594 EID65594:EII65594 ERZ65594:ESE65594 FBV65594:FCA65594 FLR65594:FLW65594 FVN65594:FVS65594 GFJ65594:GFO65594 GPF65594:GPK65594 GZB65594:GZG65594 HIX65594:HJC65594 HST65594:HSY65594 ICP65594:ICU65594 IML65594:IMQ65594 IWH65594:IWM65594 JGD65594:JGI65594 JPZ65594:JQE65594 JZV65594:KAA65594 KJR65594:KJW65594 KTN65594:KTS65594 LDJ65594:LDO65594 LNF65594:LNK65594 LXB65594:LXG65594 MGX65594:MHC65594 MQT65594:MQY65594 NAP65594:NAU65594 NKL65594:NKQ65594 NUH65594:NUM65594 OED65594:OEI65594 ONZ65594:OOE65594 OXV65594:OYA65594 PHR65594:PHW65594 PRN65594:PRS65594 QBJ65594:QBO65594 QLF65594:QLK65594 QVB65594:QVG65594 REX65594:RFC65594 ROT65594:ROY65594 RYP65594:RYU65594 SIL65594:SIQ65594 SSH65594:SSM65594 TCD65594:TCI65594 TLZ65594:TME65594 TVV65594:TWA65594 UFR65594:UFW65594 UPN65594:UPS65594 UZJ65594:UZO65594 VJF65594:VJK65594 VTB65594:VTG65594 WCX65594:WDC65594 WMT65594:WMY65594 WWP65594:WWU65594 AH131130:AM131130 KD131130:KI131130 TZ131130:UE131130 ADV131130:AEA131130 ANR131130:ANW131130 AXN131130:AXS131130 BHJ131130:BHO131130 BRF131130:BRK131130 CBB131130:CBG131130 CKX131130:CLC131130 CUT131130:CUY131130 DEP131130:DEU131130 DOL131130:DOQ131130 DYH131130:DYM131130 EID131130:EII131130 ERZ131130:ESE131130 FBV131130:FCA131130 FLR131130:FLW131130 FVN131130:FVS131130 GFJ131130:GFO131130 GPF131130:GPK131130 GZB131130:GZG131130 HIX131130:HJC131130 HST131130:HSY131130 ICP131130:ICU131130 IML131130:IMQ131130 IWH131130:IWM131130 JGD131130:JGI131130 JPZ131130:JQE131130 JZV131130:KAA131130 KJR131130:KJW131130 KTN131130:KTS131130 LDJ131130:LDO131130 LNF131130:LNK131130 LXB131130:LXG131130 MGX131130:MHC131130 MQT131130:MQY131130 NAP131130:NAU131130 NKL131130:NKQ131130 NUH131130:NUM131130 OED131130:OEI131130 ONZ131130:OOE131130 OXV131130:OYA131130 PHR131130:PHW131130 PRN131130:PRS131130 QBJ131130:QBO131130 QLF131130:QLK131130 QVB131130:QVG131130 REX131130:RFC131130 ROT131130:ROY131130 RYP131130:RYU131130 SIL131130:SIQ131130 SSH131130:SSM131130 TCD131130:TCI131130 TLZ131130:TME131130 TVV131130:TWA131130 UFR131130:UFW131130 UPN131130:UPS131130 UZJ131130:UZO131130 VJF131130:VJK131130 VTB131130:VTG131130 WCX131130:WDC131130 WMT131130:WMY131130 WWP131130:WWU131130 AH196666:AM196666 KD196666:KI196666 TZ196666:UE196666 ADV196666:AEA196666 ANR196666:ANW196666 AXN196666:AXS196666 BHJ196666:BHO196666 BRF196666:BRK196666 CBB196666:CBG196666 CKX196666:CLC196666 CUT196666:CUY196666 DEP196666:DEU196666 DOL196666:DOQ196666 DYH196666:DYM196666 EID196666:EII196666 ERZ196666:ESE196666 FBV196666:FCA196666 FLR196666:FLW196666 FVN196666:FVS196666 GFJ196666:GFO196666 GPF196666:GPK196666 GZB196666:GZG196666 HIX196666:HJC196666 HST196666:HSY196666 ICP196666:ICU196666 IML196666:IMQ196666 IWH196666:IWM196666 JGD196666:JGI196666 JPZ196666:JQE196666 JZV196666:KAA196666 KJR196666:KJW196666 KTN196666:KTS196666 LDJ196666:LDO196666 LNF196666:LNK196666 LXB196666:LXG196666 MGX196666:MHC196666 MQT196666:MQY196666 NAP196666:NAU196666 NKL196666:NKQ196666 NUH196666:NUM196666 OED196666:OEI196666 ONZ196666:OOE196666 OXV196666:OYA196666 PHR196666:PHW196666 PRN196666:PRS196666 QBJ196666:QBO196666 QLF196666:QLK196666 QVB196666:QVG196666 REX196666:RFC196666 ROT196666:ROY196666 RYP196666:RYU196666 SIL196666:SIQ196666 SSH196666:SSM196666 TCD196666:TCI196666 TLZ196666:TME196666 TVV196666:TWA196666 UFR196666:UFW196666 UPN196666:UPS196666 UZJ196666:UZO196666 VJF196666:VJK196666 VTB196666:VTG196666 WCX196666:WDC196666 WMT196666:WMY196666 WWP196666:WWU196666 AH262202:AM262202 KD262202:KI262202 TZ262202:UE262202 ADV262202:AEA262202 ANR262202:ANW262202 AXN262202:AXS262202 BHJ262202:BHO262202 BRF262202:BRK262202 CBB262202:CBG262202 CKX262202:CLC262202 CUT262202:CUY262202 DEP262202:DEU262202 DOL262202:DOQ262202 DYH262202:DYM262202 EID262202:EII262202 ERZ262202:ESE262202 FBV262202:FCA262202 FLR262202:FLW262202 FVN262202:FVS262202 GFJ262202:GFO262202 GPF262202:GPK262202 GZB262202:GZG262202 HIX262202:HJC262202 HST262202:HSY262202 ICP262202:ICU262202 IML262202:IMQ262202 IWH262202:IWM262202 JGD262202:JGI262202 JPZ262202:JQE262202 JZV262202:KAA262202 KJR262202:KJW262202 KTN262202:KTS262202 LDJ262202:LDO262202 LNF262202:LNK262202 LXB262202:LXG262202 MGX262202:MHC262202 MQT262202:MQY262202 NAP262202:NAU262202 NKL262202:NKQ262202 NUH262202:NUM262202 OED262202:OEI262202 ONZ262202:OOE262202 OXV262202:OYA262202 PHR262202:PHW262202 PRN262202:PRS262202 QBJ262202:QBO262202 QLF262202:QLK262202 QVB262202:QVG262202 REX262202:RFC262202 ROT262202:ROY262202 RYP262202:RYU262202 SIL262202:SIQ262202 SSH262202:SSM262202 TCD262202:TCI262202 TLZ262202:TME262202 TVV262202:TWA262202 UFR262202:UFW262202 UPN262202:UPS262202 UZJ262202:UZO262202 VJF262202:VJK262202 VTB262202:VTG262202 WCX262202:WDC262202 WMT262202:WMY262202 WWP262202:WWU262202 AH327738:AM327738 KD327738:KI327738 TZ327738:UE327738 ADV327738:AEA327738 ANR327738:ANW327738 AXN327738:AXS327738 BHJ327738:BHO327738 BRF327738:BRK327738 CBB327738:CBG327738 CKX327738:CLC327738 CUT327738:CUY327738 DEP327738:DEU327738 DOL327738:DOQ327738 DYH327738:DYM327738 EID327738:EII327738 ERZ327738:ESE327738 FBV327738:FCA327738 FLR327738:FLW327738 FVN327738:FVS327738 GFJ327738:GFO327738 GPF327738:GPK327738 GZB327738:GZG327738 HIX327738:HJC327738 HST327738:HSY327738 ICP327738:ICU327738 IML327738:IMQ327738 IWH327738:IWM327738 JGD327738:JGI327738 JPZ327738:JQE327738 JZV327738:KAA327738 KJR327738:KJW327738 KTN327738:KTS327738 LDJ327738:LDO327738 LNF327738:LNK327738 LXB327738:LXG327738 MGX327738:MHC327738 MQT327738:MQY327738 NAP327738:NAU327738 NKL327738:NKQ327738 NUH327738:NUM327738 OED327738:OEI327738 ONZ327738:OOE327738 OXV327738:OYA327738 PHR327738:PHW327738 PRN327738:PRS327738 QBJ327738:QBO327738 QLF327738:QLK327738 QVB327738:QVG327738 REX327738:RFC327738 ROT327738:ROY327738 RYP327738:RYU327738 SIL327738:SIQ327738 SSH327738:SSM327738 TCD327738:TCI327738 TLZ327738:TME327738 TVV327738:TWA327738 UFR327738:UFW327738 UPN327738:UPS327738 UZJ327738:UZO327738 VJF327738:VJK327738 VTB327738:VTG327738 WCX327738:WDC327738 WMT327738:WMY327738 WWP327738:WWU327738 AH393274:AM393274 KD393274:KI393274 TZ393274:UE393274 ADV393274:AEA393274 ANR393274:ANW393274 AXN393274:AXS393274 BHJ393274:BHO393274 BRF393274:BRK393274 CBB393274:CBG393274 CKX393274:CLC393274 CUT393274:CUY393274 DEP393274:DEU393274 DOL393274:DOQ393274 DYH393274:DYM393274 EID393274:EII393274 ERZ393274:ESE393274 FBV393274:FCA393274 FLR393274:FLW393274 FVN393274:FVS393274 GFJ393274:GFO393274 GPF393274:GPK393274 GZB393274:GZG393274 HIX393274:HJC393274 HST393274:HSY393274 ICP393274:ICU393274 IML393274:IMQ393274 IWH393274:IWM393274 JGD393274:JGI393274 JPZ393274:JQE393274 JZV393274:KAA393274 KJR393274:KJW393274 KTN393274:KTS393274 LDJ393274:LDO393274 LNF393274:LNK393274 LXB393274:LXG393274 MGX393274:MHC393274 MQT393274:MQY393274 NAP393274:NAU393274 NKL393274:NKQ393274 NUH393274:NUM393274 OED393274:OEI393274 ONZ393274:OOE393274 OXV393274:OYA393274 PHR393274:PHW393274 PRN393274:PRS393274 QBJ393274:QBO393274 QLF393274:QLK393274 QVB393274:QVG393274 REX393274:RFC393274 ROT393274:ROY393274 RYP393274:RYU393274 SIL393274:SIQ393274 SSH393274:SSM393274 TCD393274:TCI393274 TLZ393274:TME393274 TVV393274:TWA393274 UFR393274:UFW393274 UPN393274:UPS393274 UZJ393274:UZO393274 VJF393274:VJK393274 VTB393274:VTG393274 WCX393274:WDC393274 WMT393274:WMY393274 WWP393274:WWU393274 AH458810:AM458810 KD458810:KI458810 TZ458810:UE458810 ADV458810:AEA458810 ANR458810:ANW458810 AXN458810:AXS458810 BHJ458810:BHO458810 BRF458810:BRK458810 CBB458810:CBG458810 CKX458810:CLC458810 CUT458810:CUY458810 DEP458810:DEU458810 DOL458810:DOQ458810 DYH458810:DYM458810 EID458810:EII458810 ERZ458810:ESE458810 FBV458810:FCA458810 FLR458810:FLW458810 FVN458810:FVS458810 GFJ458810:GFO458810 GPF458810:GPK458810 GZB458810:GZG458810 HIX458810:HJC458810 HST458810:HSY458810 ICP458810:ICU458810 IML458810:IMQ458810 IWH458810:IWM458810 JGD458810:JGI458810 JPZ458810:JQE458810 JZV458810:KAA458810 KJR458810:KJW458810 KTN458810:KTS458810 LDJ458810:LDO458810 LNF458810:LNK458810 LXB458810:LXG458810 MGX458810:MHC458810 MQT458810:MQY458810 NAP458810:NAU458810 NKL458810:NKQ458810 NUH458810:NUM458810 OED458810:OEI458810 ONZ458810:OOE458810 OXV458810:OYA458810 PHR458810:PHW458810 PRN458810:PRS458810 QBJ458810:QBO458810 QLF458810:QLK458810 QVB458810:QVG458810 REX458810:RFC458810 ROT458810:ROY458810 RYP458810:RYU458810 SIL458810:SIQ458810 SSH458810:SSM458810 TCD458810:TCI458810 TLZ458810:TME458810 TVV458810:TWA458810 UFR458810:UFW458810 UPN458810:UPS458810 UZJ458810:UZO458810 VJF458810:VJK458810 VTB458810:VTG458810 WCX458810:WDC458810 WMT458810:WMY458810 WWP458810:WWU458810 AH524346:AM524346 KD524346:KI524346 TZ524346:UE524346 ADV524346:AEA524346 ANR524346:ANW524346 AXN524346:AXS524346 BHJ524346:BHO524346 BRF524346:BRK524346 CBB524346:CBG524346 CKX524346:CLC524346 CUT524346:CUY524346 DEP524346:DEU524346 DOL524346:DOQ524346 DYH524346:DYM524346 EID524346:EII524346 ERZ524346:ESE524346 FBV524346:FCA524346 FLR524346:FLW524346 FVN524346:FVS524346 GFJ524346:GFO524346 GPF524346:GPK524346 GZB524346:GZG524346 HIX524346:HJC524346 HST524346:HSY524346 ICP524346:ICU524346 IML524346:IMQ524346 IWH524346:IWM524346 JGD524346:JGI524346 JPZ524346:JQE524346 JZV524346:KAA524346 KJR524346:KJW524346 KTN524346:KTS524346 LDJ524346:LDO524346 LNF524346:LNK524346 LXB524346:LXG524346 MGX524346:MHC524346 MQT524346:MQY524346 NAP524346:NAU524346 NKL524346:NKQ524346 NUH524346:NUM524346 OED524346:OEI524346 ONZ524346:OOE524346 OXV524346:OYA524346 PHR524346:PHW524346 PRN524346:PRS524346 QBJ524346:QBO524346 QLF524346:QLK524346 QVB524346:QVG524346 REX524346:RFC524346 ROT524346:ROY524346 RYP524346:RYU524346 SIL524346:SIQ524346 SSH524346:SSM524346 TCD524346:TCI524346 TLZ524346:TME524346 TVV524346:TWA524346 UFR524346:UFW524346 UPN524346:UPS524346 UZJ524346:UZO524346 VJF524346:VJK524346 VTB524346:VTG524346 WCX524346:WDC524346 WMT524346:WMY524346 WWP524346:WWU524346 AH589882:AM589882 KD589882:KI589882 TZ589882:UE589882 ADV589882:AEA589882 ANR589882:ANW589882 AXN589882:AXS589882 BHJ589882:BHO589882 BRF589882:BRK589882 CBB589882:CBG589882 CKX589882:CLC589882 CUT589882:CUY589882 DEP589882:DEU589882 DOL589882:DOQ589882 DYH589882:DYM589882 EID589882:EII589882 ERZ589882:ESE589882 FBV589882:FCA589882 FLR589882:FLW589882 FVN589882:FVS589882 GFJ589882:GFO589882 GPF589882:GPK589882 GZB589882:GZG589882 HIX589882:HJC589882 HST589882:HSY589882 ICP589882:ICU589882 IML589882:IMQ589882 IWH589882:IWM589882 JGD589882:JGI589882 JPZ589882:JQE589882 JZV589882:KAA589882 KJR589882:KJW589882 KTN589882:KTS589882 LDJ589882:LDO589882 LNF589882:LNK589882 LXB589882:LXG589882 MGX589882:MHC589882 MQT589882:MQY589882 NAP589882:NAU589882 NKL589882:NKQ589882 NUH589882:NUM589882 OED589882:OEI589882 ONZ589882:OOE589882 OXV589882:OYA589882 PHR589882:PHW589882 PRN589882:PRS589882 QBJ589882:QBO589882 QLF589882:QLK589882 QVB589882:QVG589882 REX589882:RFC589882 ROT589882:ROY589882 RYP589882:RYU589882 SIL589882:SIQ589882 SSH589882:SSM589882 TCD589882:TCI589882 TLZ589882:TME589882 TVV589882:TWA589882 UFR589882:UFW589882 UPN589882:UPS589882 UZJ589882:UZO589882 VJF589882:VJK589882 VTB589882:VTG589882 WCX589882:WDC589882 WMT589882:WMY589882 WWP589882:WWU589882 AH655418:AM655418 KD655418:KI655418 TZ655418:UE655418 ADV655418:AEA655418 ANR655418:ANW655418 AXN655418:AXS655418 BHJ655418:BHO655418 BRF655418:BRK655418 CBB655418:CBG655418 CKX655418:CLC655418 CUT655418:CUY655418 DEP655418:DEU655418 DOL655418:DOQ655418 DYH655418:DYM655418 EID655418:EII655418 ERZ655418:ESE655418 FBV655418:FCA655418 FLR655418:FLW655418 FVN655418:FVS655418 GFJ655418:GFO655418 GPF655418:GPK655418 GZB655418:GZG655418 HIX655418:HJC655418 HST655418:HSY655418 ICP655418:ICU655418 IML655418:IMQ655418 IWH655418:IWM655418 JGD655418:JGI655418 JPZ655418:JQE655418 JZV655418:KAA655418 KJR655418:KJW655418 KTN655418:KTS655418 LDJ655418:LDO655418 LNF655418:LNK655418 LXB655418:LXG655418 MGX655418:MHC655418 MQT655418:MQY655418 NAP655418:NAU655418 NKL655418:NKQ655418 NUH655418:NUM655418 OED655418:OEI655418 ONZ655418:OOE655418 OXV655418:OYA655418 PHR655418:PHW655418 PRN655418:PRS655418 QBJ655418:QBO655418 QLF655418:QLK655418 QVB655418:QVG655418 REX655418:RFC655418 ROT655418:ROY655418 RYP655418:RYU655418 SIL655418:SIQ655418 SSH655418:SSM655418 TCD655418:TCI655418 TLZ655418:TME655418 TVV655418:TWA655418 UFR655418:UFW655418 UPN655418:UPS655418 UZJ655418:UZO655418 VJF655418:VJK655418 VTB655418:VTG655418 WCX655418:WDC655418 WMT655418:WMY655418 WWP655418:WWU655418 AH720954:AM720954 KD720954:KI720954 TZ720954:UE720954 ADV720954:AEA720954 ANR720954:ANW720954 AXN720954:AXS720954 BHJ720954:BHO720954 BRF720954:BRK720954 CBB720954:CBG720954 CKX720954:CLC720954 CUT720954:CUY720954 DEP720954:DEU720954 DOL720954:DOQ720954 DYH720954:DYM720954 EID720954:EII720954 ERZ720954:ESE720954 FBV720954:FCA720954 FLR720954:FLW720954 FVN720954:FVS720954 GFJ720954:GFO720954 GPF720954:GPK720954 GZB720954:GZG720954 HIX720954:HJC720954 HST720954:HSY720954 ICP720954:ICU720954 IML720954:IMQ720954 IWH720954:IWM720954 JGD720954:JGI720954 JPZ720954:JQE720954 JZV720954:KAA720954 KJR720954:KJW720954 KTN720954:KTS720954 LDJ720954:LDO720954 LNF720954:LNK720954 LXB720954:LXG720954 MGX720954:MHC720954 MQT720954:MQY720954 NAP720954:NAU720954 NKL720954:NKQ720954 NUH720954:NUM720954 OED720954:OEI720954 ONZ720954:OOE720954 OXV720954:OYA720954 PHR720954:PHW720954 PRN720954:PRS720954 QBJ720954:QBO720954 QLF720954:QLK720954 QVB720954:QVG720954 REX720954:RFC720954 ROT720954:ROY720954 RYP720954:RYU720954 SIL720954:SIQ720954 SSH720954:SSM720954 TCD720954:TCI720954 TLZ720954:TME720954 TVV720954:TWA720954 UFR720954:UFW720954 UPN720954:UPS720954 UZJ720954:UZO720954 VJF720954:VJK720954 VTB720954:VTG720954 WCX720954:WDC720954 WMT720954:WMY720954 WWP720954:WWU720954 AH786490:AM786490 KD786490:KI786490 TZ786490:UE786490 ADV786490:AEA786490 ANR786490:ANW786490 AXN786490:AXS786490 BHJ786490:BHO786490 BRF786490:BRK786490 CBB786490:CBG786490 CKX786490:CLC786490 CUT786490:CUY786490 DEP786490:DEU786490 DOL786490:DOQ786490 DYH786490:DYM786490 EID786490:EII786490 ERZ786490:ESE786490 FBV786490:FCA786490 FLR786490:FLW786490 FVN786490:FVS786490 GFJ786490:GFO786490 GPF786490:GPK786490 GZB786490:GZG786490 HIX786490:HJC786490 HST786490:HSY786490 ICP786490:ICU786490 IML786490:IMQ786490 IWH786490:IWM786490 JGD786490:JGI786490 JPZ786490:JQE786490 JZV786490:KAA786490 KJR786490:KJW786490 KTN786490:KTS786490 LDJ786490:LDO786490 LNF786490:LNK786490 LXB786490:LXG786490 MGX786490:MHC786490 MQT786490:MQY786490 NAP786490:NAU786490 NKL786490:NKQ786490 NUH786490:NUM786490 OED786490:OEI786490 ONZ786490:OOE786490 OXV786490:OYA786490 PHR786490:PHW786490 PRN786490:PRS786490 QBJ786490:QBO786490 QLF786490:QLK786490 QVB786490:QVG786490 REX786490:RFC786490 ROT786490:ROY786490 RYP786490:RYU786490 SIL786490:SIQ786490 SSH786490:SSM786490 TCD786490:TCI786490 TLZ786490:TME786490 TVV786490:TWA786490 UFR786490:UFW786490 UPN786490:UPS786490 UZJ786490:UZO786490 VJF786490:VJK786490 VTB786490:VTG786490 WCX786490:WDC786490 WMT786490:WMY786490 WWP786490:WWU786490 AH852026:AM852026 KD852026:KI852026 TZ852026:UE852026 ADV852026:AEA852026 ANR852026:ANW852026 AXN852026:AXS852026 BHJ852026:BHO852026 BRF852026:BRK852026 CBB852026:CBG852026 CKX852026:CLC852026 CUT852026:CUY852026 DEP852026:DEU852026 DOL852026:DOQ852026 DYH852026:DYM852026 EID852026:EII852026 ERZ852026:ESE852026 FBV852026:FCA852026 FLR852026:FLW852026 FVN852026:FVS852026 GFJ852026:GFO852026 GPF852026:GPK852026 GZB852026:GZG852026 HIX852026:HJC852026 HST852026:HSY852026 ICP852026:ICU852026 IML852026:IMQ852026 IWH852026:IWM852026 JGD852026:JGI852026 JPZ852026:JQE852026 JZV852026:KAA852026 KJR852026:KJW852026 KTN852026:KTS852026 LDJ852026:LDO852026 LNF852026:LNK852026 LXB852026:LXG852026 MGX852026:MHC852026 MQT852026:MQY852026 NAP852026:NAU852026 NKL852026:NKQ852026 NUH852026:NUM852026 OED852026:OEI852026 ONZ852026:OOE852026 OXV852026:OYA852026 PHR852026:PHW852026 PRN852026:PRS852026 QBJ852026:QBO852026 QLF852026:QLK852026 QVB852026:QVG852026 REX852026:RFC852026 ROT852026:ROY852026 RYP852026:RYU852026 SIL852026:SIQ852026 SSH852026:SSM852026 TCD852026:TCI852026 TLZ852026:TME852026 TVV852026:TWA852026 UFR852026:UFW852026 UPN852026:UPS852026 UZJ852026:UZO852026 VJF852026:VJK852026 VTB852026:VTG852026 WCX852026:WDC852026 WMT852026:WMY852026 WWP852026:WWU852026 AH917562:AM917562 KD917562:KI917562 TZ917562:UE917562 ADV917562:AEA917562 ANR917562:ANW917562 AXN917562:AXS917562 BHJ917562:BHO917562 BRF917562:BRK917562 CBB917562:CBG917562 CKX917562:CLC917562 CUT917562:CUY917562 DEP917562:DEU917562 DOL917562:DOQ917562 DYH917562:DYM917562 EID917562:EII917562 ERZ917562:ESE917562 FBV917562:FCA917562 FLR917562:FLW917562 FVN917562:FVS917562 GFJ917562:GFO917562 GPF917562:GPK917562 GZB917562:GZG917562 HIX917562:HJC917562 HST917562:HSY917562 ICP917562:ICU917562 IML917562:IMQ917562 IWH917562:IWM917562 JGD917562:JGI917562 JPZ917562:JQE917562 JZV917562:KAA917562 KJR917562:KJW917562 KTN917562:KTS917562 LDJ917562:LDO917562 LNF917562:LNK917562 LXB917562:LXG917562 MGX917562:MHC917562 MQT917562:MQY917562 NAP917562:NAU917562 NKL917562:NKQ917562 NUH917562:NUM917562 OED917562:OEI917562 ONZ917562:OOE917562 OXV917562:OYA917562 PHR917562:PHW917562 PRN917562:PRS917562 QBJ917562:QBO917562 QLF917562:QLK917562 QVB917562:QVG917562 REX917562:RFC917562 ROT917562:ROY917562 RYP917562:RYU917562 SIL917562:SIQ917562 SSH917562:SSM917562 TCD917562:TCI917562 TLZ917562:TME917562 TVV917562:TWA917562 UFR917562:UFW917562 UPN917562:UPS917562 UZJ917562:UZO917562 VJF917562:VJK917562 VTB917562:VTG917562 WCX917562:WDC917562 WMT917562:WMY917562 WWP917562:WWU917562 AH983098:AM983098 KD983098:KI983098 TZ983098:UE983098 ADV983098:AEA983098 ANR983098:ANW983098 AXN983098:AXS983098 BHJ983098:BHO983098 BRF983098:BRK983098 CBB983098:CBG983098 CKX983098:CLC983098 CUT983098:CUY983098 DEP983098:DEU983098 DOL983098:DOQ983098 DYH983098:DYM983098 EID983098:EII983098 ERZ983098:ESE983098 FBV983098:FCA983098 FLR983098:FLW983098 FVN983098:FVS983098 GFJ983098:GFO983098 GPF983098:GPK983098 GZB983098:GZG983098 HIX983098:HJC983098 HST983098:HSY983098 ICP983098:ICU983098 IML983098:IMQ983098 IWH983098:IWM983098 JGD983098:JGI983098 JPZ983098:JQE983098 JZV983098:KAA983098 KJR983098:KJW983098 KTN983098:KTS983098 LDJ983098:LDO983098 LNF983098:LNK983098 LXB983098:LXG983098 MGX983098:MHC983098 MQT983098:MQY983098 NAP983098:NAU983098 NKL983098:NKQ983098 NUH983098:NUM983098 OED983098:OEI983098 ONZ983098:OOE983098 OXV983098:OYA983098 PHR983098:PHW983098 PRN983098:PRS983098 QBJ983098:QBO983098 QLF983098:QLK983098 QVB983098:QVG983098 REX983098:RFC983098 ROT983098:ROY983098 RYP983098:RYU983098 SIL983098:SIQ983098 SSH983098:SSM983098 TCD983098:TCI983098 TLZ983098:TME983098 TVV983098:TWA983098 UFR983098:UFW983098 UPN983098:UPS983098 UZJ983098:UZO983098 VJF983098:VJK983098 VTB983098:VTG983098 WCX983098:WDC983098 WMT983098:WMY983098 WWP983098:WWU983098"/>
    <dataValidation type="list" allowBlank="1" showInputMessage="1" showErrorMessage="1" sqref="T11:AE11 JP11:KA11 TL11:TW11 ADH11:ADS11 AND11:ANO11 AWZ11:AXK11 BGV11:BHG11 BQR11:BRC11 CAN11:CAY11 CKJ11:CKU11 CUF11:CUQ11 DEB11:DEM11 DNX11:DOI11 DXT11:DYE11 EHP11:EIA11 ERL11:ERW11 FBH11:FBS11 FLD11:FLO11 FUZ11:FVK11 GEV11:GFG11 GOR11:GPC11 GYN11:GYY11 HIJ11:HIU11 HSF11:HSQ11 ICB11:ICM11 ILX11:IMI11 IVT11:IWE11 JFP11:JGA11 JPL11:JPW11 JZH11:JZS11 KJD11:KJO11 KSZ11:KTK11 LCV11:LDG11 LMR11:LNC11 LWN11:LWY11 MGJ11:MGU11 MQF11:MQQ11 NAB11:NAM11 NJX11:NKI11 NTT11:NUE11 ODP11:OEA11 ONL11:ONW11 OXH11:OXS11 PHD11:PHO11 PQZ11:PRK11 QAV11:QBG11 QKR11:QLC11 QUN11:QUY11 REJ11:REU11 ROF11:ROQ11 RYB11:RYM11 SHX11:SII11 SRT11:SSE11 TBP11:TCA11 TLL11:TLW11 TVH11:TVS11 UFD11:UFO11 UOZ11:UPK11 UYV11:UZG11 VIR11:VJC11 VSN11:VSY11 WCJ11:WCU11 WMF11:WMQ11 WWB11:WWM11 T65547:AE65547 JP65547:KA65547 TL65547:TW65547 ADH65547:ADS65547 AND65547:ANO65547 AWZ65547:AXK65547 BGV65547:BHG65547 BQR65547:BRC65547 CAN65547:CAY65547 CKJ65547:CKU65547 CUF65547:CUQ65547 DEB65547:DEM65547 DNX65547:DOI65547 DXT65547:DYE65547 EHP65547:EIA65547 ERL65547:ERW65547 FBH65547:FBS65547 FLD65547:FLO65547 FUZ65547:FVK65547 GEV65547:GFG65547 GOR65547:GPC65547 GYN65547:GYY65547 HIJ65547:HIU65547 HSF65547:HSQ65547 ICB65547:ICM65547 ILX65547:IMI65547 IVT65547:IWE65547 JFP65547:JGA65547 JPL65547:JPW65547 JZH65547:JZS65547 KJD65547:KJO65547 KSZ65547:KTK65547 LCV65547:LDG65547 LMR65547:LNC65547 LWN65547:LWY65547 MGJ65547:MGU65547 MQF65547:MQQ65547 NAB65547:NAM65547 NJX65547:NKI65547 NTT65547:NUE65547 ODP65547:OEA65547 ONL65547:ONW65547 OXH65547:OXS65547 PHD65547:PHO65547 PQZ65547:PRK65547 QAV65547:QBG65547 QKR65547:QLC65547 QUN65547:QUY65547 REJ65547:REU65547 ROF65547:ROQ65547 RYB65547:RYM65547 SHX65547:SII65547 SRT65547:SSE65547 TBP65547:TCA65547 TLL65547:TLW65547 TVH65547:TVS65547 UFD65547:UFO65547 UOZ65547:UPK65547 UYV65547:UZG65547 VIR65547:VJC65547 VSN65547:VSY65547 WCJ65547:WCU65547 WMF65547:WMQ65547 WWB65547:WWM65547 T131083:AE131083 JP131083:KA131083 TL131083:TW131083 ADH131083:ADS131083 AND131083:ANO131083 AWZ131083:AXK131083 BGV131083:BHG131083 BQR131083:BRC131083 CAN131083:CAY131083 CKJ131083:CKU131083 CUF131083:CUQ131083 DEB131083:DEM131083 DNX131083:DOI131083 DXT131083:DYE131083 EHP131083:EIA131083 ERL131083:ERW131083 FBH131083:FBS131083 FLD131083:FLO131083 FUZ131083:FVK131083 GEV131083:GFG131083 GOR131083:GPC131083 GYN131083:GYY131083 HIJ131083:HIU131083 HSF131083:HSQ131083 ICB131083:ICM131083 ILX131083:IMI131083 IVT131083:IWE131083 JFP131083:JGA131083 JPL131083:JPW131083 JZH131083:JZS131083 KJD131083:KJO131083 KSZ131083:KTK131083 LCV131083:LDG131083 LMR131083:LNC131083 LWN131083:LWY131083 MGJ131083:MGU131083 MQF131083:MQQ131083 NAB131083:NAM131083 NJX131083:NKI131083 NTT131083:NUE131083 ODP131083:OEA131083 ONL131083:ONW131083 OXH131083:OXS131083 PHD131083:PHO131083 PQZ131083:PRK131083 QAV131083:QBG131083 QKR131083:QLC131083 QUN131083:QUY131083 REJ131083:REU131083 ROF131083:ROQ131083 RYB131083:RYM131083 SHX131083:SII131083 SRT131083:SSE131083 TBP131083:TCA131083 TLL131083:TLW131083 TVH131083:TVS131083 UFD131083:UFO131083 UOZ131083:UPK131083 UYV131083:UZG131083 VIR131083:VJC131083 VSN131083:VSY131083 WCJ131083:WCU131083 WMF131083:WMQ131083 WWB131083:WWM131083 T196619:AE196619 JP196619:KA196619 TL196619:TW196619 ADH196619:ADS196619 AND196619:ANO196619 AWZ196619:AXK196619 BGV196619:BHG196619 BQR196619:BRC196619 CAN196619:CAY196619 CKJ196619:CKU196619 CUF196619:CUQ196619 DEB196619:DEM196619 DNX196619:DOI196619 DXT196619:DYE196619 EHP196619:EIA196619 ERL196619:ERW196619 FBH196619:FBS196619 FLD196619:FLO196619 FUZ196619:FVK196619 GEV196619:GFG196619 GOR196619:GPC196619 GYN196619:GYY196619 HIJ196619:HIU196619 HSF196619:HSQ196619 ICB196619:ICM196619 ILX196619:IMI196619 IVT196619:IWE196619 JFP196619:JGA196619 JPL196619:JPW196619 JZH196619:JZS196619 KJD196619:KJO196619 KSZ196619:KTK196619 LCV196619:LDG196619 LMR196619:LNC196619 LWN196619:LWY196619 MGJ196619:MGU196619 MQF196619:MQQ196619 NAB196619:NAM196619 NJX196619:NKI196619 NTT196619:NUE196619 ODP196619:OEA196619 ONL196619:ONW196619 OXH196619:OXS196619 PHD196619:PHO196619 PQZ196619:PRK196619 QAV196619:QBG196619 QKR196619:QLC196619 QUN196619:QUY196619 REJ196619:REU196619 ROF196619:ROQ196619 RYB196619:RYM196619 SHX196619:SII196619 SRT196619:SSE196619 TBP196619:TCA196619 TLL196619:TLW196619 TVH196619:TVS196619 UFD196619:UFO196619 UOZ196619:UPK196619 UYV196619:UZG196619 VIR196619:VJC196619 VSN196619:VSY196619 WCJ196619:WCU196619 WMF196619:WMQ196619 WWB196619:WWM196619 T262155:AE262155 JP262155:KA262155 TL262155:TW262155 ADH262155:ADS262155 AND262155:ANO262155 AWZ262155:AXK262155 BGV262155:BHG262155 BQR262155:BRC262155 CAN262155:CAY262155 CKJ262155:CKU262155 CUF262155:CUQ262155 DEB262155:DEM262155 DNX262155:DOI262155 DXT262155:DYE262155 EHP262155:EIA262155 ERL262155:ERW262155 FBH262155:FBS262155 FLD262155:FLO262155 FUZ262155:FVK262155 GEV262155:GFG262155 GOR262155:GPC262155 GYN262155:GYY262155 HIJ262155:HIU262155 HSF262155:HSQ262155 ICB262155:ICM262155 ILX262155:IMI262155 IVT262155:IWE262155 JFP262155:JGA262155 JPL262155:JPW262155 JZH262155:JZS262155 KJD262155:KJO262155 KSZ262155:KTK262155 LCV262155:LDG262155 LMR262155:LNC262155 LWN262155:LWY262155 MGJ262155:MGU262155 MQF262155:MQQ262155 NAB262155:NAM262155 NJX262155:NKI262155 NTT262155:NUE262155 ODP262155:OEA262155 ONL262155:ONW262155 OXH262155:OXS262155 PHD262155:PHO262155 PQZ262155:PRK262155 QAV262155:QBG262155 QKR262155:QLC262155 QUN262155:QUY262155 REJ262155:REU262155 ROF262155:ROQ262155 RYB262155:RYM262155 SHX262155:SII262155 SRT262155:SSE262155 TBP262155:TCA262155 TLL262155:TLW262155 TVH262155:TVS262155 UFD262155:UFO262155 UOZ262155:UPK262155 UYV262155:UZG262155 VIR262155:VJC262155 VSN262155:VSY262155 WCJ262155:WCU262155 WMF262155:WMQ262155 WWB262155:WWM262155 T327691:AE327691 JP327691:KA327691 TL327691:TW327691 ADH327691:ADS327691 AND327691:ANO327691 AWZ327691:AXK327691 BGV327691:BHG327691 BQR327691:BRC327691 CAN327691:CAY327691 CKJ327691:CKU327691 CUF327691:CUQ327691 DEB327691:DEM327691 DNX327691:DOI327691 DXT327691:DYE327691 EHP327691:EIA327691 ERL327691:ERW327691 FBH327691:FBS327691 FLD327691:FLO327691 FUZ327691:FVK327691 GEV327691:GFG327691 GOR327691:GPC327691 GYN327691:GYY327691 HIJ327691:HIU327691 HSF327691:HSQ327691 ICB327691:ICM327691 ILX327691:IMI327691 IVT327691:IWE327691 JFP327691:JGA327691 JPL327691:JPW327691 JZH327691:JZS327691 KJD327691:KJO327691 KSZ327691:KTK327691 LCV327691:LDG327691 LMR327691:LNC327691 LWN327691:LWY327691 MGJ327691:MGU327691 MQF327691:MQQ327691 NAB327691:NAM327691 NJX327691:NKI327691 NTT327691:NUE327691 ODP327691:OEA327691 ONL327691:ONW327691 OXH327691:OXS327691 PHD327691:PHO327691 PQZ327691:PRK327691 QAV327691:QBG327691 QKR327691:QLC327691 QUN327691:QUY327691 REJ327691:REU327691 ROF327691:ROQ327691 RYB327691:RYM327691 SHX327691:SII327691 SRT327691:SSE327691 TBP327691:TCA327691 TLL327691:TLW327691 TVH327691:TVS327691 UFD327691:UFO327691 UOZ327691:UPK327691 UYV327691:UZG327691 VIR327691:VJC327691 VSN327691:VSY327691 WCJ327691:WCU327691 WMF327691:WMQ327691 WWB327691:WWM327691 T393227:AE393227 JP393227:KA393227 TL393227:TW393227 ADH393227:ADS393227 AND393227:ANO393227 AWZ393227:AXK393227 BGV393227:BHG393227 BQR393227:BRC393227 CAN393227:CAY393227 CKJ393227:CKU393227 CUF393227:CUQ393227 DEB393227:DEM393227 DNX393227:DOI393227 DXT393227:DYE393227 EHP393227:EIA393227 ERL393227:ERW393227 FBH393227:FBS393227 FLD393227:FLO393227 FUZ393227:FVK393227 GEV393227:GFG393227 GOR393227:GPC393227 GYN393227:GYY393227 HIJ393227:HIU393227 HSF393227:HSQ393227 ICB393227:ICM393227 ILX393227:IMI393227 IVT393227:IWE393227 JFP393227:JGA393227 JPL393227:JPW393227 JZH393227:JZS393227 KJD393227:KJO393227 KSZ393227:KTK393227 LCV393227:LDG393227 LMR393227:LNC393227 LWN393227:LWY393227 MGJ393227:MGU393227 MQF393227:MQQ393227 NAB393227:NAM393227 NJX393227:NKI393227 NTT393227:NUE393227 ODP393227:OEA393227 ONL393227:ONW393227 OXH393227:OXS393227 PHD393227:PHO393227 PQZ393227:PRK393227 QAV393227:QBG393227 QKR393227:QLC393227 QUN393227:QUY393227 REJ393227:REU393227 ROF393227:ROQ393227 RYB393227:RYM393227 SHX393227:SII393227 SRT393227:SSE393227 TBP393227:TCA393227 TLL393227:TLW393227 TVH393227:TVS393227 UFD393227:UFO393227 UOZ393227:UPK393227 UYV393227:UZG393227 VIR393227:VJC393227 VSN393227:VSY393227 WCJ393227:WCU393227 WMF393227:WMQ393227 WWB393227:WWM393227 T458763:AE458763 JP458763:KA458763 TL458763:TW458763 ADH458763:ADS458763 AND458763:ANO458763 AWZ458763:AXK458763 BGV458763:BHG458763 BQR458763:BRC458763 CAN458763:CAY458763 CKJ458763:CKU458763 CUF458763:CUQ458763 DEB458763:DEM458763 DNX458763:DOI458763 DXT458763:DYE458763 EHP458763:EIA458763 ERL458763:ERW458763 FBH458763:FBS458763 FLD458763:FLO458763 FUZ458763:FVK458763 GEV458763:GFG458763 GOR458763:GPC458763 GYN458763:GYY458763 HIJ458763:HIU458763 HSF458763:HSQ458763 ICB458763:ICM458763 ILX458763:IMI458763 IVT458763:IWE458763 JFP458763:JGA458763 JPL458763:JPW458763 JZH458763:JZS458763 KJD458763:KJO458763 KSZ458763:KTK458763 LCV458763:LDG458763 LMR458763:LNC458763 LWN458763:LWY458763 MGJ458763:MGU458763 MQF458763:MQQ458763 NAB458763:NAM458763 NJX458763:NKI458763 NTT458763:NUE458763 ODP458763:OEA458763 ONL458763:ONW458763 OXH458763:OXS458763 PHD458763:PHO458763 PQZ458763:PRK458763 QAV458763:QBG458763 QKR458763:QLC458763 QUN458763:QUY458763 REJ458763:REU458763 ROF458763:ROQ458763 RYB458763:RYM458763 SHX458763:SII458763 SRT458763:SSE458763 TBP458763:TCA458763 TLL458763:TLW458763 TVH458763:TVS458763 UFD458763:UFO458763 UOZ458763:UPK458763 UYV458763:UZG458763 VIR458763:VJC458763 VSN458763:VSY458763 WCJ458763:WCU458763 WMF458763:WMQ458763 WWB458763:WWM458763 T524299:AE524299 JP524299:KA524299 TL524299:TW524299 ADH524299:ADS524299 AND524299:ANO524299 AWZ524299:AXK524299 BGV524299:BHG524299 BQR524299:BRC524299 CAN524299:CAY524299 CKJ524299:CKU524299 CUF524299:CUQ524299 DEB524299:DEM524299 DNX524299:DOI524299 DXT524299:DYE524299 EHP524299:EIA524299 ERL524299:ERW524299 FBH524299:FBS524299 FLD524299:FLO524299 FUZ524299:FVK524299 GEV524299:GFG524299 GOR524299:GPC524299 GYN524299:GYY524299 HIJ524299:HIU524299 HSF524299:HSQ524299 ICB524299:ICM524299 ILX524299:IMI524299 IVT524299:IWE524299 JFP524299:JGA524299 JPL524299:JPW524299 JZH524299:JZS524299 KJD524299:KJO524299 KSZ524299:KTK524299 LCV524299:LDG524299 LMR524299:LNC524299 LWN524299:LWY524299 MGJ524299:MGU524299 MQF524299:MQQ524299 NAB524299:NAM524299 NJX524299:NKI524299 NTT524299:NUE524299 ODP524299:OEA524299 ONL524299:ONW524299 OXH524299:OXS524299 PHD524299:PHO524299 PQZ524299:PRK524299 QAV524299:QBG524299 QKR524299:QLC524299 QUN524299:QUY524299 REJ524299:REU524299 ROF524299:ROQ524299 RYB524299:RYM524299 SHX524299:SII524299 SRT524299:SSE524299 TBP524299:TCA524299 TLL524299:TLW524299 TVH524299:TVS524299 UFD524299:UFO524299 UOZ524299:UPK524299 UYV524299:UZG524299 VIR524299:VJC524299 VSN524299:VSY524299 WCJ524299:WCU524299 WMF524299:WMQ524299 WWB524299:WWM524299 T589835:AE589835 JP589835:KA589835 TL589835:TW589835 ADH589835:ADS589835 AND589835:ANO589835 AWZ589835:AXK589835 BGV589835:BHG589835 BQR589835:BRC589835 CAN589835:CAY589835 CKJ589835:CKU589835 CUF589835:CUQ589835 DEB589835:DEM589835 DNX589835:DOI589835 DXT589835:DYE589835 EHP589835:EIA589835 ERL589835:ERW589835 FBH589835:FBS589835 FLD589835:FLO589835 FUZ589835:FVK589835 GEV589835:GFG589835 GOR589835:GPC589835 GYN589835:GYY589835 HIJ589835:HIU589835 HSF589835:HSQ589835 ICB589835:ICM589835 ILX589835:IMI589835 IVT589835:IWE589835 JFP589835:JGA589835 JPL589835:JPW589835 JZH589835:JZS589835 KJD589835:KJO589835 KSZ589835:KTK589835 LCV589835:LDG589835 LMR589835:LNC589835 LWN589835:LWY589835 MGJ589835:MGU589835 MQF589835:MQQ589835 NAB589835:NAM589835 NJX589835:NKI589835 NTT589835:NUE589835 ODP589835:OEA589835 ONL589835:ONW589835 OXH589835:OXS589835 PHD589835:PHO589835 PQZ589835:PRK589835 QAV589835:QBG589835 QKR589835:QLC589835 QUN589835:QUY589835 REJ589835:REU589835 ROF589835:ROQ589835 RYB589835:RYM589835 SHX589835:SII589835 SRT589835:SSE589835 TBP589835:TCA589835 TLL589835:TLW589835 TVH589835:TVS589835 UFD589835:UFO589835 UOZ589835:UPK589835 UYV589835:UZG589835 VIR589835:VJC589835 VSN589835:VSY589835 WCJ589835:WCU589835 WMF589835:WMQ589835 WWB589835:WWM589835 T655371:AE655371 JP655371:KA655371 TL655371:TW655371 ADH655371:ADS655371 AND655371:ANO655371 AWZ655371:AXK655371 BGV655371:BHG655371 BQR655371:BRC655371 CAN655371:CAY655371 CKJ655371:CKU655371 CUF655371:CUQ655371 DEB655371:DEM655371 DNX655371:DOI655371 DXT655371:DYE655371 EHP655371:EIA655371 ERL655371:ERW655371 FBH655371:FBS655371 FLD655371:FLO655371 FUZ655371:FVK655371 GEV655371:GFG655371 GOR655371:GPC655371 GYN655371:GYY655371 HIJ655371:HIU655371 HSF655371:HSQ655371 ICB655371:ICM655371 ILX655371:IMI655371 IVT655371:IWE655371 JFP655371:JGA655371 JPL655371:JPW655371 JZH655371:JZS655371 KJD655371:KJO655371 KSZ655371:KTK655371 LCV655371:LDG655371 LMR655371:LNC655371 LWN655371:LWY655371 MGJ655371:MGU655371 MQF655371:MQQ655371 NAB655371:NAM655371 NJX655371:NKI655371 NTT655371:NUE655371 ODP655371:OEA655371 ONL655371:ONW655371 OXH655371:OXS655371 PHD655371:PHO655371 PQZ655371:PRK655371 QAV655371:QBG655371 QKR655371:QLC655371 QUN655371:QUY655371 REJ655371:REU655371 ROF655371:ROQ655371 RYB655371:RYM655371 SHX655371:SII655371 SRT655371:SSE655371 TBP655371:TCA655371 TLL655371:TLW655371 TVH655371:TVS655371 UFD655371:UFO655371 UOZ655371:UPK655371 UYV655371:UZG655371 VIR655371:VJC655371 VSN655371:VSY655371 WCJ655371:WCU655371 WMF655371:WMQ655371 WWB655371:WWM655371 T720907:AE720907 JP720907:KA720907 TL720907:TW720907 ADH720907:ADS720907 AND720907:ANO720907 AWZ720907:AXK720907 BGV720907:BHG720907 BQR720907:BRC720907 CAN720907:CAY720907 CKJ720907:CKU720907 CUF720907:CUQ720907 DEB720907:DEM720907 DNX720907:DOI720907 DXT720907:DYE720907 EHP720907:EIA720907 ERL720907:ERW720907 FBH720907:FBS720907 FLD720907:FLO720907 FUZ720907:FVK720907 GEV720907:GFG720907 GOR720907:GPC720907 GYN720907:GYY720907 HIJ720907:HIU720907 HSF720907:HSQ720907 ICB720907:ICM720907 ILX720907:IMI720907 IVT720907:IWE720907 JFP720907:JGA720907 JPL720907:JPW720907 JZH720907:JZS720907 KJD720907:KJO720907 KSZ720907:KTK720907 LCV720907:LDG720907 LMR720907:LNC720907 LWN720907:LWY720907 MGJ720907:MGU720907 MQF720907:MQQ720907 NAB720907:NAM720907 NJX720907:NKI720907 NTT720907:NUE720907 ODP720907:OEA720907 ONL720907:ONW720907 OXH720907:OXS720907 PHD720907:PHO720907 PQZ720907:PRK720907 QAV720907:QBG720907 QKR720907:QLC720907 QUN720907:QUY720907 REJ720907:REU720907 ROF720907:ROQ720907 RYB720907:RYM720907 SHX720907:SII720907 SRT720907:SSE720907 TBP720907:TCA720907 TLL720907:TLW720907 TVH720907:TVS720907 UFD720907:UFO720907 UOZ720907:UPK720907 UYV720907:UZG720907 VIR720907:VJC720907 VSN720907:VSY720907 WCJ720907:WCU720907 WMF720907:WMQ720907 WWB720907:WWM720907 T786443:AE786443 JP786443:KA786443 TL786443:TW786443 ADH786443:ADS786443 AND786443:ANO786443 AWZ786443:AXK786443 BGV786443:BHG786443 BQR786443:BRC786443 CAN786443:CAY786443 CKJ786443:CKU786443 CUF786443:CUQ786443 DEB786443:DEM786443 DNX786443:DOI786443 DXT786443:DYE786443 EHP786443:EIA786443 ERL786443:ERW786443 FBH786443:FBS786443 FLD786443:FLO786443 FUZ786443:FVK786443 GEV786443:GFG786443 GOR786443:GPC786443 GYN786443:GYY786443 HIJ786443:HIU786443 HSF786443:HSQ786443 ICB786443:ICM786443 ILX786443:IMI786443 IVT786443:IWE786443 JFP786443:JGA786443 JPL786443:JPW786443 JZH786443:JZS786443 KJD786443:KJO786443 KSZ786443:KTK786443 LCV786443:LDG786443 LMR786443:LNC786443 LWN786443:LWY786443 MGJ786443:MGU786443 MQF786443:MQQ786443 NAB786443:NAM786443 NJX786443:NKI786443 NTT786443:NUE786443 ODP786443:OEA786443 ONL786443:ONW786443 OXH786443:OXS786443 PHD786443:PHO786443 PQZ786443:PRK786443 QAV786443:QBG786443 QKR786443:QLC786443 QUN786443:QUY786443 REJ786443:REU786443 ROF786443:ROQ786443 RYB786443:RYM786443 SHX786443:SII786443 SRT786443:SSE786443 TBP786443:TCA786443 TLL786443:TLW786443 TVH786443:TVS786443 UFD786443:UFO786443 UOZ786443:UPK786443 UYV786443:UZG786443 VIR786443:VJC786443 VSN786443:VSY786443 WCJ786443:WCU786443 WMF786443:WMQ786443 WWB786443:WWM786443 T851979:AE851979 JP851979:KA851979 TL851979:TW851979 ADH851979:ADS851979 AND851979:ANO851979 AWZ851979:AXK851979 BGV851979:BHG851979 BQR851979:BRC851979 CAN851979:CAY851979 CKJ851979:CKU851979 CUF851979:CUQ851979 DEB851979:DEM851979 DNX851979:DOI851979 DXT851979:DYE851979 EHP851979:EIA851979 ERL851979:ERW851979 FBH851979:FBS851979 FLD851979:FLO851979 FUZ851979:FVK851979 GEV851979:GFG851979 GOR851979:GPC851979 GYN851979:GYY851979 HIJ851979:HIU851979 HSF851979:HSQ851979 ICB851979:ICM851979 ILX851979:IMI851979 IVT851979:IWE851979 JFP851979:JGA851979 JPL851979:JPW851979 JZH851979:JZS851979 KJD851979:KJO851979 KSZ851979:KTK851979 LCV851979:LDG851979 LMR851979:LNC851979 LWN851979:LWY851979 MGJ851979:MGU851979 MQF851979:MQQ851979 NAB851979:NAM851979 NJX851979:NKI851979 NTT851979:NUE851979 ODP851979:OEA851979 ONL851979:ONW851979 OXH851979:OXS851979 PHD851979:PHO851979 PQZ851979:PRK851979 QAV851979:QBG851979 QKR851979:QLC851979 QUN851979:QUY851979 REJ851979:REU851979 ROF851979:ROQ851979 RYB851979:RYM851979 SHX851979:SII851979 SRT851979:SSE851979 TBP851979:TCA851979 TLL851979:TLW851979 TVH851979:TVS851979 UFD851979:UFO851979 UOZ851979:UPK851979 UYV851979:UZG851979 VIR851979:VJC851979 VSN851979:VSY851979 WCJ851979:WCU851979 WMF851979:WMQ851979 WWB851979:WWM851979 T917515:AE917515 JP917515:KA917515 TL917515:TW917515 ADH917515:ADS917515 AND917515:ANO917515 AWZ917515:AXK917515 BGV917515:BHG917515 BQR917515:BRC917515 CAN917515:CAY917515 CKJ917515:CKU917515 CUF917515:CUQ917515 DEB917515:DEM917515 DNX917515:DOI917515 DXT917515:DYE917515 EHP917515:EIA917515 ERL917515:ERW917515 FBH917515:FBS917515 FLD917515:FLO917515 FUZ917515:FVK917515 GEV917515:GFG917515 GOR917515:GPC917515 GYN917515:GYY917515 HIJ917515:HIU917515 HSF917515:HSQ917515 ICB917515:ICM917515 ILX917515:IMI917515 IVT917515:IWE917515 JFP917515:JGA917515 JPL917515:JPW917515 JZH917515:JZS917515 KJD917515:KJO917515 KSZ917515:KTK917515 LCV917515:LDG917515 LMR917515:LNC917515 LWN917515:LWY917515 MGJ917515:MGU917515 MQF917515:MQQ917515 NAB917515:NAM917515 NJX917515:NKI917515 NTT917515:NUE917515 ODP917515:OEA917515 ONL917515:ONW917515 OXH917515:OXS917515 PHD917515:PHO917515 PQZ917515:PRK917515 QAV917515:QBG917515 QKR917515:QLC917515 QUN917515:QUY917515 REJ917515:REU917515 ROF917515:ROQ917515 RYB917515:RYM917515 SHX917515:SII917515 SRT917515:SSE917515 TBP917515:TCA917515 TLL917515:TLW917515 TVH917515:TVS917515 UFD917515:UFO917515 UOZ917515:UPK917515 UYV917515:UZG917515 VIR917515:VJC917515 VSN917515:VSY917515 WCJ917515:WCU917515 WMF917515:WMQ917515 WWB917515:WWM917515 T983051:AE983051 JP983051:KA983051 TL983051:TW983051 ADH983051:ADS983051 AND983051:ANO983051 AWZ983051:AXK983051 BGV983051:BHG983051 BQR983051:BRC983051 CAN983051:CAY983051 CKJ983051:CKU983051 CUF983051:CUQ983051 DEB983051:DEM983051 DNX983051:DOI983051 DXT983051:DYE983051 EHP983051:EIA983051 ERL983051:ERW983051 FBH983051:FBS983051 FLD983051:FLO983051 FUZ983051:FVK983051 GEV983051:GFG983051 GOR983051:GPC983051 GYN983051:GYY983051 HIJ983051:HIU983051 HSF983051:HSQ983051 ICB983051:ICM983051 ILX983051:IMI983051 IVT983051:IWE983051 JFP983051:JGA983051 JPL983051:JPW983051 JZH983051:JZS983051 KJD983051:KJO983051 KSZ983051:KTK983051 LCV983051:LDG983051 LMR983051:LNC983051 LWN983051:LWY983051 MGJ983051:MGU983051 MQF983051:MQQ983051 NAB983051:NAM983051 NJX983051:NKI983051 NTT983051:NUE983051 ODP983051:OEA983051 ONL983051:ONW983051 OXH983051:OXS983051 PHD983051:PHO983051 PQZ983051:PRK983051 QAV983051:QBG983051 QKR983051:QLC983051 QUN983051:QUY983051 REJ983051:REU983051 ROF983051:ROQ983051 RYB983051:RYM983051 SHX983051:SII983051 SRT983051:SSE983051 TBP983051:TCA983051 TLL983051:TLW983051 TVH983051:TVS983051 UFD983051:UFO983051 UOZ983051:UPK983051 UYV983051:UZG983051 VIR983051:VJC983051 VSN983051:VSY983051 WCJ983051:WCU983051 WMF983051:WMQ983051 WWB983051:WWM983051">
      <formula1>$BB$10:$BB$23</formula1>
    </dataValidation>
    <dataValidation type="list" allowBlank="1" showInputMessage="1" showErrorMessage="1" sqref="AH15:AM15 KD15:KI15 TZ15:UE15 ADV15:AEA15 ANR15:ANW15 AXN15:AXS15 BHJ15:BHO15 BRF15:BRK15 CBB15:CBG15 CKX15:CLC15 CUT15:CUY15 DEP15:DEU15 DOL15:DOQ15 DYH15:DYM15 EID15:EII15 ERZ15:ESE15 FBV15:FCA15 FLR15:FLW15 FVN15:FVS15 GFJ15:GFO15 GPF15:GPK15 GZB15:GZG15 HIX15:HJC15 HST15:HSY15 ICP15:ICU15 IML15:IMQ15 IWH15:IWM15 JGD15:JGI15 JPZ15:JQE15 JZV15:KAA15 KJR15:KJW15 KTN15:KTS15 LDJ15:LDO15 LNF15:LNK15 LXB15:LXG15 MGX15:MHC15 MQT15:MQY15 NAP15:NAU15 NKL15:NKQ15 NUH15:NUM15 OED15:OEI15 ONZ15:OOE15 OXV15:OYA15 PHR15:PHW15 PRN15:PRS15 QBJ15:QBO15 QLF15:QLK15 QVB15:QVG15 REX15:RFC15 ROT15:ROY15 RYP15:RYU15 SIL15:SIQ15 SSH15:SSM15 TCD15:TCI15 TLZ15:TME15 TVV15:TWA15 UFR15:UFW15 UPN15:UPS15 UZJ15:UZO15 VJF15:VJK15 VTB15:VTG15 WCX15:WDC15 WMT15:WMY15 WWP15:WWU15 AH65551:AM65551 KD65551:KI65551 TZ65551:UE65551 ADV65551:AEA65551 ANR65551:ANW65551 AXN65551:AXS65551 BHJ65551:BHO65551 BRF65551:BRK65551 CBB65551:CBG65551 CKX65551:CLC65551 CUT65551:CUY65551 DEP65551:DEU65551 DOL65551:DOQ65551 DYH65551:DYM65551 EID65551:EII65551 ERZ65551:ESE65551 FBV65551:FCA65551 FLR65551:FLW65551 FVN65551:FVS65551 GFJ65551:GFO65551 GPF65551:GPK65551 GZB65551:GZG65551 HIX65551:HJC65551 HST65551:HSY65551 ICP65551:ICU65551 IML65551:IMQ65551 IWH65551:IWM65551 JGD65551:JGI65551 JPZ65551:JQE65551 JZV65551:KAA65551 KJR65551:KJW65551 KTN65551:KTS65551 LDJ65551:LDO65551 LNF65551:LNK65551 LXB65551:LXG65551 MGX65551:MHC65551 MQT65551:MQY65551 NAP65551:NAU65551 NKL65551:NKQ65551 NUH65551:NUM65551 OED65551:OEI65551 ONZ65551:OOE65551 OXV65551:OYA65551 PHR65551:PHW65551 PRN65551:PRS65551 QBJ65551:QBO65551 QLF65551:QLK65551 QVB65551:QVG65551 REX65551:RFC65551 ROT65551:ROY65551 RYP65551:RYU65551 SIL65551:SIQ65551 SSH65551:SSM65551 TCD65551:TCI65551 TLZ65551:TME65551 TVV65551:TWA65551 UFR65551:UFW65551 UPN65551:UPS65551 UZJ65551:UZO65551 VJF65551:VJK65551 VTB65551:VTG65551 WCX65551:WDC65551 WMT65551:WMY65551 WWP65551:WWU65551 AH131087:AM131087 KD131087:KI131087 TZ131087:UE131087 ADV131087:AEA131087 ANR131087:ANW131087 AXN131087:AXS131087 BHJ131087:BHO131087 BRF131087:BRK131087 CBB131087:CBG131087 CKX131087:CLC131087 CUT131087:CUY131087 DEP131087:DEU131087 DOL131087:DOQ131087 DYH131087:DYM131087 EID131087:EII131087 ERZ131087:ESE131087 FBV131087:FCA131087 FLR131087:FLW131087 FVN131087:FVS131087 GFJ131087:GFO131087 GPF131087:GPK131087 GZB131087:GZG131087 HIX131087:HJC131087 HST131087:HSY131087 ICP131087:ICU131087 IML131087:IMQ131087 IWH131087:IWM131087 JGD131087:JGI131087 JPZ131087:JQE131087 JZV131087:KAA131087 KJR131087:KJW131087 KTN131087:KTS131087 LDJ131087:LDO131087 LNF131087:LNK131087 LXB131087:LXG131087 MGX131087:MHC131087 MQT131087:MQY131087 NAP131087:NAU131087 NKL131087:NKQ131087 NUH131087:NUM131087 OED131087:OEI131087 ONZ131087:OOE131087 OXV131087:OYA131087 PHR131087:PHW131087 PRN131087:PRS131087 QBJ131087:QBO131087 QLF131087:QLK131087 QVB131087:QVG131087 REX131087:RFC131087 ROT131087:ROY131087 RYP131087:RYU131087 SIL131087:SIQ131087 SSH131087:SSM131087 TCD131087:TCI131087 TLZ131087:TME131087 TVV131087:TWA131087 UFR131087:UFW131087 UPN131087:UPS131087 UZJ131087:UZO131087 VJF131087:VJK131087 VTB131087:VTG131087 WCX131087:WDC131087 WMT131087:WMY131087 WWP131087:WWU131087 AH196623:AM196623 KD196623:KI196623 TZ196623:UE196623 ADV196623:AEA196623 ANR196623:ANW196623 AXN196623:AXS196623 BHJ196623:BHO196623 BRF196623:BRK196623 CBB196623:CBG196623 CKX196623:CLC196623 CUT196623:CUY196623 DEP196623:DEU196623 DOL196623:DOQ196623 DYH196623:DYM196623 EID196623:EII196623 ERZ196623:ESE196623 FBV196623:FCA196623 FLR196623:FLW196623 FVN196623:FVS196623 GFJ196623:GFO196623 GPF196623:GPK196623 GZB196623:GZG196623 HIX196623:HJC196623 HST196623:HSY196623 ICP196623:ICU196623 IML196623:IMQ196623 IWH196623:IWM196623 JGD196623:JGI196623 JPZ196623:JQE196623 JZV196623:KAA196623 KJR196623:KJW196623 KTN196623:KTS196623 LDJ196623:LDO196623 LNF196623:LNK196623 LXB196623:LXG196623 MGX196623:MHC196623 MQT196623:MQY196623 NAP196623:NAU196623 NKL196623:NKQ196623 NUH196623:NUM196623 OED196623:OEI196623 ONZ196623:OOE196623 OXV196623:OYA196623 PHR196623:PHW196623 PRN196623:PRS196623 QBJ196623:QBO196623 QLF196623:QLK196623 QVB196623:QVG196623 REX196623:RFC196623 ROT196623:ROY196623 RYP196623:RYU196623 SIL196623:SIQ196623 SSH196623:SSM196623 TCD196623:TCI196623 TLZ196623:TME196623 TVV196623:TWA196623 UFR196623:UFW196623 UPN196623:UPS196623 UZJ196623:UZO196623 VJF196623:VJK196623 VTB196623:VTG196623 WCX196623:WDC196623 WMT196623:WMY196623 WWP196623:WWU196623 AH262159:AM262159 KD262159:KI262159 TZ262159:UE262159 ADV262159:AEA262159 ANR262159:ANW262159 AXN262159:AXS262159 BHJ262159:BHO262159 BRF262159:BRK262159 CBB262159:CBG262159 CKX262159:CLC262159 CUT262159:CUY262159 DEP262159:DEU262159 DOL262159:DOQ262159 DYH262159:DYM262159 EID262159:EII262159 ERZ262159:ESE262159 FBV262159:FCA262159 FLR262159:FLW262159 FVN262159:FVS262159 GFJ262159:GFO262159 GPF262159:GPK262159 GZB262159:GZG262159 HIX262159:HJC262159 HST262159:HSY262159 ICP262159:ICU262159 IML262159:IMQ262159 IWH262159:IWM262159 JGD262159:JGI262159 JPZ262159:JQE262159 JZV262159:KAA262159 KJR262159:KJW262159 KTN262159:KTS262159 LDJ262159:LDO262159 LNF262159:LNK262159 LXB262159:LXG262159 MGX262159:MHC262159 MQT262159:MQY262159 NAP262159:NAU262159 NKL262159:NKQ262159 NUH262159:NUM262159 OED262159:OEI262159 ONZ262159:OOE262159 OXV262159:OYA262159 PHR262159:PHW262159 PRN262159:PRS262159 QBJ262159:QBO262159 QLF262159:QLK262159 QVB262159:QVG262159 REX262159:RFC262159 ROT262159:ROY262159 RYP262159:RYU262159 SIL262159:SIQ262159 SSH262159:SSM262159 TCD262159:TCI262159 TLZ262159:TME262159 TVV262159:TWA262159 UFR262159:UFW262159 UPN262159:UPS262159 UZJ262159:UZO262159 VJF262159:VJK262159 VTB262159:VTG262159 WCX262159:WDC262159 WMT262159:WMY262159 WWP262159:WWU262159 AH327695:AM327695 KD327695:KI327695 TZ327695:UE327695 ADV327695:AEA327695 ANR327695:ANW327695 AXN327695:AXS327695 BHJ327695:BHO327695 BRF327695:BRK327695 CBB327695:CBG327695 CKX327695:CLC327695 CUT327695:CUY327695 DEP327695:DEU327695 DOL327695:DOQ327695 DYH327695:DYM327695 EID327695:EII327695 ERZ327695:ESE327695 FBV327695:FCA327695 FLR327695:FLW327695 FVN327695:FVS327695 GFJ327695:GFO327695 GPF327695:GPK327695 GZB327695:GZG327695 HIX327695:HJC327695 HST327695:HSY327695 ICP327695:ICU327695 IML327695:IMQ327695 IWH327695:IWM327695 JGD327695:JGI327695 JPZ327695:JQE327695 JZV327695:KAA327695 KJR327695:KJW327695 KTN327695:KTS327695 LDJ327695:LDO327695 LNF327695:LNK327695 LXB327695:LXG327695 MGX327695:MHC327695 MQT327695:MQY327695 NAP327695:NAU327695 NKL327695:NKQ327695 NUH327695:NUM327695 OED327695:OEI327695 ONZ327695:OOE327695 OXV327695:OYA327695 PHR327695:PHW327695 PRN327695:PRS327695 QBJ327695:QBO327695 QLF327695:QLK327695 QVB327695:QVG327695 REX327695:RFC327695 ROT327695:ROY327695 RYP327695:RYU327695 SIL327695:SIQ327695 SSH327695:SSM327695 TCD327695:TCI327695 TLZ327695:TME327695 TVV327695:TWA327695 UFR327695:UFW327695 UPN327695:UPS327695 UZJ327695:UZO327695 VJF327695:VJK327695 VTB327695:VTG327695 WCX327695:WDC327695 WMT327695:WMY327695 WWP327695:WWU327695 AH393231:AM393231 KD393231:KI393231 TZ393231:UE393231 ADV393231:AEA393231 ANR393231:ANW393231 AXN393231:AXS393231 BHJ393231:BHO393231 BRF393231:BRK393231 CBB393231:CBG393231 CKX393231:CLC393231 CUT393231:CUY393231 DEP393231:DEU393231 DOL393231:DOQ393231 DYH393231:DYM393231 EID393231:EII393231 ERZ393231:ESE393231 FBV393231:FCA393231 FLR393231:FLW393231 FVN393231:FVS393231 GFJ393231:GFO393231 GPF393231:GPK393231 GZB393231:GZG393231 HIX393231:HJC393231 HST393231:HSY393231 ICP393231:ICU393231 IML393231:IMQ393231 IWH393231:IWM393231 JGD393231:JGI393231 JPZ393231:JQE393231 JZV393231:KAA393231 KJR393231:KJW393231 KTN393231:KTS393231 LDJ393231:LDO393231 LNF393231:LNK393231 LXB393231:LXG393231 MGX393231:MHC393231 MQT393231:MQY393231 NAP393231:NAU393231 NKL393231:NKQ393231 NUH393231:NUM393231 OED393231:OEI393231 ONZ393231:OOE393231 OXV393231:OYA393231 PHR393231:PHW393231 PRN393231:PRS393231 QBJ393231:QBO393231 QLF393231:QLK393231 QVB393231:QVG393231 REX393231:RFC393231 ROT393231:ROY393231 RYP393231:RYU393231 SIL393231:SIQ393231 SSH393231:SSM393231 TCD393231:TCI393231 TLZ393231:TME393231 TVV393231:TWA393231 UFR393231:UFW393231 UPN393231:UPS393231 UZJ393231:UZO393231 VJF393231:VJK393231 VTB393231:VTG393231 WCX393231:WDC393231 WMT393231:WMY393231 WWP393231:WWU393231 AH458767:AM458767 KD458767:KI458767 TZ458767:UE458767 ADV458767:AEA458767 ANR458767:ANW458767 AXN458767:AXS458767 BHJ458767:BHO458767 BRF458767:BRK458767 CBB458767:CBG458767 CKX458767:CLC458767 CUT458767:CUY458767 DEP458767:DEU458767 DOL458767:DOQ458767 DYH458767:DYM458767 EID458767:EII458767 ERZ458767:ESE458767 FBV458767:FCA458767 FLR458767:FLW458767 FVN458767:FVS458767 GFJ458767:GFO458767 GPF458767:GPK458767 GZB458767:GZG458767 HIX458767:HJC458767 HST458767:HSY458767 ICP458767:ICU458767 IML458767:IMQ458767 IWH458767:IWM458767 JGD458767:JGI458767 JPZ458767:JQE458767 JZV458767:KAA458767 KJR458767:KJW458767 KTN458767:KTS458767 LDJ458767:LDO458767 LNF458767:LNK458767 LXB458767:LXG458767 MGX458767:MHC458767 MQT458767:MQY458767 NAP458767:NAU458767 NKL458767:NKQ458767 NUH458767:NUM458767 OED458767:OEI458767 ONZ458767:OOE458767 OXV458767:OYA458767 PHR458767:PHW458767 PRN458767:PRS458767 QBJ458767:QBO458767 QLF458767:QLK458767 QVB458767:QVG458767 REX458767:RFC458767 ROT458767:ROY458767 RYP458767:RYU458767 SIL458767:SIQ458767 SSH458767:SSM458767 TCD458767:TCI458767 TLZ458767:TME458767 TVV458767:TWA458767 UFR458767:UFW458767 UPN458767:UPS458767 UZJ458767:UZO458767 VJF458767:VJK458767 VTB458767:VTG458767 WCX458767:WDC458767 WMT458767:WMY458767 WWP458767:WWU458767 AH524303:AM524303 KD524303:KI524303 TZ524303:UE524303 ADV524303:AEA524303 ANR524303:ANW524303 AXN524303:AXS524303 BHJ524303:BHO524303 BRF524303:BRK524303 CBB524303:CBG524303 CKX524303:CLC524303 CUT524303:CUY524303 DEP524303:DEU524303 DOL524303:DOQ524303 DYH524303:DYM524303 EID524303:EII524303 ERZ524303:ESE524303 FBV524303:FCA524303 FLR524303:FLW524303 FVN524303:FVS524303 GFJ524303:GFO524303 GPF524303:GPK524303 GZB524303:GZG524303 HIX524303:HJC524303 HST524303:HSY524303 ICP524303:ICU524303 IML524303:IMQ524303 IWH524303:IWM524303 JGD524303:JGI524303 JPZ524303:JQE524303 JZV524303:KAA524303 KJR524303:KJW524303 KTN524303:KTS524303 LDJ524303:LDO524303 LNF524303:LNK524303 LXB524303:LXG524303 MGX524303:MHC524303 MQT524303:MQY524303 NAP524303:NAU524303 NKL524303:NKQ524303 NUH524303:NUM524303 OED524303:OEI524303 ONZ524303:OOE524303 OXV524303:OYA524303 PHR524303:PHW524303 PRN524303:PRS524303 QBJ524303:QBO524303 QLF524303:QLK524303 QVB524303:QVG524303 REX524303:RFC524303 ROT524303:ROY524303 RYP524303:RYU524303 SIL524303:SIQ524303 SSH524303:SSM524303 TCD524303:TCI524303 TLZ524303:TME524303 TVV524303:TWA524303 UFR524303:UFW524303 UPN524303:UPS524303 UZJ524303:UZO524303 VJF524303:VJK524303 VTB524303:VTG524303 WCX524303:WDC524303 WMT524303:WMY524303 WWP524303:WWU524303 AH589839:AM589839 KD589839:KI589839 TZ589839:UE589839 ADV589839:AEA589839 ANR589839:ANW589839 AXN589839:AXS589839 BHJ589839:BHO589839 BRF589839:BRK589839 CBB589839:CBG589839 CKX589839:CLC589839 CUT589839:CUY589839 DEP589839:DEU589839 DOL589839:DOQ589839 DYH589839:DYM589839 EID589839:EII589839 ERZ589839:ESE589839 FBV589839:FCA589839 FLR589839:FLW589839 FVN589839:FVS589839 GFJ589839:GFO589839 GPF589839:GPK589839 GZB589839:GZG589839 HIX589839:HJC589839 HST589839:HSY589839 ICP589839:ICU589839 IML589839:IMQ589839 IWH589839:IWM589839 JGD589839:JGI589839 JPZ589839:JQE589839 JZV589839:KAA589839 KJR589839:KJW589839 KTN589839:KTS589839 LDJ589839:LDO589839 LNF589839:LNK589839 LXB589839:LXG589839 MGX589839:MHC589839 MQT589839:MQY589839 NAP589839:NAU589839 NKL589839:NKQ589839 NUH589839:NUM589839 OED589839:OEI589839 ONZ589839:OOE589839 OXV589839:OYA589839 PHR589839:PHW589839 PRN589839:PRS589839 QBJ589839:QBO589839 QLF589839:QLK589839 QVB589839:QVG589839 REX589839:RFC589839 ROT589839:ROY589839 RYP589839:RYU589839 SIL589839:SIQ589839 SSH589839:SSM589839 TCD589839:TCI589839 TLZ589839:TME589839 TVV589839:TWA589839 UFR589839:UFW589839 UPN589839:UPS589839 UZJ589839:UZO589839 VJF589839:VJK589839 VTB589839:VTG589839 WCX589839:WDC589839 WMT589839:WMY589839 WWP589839:WWU589839 AH655375:AM655375 KD655375:KI655375 TZ655375:UE655375 ADV655375:AEA655375 ANR655375:ANW655375 AXN655375:AXS655375 BHJ655375:BHO655375 BRF655375:BRK655375 CBB655375:CBG655375 CKX655375:CLC655375 CUT655375:CUY655375 DEP655375:DEU655375 DOL655375:DOQ655375 DYH655375:DYM655375 EID655375:EII655375 ERZ655375:ESE655375 FBV655375:FCA655375 FLR655375:FLW655375 FVN655375:FVS655375 GFJ655375:GFO655375 GPF655375:GPK655375 GZB655375:GZG655375 HIX655375:HJC655375 HST655375:HSY655375 ICP655375:ICU655375 IML655375:IMQ655375 IWH655375:IWM655375 JGD655375:JGI655375 JPZ655375:JQE655375 JZV655375:KAA655375 KJR655375:KJW655375 KTN655375:KTS655375 LDJ655375:LDO655375 LNF655375:LNK655375 LXB655375:LXG655375 MGX655375:MHC655375 MQT655375:MQY655375 NAP655375:NAU655375 NKL655375:NKQ655375 NUH655375:NUM655375 OED655375:OEI655375 ONZ655375:OOE655375 OXV655375:OYA655375 PHR655375:PHW655375 PRN655375:PRS655375 QBJ655375:QBO655375 QLF655375:QLK655375 QVB655375:QVG655375 REX655375:RFC655375 ROT655375:ROY655375 RYP655375:RYU655375 SIL655375:SIQ655375 SSH655375:SSM655375 TCD655375:TCI655375 TLZ655375:TME655375 TVV655375:TWA655375 UFR655375:UFW655375 UPN655375:UPS655375 UZJ655375:UZO655375 VJF655375:VJK655375 VTB655375:VTG655375 WCX655375:WDC655375 WMT655375:WMY655375 WWP655375:WWU655375 AH720911:AM720911 KD720911:KI720911 TZ720911:UE720911 ADV720911:AEA720911 ANR720911:ANW720911 AXN720911:AXS720911 BHJ720911:BHO720911 BRF720911:BRK720911 CBB720911:CBG720911 CKX720911:CLC720911 CUT720911:CUY720911 DEP720911:DEU720911 DOL720911:DOQ720911 DYH720911:DYM720911 EID720911:EII720911 ERZ720911:ESE720911 FBV720911:FCA720911 FLR720911:FLW720911 FVN720911:FVS720911 GFJ720911:GFO720911 GPF720911:GPK720911 GZB720911:GZG720911 HIX720911:HJC720911 HST720911:HSY720911 ICP720911:ICU720911 IML720911:IMQ720911 IWH720911:IWM720911 JGD720911:JGI720911 JPZ720911:JQE720911 JZV720911:KAA720911 KJR720911:KJW720911 KTN720911:KTS720911 LDJ720911:LDO720911 LNF720911:LNK720911 LXB720911:LXG720911 MGX720911:MHC720911 MQT720911:MQY720911 NAP720911:NAU720911 NKL720911:NKQ720911 NUH720911:NUM720911 OED720911:OEI720911 ONZ720911:OOE720911 OXV720911:OYA720911 PHR720911:PHW720911 PRN720911:PRS720911 QBJ720911:QBO720911 QLF720911:QLK720911 QVB720911:QVG720911 REX720911:RFC720911 ROT720911:ROY720911 RYP720911:RYU720911 SIL720911:SIQ720911 SSH720911:SSM720911 TCD720911:TCI720911 TLZ720911:TME720911 TVV720911:TWA720911 UFR720911:UFW720911 UPN720911:UPS720911 UZJ720911:UZO720911 VJF720911:VJK720911 VTB720911:VTG720911 WCX720911:WDC720911 WMT720911:WMY720911 WWP720911:WWU720911 AH786447:AM786447 KD786447:KI786447 TZ786447:UE786447 ADV786447:AEA786447 ANR786447:ANW786447 AXN786447:AXS786447 BHJ786447:BHO786447 BRF786447:BRK786447 CBB786447:CBG786447 CKX786447:CLC786447 CUT786447:CUY786447 DEP786447:DEU786447 DOL786447:DOQ786447 DYH786447:DYM786447 EID786447:EII786447 ERZ786447:ESE786447 FBV786447:FCA786447 FLR786447:FLW786447 FVN786447:FVS786447 GFJ786447:GFO786447 GPF786447:GPK786447 GZB786447:GZG786447 HIX786447:HJC786447 HST786447:HSY786447 ICP786447:ICU786447 IML786447:IMQ786447 IWH786447:IWM786447 JGD786447:JGI786447 JPZ786447:JQE786447 JZV786447:KAA786447 KJR786447:KJW786447 KTN786447:KTS786447 LDJ786447:LDO786447 LNF786447:LNK786447 LXB786447:LXG786447 MGX786447:MHC786447 MQT786447:MQY786447 NAP786447:NAU786447 NKL786447:NKQ786447 NUH786447:NUM786447 OED786447:OEI786447 ONZ786447:OOE786447 OXV786447:OYA786447 PHR786447:PHW786447 PRN786447:PRS786447 QBJ786447:QBO786447 QLF786447:QLK786447 QVB786447:QVG786447 REX786447:RFC786447 ROT786447:ROY786447 RYP786447:RYU786447 SIL786447:SIQ786447 SSH786447:SSM786447 TCD786447:TCI786447 TLZ786447:TME786447 TVV786447:TWA786447 UFR786447:UFW786447 UPN786447:UPS786447 UZJ786447:UZO786447 VJF786447:VJK786447 VTB786447:VTG786447 WCX786447:WDC786447 WMT786447:WMY786447 WWP786447:WWU786447 AH851983:AM851983 KD851983:KI851983 TZ851983:UE851983 ADV851983:AEA851983 ANR851983:ANW851983 AXN851983:AXS851983 BHJ851983:BHO851983 BRF851983:BRK851983 CBB851983:CBG851983 CKX851983:CLC851983 CUT851983:CUY851983 DEP851983:DEU851983 DOL851983:DOQ851983 DYH851983:DYM851983 EID851983:EII851983 ERZ851983:ESE851983 FBV851983:FCA851983 FLR851983:FLW851983 FVN851983:FVS851983 GFJ851983:GFO851983 GPF851983:GPK851983 GZB851983:GZG851983 HIX851983:HJC851983 HST851983:HSY851983 ICP851983:ICU851983 IML851983:IMQ851983 IWH851983:IWM851983 JGD851983:JGI851983 JPZ851983:JQE851983 JZV851983:KAA851983 KJR851983:KJW851983 KTN851983:KTS851983 LDJ851983:LDO851983 LNF851983:LNK851983 LXB851983:LXG851983 MGX851983:MHC851983 MQT851983:MQY851983 NAP851983:NAU851983 NKL851983:NKQ851983 NUH851983:NUM851983 OED851983:OEI851983 ONZ851983:OOE851983 OXV851983:OYA851983 PHR851983:PHW851983 PRN851983:PRS851983 QBJ851983:QBO851983 QLF851983:QLK851983 QVB851983:QVG851983 REX851983:RFC851983 ROT851983:ROY851983 RYP851983:RYU851983 SIL851983:SIQ851983 SSH851983:SSM851983 TCD851983:TCI851983 TLZ851983:TME851983 TVV851983:TWA851983 UFR851983:UFW851983 UPN851983:UPS851983 UZJ851983:UZO851983 VJF851983:VJK851983 VTB851983:VTG851983 WCX851983:WDC851983 WMT851983:WMY851983 WWP851983:WWU851983 AH917519:AM917519 KD917519:KI917519 TZ917519:UE917519 ADV917519:AEA917519 ANR917519:ANW917519 AXN917519:AXS917519 BHJ917519:BHO917519 BRF917519:BRK917519 CBB917519:CBG917519 CKX917519:CLC917519 CUT917519:CUY917519 DEP917519:DEU917519 DOL917519:DOQ917519 DYH917519:DYM917519 EID917519:EII917519 ERZ917519:ESE917519 FBV917519:FCA917519 FLR917519:FLW917519 FVN917519:FVS917519 GFJ917519:GFO917519 GPF917519:GPK917519 GZB917519:GZG917519 HIX917519:HJC917519 HST917519:HSY917519 ICP917519:ICU917519 IML917519:IMQ917519 IWH917519:IWM917519 JGD917519:JGI917519 JPZ917519:JQE917519 JZV917519:KAA917519 KJR917519:KJW917519 KTN917519:KTS917519 LDJ917519:LDO917519 LNF917519:LNK917519 LXB917519:LXG917519 MGX917519:MHC917519 MQT917519:MQY917519 NAP917519:NAU917519 NKL917519:NKQ917519 NUH917519:NUM917519 OED917519:OEI917519 ONZ917519:OOE917519 OXV917519:OYA917519 PHR917519:PHW917519 PRN917519:PRS917519 QBJ917519:QBO917519 QLF917519:QLK917519 QVB917519:QVG917519 REX917519:RFC917519 ROT917519:ROY917519 RYP917519:RYU917519 SIL917519:SIQ917519 SSH917519:SSM917519 TCD917519:TCI917519 TLZ917519:TME917519 TVV917519:TWA917519 UFR917519:UFW917519 UPN917519:UPS917519 UZJ917519:UZO917519 VJF917519:VJK917519 VTB917519:VTG917519 WCX917519:WDC917519 WMT917519:WMY917519 WWP917519:WWU917519 AH983055:AM983055 KD983055:KI983055 TZ983055:UE983055 ADV983055:AEA983055 ANR983055:ANW983055 AXN983055:AXS983055 BHJ983055:BHO983055 BRF983055:BRK983055 CBB983055:CBG983055 CKX983055:CLC983055 CUT983055:CUY983055 DEP983055:DEU983055 DOL983055:DOQ983055 DYH983055:DYM983055 EID983055:EII983055 ERZ983055:ESE983055 FBV983055:FCA983055 FLR983055:FLW983055 FVN983055:FVS983055 GFJ983055:GFO983055 GPF983055:GPK983055 GZB983055:GZG983055 HIX983055:HJC983055 HST983055:HSY983055 ICP983055:ICU983055 IML983055:IMQ983055 IWH983055:IWM983055 JGD983055:JGI983055 JPZ983055:JQE983055 JZV983055:KAA983055 KJR983055:KJW983055 KTN983055:KTS983055 LDJ983055:LDO983055 LNF983055:LNK983055 LXB983055:LXG983055 MGX983055:MHC983055 MQT983055:MQY983055 NAP983055:NAU983055 NKL983055:NKQ983055 NUH983055:NUM983055 OED983055:OEI983055 ONZ983055:OOE983055 OXV983055:OYA983055 PHR983055:PHW983055 PRN983055:PRS983055 QBJ983055:QBO983055 QLF983055:QLK983055 QVB983055:QVG983055 REX983055:RFC983055 ROT983055:ROY983055 RYP983055:RYU983055 SIL983055:SIQ983055 SSH983055:SSM983055 TCD983055:TCI983055 TLZ983055:TME983055 TVV983055:TWA983055 UFR983055:UFW983055 UPN983055:UPS983055 UZJ983055:UZO983055 VJF983055:VJK983055 VTB983055:VTG983055 WCX983055:WDC983055 WMT983055:WMY983055 WWP983055:WWU983055 AH44:AM44 KD44:KI44 TZ44:UE44 ADV44:AEA44 ANR44:ANW44 AXN44:AXS44 BHJ44:BHO44 BRF44:BRK44 CBB44:CBG44 CKX44:CLC44 CUT44:CUY44 DEP44:DEU44 DOL44:DOQ44 DYH44:DYM44 EID44:EII44 ERZ44:ESE44 FBV44:FCA44 FLR44:FLW44 FVN44:FVS44 GFJ44:GFO44 GPF44:GPK44 GZB44:GZG44 HIX44:HJC44 HST44:HSY44 ICP44:ICU44 IML44:IMQ44 IWH44:IWM44 JGD44:JGI44 JPZ44:JQE44 JZV44:KAA44 KJR44:KJW44 KTN44:KTS44 LDJ44:LDO44 LNF44:LNK44 LXB44:LXG44 MGX44:MHC44 MQT44:MQY44 NAP44:NAU44 NKL44:NKQ44 NUH44:NUM44 OED44:OEI44 ONZ44:OOE44 OXV44:OYA44 PHR44:PHW44 PRN44:PRS44 QBJ44:QBO44 QLF44:QLK44 QVB44:QVG44 REX44:RFC44 ROT44:ROY44 RYP44:RYU44 SIL44:SIQ44 SSH44:SSM44 TCD44:TCI44 TLZ44:TME44 TVV44:TWA44 UFR44:UFW44 UPN44:UPS44 UZJ44:UZO44 VJF44:VJK44 VTB44:VTG44 WCX44:WDC44 WMT44:WMY44 WWP44:WWU44 AH65580:AM65580 KD65580:KI65580 TZ65580:UE65580 ADV65580:AEA65580 ANR65580:ANW65580 AXN65580:AXS65580 BHJ65580:BHO65580 BRF65580:BRK65580 CBB65580:CBG65580 CKX65580:CLC65580 CUT65580:CUY65580 DEP65580:DEU65580 DOL65580:DOQ65580 DYH65580:DYM65580 EID65580:EII65580 ERZ65580:ESE65580 FBV65580:FCA65580 FLR65580:FLW65580 FVN65580:FVS65580 GFJ65580:GFO65580 GPF65580:GPK65580 GZB65580:GZG65580 HIX65580:HJC65580 HST65580:HSY65580 ICP65580:ICU65580 IML65580:IMQ65580 IWH65580:IWM65580 JGD65580:JGI65580 JPZ65580:JQE65580 JZV65580:KAA65580 KJR65580:KJW65580 KTN65580:KTS65580 LDJ65580:LDO65580 LNF65580:LNK65580 LXB65580:LXG65580 MGX65580:MHC65580 MQT65580:MQY65580 NAP65580:NAU65580 NKL65580:NKQ65580 NUH65580:NUM65580 OED65580:OEI65580 ONZ65580:OOE65580 OXV65580:OYA65580 PHR65580:PHW65580 PRN65580:PRS65580 QBJ65580:QBO65580 QLF65580:QLK65580 QVB65580:QVG65580 REX65580:RFC65580 ROT65580:ROY65580 RYP65580:RYU65580 SIL65580:SIQ65580 SSH65580:SSM65580 TCD65580:TCI65580 TLZ65580:TME65580 TVV65580:TWA65580 UFR65580:UFW65580 UPN65580:UPS65580 UZJ65580:UZO65580 VJF65580:VJK65580 VTB65580:VTG65580 WCX65580:WDC65580 WMT65580:WMY65580 WWP65580:WWU65580 AH131116:AM131116 KD131116:KI131116 TZ131116:UE131116 ADV131116:AEA131116 ANR131116:ANW131116 AXN131116:AXS131116 BHJ131116:BHO131116 BRF131116:BRK131116 CBB131116:CBG131116 CKX131116:CLC131116 CUT131116:CUY131116 DEP131116:DEU131116 DOL131116:DOQ131116 DYH131116:DYM131116 EID131116:EII131116 ERZ131116:ESE131116 FBV131116:FCA131116 FLR131116:FLW131116 FVN131116:FVS131116 GFJ131116:GFO131116 GPF131116:GPK131116 GZB131116:GZG131116 HIX131116:HJC131116 HST131116:HSY131116 ICP131116:ICU131116 IML131116:IMQ131116 IWH131116:IWM131116 JGD131116:JGI131116 JPZ131116:JQE131116 JZV131116:KAA131116 KJR131116:KJW131116 KTN131116:KTS131116 LDJ131116:LDO131116 LNF131116:LNK131116 LXB131116:LXG131116 MGX131116:MHC131116 MQT131116:MQY131116 NAP131116:NAU131116 NKL131116:NKQ131116 NUH131116:NUM131116 OED131116:OEI131116 ONZ131116:OOE131116 OXV131116:OYA131116 PHR131116:PHW131116 PRN131116:PRS131116 QBJ131116:QBO131116 QLF131116:QLK131116 QVB131116:QVG131116 REX131116:RFC131116 ROT131116:ROY131116 RYP131116:RYU131116 SIL131116:SIQ131116 SSH131116:SSM131116 TCD131116:TCI131116 TLZ131116:TME131116 TVV131116:TWA131116 UFR131116:UFW131116 UPN131116:UPS131116 UZJ131116:UZO131116 VJF131116:VJK131116 VTB131116:VTG131116 WCX131116:WDC131116 WMT131116:WMY131116 WWP131116:WWU131116 AH196652:AM196652 KD196652:KI196652 TZ196652:UE196652 ADV196652:AEA196652 ANR196652:ANW196652 AXN196652:AXS196652 BHJ196652:BHO196652 BRF196652:BRK196652 CBB196652:CBG196652 CKX196652:CLC196652 CUT196652:CUY196652 DEP196652:DEU196652 DOL196652:DOQ196652 DYH196652:DYM196652 EID196652:EII196652 ERZ196652:ESE196652 FBV196652:FCA196652 FLR196652:FLW196652 FVN196652:FVS196652 GFJ196652:GFO196652 GPF196652:GPK196652 GZB196652:GZG196652 HIX196652:HJC196652 HST196652:HSY196652 ICP196652:ICU196652 IML196652:IMQ196652 IWH196652:IWM196652 JGD196652:JGI196652 JPZ196652:JQE196652 JZV196652:KAA196652 KJR196652:KJW196652 KTN196652:KTS196652 LDJ196652:LDO196652 LNF196652:LNK196652 LXB196652:LXG196652 MGX196652:MHC196652 MQT196652:MQY196652 NAP196652:NAU196652 NKL196652:NKQ196652 NUH196652:NUM196652 OED196652:OEI196652 ONZ196652:OOE196652 OXV196652:OYA196652 PHR196652:PHW196652 PRN196652:PRS196652 QBJ196652:QBO196652 QLF196652:QLK196652 QVB196652:QVG196652 REX196652:RFC196652 ROT196652:ROY196652 RYP196652:RYU196652 SIL196652:SIQ196652 SSH196652:SSM196652 TCD196652:TCI196652 TLZ196652:TME196652 TVV196652:TWA196652 UFR196652:UFW196652 UPN196652:UPS196652 UZJ196652:UZO196652 VJF196652:VJK196652 VTB196652:VTG196652 WCX196652:WDC196652 WMT196652:WMY196652 WWP196652:WWU196652 AH262188:AM262188 KD262188:KI262188 TZ262188:UE262188 ADV262188:AEA262188 ANR262188:ANW262188 AXN262188:AXS262188 BHJ262188:BHO262188 BRF262188:BRK262188 CBB262188:CBG262188 CKX262188:CLC262188 CUT262188:CUY262188 DEP262188:DEU262188 DOL262188:DOQ262188 DYH262188:DYM262188 EID262188:EII262188 ERZ262188:ESE262188 FBV262188:FCA262188 FLR262188:FLW262188 FVN262188:FVS262188 GFJ262188:GFO262188 GPF262188:GPK262188 GZB262188:GZG262188 HIX262188:HJC262188 HST262188:HSY262188 ICP262188:ICU262188 IML262188:IMQ262188 IWH262188:IWM262188 JGD262188:JGI262188 JPZ262188:JQE262188 JZV262188:KAA262188 KJR262188:KJW262188 KTN262188:KTS262188 LDJ262188:LDO262188 LNF262188:LNK262188 LXB262188:LXG262188 MGX262188:MHC262188 MQT262188:MQY262188 NAP262188:NAU262188 NKL262188:NKQ262188 NUH262188:NUM262188 OED262188:OEI262188 ONZ262188:OOE262188 OXV262188:OYA262188 PHR262188:PHW262188 PRN262188:PRS262188 QBJ262188:QBO262188 QLF262188:QLK262188 QVB262188:QVG262188 REX262188:RFC262188 ROT262188:ROY262188 RYP262188:RYU262188 SIL262188:SIQ262188 SSH262188:SSM262188 TCD262188:TCI262188 TLZ262188:TME262188 TVV262188:TWA262188 UFR262188:UFW262188 UPN262188:UPS262188 UZJ262188:UZO262188 VJF262188:VJK262188 VTB262188:VTG262188 WCX262188:WDC262188 WMT262188:WMY262188 WWP262188:WWU262188 AH327724:AM327724 KD327724:KI327724 TZ327724:UE327724 ADV327724:AEA327724 ANR327724:ANW327724 AXN327724:AXS327724 BHJ327724:BHO327724 BRF327724:BRK327724 CBB327724:CBG327724 CKX327724:CLC327724 CUT327724:CUY327724 DEP327724:DEU327724 DOL327724:DOQ327724 DYH327724:DYM327724 EID327724:EII327724 ERZ327724:ESE327724 FBV327724:FCA327724 FLR327724:FLW327724 FVN327724:FVS327724 GFJ327724:GFO327724 GPF327724:GPK327724 GZB327724:GZG327724 HIX327724:HJC327724 HST327724:HSY327724 ICP327724:ICU327724 IML327724:IMQ327724 IWH327724:IWM327724 JGD327724:JGI327724 JPZ327724:JQE327724 JZV327724:KAA327724 KJR327724:KJW327724 KTN327724:KTS327724 LDJ327724:LDO327724 LNF327724:LNK327724 LXB327724:LXG327724 MGX327724:MHC327724 MQT327724:MQY327724 NAP327724:NAU327724 NKL327724:NKQ327724 NUH327724:NUM327724 OED327724:OEI327724 ONZ327724:OOE327724 OXV327724:OYA327724 PHR327724:PHW327724 PRN327724:PRS327724 QBJ327724:QBO327724 QLF327724:QLK327724 QVB327724:QVG327724 REX327724:RFC327724 ROT327724:ROY327724 RYP327724:RYU327724 SIL327724:SIQ327724 SSH327724:SSM327724 TCD327724:TCI327724 TLZ327724:TME327724 TVV327724:TWA327724 UFR327724:UFW327724 UPN327724:UPS327724 UZJ327724:UZO327724 VJF327724:VJK327724 VTB327724:VTG327724 WCX327724:WDC327724 WMT327724:WMY327724 WWP327724:WWU327724 AH393260:AM393260 KD393260:KI393260 TZ393260:UE393260 ADV393260:AEA393260 ANR393260:ANW393260 AXN393260:AXS393260 BHJ393260:BHO393260 BRF393260:BRK393260 CBB393260:CBG393260 CKX393260:CLC393260 CUT393260:CUY393260 DEP393260:DEU393260 DOL393260:DOQ393260 DYH393260:DYM393260 EID393260:EII393260 ERZ393260:ESE393260 FBV393260:FCA393260 FLR393260:FLW393260 FVN393260:FVS393260 GFJ393260:GFO393260 GPF393260:GPK393260 GZB393260:GZG393260 HIX393260:HJC393260 HST393260:HSY393260 ICP393260:ICU393260 IML393260:IMQ393260 IWH393260:IWM393260 JGD393260:JGI393260 JPZ393260:JQE393260 JZV393260:KAA393260 KJR393260:KJW393260 KTN393260:KTS393260 LDJ393260:LDO393260 LNF393260:LNK393260 LXB393260:LXG393260 MGX393260:MHC393260 MQT393260:MQY393260 NAP393260:NAU393260 NKL393260:NKQ393260 NUH393260:NUM393260 OED393260:OEI393260 ONZ393260:OOE393260 OXV393260:OYA393260 PHR393260:PHW393260 PRN393260:PRS393260 QBJ393260:QBO393260 QLF393260:QLK393260 QVB393260:QVG393260 REX393260:RFC393260 ROT393260:ROY393260 RYP393260:RYU393260 SIL393260:SIQ393260 SSH393260:SSM393260 TCD393260:TCI393260 TLZ393260:TME393260 TVV393260:TWA393260 UFR393260:UFW393260 UPN393260:UPS393260 UZJ393260:UZO393260 VJF393260:VJK393260 VTB393260:VTG393260 WCX393260:WDC393260 WMT393260:WMY393260 WWP393260:WWU393260 AH458796:AM458796 KD458796:KI458796 TZ458796:UE458796 ADV458796:AEA458796 ANR458796:ANW458796 AXN458796:AXS458796 BHJ458796:BHO458796 BRF458796:BRK458796 CBB458796:CBG458796 CKX458796:CLC458796 CUT458796:CUY458796 DEP458796:DEU458796 DOL458796:DOQ458796 DYH458796:DYM458796 EID458796:EII458796 ERZ458796:ESE458796 FBV458796:FCA458796 FLR458796:FLW458796 FVN458796:FVS458796 GFJ458796:GFO458796 GPF458796:GPK458796 GZB458796:GZG458796 HIX458796:HJC458796 HST458796:HSY458796 ICP458796:ICU458796 IML458796:IMQ458796 IWH458796:IWM458796 JGD458796:JGI458796 JPZ458796:JQE458796 JZV458796:KAA458796 KJR458796:KJW458796 KTN458796:KTS458796 LDJ458796:LDO458796 LNF458796:LNK458796 LXB458796:LXG458796 MGX458796:MHC458796 MQT458796:MQY458796 NAP458796:NAU458796 NKL458796:NKQ458796 NUH458796:NUM458796 OED458796:OEI458796 ONZ458796:OOE458796 OXV458796:OYA458796 PHR458796:PHW458796 PRN458796:PRS458796 QBJ458796:QBO458796 QLF458796:QLK458796 QVB458796:QVG458796 REX458796:RFC458796 ROT458796:ROY458796 RYP458796:RYU458796 SIL458796:SIQ458796 SSH458796:SSM458796 TCD458796:TCI458796 TLZ458796:TME458796 TVV458796:TWA458796 UFR458796:UFW458796 UPN458796:UPS458796 UZJ458796:UZO458796 VJF458796:VJK458796 VTB458796:VTG458796 WCX458796:WDC458796 WMT458796:WMY458796 WWP458796:WWU458796 AH524332:AM524332 KD524332:KI524332 TZ524332:UE524332 ADV524332:AEA524332 ANR524332:ANW524332 AXN524332:AXS524332 BHJ524332:BHO524332 BRF524332:BRK524332 CBB524332:CBG524332 CKX524332:CLC524332 CUT524332:CUY524332 DEP524332:DEU524332 DOL524332:DOQ524332 DYH524332:DYM524332 EID524332:EII524332 ERZ524332:ESE524332 FBV524332:FCA524332 FLR524332:FLW524332 FVN524332:FVS524332 GFJ524332:GFO524332 GPF524332:GPK524332 GZB524332:GZG524332 HIX524332:HJC524332 HST524332:HSY524332 ICP524332:ICU524332 IML524332:IMQ524332 IWH524332:IWM524332 JGD524332:JGI524332 JPZ524332:JQE524332 JZV524332:KAA524332 KJR524332:KJW524332 KTN524332:KTS524332 LDJ524332:LDO524332 LNF524332:LNK524332 LXB524332:LXG524332 MGX524332:MHC524332 MQT524332:MQY524332 NAP524332:NAU524332 NKL524332:NKQ524332 NUH524332:NUM524332 OED524332:OEI524332 ONZ524332:OOE524332 OXV524332:OYA524332 PHR524332:PHW524332 PRN524332:PRS524332 QBJ524332:QBO524332 QLF524332:QLK524332 QVB524332:QVG524332 REX524332:RFC524332 ROT524332:ROY524332 RYP524332:RYU524332 SIL524332:SIQ524332 SSH524332:SSM524332 TCD524332:TCI524332 TLZ524332:TME524332 TVV524332:TWA524332 UFR524332:UFW524332 UPN524332:UPS524332 UZJ524332:UZO524332 VJF524332:VJK524332 VTB524332:VTG524332 WCX524332:WDC524332 WMT524332:WMY524332 WWP524332:WWU524332 AH589868:AM589868 KD589868:KI589868 TZ589868:UE589868 ADV589868:AEA589868 ANR589868:ANW589868 AXN589868:AXS589868 BHJ589868:BHO589868 BRF589868:BRK589868 CBB589868:CBG589868 CKX589868:CLC589868 CUT589868:CUY589868 DEP589868:DEU589868 DOL589868:DOQ589868 DYH589868:DYM589868 EID589868:EII589868 ERZ589868:ESE589868 FBV589868:FCA589868 FLR589868:FLW589868 FVN589868:FVS589868 GFJ589868:GFO589868 GPF589868:GPK589868 GZB589868:GZG589868 HIX589868:HJC589868 HST589868:HSY589868 ICP589868:ICU589868 IML589868:IMQ589868 IWH589868:IWM589868 JGD589868:JGI589868 JPZ589868:JQE589868 JZV589868:KAA589868 KJR589868:KJW589868 KTN589868:KTS589868 LDJ589868:LDO589868 LNF589868:LNK589868 LXB589868:LXG589868 MGX589868:MHC589868 MQT589868:MQY589868 NAP589868:NAU589868 NKL589868:NKQ589868 NUH589868:NUM589868 OED589868:OEI589868 ONZ589868:OOE589868 OXV589868:OYA589868 PHR589868:PHW589868 PRN589868:PRS589868 QBJ589868:QBO589868 QLF589868:QLK589868 QVB589868:QVG589868 REX589868:RFC589868 ROT589868:ROY589868 RYP589868:RYU589868 SIL589868:SIQ589868 SSH589868:SSM589868 TCD589868:TCI589868 TLZ589868:TME589868 TVV589868:TWA589868 UFR589868:UFW589868 UPN589868:UPS589868 UZJ589868:UZO589868 VJF589868:VJK589868 VTB589868:VTG589868 WCX589868:WDC589868 WMT589868:WMY589868 WWP589868:WWU589868 AH655404:AM655404 KD655404:KI655404 TZ655404:UE655404 ADV655404:AEA655404 ANR655404:ANW655404 AXN655404:AXS655404 BHJ655404:BHO655404 BRF655404:BRK655404 CBB655404:CBG655404 CKX655404:CLC655404 CUT655404:CUY655404 DEP655404:DEU655404 DOL655404:DOQ655404 DYH655404:DYM655404 EID655404:EII655404 ERZ655404:ESE655404 FBV655404:FCA655404 FLR655404:FLW655404 FVN655404:FVS655404 GFJ655404:GFO655404 GPF655404:GPK655404 GZB655404:GZG655404 HIX655404:HJC655404 HST655404:HSY655404 ICP655404:ICU655404 IML655404:IMQ655404 IWH655404:IWM655404 JGD655404:JGI655404 JPZ655404:JQE655404 JZV655404:KAA655404 KJR655404:KJW655404 KTN655404:KTS655404 LDJ655404:LDO655404 LNF655404:LNK655404 LXB655404:LXG655404 MGX655404:MHC655404 MQT655404:MQY655404 NAP655404:NAU655404 NKL655404:NKQ655404 NUH655404:NUM655404 OED655404:OEI655404 ONZ655404:OOE655404 OXV655404:OYA655404 PHR655404:PHW655404 PRN655404:PRS655404 QBJ655404:QBO655404 QLF655404:QLK655404 QVB655404:QVG655404 REX655404:RFC655404 ROT655404:ROY655404 RYP655404:RYU655404 SIL655404:SIQ655404 SSH655404:SSM655404 TCD655404:TCI655404 TLZ655404:TME655404 TVV655404:TWA655404 UFR655404:UFW655404 UPN655404:UPS655404 UZJ655404:UZO655404 VJF655404:VJK655404 VTB655404:VTG655404 WCX655404:WDC655404 WMT655404:WMY655404 WWP655404:WWU655404 AH720940:AM720940 KD720940:KI720940 TZ720940:UE720940 ADV720940:AEA720940 ANR720940:ANW720940 AXN720940:AXS720940 BHJ720940:BHO720940 BRF720940:BRK720940 CBB720940:CBG720940 CKX720940:CLC720940 CUT720940:CUY720940 DEP720940:DEU720940 DOL720940:DOQ720940 DYH720940:DYM720940 EID720940:EII720940 ERZ720940:ESE720940 FBV720940:FCA720940 FLR720940:FLW720940 FVN720940:FVS720940 GFJ720940:GFO720940 GPF720940:GPK720940 GZB720940:GZG720940 HIX720940:HJC720940 HST720940:HSY720940 ICP720940:ICU720940 IML720940:IMQ720940 IWH720940:IWM720940 JGD720940:JGI720940 JPZ720940:JQE720940 JZV720940:KAA720940 KJR720940:KJW720940 KTN720940:KTS720940 LDJ720940:LDO720940 LNF720940:LNK720940 LXB720940:LXG720940 MGX720940:MHC720940 MQT720940:MQY720940 NAP720940:NAU720940 NKL720940:NKQ720940 NUH720940:NUM720940 OED720940:OEI720940 ONZ720940:OOE720940 OXV720940:OYA720940 PHR720940:PHW720940 PRN720940:PRS720940 QBJ720940:QBO720940 QLF720940:QLK720940 QVB720940:QVG720940 REX720940:RFC720940 ROT720940:ROY720940 RYP720940:RYU720940 SIL720940:SIQ720940 SSH720940:SSM720940 TCD720940:TCI720940 TLZ720940:TME720940 TVV720940:TWA720940 UFR720940:UFW720940 UPN720940:UPS720940 UZJ720940:UZO720940 VJF720940:VJK720940 VTB720940:VTG720940 WCX720940:WDC720940 WMT720940:WMY720940 WWP720940:WWU720940 AH786476:AM786476 KD786476:KI786476 TZ786476:UE786476 ADV786476:AEA786476 ANR786476:ANW786476 AXN786476:AXS786476 BHJ786476:BHO786476 BRF786476:BRK786476 CBB786476:CBG786476 CKX786476:CLC786476 CUT786476:CUY786476 DEP786476:DEU786476 DOL786476:DOQ786476 DYH786476:DYM786476 EID786476:EII786476 ERZ786476:ESE786476 FBV786476:FCA786476 FLR786476:FLW786476 FVN786476:FVS786476 GFJ786476:GFO786476 GPF786476:GPK786476 GZB786476:GZG786476 HIX786476:HJC786476 HST786476:HSY786476 ICP786476:ICU786476 IML786476:IMQ786476 IWH786476:IWM786476 JGD786476:JGI786476 JPZ786476:JQE786476 JZV786476:KAA786476 KJR786476:KJW786476 KTN786476:KTS786476 LDJ786476:LDO786476 LNF786476:LNK786476 LXB786476:LXG786476 MGX786476:MHC786476 MQT786476:MQY786476 NAP786476:NAU786476 NKL786476:NKQ786476 NUH786476:NUM786476 OED786476:OEI786476 ONZ786476:OOE786476 OXV786476:OYA786476 PHR786476:PHW786476 PRN786476:PRS786476 QBJ786476:QBO786476 QLF786476:QLK786476 QVB786476:QVG786476 REX786476:RFC786476 ROT786476:ROY786476 RYP786476:RYU786476 SIL786476:SIQ786476 SSH786476:SSM786476 TCD786476:TCI786476 TLZ786476:TME786476 TVV786476:TWA786476 UFR786476:UFW786476 UPN786476:UPS786476 UZJ786476:UZO786476 VJF786476:VJK786476 VTB786476:VTG786476 WCX786476:WDC786476 WMT786476:WMY786476 WWP786476:WWU786476 AH852012:AM852012 KD852012:KI852012 TZ852012:UE852012 ADV852012:AEA852012 ANR852012:ANW852012 AXN852012:AXS852012 BHJ852012:BHO852012 BRF852012:BRK852012 CBB852012:CBG852012 CKX852012:CLC852012 CUT852012:CUY852012 DEP852012:DEU852012 DOL852012:DOQ852012 DYH852012:DYM852012 EID852012:EII852012 ERZ852012:ESE852012 FBV852012:FCA852012 FLR852012:FLW852012 FVN852012:FVS852012 GFJ852012:GFO852012 GPF852012:GPK852012 GZB852012:GZG852012 HIX852012:HJC852012 HST852012:HSY852012 ICP852012:ICU852012 IML852012:IMQ852012 IWH852012:IWM852012 JGD852012:JGI852012 JPZ852012:JQE852012 JZV852012:KAA852012 KJR852012:KJW852012 KTN852012:KTS852012 LDJ852012:LDO852012 LNF852012:LNK852012 LXB852012:LXG852012 MGX852012:MHC852012 MQT852012:MQY852012 NAP852012:NAU852012 NKL852012:NKQ852012 NUH852012:NUM852012 OED852012:OEI852012 ONZ852012:OOE852012 OXV852012:OYA852012 PHR852012:PHW852012 PRN852012:PRS852012 QBJ852012:QBO852012 QLF852012:QLK852012 QVB852012:QVG852012 REX852012:RFC852012 ROT852012:ROY852012 RYP852012:RYU852012 SIL852012:SIQ852012 SSH852012:SSM852012 TCD852012:TCI852012 TLZ852012:TME852012 TVV852012:TWA852012 UFR852012:UFW852012 UPN852012:UPS852012 UZJ852012:UZO852012 VJF852012:VJK852012 VTB852012:VTG852012 WCX852012:WDC852012 WMT852012:WMY852012 WWP852012:WWU852012 AH917548:AM917548 KD917548:KI917548 TZ917548:UE917548 ADV917548:AEA917548 ANR917548:ANW917548 AXN917548:AXS917548 BHJ917548:BHO917548 BRF917548:BRK917548 CBB917548:CBG917548 CKX917548:CLC917548 CUT917548:CUY917548 DEP917548:DEU917548 DOL917548:DOQ917548 DYH917548:DYM917548 EID917548:EII917548 ERZ917548:ESE917548 FBV917548:FCA917548 FLR917548:FLW917548 FVN917548:FVS917548 GFJ917548:GFO917548 GPF917548:GPK917548 GZB917548:GZG917548 HIX917548:HJC917548 HST917548:HSY917548 ICP917548:ICU917548 IML917548:IMQ917548 IWH917548:IWM917548 JGD917548:JGI917548 JPZ917548:JQE917548 JZV917548:KAA917548 KJR917548:KJW917548 KTN917548:KTS917548 LDJ917548:LDO917548 LNF917548:LNK917548 LXB917548:LXG917548 MGX917548:MHC917548 MQT917548:MQY917548 NAP917548:NAU917548 NKL917548:NKQ917548 NUH917548:NUM917548 OED917548:OEI917548 ONZ917548:OOE917548 OXV917548:OYA917548 PHR917548:PHW917548 PRN917548:PRS917548 QBJ917548:QBO917548 QLF917548:QLK917548 QVB917548:QVG917548 REX917548:RFC917548 ROT917548:ROY917548 RYP917548:RYU917548 SIL917548:SIQ917548 SSH917548:SSM917548 TCD917548:TCI917548 TLZ917548:TME917548 TVV917548:TWA917548 UFR917548:UFW917548 UPN917548:UPS917548 UZJ917548:UZO917548 VJF917548:VJK917548 VTB917548:VTG917548 WCX917548:WDC917548 WMT917548:WMY917548 WWP917548:WWU917548 AH983084:AM983084 KD983084:KI983084 TZ983084:UE983084 ADV983084:AEA983084 ANR983084:ANW983084 AXN983084:AXS983084 BHJ983084:BHO983084 BRF983084:BRK983084 CBB983084:CBG983084 CKX983084:CLC983084 CUT983084:CUY983084 DEP983084:DEU983084 DOL983084:DOQ983084 DYH983084:DYM983084 EID983084:EII983084 ERZ983084:ESE983084 FBV983084:FCA983084 FLR983084:FLW983084 FVN983084:FVS983084 GFJ983084:GFO983084 GPF983084:GPK983084 GZB983084:GZG983084 HIX983084:HJC983084 HST983084:HSY983084 ICP983084:ICU983084 IML983084:IMQ983084 IWH983084:IWM983084 JGD983084:JGI983084 JPZ983084:JQE983084 JZV983084:KAA983084 KJR983084:KJW983084 KTN983084:KTS983084 LDJ983084:LDO983084 LNF983084:LNK983084 LXB983084:LXG983084 MGX983084:MHC983084 MQT983084:MQY983084 NAP983084:NAU983084 NKL983084:NKQ983084 NUH983084:NUM983084 OED983084:OEI983084 ONZ983084:OOE983084 OXV983084:OYA983084 PHR983084:PHW983084 PRN983084:PRS983084 QBJ983084:QBO983084 QLF983084:QLK983084 QVB983084:QVG983084 REX983084:RFC983084 ROT983084:ROY983084 RYP983084:RYU983084 SIL983084:SIQ983084 SSH983084:SSM983084 TCD983084:TCI983084 TLZ983084:TME983084 TVV983084:TWA983084 UFR983084:UFW983084 UPN983084:UPS983084 UZJ983084:UZO983084 VJF983084:VJK983084 VTB983084:VTG983084 WCX983084:WDC983084 WMT983084:WMY983084 WWP983084:WWU983084">
      <formula1>$BD$10:$BD$19</formula1>
    </dataValidation>
    <dataValidation type="list" allowBlank="1" showInputMessage="1" showErrorMessage="1" sqref="I13:J14 JE13:JF14 TA13:TB14 ACW13:ACX14 AMS13:AMT14 AWO13:AWP14 BGK13:BGL14 BQG13:BQH14 CAC13:CAD14 CJY13:CJZ14 CTU13:CTV14 DDQ13:DDR14 DNM13:DNN14 DXI13:DXJ14 EHE13:EHF14 ERA13:ERB14 FAW13:FAX14 FKS13:FKT14 FUO13:FUP14 GEK13:GEL14 GOG13:GOH14 GYC13:GYD14 HHY13:HHZ14 HRU13:HRV14 IBQ13:IBR14 ILM13:ILN14 IVI13:IVJ14 JFE13:JFF14 JPA13:JPB14 JYW13:JYX14 KIS13:KIT14 KSO13:KSP14 LCK13:LCL14 LMG13:LMH14 LWC13:LWD14 MFY13:MFZ14 MPU13:MPV14 MZQ13:MZR14 NJM13:NJN14 NTI13:NTJ14 ODE13:ODF14 ONA13:ONB14 OWW13:OWX14 PGS13:PGT14 PQO13:PQP14 QAK13:QAL14 QKG13:QKH14 QUC13:QUD14 RDY13:RDZ14 RNU13:RNV14 RXQ13:RXR14 SHM13:SHN14 SRI13:SRJ14 TBE13:TBF14 TLA13:TLB14 TUW13:TUX14 UES13:UET14 UOO13:UOP14 UYK13:UYL14 VIG13:VIH14 VSC13:VSD14 WBY13:WBZ14 WLU13:WLV14 WVQ13:WVR14 I65549:J65550 JE65549:JF65550 TA65549:TB65550 ACW65549:ACX65550 AMS65549:AMT65550 AWO65549:AWP65550 BGK65549:BGL65550 BQG65549:BQH65550 CAC65549:CAD65550 CJY65549:CJZ65550 CTU65549:CTV65550 DDQ65549:DDR65550 DNM65549:DNN65550 DXI65549:DXJ65550 EHE65549:EHF65550 ERA65549:ERB65550 FAW65549:FAX65550 FKS65549:FKT65550 FUO65549:FUP65550 GEK65549:GEL65550 GOG65549:GOH65550 GYC65549:GYD65550 HHY65549:HHZ65550 HRU65549:HRV65550 IBQ65549:IBR65550 ILM65549:ILN65550 IVI65549:IVJ65550 JFE65549:JFF65550 JPA65549:JPB65550 JYW65549:JYX65550 KIS65549:KIT65550 KSO65549:KSP65550 LCK65549:LCL65550 LMG65549:LMH65550 LWC65549:LWD65550 MFY65549:MFZ65550 MPU65549:MPV65550 MZQ65549:MZR65550 NJM65549:NJN65550 NTI65549:NTJ65550 ODE65549:ODF65550 ONA65549:ONB65550 OWW65549:OWX65550 PGS65549:PGT65550 PQO65549:PQP65550 QAK65549:QAL65550 QKG65549:QKH65550 QUC65549:QUD65550 RDY65549:RDZ65550 RNU65549:RNV65550 RXQ65549:RXR65550 SHM65549:SHN65550 SRI65549:SRJ65550 TBE65549:TBF65550 TLA65549:TLB65550 TUW65549:TUX65550 UES65549:UET65550 UOO65549:UOP65550 UYK65549:UYL65550 VIG65549:VIH65550 VSC65549:VSD65550 WBY65549:WBZ65550 WLU65549:WLV65550 WVQ65549:WVR65550 I131085:J131086 JE131085:JF131086 TA131085:TB131086 ACW131085:ACX131086 AMS131085:AMT131086 AWO131085:AWP131086 BGK131085:BGL131086 BQG131085:BQH131086 CAC131085:CAD131086 CJY131085:CJZ131086 CTU131085:CTV131086 DDQ131085:DDR131086 DNM131085:DNN131086 DXI131085:DXJ131086 EHE131085:EHF131086 ERA131085:ERB131086 FAW131085:FAX131086 FKS131085:FKT131086 FUO131085:FUP131086 GEK131085:GEL131086 GOG131085:GOH131086 GYC131085:GYD131086 HHY131085:HHZ131086 HRU131085:HRV131086 IBQ131085:IBR131086 ILM131085:ILN131086 IVI131085:IVJ131086 JFE131085:JFF131086 JPA131085:JPB131086 JYW131085:JYX131086 KIS131085:KIT131086 KSO131085:KSP131086 LCK131085:LCL131086 LMG131085:LMH131086 LWC131085:LWD131086 MFY131085:MFZ131086 MPU131085:MPV131086 MZQ131085:MZR131086 NJM131085:NJN131086 NTI131085:NTJ131086 ODE131085:ODF131086 ONA131085:ONB131086 OWW131085:OWX131086 PGS131085:PGT131086 PQO131085:PQP131086 QAK131085:QAL131086 QKG131085:QKH131086 QUC131085:QUD131086 RDY131085:RDZ131086 RNU131085:RNV131086 RXQ131085:RXR131086 SHM131085:SHN131086 SRI131085:SRJ131086 TBE131085:TBF131086 TLA131085:TLB131086 TUW131085:TUX131086 UES131085:UET131086 UOO131085:UOP131086 UYK131085:UYL131086 VIG131085:VIH131086 VSC131085:VSD131086 WBY131085:WBZ131086 WLU131085:WLV131086 WVQ131085:WVR131086 I196621:J196622 JE196621:JF196622 TA196621:TB196622 ACW196621:ACX196622 AMS196621:AMT196622 AWO196621:AWP196622 BGK196621:BGL196622 BQG196621:BQH196622 CAC196621:CAD196622 CJY196621:CJZ196622 CTU196621:CTV196622 DDQ196621:DDR196622 DNM196621:DNN196622 DXI196621:DXJ196622 EHE196621:EHF196622 ERA196621:ERB196622 FAW196621:FAX196622 FKS196621:FKT196622 FUO196621:FUP196622 GEK196621:GEL196622 GOG196621:GOH196622 GYC196621:GYD196622 HHY196621:HHZ196622 HRU196621:HRV196622 IBQ196621:IBR196622 ILM196621:ILN196622 IVI196621:IVJ196622 JFE196621:JFF196622 JPA196621:JPB196622 JYW196621:JYX196622 KIS196621:KIT196622 KSO196621:KSP196622 LCK196621:LCL196622 LMG196621:LMH196622 LWC196621:LWD196622 MFY196621:MFZ196622 MPU196621:MPV196622 MZQ196621:MZR196622 NJM196621:NJN196622 NTI196621:NTJ196622 ODE196621:ODF196622 ONA196621:ONB196622 OWW196621:OWX196622 PGS196621:PGT196622 PQO196621:PQP196622 QAK196621:QAL196622 QKG196621:QKH196622 QUC196621:QUD196622 RDY196621:RDZ196622 RNU196621:RNV196622 RXQ196621:RXR196622 SHM196621:SHN196622 SRI196621:SRJ196622 TBE196621:TBF196622 TLA196621:TLB196622 TUW196621:TUX196622 UES196621:UET196622 UOO196621:UOP196622 UYK196621:UYL196622 VIG196621:VIH196622 VSC196621:VSD196622 WBY196621:WBZ196622 WLU196621:WLV196622 WVQ196621:WVR196622 I262157:J262158 JE262157:JF262158 TA262157:TB262158 ACW262157:ACX262158 AMS262157:AMT262158 AWO262157:AWP262158 BGK262157:BGL262158 BQG262157:BQH262158 CAC262157:CAD262158 CJY262157:CJZ262158 CTU262157:CTV262158 DDQ262157:DDR262158 DNM262157:DNN262158 DXI262157:DXJ262158 EHE262157:EHF262158 ERA262157:ERB262158 FAW262157:FAX262158 FKS262157:FKT262158 FUO262157:FUP262158 GEK262157:GEL262158 GOG262157:GOH262158 GYC262157:GYD262158 HHY262157:HHZ262158 HRU262157:HRV262158 IBQ262157:IBR262158 ILM262157:ILN262158 IVI262157:IVJ262158 JFE262157:JFF262158 JPA262157:JPB262158 JYW262157:JYX262158 KIS262157:KIT262158 KSO262157:KSP262158 LCK262157:LCL262158 LMG262157:LMH262158 LWC262157:LWD262158 MFY262157:MFZ262158 MPU262157:MPV262158 MZQ262157:MZR262158 NJM262157:NJN262158 NTI262157:NTJ262158 ODE262157:ODF262158 ONA262157:ONB262158 OWW262157:OWX262158 PGS262157:PGT262158 PQO262157:PQP262158 QAK262157:QAL262158 QKG262157:QKH262158 QUC262157:QUD262158 RDY262157:RDZ262158 RNU262157:RNV262158 RXQ262157:RXR262158 SHM262157:SHN262158 SRI262157:SRJ262158 TBE262157:TBF262158 TLA262157:TLB262158 TUW262157:TUX262158 UES262157:UET262158 UOO262157:UOP262158 UYK262157:UYL262158 VIG262157:VIH262158 VSC262157:VSD262158 WBY262157:WBZ262158 WLU262157:WLV262158 WVQ262157:WVR262158 I327693:J327694 JE327693:JF327694 TA327693:TB327694 ACW327693:ACX327694 AMS327693:AMT327694 AWO327693:AWP327694 BGK327693:BGL327694 BQG327693:BQH327694 CAC327693:CAD327694 CJY327693:CJZ327694 CTU327693:CTV327694 DDQ327693:DDR327694 DNM327693:DNN327694 DXI327693:DXJ327694 EHE327693:EHF327694 ERA327693:ERB327694 FAW327693:FAX327694 FKS327693:FKT327694 FUO327693:FUP327694 GEK327693:GEL327694 GOG327693:GOH327694 GYC327693:GYD327694 HHY327693:HHZ327694 HRU327693:HRV327694 IBQ327693:IBR327694 ILM327693:ILN327694 IVI327693:IVJ327694 JFE327693:JFF327694 JPA327693:JPB327694 JYW327693:JYX327694 KIS327693:KIT327694 KSO327693:KSP327694 LCK327693:LCL327694 LMG327693:LMH327694 LWC327693:LWD327694 MFY327693:MFZ327694 MPU327693:MPV327694 MZQ327693:MZR327694 NJM327693:NJN327694 NTI327693:NTJ327694 ODE327693:ODF327694 ONA327693:ONB327694 OWW327693:OWX327694 PGS327693:PGT327694 PQO327693:PQP327694 QAK327693:QAL327694 QKG327693:QKH327694 QUC327693:QUD327694 RDY327693:RDZ327694 RNU327693:RNV327694 RXQ327693:RXR327694 SHM327693:SHN327694 SRI327693:SRJ327694 TBE327693:TBF327694 TLA327693:TLB327694 TUW327693:TUX327694 UES327693:UET327694 UOO327693:UOP327694 UYK327693:UYL327694 VIG327693:VIH327694 VSC327693:VSD327694 WBY327693:WBZ327694 WLU327693:WLV327694 WVQ327693:WVR327694 I393229:J393230 JE393229:JF393230 TA393229:TB393230 ACW393229:ACX393230 AMS393229:AMT393230 AWO393229:AWP393230 BGK393229:BGL393230 BQG393229:BQH393230 CAC393229:CAD393230 CJY393229:CJZ393230 CTU393229:CTV393230 DDQ393229:DDR393230 DNM393229:DNN393230 DXI393229:DXJ393230 EHE393229:EHF393230 ERA393229:ERB393230 FAW393229:FAX393230 FKS393229:FKT393230 FUO393229:FUP393230 GEK393229:GEL393230 GOG393229:GOH393230 GYC393229:GYD393230 HHY393229:HHZ393230 HRU393229:HRV393230 IBQ393229:IBR393230 ILM393229:ILN393230 IVI393229:IVJ393230 JFE393229:JFF393230 JPA393229:JPB393230 JYW393229:JYX393230 KIS393229:KIT393230 KSO393229:KSP393230 LCK393229:LCL393230 LMG393229:LMH393230 LWC393229:LWD393230 MFY393229:MFZ393230 MPU393229:MPV393230 MZQ393229:MZR393230 NJM393229:NJN393230 NTI393229:NTJ393230 ODE393229:ODF393230 ONA393229:ONB393230 OWW393229:OWX393230 PGS393229:PGT393230 PQO393229:PQP393230 QAK393229:QAL393230 QKG393229:QKH393230 QUC393229:QUD393230 RDY393229:RDZ393230 RNU393229:RNV393230 RXQ393229:RXR393230 SHM393229:SHN393230 SRI393229:SRJ393230 TBE393229:TBF393230 TLA393229:TLB393230 TUW393229:TUX393230 UES393229:UET393230 UOO393229:UOP393230 UYK393229:UYL393230 VIG393229:VIH393230 VSC393229:VSD393230 WBY393229:WBZ393230 WLU393229:WLV393230 WVQ393229:WVR393230 I458765:J458766 JE458765:JF458766 TA458765:TB458766 ACW458765:ACX458766 AMS458765:AMT458766 AWO458765:AWP458766 BGK458765:BGL458766 BQG458765:BQH458766 CAC458765:CAD458766 CJY458765:CJZ458766 CTU458765:CTV458766 DDQ458765:DDR458766 DNM458765:DNN458766 DXI458765:DXJ458766 EHE458765:EHF458766 ERA458765:ERB458766 FAW458765:FAX458766 FKS458765:FKT458766 FUO458765:FUP458766 GEK458765:GEL458766 GOG458765:GOH458766 GYC458765:GYD458766 HHY458765:HHZ458766 HRU458765:HRV458766 IBQ458765:IBR458766 ILM458765:ILN458766 IVI458765:IVJ458766 JFE458765:JFF458766 JPA458765:JPB458766 JYW458765:JYX458766 KIS458765:KIT458766 KSO458765:KSP458766 LCK458765:LCL458766 LMG458765:LMH458766 LWC458765:LWD458766 MFY458765:MFZ458766 MPU458765:MPV458766 MZQ458765:MZR458766 NJM458765:NJN458766 NTI458765:NTJ458766 ODE458765:ODF458766 ONA458765:ONB458766 OWW458765:OWX458766 PGS458765:PGT458766 PQO458765:PQP458766 QAK458765:QAL458766 QKG458765:QKH458766 QUC458765:QUD458766 RDY458765:RDZ458766 RNU458765:RNV458766 RXQ458765:RXR458766 SHM458765:SHN458766 SRI458765:SRJ458766 TBE458765:TBF458766 TLA458765:TLB458766 TUW458765:TUX458766 UES458765:UET458766 UOO458765:UOP458766 UYK458765:UYL458766 VIG458765:VIH458766 VSC458765:VSD458766 WBY458765:WBZ458766 WLU458765:WLV458766 WVQ458765:WVR458766 I524301:J524302 JE524301:JF524302 TA524301:TB524302 ACW524301:ACX524302 AMS524301:AMT524302 AWO524301:AWP524302 BGK524301:BGL524302 BQG524301:BQH524302 CAC524301:CAD524302 CJY524301:CJZ524302 CTU524301:CTV524302 DDQ524301:DDR524302 DNM524301:DNN524302 DXI524301:DXJ524302 EHE524301:EHF524302 ERA524301:ERB524302 FAW524301:FAX524302 FKS524301:FKT524302 FUO524301:FUP524302 GEK524301:GEL524302 GOG524301:GOH524302 GYC524301:GYD524302 HHY524301:HHZ524302 HRU524301:HRV524302 IBQ524301:IBR524302 ILM524301:ILN524302 IVI524301:IVJ524302 JFE524301:JFF524302 JPA524301:JPB524302 JYW524301:JYX524302 KIS524301:KIT524302 KSO524301:KSP524302 LCK524301:LCL524302 LMG524301:LMH524302 LWC524301:LWD524302 MFY524301:MFZ524302 MPU524301:MPV524302 MZQ524301:MZR524302 NJM524301:NJN524302 NTI524301:NTJ524302 ODE524301:ODF524302 ONA524301:ONB524302 OWW524301:OWX524302 PGS524301:PGT524302 PQO524301:PQP524302 QAK524301:QAL524302 QKG524301:QKH524302 QUC524301:QUD524302 RDY524301:RDZ524302 RNU524301:RNV524302 RXQ524301:RXR524302 SHM524301:SHN524302 SRI524301:SRJ524302 TBE524301:TBF524302 TLA524301:TLB524302 TUW524301:TUX524302 UES524301:UET524302 UOO524301:UOP524302 UYK524301:UYL524302 VIG524301:VIH524302 VSC524301:VSD524302 WBY524301:WBZ524302 WLU524301:WLV524302 WVQ524301:WVR524302 I589837:J589838 JE589837:JF589838 TA589837:TB589838 ACW589837:ACX589838 AMS589837:AMT589838 AWO589837:AWP589838 BGK589837:BGL589838 BQG589837:BQH589838 CAC589837:CAD589838 CJY589837:CJZ589838 CTU589837:CTV589838 DDQ589837:DDR589838 DNM589837:DNN589838 DXI589837:DXJ589838 EHE589837:EHF589838 ERA589837:ERB589838 FAW589837:FAX589838 FKS589837:FKT589838 FUO589837:FUP589838 GEK589837:GEL589838 GOG589837:GOH589838 GYC589837:GYD589838 HHY589837:HHZ589838 HRU589837:HRV589838 IBQ589837:IBR589838 ILM589837:ILN589838 IVI589837:IVJ589838 JFE589837:JFF589838 JPA589837:JPB589838 JYW589837:JYX589838 KIS589837:KIT589838 KSO589837:KSP589838 LCK589837:LCL589838 LMG589837:LMH589838 LWC589837:LWD589838 MFY589837:MFZ589838 MPU589837:MPV589838 MZQ589837:MZR589838 NJM589837:NJN589838 NTI589837:NTJ589838 ODE589837:ODF589838 ONA589837:ONB589838 OWW589837:OWX589838 PGS589837:PGT589838 PQO589837:PQP589838 QAK589837:QAL589838 QKG589837:QKH589838 QUC589837:QUD589838 RDY589837:RDZ589838 RNU589837:RNV589838 RXQ589837:RXR589838 SHM589837:SHN589838 SRI589837:SRJ589838 TBE589837:TBF589838 TLA589837:TLB589838 TUW589837:TUX589838 UES589837:UET589838 UOO589837:UOP589838 UYK589837:UYL589838 VIG589837:VIH589838 VSC589837:VSD589838 WBY589837:WBZ589838 WLU589837:WLV589838 WVQ589837:WVR589838 I655373:J655374 JE655373:JF655374 TA655373:TB655374 ACW655373:ACX655374 AMS655373:AMT655374 AWO655373:AWP655374 BGK655373:BGL655374 BQG655373:BQH655374 CAC655373:CAD655374 CJY655373:CJZ655374 CTU655373:CTV655374 DDQ655373:DDR655374 DNM655373:DNN655374 DXI655373:DXJ655374 EHE655373:EHF655374 ERA655373:ERB655374 FAW655373:FAX655374 FKS655373:FKT655374 FUO655373:FUP655374 GEK655373:GEL655374 GOG655373:GOH655374 GYC655373:GYD655374 HHY655373:HHZ655374 HRU655373:HRV655374 IBQ655373:IBR655374 ILM655373:ILN655374 IVI655373:IVJ655374 JFE655373:JFF655374 JPA655373:JPB655374 JYW655373:JYX655374 KIS655373:KIT655374 KSO655373:KSP655374 LCK655373:LCL655374 LMG655373:LMH655374 LWC655373:LWD655374 MFY655373:MFZ655374 MPU655373:MPV655374 MZQ655373:MZR655374 NJM655373:NJN655374 NTI655373:NTJ655374 ODE655373:ODF655374 ONA655373:ONB655374 OWW655373:OWX655374 PGS655373:PGT655374 PQO655373:PQP655374 QAK655373:QAL655374 QKG655373:QKH655374 QUC655373:QUD655374 RDY655373:RDZ655374 RNU655373:RNV655374 RXQ655373:RXR655374 SHM655373:SHN655374 SRI655373:SRJ655374 TBE655373:TBF655374 TLA655373:TLB655374 TUW655373:TUX655374 UES655373:UET655374 UOO655373:UOP655374 UYK655373:UYL655374 VIG655373:VIH655374 VSC655373:VSD655374 WBY655373:WBZ655374 WLU655373:WLV655374 WVQ655373:WVR655374 I720909:J720910 JE720909:JF720910 TA720909:TB720910 ACW720909:ACX720910 AMS720909:AMT720910 AWO720909:AWP720910 BGK720909:BGL720910 BQG720909:BQH720910 CAC720909:CAD720910 CJY720909:CJZ720910 CTU720909:CTV720910 DDQ720909:DDR720910 DNM720909:DNN720910 DXI720909:DXJ720910 EHE720909:EHF720910 ERA720909:ERB720910 FAW720909:FAX720910 FKS720909:FKT720910 FUO720909:FUP720910 GEK720909:GEL720910 GOG720909:GOH720910 GYC720909:GYD720910 HHY720909:HHZ720910 HRU720909:HRV720910 IBQ720909:IBR720910 ILM720909:ILN720910 IVI720909:IVJ720910 JFE720909:JFF720910 JPA720909:JPB720910 JYW720909:JYX720910 KIS720909:KIT720910 KSO720909:KSP720910 LCK720909:LCL720910 LMG720909:LMH720910 LWC720909:LWD720910 MFY720909:MFZ720910 MPU720909:MPV720910 MZQ720909:MZR720910 NJM720909:NJN720910 NTI720909:NTJ720910 ODE720909:ODF720910 ONA720909:ONB720910 OWW720909:OWX720910 PGS720909:PGT720910 PQO720909:PQP720910 QAK720909:QAL720910 QKG720909:QKH720910 QUC720909:QUD720910 RDY720909:RDZ720910 RNU720909:RNV720910 RXQ720909:RXR720910 SHM720909:SHN720910 SRI720909:SRJ720910 TBE720909:TBF720910 TLA720909:TLB720910 TUW720909:TUX720910 UES720909:UET720910 UOO720909:UOP720910 UYK720909:UYL720910 VIG720909:VIH720910 VSC720909:VSD720910 WBY720909:WBZ720910 WLU720909:WLV720910 WVQ720909:WVR720910 I786445:J786446 JE786445:JF786446 TA786445:TB786446 ACW786445:ACX786446 AMS786445:AMT786446 AWO786445:AWP786446 BGK786445:BGL786446 BQG786445:BQH786446 CAC786445:CAD786446 CJY786445:CJZ786446 CTU786445:CTV786446 DDQ786445:DDR786446 DNM786445:DNN786446 DXI786445:DXJ786446 EHE786445:EHF786446 ERA786445:ERB786446 FAW786445:FAX786446 FKS786445:FKT786446 FUO786445:FUP786446 GEK786445:GEL786446 GOG786445:GOH786446 GYC786445:GYD786446 HHY786445:HHZ786446 HRU786445:HRV786446 IBQ786445:IBR786446 ILM786445:ILN786446 IVI786445:IVJ786446 JFE786445:JFF786446 JPA786445:JPB786446 JYW786445:JYX786446 KIS786445:KIT786446 KSO786445:KSP786446 LCK786445:LCL786446 LMG786445:LMH786446 LWC786445:LWD786446 MFY786445:MFZ786446 MPU786445:MPV786446 MZQ786445:MZR786446 NJM786445:NJN786446 NTI786445:NTJ786446 ODE786445:ODF786446 ONA786445:ONB786446 OWW786445:OWX786446 PGS786445:PGT786446 PQO786445:PQP786446 QAK786445:QAL786446 QKG786445:QKH786446 QUC786445:QUD786446 RDY786445:RDZ786446 RNU786445:RNV786446 RXQ786445:RXR786446 SHM786445:SHN786446 SRI786445:SRJ786446 TBE786445:TBF786446 TLA786445:TLB786446 TUW786445:TUX786446 UES786445:UET786446 UOO786445:UOP786446 UYK786445:UYL786446 VIG786445:VIH786446 VSC786445:VSD786446 WBY786445:WBZ786446 WLU786445:WLV786446 WVQ786445:WVR786446 I851981:J851982 JE851981:JF851982 TA851981:TB851982 ACW851981:ACX851982 AMS851981:AMT851982 AWO851981:AWP851982 BGK851981:BGL851982 BQG851981:BQH851982 CAC851981:CAD851982 CJY851981:CJZ851982 CTU851981:CTV851982 DDQ851981:DDR851982 DNM851981:DNN851982 DXI851981:DXJ851982 EHE851981:EHF851982 ERA851981:ERB851982 FAW851981:FAX851982 FKS851981:FKT851982 FUO851981:FUP851982 GEK851981:GEL851982 GOG851981:GOH851982 GYC851981:GYD851982 HHY851981:HHZ851982 HRU851981:HRV851982 IBQ851981:IBR851982 ILM851981:ILN851982 IVI851981:IVJ851982 JFE851981:JFF851982 JPA851981:JPB851982 JYW851981:JYX851982 KIS851981:KIT851982 KSO851981:KSP851982 LCK851981:LCL851982 LMG851981:LMH851982 LWC851981:LWD851982 MFY851981:MFZ851982 MPU851981:MPV851982 MZQ851981:MZR851982 NJM851981:NJN851982 NTI851981:NTJ851982 ODE851981:ODF851982 ONA851981:ONB851982 OWW851981:OWX851982 PGS851981:PGT851982 PQO851981:PQP851982 QAK851981:QAL851982 QKG851981:QKH851982 QUC851981:QUD851982 RDY851981:RDZ851982 RNU851981:RNV851982 RXQ851981:RXR851982 SHM851981:SHN851982 SRI851981:SRJ851982 TBE851981:TBF851982 TLA851981:TLB851982 TUW851981:TUX851982 UES851981:UET851982 UOO851981:UOP851982 UYK851981:UYL851982 VIG851981:VIH851982 VSC851981:VSD851982 WBY851981:WBZ851982 WLU851981:WLV851982 WVQ851981:WVR851982 I917517:J917518 JE917517:JF917518 TA917517:TB917518 ACW917517:ACX917518 AMS917517:AMT917518 AWO917517:AWP917518 BGK917517:BGL917518 BQG917517:BQH917518 CAC917517:CAD917518 CJY917517:CJZ917518 CTU917517:CTV917518 DDQ917517:DDR917518 DNM917517:DNN917518 DXI917517:DXJ917518 EHE917517:EHF917518 ERA917517:ERB917518 FAW917517:FAX917518 FKS917517:FKT917518 FUO917517:FUP917518 GEK917517:GEL917518 GOG917517:GOH917518 GYC917517:GYD917518 HHY917517:HHZ917518 HRU917517:HRV917518 IBQ917517:IBR917518 ILM917517:ILN917518 IVI917517:IVJ917518 JFE917517:JFF917518 JPA917517:JPB917518 JYW917517:JYX917518 KIS917517:KIT917518 KSO917517:KSP917518 LCK917517:LCL917518 LMG917517:LMH917518 LWC917517:LWD917518 MFY917517:MFZ917518 MPU917517:MPV917518 MZQ917517:MZR917518 NJM917517:NJN917518 NTI917517:NTJ917518 ODE917517:ODF917518 ONA917517:ONB917518 OWW917517:OWX917518 PGS917517:PGT917518 PQO917517:PQP917518 QAK917517:QAL917518 QKG917517:QKH917518 QUC917517:QUD917518 RDY917517:RDZ917518 RNU917517:RNV917518 RXQ917517:RXR917518 SHM917517:SHN917518 SRI917517:SRJ917518 TBE917517:TBF917518 TLA917517:TLB917518 TUW917517:TUX917518 UES917517:UET917518 UOO917517:UOP917518 UYK917517:UYL917518 VIG917517:VIH917518 VSC917517:VSD917518 WBY917517:WBZ917518 WLU917517:WLV917518 WVQ917517:WVR917518 I983053:J983054 JE983053:JF983054 TA983053:TB983054 ACW983053:ACX983054 AMS983053:AMT983054 AWO983053:AWP983054 BGK983053:BGL983054 BQG983053:BQH983054 CAC983053:CAD983054 CJY983053:CJZ983054 CTU983053:CTV983054 DDQ983053:DDR983054 DNM983053:DNN983054 DXI983053:DXJ983054 EHE983053:EHF983054 ERA983053:ERB983054 FAW983053:FAX983054 FKS983053:FKT983054 FUO983053:FUP983054 GEK983053:GEL983054 GOG983053:GOH983054 GYC983053:GYD983054 HHY983053:HHZ983054 HRU983053:HRV983054 IBQ983053:IBR983054 ILM983053:ILN983054 IVI983053:IVJ983054 JFE983053:JFF983054 JPA983053:JPB983054 JYW983053:JYX983054 KIS983053:KIT983054 KSO983053:KSP983054 LCK983053:LCL983054 LMG983053:LMH983054 LWC983053:LWD983054 MFY983053:MFZ983054 MPU983053:MPV983054 MZQ983053:MZR983054 NJM983053:NJN983054 NTI983053:NTJ983054 ODE983053:ODF983054 ONA983053:ONB983054 OWW983053:OWX983054 PGS983053:PGT983054 PQO983053:PQP983054 QAK983053:QAL983054 QKG983053:QKH983054 QUC983053:QUD983054 RDY983053:RDZ983054 RNU983053:RNV983054 RXQ983053:RXR983054 SHM983053:SHN983054 SRI983053:SRJ983054 TBE983053:TBF983054 TLA983053:TLB983054 TUW983053:TUX983054 UES983053:UET983054 UOO983053:UOP983054 UYK983053:UYL983054 VIG983053:VIH983054 VSC983053:VSD983054 WBY983053:WBZ983054 WLU983053:WLV983054 WVQ983053:WVR983054 I42:J43 JE42:JF43 TA42:TB43 ACW42:ACX43 AMS42:AMT43 AWO42:AWP43 BGK42:BGL43 BQG42:BQH43 CAC42:CAD43 CJY42:CJZ43 CTU42:CTV43 DDQ42:DDR43 DNM42:DNN43 DXI42:DXJ43 EHE42:EHF43 ERA42:ERB43 FAW42:FAX43 FKS42:FKT43 FUO42:FUP43 GEK42:GEL43 GOG42:GOH43 GYC42:GYD43 HHY42:HHZ43 HRU42:HRV43 IBQ42:IBR43 ILM42:ILN43 IVI42:IVJ43 JFE42:JFF43 JPA42:JPB43 JYW42:JYX43 KIS42:KIT43 KSO42:KSP43 LCK42:LCL43 LMG42:LMH43 LWC42:LWD43 MFY42:MFZ43 MPU42:MPV43 MZQ42:MZR43 NJM42:NJN43 NTI42:NTJ43 ODE42:ODF43 ONA42:ONB43 OWW42:OWX43 PGS42:PGT43 PQO42:PQP43 QAK42:QAL43 QKG42:QKH43 QUC42:QUD43 RDY42:RDZ43 RNU42:RNV43 RXQ42:RXR43 SHM42:SHN43 SRI42:SRJ43 TBE42:TBF43 TLA42:TLB43 TUW42:TUX43 UES42:UET43 UOO42:UOP43 UYK42:UYL43 VIG42:VIH43 VSC42:VSD43 WBY42:WBZ43 WLU42:WLV43 WVQ42:WVR43 I65578:J65579 JE65578:JF65579 TA65578:TB65579 ACW65578:ACX65579 AMS65578:AMT65579 AWO65578:AWP65579 BGK65578:BGL65579 BQG65578:BQH65579 CAC65578:CAD65579 CJY65578:CJZ65579 CTU65578:CTV65579 DDQ65578:DDR65579 DNM65578:DNN65579 DXI65578:DXJ65579 EHE65578:EHF65579 ERA65578:ERB65579 FAW65578:FAX65579 FKS65578:FKT65579 FUO65578:FUP65579 GEK65578:GEL65579 GOG65578:GOH65579 GYC65578:GYD65579 HHY65578:HHZ65579 HRU65578:HRV65579 IBQ65578:IBR65579 ILM65578:ILN65579 IVI65578:IVJ65579 JFE65578:JFF65579 JPA65578:JPB65579 JYW65578:JYX65579 KIS65578:KIT65579 KSO65578:KSP65579 LCK65578:LCL65579 LMG65578:LMH65579 LWC65578:LWD65579 MFY65578:MFZ65579 MPU65578:MPV65579 MZQ65578:MZR65579 NJM65578:NJN65579 NTI65578:NTJ65579 ODE65578:ODF65579 ONA65578:ONB65579 OWW65578:OWX65579 PGS65578:PGT65579 PQO65578:PQP65579 QAK65578:QAL65579 QKG65578:QKH65579 QUC65578:QUD65579 RDY65578:RDZ65579 RNU65578:RNV65579 RXQ65578:RXR65579 SHM65578:SHN65579 SRI65578:SRJ65579 TBE65578:TBF65579 TLA65578:TLB65579 TUW65578:TUX65579 UES65578:UET65579 UOO65578:UOP65579 UYK65578:UYL65579 VIG65578:VIH65579 VSC65578:VSD65579 WBY65578:WBZ65579 WLU65578:WLV65579 WVQ65578:WVR65579 I131114:J131115 JE131114:JF131115 TA131114:TB131115 ACW131114:ACX131115 AMS131114:AMT131115 AWO131114:AWP131115 BGK131114:BGL131115 BQG131114:BQH131115 CAC131114:CAD131115 CJY131114:CJZ131115 CTU131114:CTV131115 DDQ131114:DDR131115 DNM131114:DNN131115 DXI131114:DXJ131115 EHE131114:EHF131115 ERA131114:ERB131115 FAW131114:FAX131115 FKS131114:FKT131115 FUO131114:FUP131115 GEK131114:GEL131115 GOG131114:GOH131115 GYC131114:GYD131115 HHY131114:HHZ131115 HRU131114:HRV131115 IBQ131114:IBR131115 ILM131114:ILN131115 IVI131114:IVJ131115 JFE131114:JFF131115 JPA131114:JPB131115 JYW131114:JYX131115 KIS131114:KIT131115 KSO131114:KSP131115 LCK131114:LCL131115 LMG131114:LMH131115 LWC131114:LWD131115 MFY131114:MFZ131115 MPU131114:MPV131115 MZQ131114:MZR131115 NJM131114:NJN131115 NTI131114:NTJ131115 ODE131114:ODF131115 ONA131114:ONB131115 OWW131114:OWX131115 PGS131114:PGT131115 PQO131114:PQP131115 QAK131114:QAL131115 QKG131114:QKH131115 QUC131114:QUD131115 RDY131114:RDZ131115 RNU131114:RNV131115 RXQ131114:RXR131115 SHM131114:SHN131115 SRI131114:SRJ131115 TBE131114:TBF131115 TLA131114:TLB131115 TUW131114:TUX131115 UES131114:UET131115 UOO131114:UOP131115 UYK131114:UYL131115 VIG131114:VIH131115 VSC131114:VSD131115 WBY131114:WBZ131115 WLU131114:WLV131115 WVQ131114:WVR131115 I196650:J196651 JE196650:JF196651 TA196650:TB196651 ACW196650:ACX196651 AMS196650:AMT196651 AWO196650:AWP196651 BGK196650:BGL196651 BQG196650:BQH196651 CAC196650:CAD196651 CJY196650:CJZ196651 CTU196650:CTV196651 DDQ196650:DDR196651 DNM196650:DNN196651 DXI196650:DXJ196651 EHE196650:EHF196651 ERA196650:ERB196651 FAW196650:FAX196651 FKS196650:FKT196651 FUO196650:FUP196651 GEK196650:GEL196651 GOG196650:GOH196651 GYC196650:GYD196651 HHY196650:HHZ196651 HRU196650:HRV196651 IBQ196650:IBR196651 ILM196650:ILN196651 IVI196650:IVJ196651 JFE196650:JFF196651 JPA196650:JPB196651 JYW196650:JYX196651 KIS196650:KIT196651 KSO196650:KSP196651 LCK196650:LCL196651 LMG196650:LMH196651 LWC196650:LWD196651 MFY196650:MFZ196651 MPU196650:MPV196651 MZQ196650:MZR196651 NJM196650:NJN196651 NTI196650:NTJ196651 ODE196650:ODF196651 ONA196650:ONB196651 OWW196650:OWX196651 PGS196650:PGT196651 PQO196650:PQP196651 QAK196650:QAL196651 QKG196650:QKH196651 QUC196650:QUD196651 RDY196650:RDZ196651 RNU196650:RNV196651 RXQ196650:RXR196651 SHM196650:SHN196651 SRI196650:SRJ196651 TBE196650:TBF196651 TLA196650:TLB196651 TUW196650:TUX196651 UES196650:UET196651 UOO196650:UOP196651 UYK196650:UYL196651 VIG196650:VIH196651 VSC196650:VSD196651 WBY196650:WBZ196651 WLU196650:WLV196651 WVQ196650:WVR196651 I262186:J262187 JE262186:JF262187 TA262186:TB262187 ACW262186:ACX262187 AMS262186:AMT262187 AWO262186:AWP262187 BGK262186:BGL262187 BQG262186:BQH262187 CAC262186:CAD262187 CJY262186:CJZ262187 CTU262186:CTV262187 DDQ262186:DDR262187 DNM262186:DNN262187 DXI262186:DXJ262187 EHE262186:EHF262187 ERA262186:ERB262187 FAW262186:FAX262187 FKS262186:FKT262187 FUO262186:FUP262187 GEK262186:GEL262187 GOG262186:GOH262187 GYC262186:GYD262187 HHY262186:HHZ262187 HRU262186:HRV262187 IBQ262186:IBR262187 ILM262186:ILN262187 IVI262186:IVJ262187 JFE262186:JFF262187 JPA262186:JPB262187 JYW262186:JYX262187 KIS262186:KIT262187 KSO262186:KSP262187 LCK262186:LCL262187 LMG262186:LMH262187 LWC262186:LWD262187 MFY262186:MFZ262187 MPU262186:MPV262187 MZQ262186:MZR262187 NJM262186:NJN262187 NTI262186:NTJ262187 ODE262186:ODF262187 ONA262186:ONB262187 OWW262186:OWX262187 PGS262186:PGT262187 PQO262186:PQP262187 QAK262186:QAL262187 QKG262186:QKH262187 QUC262186:QUD262187 RDY262186:RDZ262187 RNU262186:RNV262187 RXQ262186:RXR262187 SHM262186:SHN262187 SRI262186:SRJ262187 TBE262186:TBF262187 TLA262186:TLB262187 TUW262186:TUX262187 UES262186:UET262187 UOO262186:UOP262187 UYK262186:UYL262187 VIG262186:VIH262187 VSC262186:VSD262187 WBY262186:WBZ262187 WLU262186:WLV262187 WVQ262186:WVR262187 I327722:J327723 JE327722:JF327723 TA327722:TB327723 ACW327722:ACX327723 AMS327722:AMT327723 AWO327722:AWP327723 BGK327722:BGL327723 BQG327722:BQH327723 CAC327722:CAD327723 CJY327722:CJZ327723 CTU327722:CTV327723 DDQ327722:DDR327723 DNM327722:DNN327723 DXI327722:DXJ327723 EHE327722:EHF327723 ERA327722:ERB327723 FAW327722:FAX327723 FKS327722:FKT327723 FUO327722:FUP327723 GEK327722:GEL327723 GOG327722:GOH327723 GYC327722:GYD327723 HHY327722:HHZ327723 HRU327722:HRV327723 IBQ327722:IBR327723 ILM327722:ILN327723 IVI327722:IVJ327723 JFE327722:JFF327723 JPA327722:JPB327723 JYW327722:JYX327723 KIS327722:KIT327723 KSO327722:KSP327723 LCK327722:LCL327723 LMG327722:LMH327723 LWC327722:LWD327723 MFY327722:MFZ327723 MPU327722:MPV327723 MZQ327722:MZR327723 NJM327722:NJN327723 NTI327722:NTJ327723 ODE327722:ODF327723 ONA327722:ONB327723 OWW327722:OWX327723 PGS327722:PGT327723 PQO327722:PQP327723 QAK327722:QAL327723 QKG327722:QKH327723 QUC327722:QUD327723 RDY327722:RDZ327723 RNU327722:RNV327723 RXQ327722:RXR327723 SHM327722:SHN327723 SRI327722:SRJ327723 TBE327722:TBF327723 TLA327722:TLB327723 TUW327722:TUX327723 UES327722:UET327723 UOO327722:UOP327723 UYK327722:UYL327723 VIG327722:VIH327723 VSC327722:VSD327723 WBY327722:WBZ327723 WLU327722:WLV327723 WVQ327722:WVR327723 I393258:J393259 JE393258:JF393259 TA393258:TB393259 ACW393258:ACX393259 AMS393258:AMT393259 AWO393258:AWP393259 BGK393258:BGL393259 BQG393258:BQH393259 CAC393258:CAD393259 CJY393258:CJZ393259 CTU393258:CTV393259 DDQ393258:DDR393259 DNM393258:DNN393259 DXI393258:DXJ393259 EHE393258:EHF393259 ERA393258:ERB393259 FAW393258:FAX393259 FKS393258:FKT393259 FUO393258:FUP393259 GEK393258:GEL393259 GOG393258:GOH393259 GYC393258:GYD393259 HHY393258:HHZ393259 HRU393258:HRV393259 IBQ393258:IBR393259 ILM393258:ILN393259 IVI393258:IVJ393259 JFE393258:JFF393259 JPA393258:JPB393259 JYW393258:JYX393259 KIS393258:KIT393259 KSO393258:KSP393259 LCK393258:LCL393259 LMG393258:LMH393259 LWC393258:LWD393259 MFY393258:MFZ393259 MPU393258:MPV393259 MZQ393258:MZR393259 NJM393258:NJN393259 NTI393258:NTJ393259 ODE393258:ODF393259 ONA393258:ONB393259 OWW393258:OWX393259 PGS393258:PGT393259 PQO393258:PQP393259 QAK393258:QAL393259 QKG393258:QKH393259 QUC393258:QUD393259 RDY393258:RDZ393259 RNU393258:RNV393259 RXQ393258:RXR393259 SHM393258:SHN393259 SRI393258:SRJ393259 TBE393258:TBF393259 TLA393258:TLB393259 TUW393258:TUX393259 UES393258:UET393259 UOO393258:UOP393259 UYK393258:UYL393259 VIG393258:VIH393259 VSC393258:VSD393259 WBY393258:WBZ393259 WLU393258:WLV393259 WVQ393258:WVR393259 I458794:J458795 JE458794:JF458795 TA458794:TB458795 ACW458794:ACX458795 AMS458794:AMT458795 AWO458794:AWP458795 BGK458794:BGL458795 BQG458794:BQH458795 CAC458794:CAD458795 CJY458794:CJZ458795 CTU458794:CTV458795 DDQ458794:DDR458795 DNM458794:DNN458795 DXI458794:DXJ458795 EHE458794:EHF458795 ERA458794:ERB458795 FAW458794:FAX458795 FKS458794:FKT458795 FUO458794:FUP458795 GEK458794:GEL458795 GOG458794:GOH458795 GYC458794:GYD458795 HHY458794:HHZ458795 HRU458794:HRV458795 IBQ458794:IBR458795 ILM458794:ILN458795 IVI458794:IVJ458795 JFE458794:JFF458795 JPA458794:JPB458795 JYW458794:JYX458795 KIS458794:KIT458795 KSO458794:KSP458795 LCK458794:LCL458795 LMG458794:LMH458795 LWC458794:LWD458795 MFY458794:MFZ458795 MPU458794:MPV458795 MZQ458794:MZR458795 NJM458794:NJN458795 NTI458794:NTJ458795 ODE458794:ODF458795 ONA458794:ONB458795 OWW458794:OWX458795 PGS458794:PGT458795 PQO458794:PQP458795 QAK458794:QAL458795 QKG458794:QKH458795 QUC458794:QUD458795 RDY458794:RDZ458795 RNU458794:RNV458795 RXQ458794:RXR458795 SHM458794:SHN458795 SRI458794:SRJ458795 TBE458794:TBF458795 TLA458794:TLB458795 TUW458794:TUX458795 UES458794:UET458795 UOO458794:UOP458795 UYK458794:UYL458795 VIG458794:VIH458795 VSC458794:VSD458795 WBY458794:WBZ458795 WLU458794:WLV458795 WVQ458794:WVR458795 I524330:J524331 JE524330:JF524331 TA524330:TB524331 ACW524330:ACX524331 AMS524330:AMT524331 AWO524330:AWP524331 BGK524330:BGL524331 BQG524330:BQH524331 CAC524330:CAD524331 CJY524330:CJZ524331 CTU524330:CTV524331 DDQ524330:DDR524331 DNM524330:DNN524331 DXI524330:DXJ524331 EHE524330:EHF524331 ERA524330:ERB524331 FAW524330:FAX524331 FKS524330:FKT524331 FUO524330:FUP524331 GEK524330:GEL524331 GOG524330:GOH524331 GYC524330:GYD524331 HHY524330:HHZ524331 HRU524330:HRV524331 IBQ524330:IBR524331 ILM524330:ILN524331 IVI524330:IVJ524331 JFE524330:JFF524331 JPA524330:JPB524331 JYW524330:JYX524331 KIS524330:KIT524331 KSO524330:KSP524331 LCK524330:LCL524331 LMG524330:LMH524331 LWC524330:LWD524331 MFY524330:MFZ524331 MPU524330:MPV524331 MZQ524330:MZR524331 NJM524330:NJN524331 NTI524330:NTJ524331 ODE524330:ODF524331 ONA524330:ONB524331 OWW524330:OWX524331 PGS524330:PGT524331 PQO524330:PQP524331 QAK524330:QAL524331 QKG524330:QKH524331 QUC524330:QUD524331 RDY524330:RDZ524331 RNU524330:RNV524331 RXQ524330:RXR524331 SHM524330:SHN524331 SRI524330:SRJ524331 TBE524330:TBF524331 TLA524330:TLB524331 TUW524330:TUX524331 UES524330:UET524331 UOO524330:UOP524331 UYK524330:UYL524331 VIG524330:VIH524331 VSC524330:VSD524331 WBY524330:WBZ524331 WLU524330:WLV524331 WVQ524330:WVR524331 I589866:J589867 JE589866:JF589867 TA589866:TB589867 ACW589866:ACX589867 AMS589866:AMT589867 AWO589866:AWP589867 BGK589866:BGL589867 BQG589866:BQH589867 CAC589866:CAD589867 CJY589866:CJZ589867 CTU589866:CTV589867 DDQ589866:DDR589867 DNM589866:DNN589867 DXI589866:DXJ589867 EHE589866:EHF589867 ERA589866:ERB589867 FAW589866:FAX589867 FKS589866:FKT589867 FUO589866:FUP589867 GEK589866:GEL589867 GOG589866:GOH589867 GYC589866:GYD589867 HHY589866:HHZ589867 HRU589866:HRV589867 IBQ589866:IBR589867 ILM589866:ILN589867 IVI589866:IVJ589867 JFE589866:JFF589867 JPA589866:JPB589867 JYW589866:JYX589867 KIS589866:KIT589867 KSO589866:KSP589867 LCK589866:LCL589867 LMG589866:LMH589867 LWC589866:LWD589867 MFY589866:MFZ589867 MPU589866:MPV589867 MZQ589866:MZR589867 NJM589866:NJN589867 NTI589866:NTJ589867 ODE589866:ODF589867 ONA589866:ONB589867 OWW589866:OWX589867 PGS589866:PGT589867 PQO589866:PQP589867 QAK589866:QAL589867 QKG589866:QKH589867 QUC589866:QUD589867 RDY589866:RDZ589867 RNU589866:RNV589867 RXQ589866:RXR589867 SHM589866:SHN589867 SRI589866:SRJ589867 TBE589866:TBF589867 TLA589866:TLB589867 TUW589866:TUX589867 UES589866:UET589867 UOO589866:UOP589867 UYK589866:UYL589867 VIG589866:VIH589867 VSC589866:VSD589867 WBY589866:WBZ589867 WLU589866:WLV589867 WVQ589866:WVR589867 I655402:J655403 JE655402:JF655403 TA655402:TB655403 ACW655402:ACX655403 AMS655402:AMT655403 AWO655402:AWP655403 BGK655402:BGL655403 BQG655402:BQH655403 CAC655402:CAD655403 CJY655402:CJZ655403 CTU655402:CTV655403 DDQ655402:DDR655403 DNM655402:DNN655403 DXI655402:DXJ655403 EHE655402:EHF655403 ERA655402:ERB655403 FAW655402:FAX655403 FKS655402:FKT655403 FUO655402:FUP655403 GEK655402:GEL655403 GOG655402:GOH655403 GYC655402:GYD655403 HHY655402:HHZ655403 HRU655402:HRV655403 IBQ655402:IBR655403 ILM655402:ILN655403 IVI655402:IVJ655403 JFE655402:JFF655403 JPA655402:JPB655403 JYW655402:JYX655403 KIS655402:KIT655403 KSO655402:KSP655403 LCK655402:LCL655403 LMG655402:LMH655403 LWC655402:LWD655403 MFY655402:MFZ655403 MPU655402:MPV655403 MZQ655402:MZR655403 NJM655402:NJN655403 NTI655402:NTJ655403 ODE655402:ODF655403 ONA655402:ONB655403 OWW655402:OWX655403 PGS655402:PGT655403 PQO655402:PQP655403 QAK655402:QAL655403 QKG655402:QKH655403 QUC655402:QUD655403 RDY655402:RDZ655403 RNU655402:RNV655403 RXQ655402:RXR655403 SHM655402:SHN655403 SRI655402:SRJ655403 TBE655402:TBF655403 TLA655402:TLB655403 TUW655402:TUX655403 UES655402:UET655403 UOO655402:UOP655403 UYK655402:UYL655403 VIG655402:VIH655403 VSC655402:VSD655403 WBY655402:WBZ655403 WLU655402:WLV655403 WVQ655402:WVR655403 I720938:J720939 JE720938:JF720939 TA720938:TB720939 ACW720938:ACX720939 AMS720938:AMT720939 AWO720938:AWP720939 BGK720938:BGL720939 BQG720938:BQH720939 CAC720938:CAD720939 CJY720938:CJZ720939 CTU720938:CTV720939 DDQ720938:DDR720939 DNM720938:DNN720939 DXI720938:DXJ720939 EHE720938:EHF720939 ERA720938:ERB720939 FAW720938:FAX720939 FKS720938:FKT720939 FUO720938:FUP720939 GEK720938:GEL720939 GOG720938:GOH720939 GYC720938:GYD720939 HHY720938:HHZ720939 HRU720938:HRV720939 IBQ720938:IBR720939 ILM720938:ILN720939 IVI720938:IVJ720939 JFE720938:JFF720939 JPA720938:JPB720939 JYW720938:JYX720939 KIS720938:KIT720939 KSO720938:KSP720939 LCK720938:LCL720939 LMG720938:LMH720939 LWC720938:LWD720939 MFY720938:MFZ720939 MPU720938:MPV720939 MZQ720938:MZR720939 NJM720938:NJN720939 NTI720938:NTJ720939 ODE720938:ODF720939 ONA720938:ONB720939 OWW720938:OWX720939 PGS720938:PGT720939 PQO720938:PQP720939 QAK720938:QAL720939 QKG720938:QKH720939 QUC720938:QUD720939 RDY720938:RDZ720939 RNU720938:RNV720939 RXQ720938:RXR720939 SHM720938:SHN720939 SRI720938:SRJ720939 TBE720938:TBF720939 TLA720938:TLB720939 TUW720938:TUX720939 UES720938:UET720939 UOO720938:UOP720939 UYK720938:UYL720939 VIG720938:VIH720939 VSC720938:VSD720939 WBY720938:WBZ720939 WLU720938:WLV720939 WVQ720938:WVR720939 I786474:J786475 JE786474:JF786475 TA786474:TB786475 ACW786474:ACX786475 AMS786474:AMT786475 AWO786474:AWP786475 BGK786474:BGL786475 BQG786474:BQH786475 CAC786474:CAD786475 CJY786474:CJZ786475 CTU786474:CTV786475 DDQ786474:DDR786475 DNM786474:DNN786475 DXI786474:DXJ786475 EHE786474:EHF786475 ERA786474:ERB786475 FAW786474:FAX786475 FKS786474:FKT786475 FUO786474:FUP786475 GEK786474:GEL786475 GOG786474:GOH786475 GYC786474:GYD786475 HHY786474:HHZ786475 HRU786474:HRV786475 IBQ786474:IBR786475 ILM786474:ILN786475 IVI786474:IVJ786475 JFE786474:JFF786475 JPA786474:JPB786475 JYW786474:JYX786475 KIS786474:KIT786475 KSO786474:KSP786475 LCK786474:LCL786475 LMG786474:LMH786475 LWC786474:LWD786475 MFY786474:MFZ786475 MPU786474:MPV786475 MZQ786474:MZR786475 NJM786474:NJN786475 NTI786474:NTJ786475 ODE786474:ODF786475 ONA786474:ONB786475 OWW786474:OWX786475 PGS786474:PGT786475 PQO786474:PQP786475 QAK786474:QAL786475 QKG786474:QKH786475 QUC786474:QUD786475 RDY786474:RDZ786475 RNU786474:RNV786475 RXQ786474:RXR786475 SHM786474:SHN786475 SRI786474:SRJ786475 TBE786474:TBF786475 TLA786474:TLB786475 TUW786474:TUX786475 UES786474:UET786475 UOO786474:UOP786475 UYK786474:UYL786475 VIG786474:VIH786475 VSC786474:VSD786475 WBY786474:WBZ786475 WLU786474:WLV786475 WVQ786474:WVR786475 I852010:J852011 JE852010:JF852011 TA852010:TB852011 ACW852010:ACX852011 AMS852010:AMT852011 AWO852010:AWP852011 BGK852010:BGL852011 BQG852010:BQH852011 CAC852010:CAD852011 CJY852010:CJZ852011 CTU852010:CTV852011 DDQ852010:DDR852011 DNM852010:DNN852011 DXI852010:DXJ852011 EHE852010:EHF852011 ERA852010:ERB852011 FAW852010:FAX852011 FKS852010:FKT852011 FUO852010:FUP852011 GEK852010:GEL852011 GOG852010:GOH852011 GYC852010:GYD852011 HHY852010:HHZ852011 HRU852010:HRV852011 IBQ852010:IBR852011 ILM852010:ILN852011 IVI852010:IVJ852011 JFE852010:JFF852011 JPA852010:JPB852011 JYW852010:JYX852011 KIS852010:KIT852011 KSO852010:KSP852011 LCK852010:LCL852011 LMG852010:LMH852011 LWC852010:LWD852011 MFY852010:MFZ852011 MPU852010:MPV852011 MZQ852010:MZR852011 NJM852010:NJN852011 NTI852010:NTJ852011 ODE852010:ODF852011 ONA852010:ONB852011 OWW852010:OWX852011 PGS852010:PGT852011 PQO852010:PQP852011 QAK852010:QAL852011 QKG852010:QKH852011 QUC852010:QUD852011 RDY852010:RDZ852011 RNU852010:RNV852011 RXQ852010:RXR852011 SHM852010:SHN852011 SRI852010:SRJ852011 TBE852010:TBF852011 TLA852010:TLB852011 TUW852010:TUX852011 UES852010:UET852011 UOO852010:UOP852011 UYK852010:UYL852011 VIG852010:VIH852011 VSC852010:VSD852011 WBY852010:WBZ852011 WLU852010:WLV852011 WVQ852010:WVR852011 I917546:J917547 JE917546:JF917547 TA917546:TB917547 ACW917546:ACX917547 AMS917546:AMT917547 AWO917546:AWP917547 BGK917546:BGL917547 BQG917546:BQH917547 CAC917546:CAD917547 CJY917546:CJZ917547 CTU917546:CTV917547 DDQ917546:DDR917547 DNM917546:DNN917547 DXI917546:DXJ917547 EHE917546:EHF917547 ERA917546:ERB917547 FAW917546:FAX917547 FKS917546:FKT917547 FUO917546:FUP917547 GEK917546:GEL917547 GOG917546:GOH917547 GYC917546:GYD917547 HHY917546:HHZ917547 HRU917546:HRV917547 IBQ917546:IBR917547 ILM917546:ILN917547 IVI917546:IVJ917547 JFE917546:JFF917547 JPA917546:JPB917547 JYW917546:JYX917547 KIS917546:KIT917547 KSO917546:KSP917547 LCK917546:LCL917547 LMG917546:LMH917547 LWC917546:LWD917547 MFY917546:MFZ917547 MPU917546:MPV917547 MZQ917546:MZR917547 NJM917546:NJN917547 NTI917546:NTJ917547 ODE917546:ODF917547 ONA917546:ONB917547 OWW917546:OWX917547 PGS917546:PGT917547 PQO917546:PQP917547 QAK917546:QAL917547 QKG917546:QKH917547 QUC917546:QUD917547 RDY917546:RDZ917547 RNU917546:RNV917547 RXQ917546:RXR917547 SHM917546:SHN917547 SRI917546:SRJ917547 TBE917546:TBF917547 TLA917546:TLB917547 TUW917546:TUX917547 UES917546:UET917547 UOO917546:UOP917547 UYK917546:UYL917547 VIG917546:VIH917547 VSC917546:VSD917547 WBY917546:WBZ917547 WLU917546:WLV917547 WVQ917546:WVR917547 I983082:J983083 JE983082:JF983083 TA983082:TB983083 ACW983082:ACX983083 AMS983082:AMT983083 AWO983082:AWP983083 BGK983082:BGL983083 BQG983082:BQH983083 CAC983082:CAD983083 CJY983082:CJZ983083 CTU983082:CTV983083 DDQ983082:DDR983083 DNM983082:DNN983083 DXI983082:DXJ983083 EHE983082:EHF983083 ERA983082:ERB983083 FAW983082:FAX983083 FKS983082:FKT983083 FUO983082:FUP983083 GEK983082:GEL983083 GOG983082:GOH983083 GYC983082:GYD983083 HHY983082:HHZ983083 HRU983082:HRV983083 IBQ983082:IBR983083 ILM983082:ILN983083 IVI983082:IVJ983083 JFE983082:JFF983083 JPA983082:JPB983083 JYW983082:JYX983083 KIS983082:KIT983083 KSO983082:KSP983083 LCK983082:LCL983083 LMG983082:LMH983083 LWC983082:LWD983083 MFY983082:MFZ983083 MPU983082:MPV983083 MZQ983082:MZR983083 NJM983082:NJN983083 NTI983082:NTJ983083 ODE983082:ODF983083 ONA983082:ONB983083 OWW983082:OWX983083 PGS983082:PGT983083 PQO983082:PQP983083 QAK983082:QAL983083 QKG983082:QKH983083 QUC983082:QUD983083 RDY983082:RDZ983083 RNU983082:RNV983083 RXQ983082:RXR983083 SHM983082:SHN983083 SRI983082:SRJ983083 TBE983082:TBF983083 TLA983082:TLB983083 TUW983082:TUX983083 UES983082:UET983083 UOO983082:UOP983083 UYK983082:UYL983083 VIG983082:VIH983083 VSC983082:VSD983083 WBY983082:WBZ983083 WLU983082:WLV983083 WVQ983082:WVR983083">
      <formula1>$BE$10:$BE$11</formula1>
    </dataValidation>
    <dataValidation type="list" allowBlank="1" showInputMessage="1" showErrorMessage="1" sqref="T40:AE40 JP40:KA40 TL40:TW40 ADH40:ADS40 AND40:ANO40 AWZ40:AXK40 BGV40:BHG40 BQR40:BRC40 CAN40:CAY40 CKJ40:CKU40 CUF40:CUQ40 DEB40:DEM40 DNX40:DOI40 DXT40:DYE40 EHP40:EIA40 ERL40:ERW40 FBH40:FBS40 FLD40:FLO40 FUZ40:FVK40 GEV40:GFG40 GOR40:GPC40 GYN40:GYY40 HIJ40:HIU40 HSF40:HSQ40 ICB40:ICM40 ILX40:IMI40 IVT40:IWE40 JFP40:JGA40 JPL40:JPW40 JZH40:JZS40 KJD40:KJO40 KSZ40:KTK40 LCV40:LDG40 LMR40:LNC40 LWN40:LWY40 MGJ40:MGU40 MQF40:MQQ40 NAB40:NAM40 NJX40:NKI40 NTT40:NUE40 ODP40:OEA40 ONL40:ONW40 OXH40:OXS40 PHD40:PHO40 PQZ40:PRK40 QAV40:QBG40 QKR40:QLC40 QUN40:QUY40 REJ40:REU40 ROF40:ROQ40 RYB40:RYM40 SHX40:SII40 SRT40:SSE40 TBP40:TCA40 TLL40:TLW40 TVH40:TVS40 UFD40:UFO40 UOZ40:UPK40 UYV40:UZG40 VIR40:VJC40 VSN40:VSY40 WCJ40:WCU40 WMF40:WMQ40 WWB40:WWM40 T65576:AE65576 JP65576:KA65576 TL65576:TW65576 ADH65576:ADS65576 AND65576:ANO65576 AWZ65576:AXK65576 BGV65576:BHG65576 BQR65576:BRC65576 CAN65576:CAY65576 CKJ65576:CKU65576 CUF65576:CUQ65576 DEB65576:DEM65576 DNX65576:DOI65576 DXT65576:DYE65576 EHP65576:EIA65576 ERL65576:ERW65576 FBH65576:FBS65576 FLD65576:FLO65576 FUZ65576:FVK65576 GEV65576:GFG65576 GOR65576:GPC65576 GYN65576:GYY65576 HIJ65576:HIU65576 HSF65576:HSQ65576 ICB65576:ICM65576 ILX65576:IMI65576 IVT65576:IWE65576 JFP65576:JGA65576 JPL65576:JPW65576 JZH65576:JZS65576 KJD65576:KJO65576 KSZ65576:KTK65576 LCV65576:LDG65576 LMR65576:LNC65576 LWN65576:LWY65576 MGJ65576:MGU65576 MQF65576:MQQ65576 NAB65576:NAM65576 NJX65576:NKI65576 NTT65576:NUE65576 ODP65576:OEA65576 ONL65576:ONW65576 OXH65576:OXS65576 PHD65576:PHO65576 PQZ65576:PRK65576 QAV65576:QBG65576 QKR65576:QLC65576 QUN65576:QUY65576 REJ65576:REU65576 ROF65576:ROQ65576 RYB65576:RYM65576 SHX65576:SII65576 SRT65576:SSE65576 TBP65576:TCA65576 TLL65576:TLW65576 TVH65576:TVS65576 UFD65576:UFO65576 UOZ65576:UPK65576 UYV65576:UZG65576 VIR65576:VJC65576 VSN65576:VSY65576 WCJ65576:WCU65576 WMF65576:WMQ65576 WWB65576:WWM65576 T131112:AE131112 JP131112:KA131112 TL131112:TW131112 ADH131112:ADS131112 AND131112:ANO131112 AWZ131112:AXK131112 BGV131112:BHG131112 BQR131112:BRC131112 CAN131112:CAY131112 CKJ131112:CKU131112 CUF131112:CUQ131112 DEB131112:DEM131112 DNX131112:DOI131112 DXT131112:DYE131112 EHP131112:EIA131112 ERL131112:ERW131112 FBH131112:FBS131112 FLD131112:FLO131112 FUZ131112:FVK131112 GEV131112:GFG131112 GOR131112:GPC131112 GYN131112:GYY131112 HIJ131112:HIU131112 HSF131112:HSQ131112 ICB131112:ICM131112 ILX131112:IMI131112 IVT131112:IWE131112 JFP131112:JGA131112 JPL131112:JPW131112 JZH131112:JZS131112 KJD131112:KJO131112 KSZ131112:KTK131112 LCV131112:LDG131112 LMR131112:LNC131112 LWN131112:LWY131112 MGJ131112:MGU131112 MQF131112:MQQ131112 NAB131112:NAM131112 NJX131112:NKI131112 NTT131112:NUE131112 ODP131112:OEA131112 ONL131112:ONW131112 OXH131112:OXS131112 PHD131112:PHO131112 PQZ131112:PRK131112 QAV131112:QBG131112 QKR131112:QLC131112 QUN131112:QUY131112 REJ131112:REU131112 ROF131112:ROQ131112 RYB131112:RYM131112 SHX131112:SII131112 SRT131112:SSE131112 TBP131112:TCA131112 TLL131112:TLW131112 TVH131112:TVS131112 UFD131112:UFO131112 UOZ131112:UPK131112 UYV131112:UZG131112 VIR131112:VJC131112 VSN131112:VSY131112 WCJ131112:WCU131112 WMF131112:WMQ131112 WWB131112:WWM131112 T196648:AE196648 JP196648:KA196648 TL196648:TW196648 ADH196648:ADS196648 AND196648:ANO196648 AWZ196648:AXK196648 BGV196648:BHG196648 BQR196648:BRC196648 CAN196648:CAY196648 CKJ196648:CKU196648 CUF196648:CUQ196648 DEB196648:DEM196648 DNX196648:DOI196648 DXT196648:DYE196648 EHP196648:EIA196648 ERL196648:ERW196648 FBH196648:FBS196648 FLD196648:FLO196648 FUZ196648:FVK196648 GEV196648:GFG196648 GOR196648:GPC196648 GYN196648:GYY196648 HIJ196648:HIU196648 HSF196648:HSQ196648 ICB196648:ICM196648 ILX196648:IMI196648 IVT196648:IWE196648 JFP196648:JGA196648 JPL196648:JPW196648 JZH196648:JZS196648 KJD196648:KJO196648 KSZ196648:KTK196648 LCV196648:LDG196648 LMR196648:LNC196648 LWN196648:LWY196648 MGJ196648:MGU196648 MQF196648:MQQ196648 NAB196648:NAM196648 NJX196648:NKI196648 NTT196648:NUE196648 ODP196648:OEA196648 ONL196648:ONW196648 OXH196648:OXS196648 PHD196648:PHO196648 PQZ196648:PRK196648 QAV196648:QBG196648 QKR196648:QLC196648 QUN196648:QUY196648 REJ196648:REU196648 ROF196648:ROQ196648 RYB196648:RYM196648 SHX196648:SII196648 SRT196648:SSE196648 TBP196648:TCA196648 TLL196648:TLW196648 TVH196648:TVS196648 UFD196648:UFO196648 UOZ196648:UPK196648 UYV196648:UZG196648 VIR196648:VJC196648 VSN196648:VSY196648 WCJ196648:WCU196648 WMF196648:WMQ196648 WWB196648:WWM196648 T262184:AE262184 JP262184:KA262184 TL262184:TW262184 ADH262184:ADS262184 AND262184:ANO262184 AWZ262184:AXK262184 BGV262184:BHG262184 BQR262184:BRC262184 CAN262184:CAY262184 CKJ262184:CKU262184 CUF262184:CUQ262184 DEB262184:DEM262184 DNX262184:DOI262184 DXT262184:DYE262184 EHP262184:EIA262184 ERL262184:ERW262184 FBH262184:FBS262184 FLD262184:FLO262184 FUZ262184:FVK262184 GEV262184:GFG262184 GOR262184:GPC262184 GYN262184:GYY262184 HIJ262184:HIU262184 HSF262184:HSQ262184 ICB262184:ICM262184 ILX262184:IMI262184 IVT262184:IWE262184 JFP262184:JGA262184 JPL262184:JPW262184 JZH262184:JZS262184 KJD262184:KJO262184 KSZ262184:KTK262184 LCV262184:LDG262184 LMR262184:LNC262184 LWN262184:LWY262184 MGJ262184:MGU262184 MQF262184:MQQ262184 NAB262184:NAM262184 NJX262184:NKI262184 NTT262184:NUE262184 ODP262184:OEA262184 ONL262184:ONW262184 OXH262184:OXS262184 PHD262184:PHO262184 PQZ262184:PRK262184 QAV262184:QBG262184 QKR262184:QLC262184 QUN262184:QUY262184 REJ262184:REU262184 ROF262184:ROQ262184 RYB262184:RYM262184 SHX262184:SII262184 SRT262184:SSE262184 TBP262184:TCA262184 TLL262184:TLW262184 TVH262184:TVS262184 UFD262184:UFO262184 UOZ262184:UPK262184 UYV262184:UZG262184 VIR262184:VJC262184 VSN262184:VSY262184 WCJ262184:WCU262184 WMF262184:WMQ262184 WWB262184:WWM262184 T327720:AE327720 JP327720:KA327720 TL327720:TW327720 ADH327720:ADS327720 AND327720:ANO327720 AWZ327720:AXK327720 BGV327720:BHG327720 BQR327720:BRC327720 CAN327720:CAY327720 CKJ327720:CKU327720 CUF327720:CUQ327720 DEB327720:DEM327720 DNX327720:DOI327720 DXT327720:DYE327720 EHP327720:EIA327720 ERL327720:ERW327720 FBH327720:FBS327720 FLD327720:FLO327720 FUZ327720:FVK327720 GEV327720:GFG327720 GOR327720:GPC327720 GYN327720:GYY327720 HIJ327720:HIU327720 HSF327720:HSQ327720 ICB327720:ICM327720 ILX327720:IMI327720 IVT327720:IWE327720 JFP327720:JGA327720 JPL327720:JPW327720 JZH327720:JZS327720 KJD327720:KJO327720 KSZ327720:KTK327720 LCV327720:LDG327720 LMR327720:LNC327720 LWN327720:LWY327720 MGJ327720:MGU327720 MQF327720:MQQ327720 NAB327720:NAM327720 NJX327720:NKI327720 NTT327720:NUE327720 ODP327720:OEA327720 ONL327720:ONW327720 OXH327720:OXS327720 PHD327720:PHO327720 PQZ327720:PRK327720 QAV327720:QBG327720 QKR327720:QLC327720 QUN327720:QUY327720 REJ327720:REU327720 ROF327720:ROQ327720 RYB327720:RYM327720 SHX327720:SII327720 SRT327720:SSE327720 TBP327720:TCA327720 TLL327720:TLW327720 TVH327720:TVS327720 UFD327720:UFO327720 UOZ327720:UPK327720 UYV327720:UZG327720 VIR327720:VJC327720 VSN327720:VSY327720 WCJ327720:WCU327720 WMF327720:WMQ327720 WWB327720:WWM327720 T393256:AE393256 JP393256:KA393256 TL393256:TW393256 ADH393256:ADS393256 AND393256:ANO393256 AWZ393256:AXK393256 BGV393256:BHG393256 BQR393256:BRC393256 CAN393256:CAY393256 CKJ393256:CKU393256 CUF393256:CUQ393256 DEB393256:DEM393256 DNX393256:DOI393256 DXT393256:DYE393256 EHP393256:EIA393256 ERL393256:ERW393256 FBH393256:FBS393256 FLD393256:FLO393256 FUZ393256:FVK393256 GEV393256:GFG393256 GOR393256:GPC393256 GYN393256:GYY393256 HIJ393256:HIU393256 HSF393256:HSQ393256 ICB393256:ICM393256 ILX393256:IMI393256 IVT393256:IWE393256 JFP393256:JGA393256 JPL393256:JPW393256 JZH393256:JZS393256 KJD393256:KJO393256 KSZ393256:KTK393256 LCV393256:LDG393256 LMR393256:LNC393256 LWN393256:LWY393256 MGJ393256:MGU393256 MQF393256:MQQ393256 NAB393256:NAM393256 NJX393256:NKI393256 NTT393256:NUE393256 ODP393256:OEA393256 ONL393256:ONW393256 OXH393256:OXS393256 PHD393256:PHO393256 PQZ393256:PRK393256 QAV393256:QBG393256 QKR393256:QLC393256 QUN393256:QUY393256 REJ393256:REU393256 ROF393256:ROQ393256 RYB393256:RYM393256 SHX393256:SII393256 SRT393256:SSE393256 TBP393256:TCA393256 TLL393256:TLW393256 TVH393256:TVS393256 UFD393256:UFO393256 UOZ393256:UPK393256 UYV393256:UZG393256 VIR393256:VJC393256 VSN393256:VSY393256 WCJ393256:WCU393256 WMF393256:WMQ393256 WWB393256:WWM393256 T458792:AE458792 JP458792:KA458792 TL458792:TW458792 ADH458792:ADS458792 AND458792:ANO458792 AWZ458792:AXK458792 BGV458792:BHG458792 BQR458792:BRC458792 CAN458792:CAY458792 CKJ458792:CKU458792 CUF458792:CUQ458792 DEB458792:DEM458792 DNX458792:DOI458792 DXT458792:DYE458792 EHP458792:EIA458792 ERL458792:ERW458792 FBH458792:FBS458792 FLD458792:FLO458792 FUZ458792:FVK458792 GEV458792:GFG458792 GOR458792:GPC458792 GYN458792:GYY458792 HIJ458792:HIU458792 HSF458792:HSQ458792 ICB458792:ICM458792 ILX458792:IMI458792 IVT458792:IWE458792 JFP458792:JGA458792 JPL458792:JPW458792 JZH458792:JZS458792 KJD458792:KJO458792 KSZ458792:KTK458792 LCV458792:LDG458792 LMR458792:LNC458792 LWN458792:LWY458792 MGJ458792:MGU458792 MQF458792:MQQ458792 NAB458792:NAM458792 NJX458792:NKI458792 NTT458792:NUE458792 ODP458792:OEA458792 ONL458792:ONW458792 OXH458792:OXS458792 PHD458792:PHO458792 PQZ458792:PRK458792 QAV458792:QBG458792 QKR458792:QLC458792 QUN458792:QUY458792 REJ458792:REU458792 ROF458792:ROQ458792 RYB458792:RYM458792 SHX458792:SII458792 SRT458792:SSE458792 TBP458792:TCA458792 TLL458792:TLW458792 TVH458792:TVS458792 UFD458792:UFO458792 UOZ458792:UPK458792 UYV458792:UZG458792 VIR458792:VJC458792 VSN458792:VSY458792 WCJ458792:WCU458792 WMF458792:WMQ458792 WWB458792:WWM458792 T524328:AE524328 JP524328:KA524328 TL524328:TW524328 ADH524328:ADS524328 AND524328:ANO524328 AWZ524328:AXK524328 BGV524328:BHG524328 BQR524328:BRC524328 CAN524328:CAY524328 CKJ524328:CKU524328 CUF524328:CUQ524328 DEB524328:DEM524328 DNX524328:DOI524328 DXT524328:DYE524328 EHP524328:EIA524328 ERL524328:ERW524328 FBH524328:FBS524328 FLD524328:FLO524328 FUZ524328:FVK524328 GEV524328:GFG524328 GOR524328:GPC524328 GYN524328:GYY524328 HIJ524328:HIU524328 HSF524328:HSQ524328 ICB524328:ICM524328 ILX524328:IMI524328 IVT524328:IWE524328 JFP524328:JGA524328 JPL524328:JPW524328 JZH524328:JZS524328 KJD524328:KJO524328 KSZ524328:KTK524328 LCV524328:LDG524328 LMR524328:LNC524328 LWN524328:LWY524328 MGJ524328:MGU524328 MQF524328:MQQ524328 NAB524328:NAM524328 NJX524328:NKI524328 NTT524328:NUE524328 ODP524328:OEA524328 ONL524328:ONW524328 OXH524328:OXS524328 PHD524328:PHO524328 PQZ524328:PRK524328 QAV524328:QBG524328 QKR524328:QLC524328 QUN524328:QUY524328 REJ524328:REU524328 ROF524328:ROQ524328 RYB524328:RYM524328 SHX524328:SII524328 SRT524328:SSE524328 TBP524328:TCA524328 TLL524328:TLW524328 TVH524328:TVS524328 UFD524328:UFO524328 UOZ524328:UPK524328 UYV524328:UZG524328 VIR524328:VJC524328 VSN524328:VSY524328 WCJ524328:WCU524328 WMF524328:WMQ524328 WWB524328:WWM524328 T589864:AE589864 JP589864:KA589864 TL589864:TW589864 ADH589864:ADS589864 AND589864:ANO589864 AWZ589864:AXK589864 BGV589864:BHG589864 BQR589864:BRC589864 CAN589864:CAY589864 CKJ589864:CKU589864 CUF589864:CUQ589864 DEB589864:DEM589864 DNX589864:DOI589864 DXT589864:DYE589864 EHP589864:EIA589864 ERL589864:ERW589864 FBH589864:FBS589864 FLD589864:FLO589864 FUZ589864:FVK589864 GEV589864:GFG589864 GOR589864:GPC589864 GYN589864:GYY589864 HIJ589864:HIU589864 HSF589864:HSQ589864 ICB589864:ICM589864 ILX589864:IMI589864 IVT589864:IWE589864 JFP589864:JGA589864 JPL589864:JPW589864 JZH589864:JZS589864 KJD589864:KJO589864 KSZ589864:KTK589864 LCV589864:LDG589864 LMR589864:LNC589864 LWN589864:LWY589864 MGJ589864:MGU589864 MQF589864:MQQ589864 NAB589864:NAM589864 NJX589864:NKI589864 NTT589864:NUE589864 ODP589864:OEA589864 ONL589864:ONW589864 OXH589864:OXS589864 PHD589864:PHO589864 PQZ589864:PRK589864 QAV589864:QBG589864 QKR589864:QLC589864 QUN589864:QUY589864 REJ589864:REU589864 ROF589864:ROQ589864 RYB589864:RYM589864 SHX589864:SII589864 SRT589864:SSE589864 TBP589864:TCA589864 TLL589864:TLW589864 TVH589864:TVS589864 UFD589864:UFO589864 UOZ589864:UPK589864 UYV589864:UZG589864 VIR589864:VJC589864 VSN589864:VSY589864 WCJ589864:WCU589864 WMF589864:WMQ589864 WWB589864:WWM589864 T655400:AE655400 JP655400:KA655400 TL655400:TW655400 ADH655400:ADS655400 AND655400:ANO655400 AWZ655400:AXK655400 BGV655400:BHG655400 BQR655400:BRC655400 CAN655400:CAY655400 CKJ655400:CKU655400 CUF655400:CUQ655400 DEB655400:DEM655400 DNX655400:DOI655400 DXT655400:DYE655400 EHP655400:EIA655400 ERL655400:ERW655400 FBH655400:FBS655400 FLD655400:FLO655400 FUZ655400:FVK655400 GEV655400:GFG655400 GOR655400:GPC655400 GYN655400:GYY655400 HIJ655400:HIU655400 HSF655400:HSQ655400 ICB655400:ICM655400 ILX655400:IMI655400 IVT655400:IWE655400 JFP655400:JGA655400 JPL655400:JPW655400 JZH655400:JZS655400 KJD655400:KJO655400 KSZ655400:KTK655400 LCV655400:LDG655400 LMR655400:LNC655400 LWN655400:LWY655400 MGJ655400:MGU655400 MQF655400:MQQ655400 NAB655400:NAM655400 NJX655400:NKI655400 NTT655400:NUE655400 ODP655400:OEA655400 ONL655400:ONW655400 OXH655400:OXS655400 PHD655400:PHO655400 PQZ655400:PRK655400 QAV655400:QBG655400 QKR655400:QLC655400 QUN655400:QUY655400 REJ655400:REU655400 ROF655400:ROQ655400 RYB655400:RYM655400 SHX655400:SII655400 SRT655400:SSE655400 TBP655400:TCA655400 TLL655400:TLW655400 TVH655400:TVS655400 UFD655400:UFO655400 UOZ655400:UPK655400 UYV655400:UZG655400 VIR655400:VJC655400 VSN655400:VSY655400 WCJ655400:WCU655400 WMF655400:WMQ655400 WWB655400:WWM655400 T720936:AE720936 JP720936:KA720936 TL720936:TW720936 ADH720936:ADS720936 AND720936:ANO720936 AWZ720936:AXK720936 BGV720936:BHG720936 BQR720936:BRC720936 CAN720936:CAY720936 CKJ720936:CKU720936 CUF720936:CUQ720936 DEB720936:DEM720936 DNX720936:DOI720936 DXT720936:DYE720936 EHP720936:EIA720936 ERL720936:ERW720936 FBH720936:FBS720936 FLD720936:FLO720936 FUZ720936:FVK720936 GEV720936:GFG720936 GOR720936:GPC720936 GYN720936:GYY720936 HIJ720936:HIU720936 HSF720936:HSQ720936 ICB720936:ICM720936 ILX720936:IMI720936 IVT720936:IWE720936 JFP720936:JGA720936 JPL720936:JPW720936 JZH720936:JZS720936 KJD720936:KJO720936 KSZ720936:KTK720936 LCV720936:LDG720936 LMR720936:LNC720936 LWN720936:LWY720936 MGJ720936:MGU720936 MQF720936:MQQ720936 NAB720936:NAM720936 NJX720936:NKI720936 NTT720936:NUE720936 ODP720936:OEA720936 ONL720936:ONW720936 OXH720936:OXS720936 PHD720936:PHO720936 PQZ720936:PRK720936 QAV720936:QBG720936 QKR720936:QLC720936 QUN720936:QUY720936 REJ720936:REU720936 ROF720936:ROQ720936 RYB720936:RYM720936 SHX720936:SII720936 SRT720936:SSE720936 TBP720936:TCA720936 TLL720936:TLW720936 TVH720936:TVS720936 UFD720936:UFO720936 UOZ720936:UPK720936 UYV720936:UZG720936 VIR720936:VJC720936 VSN720936:VSY720936 WCJ720936:WCU720936 WMF720936:WMQ720936 WWB720936:WWM720936 T786472:AE786472 JP786472:KA786472 TL786472:TW786472 ADH786472:ADS786472 AND786472:ANO786472 AWZ786472:AXK786472 BGV786472:BHG786472 BQR786472:BRC786472 CAN786472:CAY786472 CKJ786472:CKU786472 CUF786472:CUQ786472 DEB786472:DEM786472 DNX786472:DOI786472 DXT786472:DYE786472 EHP786472:EIA786472 ERL786472:ERW786472 FBH786472:FBS786472 FLD786472:FLO786472 FUZ786472:FVK786472 GEV786472:GFG786472 GOR786472:GPC786472 GYN786472:GYY786472 HIJ786472:HIU786472 HSF786472:HSQ786472 ICB786472:ICM786472 ILX786472:IMI786472 IVT786472:IWE786472 JFP786472:JGA786472 JPL786472:JPW786472 JZH786472:JZS786472 KJD786472:KJO786472 KSZ786472:KTK786472 LCV786472:LDG786472 LMR786472:LNC786472 LWN786472:LWY786472 MGJ786472:MGU786472 MQF786472:MQQ786472 NAB786472:NAM786472 NJX786472:NKI786472 NTT786472:NUE786472 ODP786472:OEA786472 ONL786472:ONW786472 OXH786472:OXS786472 PHD786472:PHO786472 PQZ786472:PRK786472 QAV786472:QBG786472 QKR786472:QLC786472 QUN786472:QUY786472 REJ786472:REU786472 ROF786472:ROQ786472 RYB786472:RYM786472 SHX786472:SII786472 SRT786472:SSE786472 TBP786472:TCA786472 TLL786472:TLW786472 TVH786472:TVS786472 UFD786472:UFO786472 UOZ786472:UPK786472 UYV786472:UZG786472 VIR786472:VJC786472 VSN786472:VSY786472 WCJ786472:WCU786472 WMF786472:WMQ786472 WWB786472:WWM786472 T852008:AE852008 JP852008:KA852008 TL852008:TW852008 ADH852008:ADS852008 AND852008:ANO852008 AWZ852008:AXK852008 BGV852008:BHG852008 BQR852008:BRC852008 CAN852008:CAY852008 CKJ852008:CKU852008 CUF852008:CUQ852008 DEB852008:DEM852008 DNX852008:DOI852008 DXT852008:DYE852008 EHP852008:EIA852008 ERL852008:ERW852008 FBH852008:FBS852008 FLD852008:FLO852008 FUZ852008:FVK852008 GEV852008:GFG852008 GOR852008:GPC852008 GYN852008:GYY852008 HIJ852008:HIU852008 HSF852008:HSQ852008 ICB852008:ICM852008 ILX852008:IMI852008 IVT852008:IWE852008 JFP852008:JGA852008 JPL852008:JPW852008 JZH852008:JZS852008 KJD852008:KJO852008 KSZ852008:KTK852008 LCV852008:LDG852008 LMR852008:LNC852008 LWN852008:LWY852008 MGJ852008:MGU852008 MQF852008:MQQ852008 NAB852008:NAM852008 NJX852008:NKI852008 NTT852008:NUE852008 ODP852008:OEA852008 ONL852008:ONW852008 OXH852008:OXS852008 PHD852008:PHO852008 PQZ852008:PRK852008 QAV852008:QBG852008 QKR852008:QLC852008 QUN852008:QUY852008 REJ852008:REU852008 ROF852008:ROQ852008 RYB852008:RYM852008 SHX852008:SII852008 SRT852008:SSE852008 TBP852008:TCA852008 TLL852008:TLW852008 TVH852008:TVS852008 UFD852008:UFO852008 UOZ852008:UPK852008 UYV852008:UZG852008 VIR852008:VJC852008 VSN852008:VSY852008 WCJ852008:WCU852008 WMF852008:WMQ852008 WWB852008:WWM852008 T917544:AE917544 JP917544:KA917544 TL917544:TW917544 ADH917544:ADS917544 AND917544:ANO917544 AWZ917544:AXK917544 BGV917544:BHG917544 BQR917544:BRC917544 CAN917544:CAY917544 CKJ917544:CKU917544 CUF917544:CUQ917544 DEB917544:DEM917544 DNX917544:DOI917544 DXT917544:DYE917544 EHP917544:EIA917544 ERL917544:ERW917544 FBH917544:FBS917544 FLD917544:FLO917544 FUZ917544:FVK917544 GEV917544:GFG917544 GOR917544:GPC917544 GYN917544:GYY917544 HIJ917544:HIU917544 HSF917544:HSQ917544 ICB917544:ICM917544 ILX917544:IMI917544 IVT917544:IWE917544 JFP917544:JGA917544 JPL917544:JPW917544 JZH917544:JZS917544 KJD917544:KJO917544 KSZ917544:KTK917544 LCV917544:LDG917544 LMR917544:LNC917544 LWN917544:LWY917544 MGJ917544:MGU917544 MQF917544:MQQ917544 NAB917544:NAM917544 NJX917544:NKI917544 NTT917544:NUE917544 ODP917544:OEA917544 ONL917544:ONW917544 OXH917544:OXS917544 PHD917544:PHO917544 PQZ917544:PRK917544 QAV917544:QBG917544 QKR917544:QLC917544 QUN917544:QUY917544 REJ917544:REU917544 ROF917544:ROQ917544 RYB917544:RYM917544 SHX917544:SII917544 SRT917544:SSE917544 TBP917544:TCA917544 TLL917544:TLW917544 TVH917544:TVS917544 UFD917544:UFO917544 UOZ917544:UPK917544 UYV917544:UZG917544 VIR917544:VJC917544 VSN917544:VSY917544 WCJ917544:WCU917544 WMF917544:WMQ917544 WWB917544:WWM917544 T983080:AE983080 JP983080:KA983080 TL983080:TW983080 ADH983080:ADS983080 AND983080:ANO983080 AWZ983080:AXK983080 BGV983080:BHG983080 BQR983080:BRC983080 CAN983080:CAY983080 CKJ983080:CKU983080 CUF983080:CUQ983080 DEB983080:DEM983080 DNX983080:DOI983080 DXT983080:DYE983080 EHP983080:EIA983080 ERL983080:ERW983080 FBH983080:FBS983080 FLD983080:FLO983080 FUZ983080:FVK983080 GEV983080:GFG983080 GOR983080:GPC983080 GYN983080:GYY983080 HIJ983080:HIU983080 HSF983080:HSQ983080 ICB983080:ICM983080 ILX983080:IMI983080 IVT983080:IWE983080 JFP983080:JGA983080 JPL983080:JPW983080 JZH983080:JZS983080 KJD983080:KJO983080 KSZ983080:KTK983080 LCV983080:LDG983080 LMR983080:LNC983080 LWN983080:LWY983080 MGJ983080:MGU983080 MQF983080:MQQ983080 NAB983080:NAM983080 NJX983080:NKI983080 NTT983080:NUE983080 ODP983080:OEA983080 ONL983080:ONW983080 OXH983080:OXS983080 PHD983080:PHO983080 PQZ983080:PRK983080 QAV983080:QBG983080 QKR983080:QLC983080 QUN983080:QUY983080 REJ983080:REU983080 ROF983080:ROQ983080 RYB983080:RYM983080 SHX983080:SII983080 SRT983080:SSE983080 TBP983080:TCA983080 TLL983080:TLW983080 TVH983080:TVS983080 UFD983080:UFO983080 UOZ983080:UPK983080 UYV983080:UZG983080 VIR983080:VJC983080 VSN983080:VSY983080 WCJ983080:WCU983080 WMF983080:WMQ983080 WWB983080:WWM983080">
      <formula1>$BB$18:$BB$22</formula1>
    </dataValidation>
    <dataValidation type="list" allowBlank="1" showInputMessage="1" showErrorMessage="1" sqref="AH13:AM13 KD13:KI13 TZ13:UE13 ADV13:AEA13 ANR13:ANW13 AXN13:AXS13 BHJ13:BHO13 BRF13:BRK13 CBB13:CBG13 CKX13:CLC13 CUT13:CUY13 DEP13:DEU13 DOL13:DOQ13 DYH13:DYM13 EID13:EII13 ERZ13:ESE13 FBV13:FCA13 FLR13:FLW13 FVN13:FVS13 GFJ13:GFO13 GPF13:GPK13 GZB13:GZG13 HIX13:HJC13 HST13:HSY13 ICP13:ICU13 IML13:IMQ13 IWH13:IWM13 JGD13:JGI13 JPZ13:JQE13 JZV13:KAA13 KJR13:KJW13 KTN13:KTS13 LDJ13:LDO13 LNF13:LNK13 LXB13:LXG13 MGX13:MHC13 MQT13:MQY13 NAP13:NAU13 NKL13:NKQ13 NUH13:NUM13 OED13:OEI13 ONZ13:OOE13 OXV13:OYA13 PHR13:PHW13 PRN13:PRS13 QBJ13:QBO13 QLF13:QLK13 QVB13:QVG13 REX13:RFC13 ROT13:ROY13 RYP13:RYU13 SIL13:SIQ13 SSH13:SSM13 TCD13:TCI13 TLZ13:TME13 TVV13:TWA13 UFR13:UFW13 UPN13:UPS13 UZJ13:UZO13 VJF13:VJK13 VTB13:VTG13 WCX13:WDC13 WMT13:WMY13 WWP13:WWU13 AH65549:AM65549 KD65549:KI65549 TZ65549:UE65549 ADV65549:AEA65549 ANR65549:ANW65549 AXN65549:AXS65549 BHJ65549:BHO65549 BRF65549:BRK65549 CBB65549:CBG65549 CKX65549:CLC65549 CUT65549:CUY65549 DEP65549:DEU65549 DOL65549:DOQ65549 DYH65549:DYM65549 EID65549:EII65549 ERZ65549:ESE65549 FBV65549:FCA65549 FLR65549:FLW65549 FVN65549:FVS65549 GFJ65549:GFO65549 GPF65549:GPK65549 GZB65549:GZG65549 HIX65549:HJC65549 HST65549:HSY65549 ICP65549:ICU65549 IML65549:IMQ65549 IWH65549:IWM65549 JGD65549:JGI65549 JPZ65549:JQE65549 JZV65549:KAA65549 KJR65549:KJW65549 KTN65549:KTS65549 LDJ65549:LDO65549 LNF65549:LNK65549 LXB65549:LXG65549 MGX65549:MHC65549 MQT65549:MQY65549 NAP65549:NAU65549 NKL65549:NKQ65549 NUH65549:NUM65549 OED65549:OEI65549 ONZ65549:OOE65549 OXV65549:OYA65549 PHR65549:PHW65549 PRN65549:PRS65549 QBJ65549:QBO65549 QLF65549:QLK65549 QVB65549:QVG65549 REX65549:RFC65549 ROT65549:ROY65549 RYP65549:RYU65549 SIL65549:SIQ65549 SSH65549:SSM65549 TCD65549:TCI65549 TLZ65549:TME65549 TVV65549:TWA65549 UFR65549:UFW65549 UPN65549:UPS65549 UZJ65549:UZO65549 VJF65549:VJK65549 VTB65549:VTG65549 WCX65549:WDC65549 WMT65549:WMY65549 WWP65549:WWU65549 AH131085:AM131085 KD131085:KI131085 TZ131085:UE131085 ADV131085:AEA131085 ANR131085:ANW131085 AXN131085:AXS131085 BHJ131085:BHO131085 BRF131085:BRK131085 CBB131085:CBG131085 CKX131085:CLC131085 CUT131085:CUY131085 DEP131085:DEU131085 DOL131085:DOQ131085 DYH131085:DYM131085 EID131085:EII131085 ERZ131085:ESE131085 FBV131085:FCA131085 FLR131085:FLW131085 FVN131085:FVS131085 GFJ131085:GFO131085 GPF131085:GPK131085 GZB131085:GZG131085 HIX131085:HJC131085 HST131085:HSY131085 ICP131085:ICU131085 IML131085:IMQ131085 IWH131085:IWM131085 JGD131085:JGI131085 JPZ131085:JQE131085 JZV131085:KAA131085 KJR131085:KJW131085 KTN131085:KTS131085 LDJ131085:LDO131085 LNF131085:LNK131085 LXB131085:LXG131085 MGX131085:MHC131085 MQT131085:MQY131085 NAP131085:NAU131085 NKL131085:NKQ131085 NUH131085:NUM131085 OED131085:OEI131085 ONZ131085:OOE131085 OXV131085:OYA131085 PHR131085:PHW131085 PRN131085:PRS131085 QBJ131085:QBO131085 QLF131085:QLK131085 QVB131085:QVG131085 REX131085:RFC131085 ROT131085:ROY131085 RYP131085:RYU131085 SIL131085:SIQ131085 SSH131085:SSM131085 TCD131085:TCI131085 TLZ131085:TME131085 TVV131085:TWA131085 UFR131085:UFW131085 UPN131085:UPS131085 UZJ131085:UZO131085 VJF131085:VJK131085 VTB131085:VTG131085 WCX131085:WDC131085 WMT131085:WMY131085 WWP131085:WWU131085 AH196621:AM196621 KD196621:KI196621 TZ196621:UE196621 ADV196621:AEA196621 ANR196621:ANW196621 AXN196621:AXS196621 BHJ196621:BHO196621 BRF196621:BRK196621 CBB196621:CBG196621 CKX196621:CLC196621 CUT196621:CUY196621 DEP196621:DEU196621 DOL196621:DOQ196621 DYH196621:DYM196621 EID196621:EII196621 ERZ196621:ESE196621 FBV196621:FCA196621 FLR196621:FLW196621 FVN196621:FVS196621 GFJ196621:GFO196621 GPF196621:GPK196621 GZB196621:GZG196621 HIX196621:HJC196621 HST196621:HSY196621 ICP196621:ICU196621 IML196621:IMQ196621 IWH196621:IWM196621 JGD196621:JGI196621 JPZ196621:JQE196621 JZV196621:KAA196621 KJR196621:KJW196621 KTN196621:KTS196621 LDJ196621:LDO196621 LNF196621:LNK196621 LXB196621:LXG196621 MGX196621:MHC196621 MQT196621:MQY196621 NAP196621:NAU196621 NKL196621:NKQ196621 NUH196621:NUM196621 OED196621:OEI196621 ONZ196621:OOE196621 OXV196621:OYA196621 PHR196621:PHW196621 PRN196621:PRS196621 QBJ196621:QBO196621 QLF196621:QLK196621 QVB196621:QVG196621 REX196621:RFC196621 ROT196621:ROY196621 RYP196621:RYU196621 SIL196621:SIQ196621 SSH196621:SSM196621 TCD196621:TCI196621 TLZ196621:TME196621 TVV196621:TWA196621 UFR196621:UFW196621 UPN196621:UPS196621 UZJ196621:UZO196621 VJF196621:VJK196621 VTB196621:VTG196621 WCX196621:WDC196621 WMT196621:WMY196621 WWP196621:WWU196621 AH262157:AM262157 KD262157:KI262157 TZ262157:UE262157 ADV262157:AEA262157 ANR262157:ANW262157 AXN262157:AXS262157 BHJ262157:BHO262157 BRF262157:BRK262157 CBB262157:CBG262157 CKX262157:CLC262157 CUT262157:CUY262157 DEP262157:DEU262157 DOL262157:DOQ262157 DYH262157:DYM262157 EID262157:EII262157 ERZ262157:ESE262157 FBV262157:FCA262157 FLR262157:FLW262157 FVN262157:FVS262157 GFJ262157:GFO262157 GPF262157:GPK262157 GZB262157:GZG262157 HIX262157:HJC262157 HST262157:HSY262157 ICP262157:ICU262157 IML262157:IMQ262157 IWH262157:IWM262157 JGD262157:JGI262157 JPZ262157:JQE262157 JZV262157:KAA262157 KJR262157:KJW262157 KTN262157:KTS262157 LDJ262157:LDO262157 LNF262157:LNK262157 LXB262157:LXG262157 MGX262157:MHC262157 MQT262157:MQY262157 NAP262157:NAU262157 NKL262157:NKQ262157 NUH262157:NUM262157 OED262157:OEI262157 ONZ262157:OOE262157 OXV262157:OYA262157 PHR262157:PHW262157 PRN262157:PRS262157 QBJ262157:QBO262157 QLF262157:QLK262157 QVB262157:QVG262157 REX262157:RFC262157 ROT262157:ROY262157 RYP262157:RYU262157 SIL262157:SIQ262157 SSH262157:SSM262157 TCD262157:TCI262157 TLZ262157:TME262157 TVV262157:TWA262157 UFR262157:UFW262157 UPN262157:UPS262157 UZJ262157:UZO262157 VJF262157:VJK262157 VTB262157:VTG262157 WCX262157:WDC262157 WMT262157:WMY262157 WWP262157:WWU262157 AH327693:AM327693 KD327693:KI327693 TZ327693:UE327693 ADV327693:AEA327693 ANR327693:ANW327693 AXN327693:AXS327693 BHJ327693:BHO327693 BRF327693:BRK327693 CBB327693:CBG327693 CKX327693:CLC327693 CUT327693:CUY327693 DEP327693:DEU327693 DOL327693:DOQ327693 DYH327693:DYM327693 EID327693:EII327693 ERZ327693:ESE327693 FBV327693:FCA327693 FLR327693:FLW327693 FVN327693:FVS327693 GFJ327693:GFO327693 GPF327693:GPK327693 GZB327693:GZG327693 HIX327693:HJC327693 HST327693:HSY327693 ICP327693:ICU327693 IML327693:IMQ327693 IWH327693:IWM327693 JGD327693:JGI327693 JPZ327693:JQE327693 JZV327693:KAA327693 KJR327693:KJW327693 KTN327693:KTS327693 LDJ327693:LDO327693 LNF327693:LNK327693 LXB327693:LXG327693 MGX327693:MHC327693 MQT327693:MQY327693 NAP327693:NAU327693 NKL327693:NKQ327693 NUH327693:NUM327693 OED327693:OEI327693 ONZ327693:OOE327693 OXV327693:OYA327693 PHR327693:PHW327693 PRN327693:PRS327693 QBJ327693:QBO327693 QLF327693:QLK327693 QVB327693:QVG327693 REX327693:RFC327693 ROT327693:ROY327693 RYP327693:RYU327693 SIL327693:SIQ327693 SSH327693:SSM327693 TCD327693:TCI327693 TLZ327693:TME327693 TVV327693:TWA327693 UFR327693:UFW327693 UPN327693:UPS327693 UZJ327693:UZO327693 VJF327693:VJK327693 VTB327693:VTG327693 WCX327693:WDC327693 WMT327693:WMY327693 WWP327693:WWU327693 AH393229:AM393229 KD393229:KI393229 TZ393229:UE393229 ADV393229:AEA393229 ANR393229:ANW393229 AXN393229:AXS393229 BHJ393229:BHO393229 BRF393229:BRK393229 CBB393229:CBG393229 CKX393229:CLC393229 CUT393229:CUY393229 DEP393229:DEU393229 DOL393229:DOQ393229 DYH393229:DYM393229 EID393229:EII393229 ERZ393229:ESE393229 FBV393229:FCA393229 FLR393229:FLW393229 FVN393229:FVS393229 GFJ393229:GFO393229 GPF393229:GPK393229 GZB393229:GZG393229 HIX393229:HJC393229 HST393229:HSY393229 ICP393229:ICU393229 IML393229:IMQ393229 IWH393229:IWM393229 JGD393229:JGI393229 JPZ393229:JQE393229 JZV393229:KAA393229 KJR393229:KJW393229 KTN393229:KTS393229 LDJ393229:LDO393229 LNF393229:LNK393229 LXB393229:LXG393229 MGX393229:MHC393229 MQT393229:MQY393229 NAP393229:NAU393229 NKL393229:NKQ393229 NUH393229:NUM393229 OED393229:OEI393229 ONZ393229:OOE393229 OXV393229:OYA393229 PHR393229:PHW393229 PRN393229:PRS393229 QBJ393229:QBO393229 QLF393229:QLK393229 QVB393229:QVG393229 REX393229:RFC393229 ROT393229:ROY393229 RYP393229:RYU393229 SIL393229:SIQ393229 SSH393229:SSM393229 TCD393229:TCI393229 TLZ393229:TME393229 TVV393229:TWA393229 UFR393229:UFW393229 UPN393229:UPS393229 UZJ393229:UZO393229 VJF393229:VJK393229 VTB393229:VTG393229 WCX393229:WDC393229 WMT393229:WMY393229 WWP393229:WWU393229 AH458765:AM458765 KD458765:KI458765 TZ458765:UE458765 ADV458765:AEA458765 ANR458765:ANW458765 AXN458765:AXS458765 BHJ458765:BHO458765 BRF458765:BRK458765 CBB458765:CBG458765 CKX458765:CLC458765 CUT458765:CUY458765 DEP458765:DEU458765 DOL458765:DOQ458765 DYH458765:DYM458765 EID458765:EII458765 ERZ458765:ESE458765 FBV458765:FCA458765 FLR458765:FLW458765 FVN458765:FVS458765 GFJ458765:GFO458765 GPF458765:GPK458765 GZB458765:GZG458765 HIX458765:HJC458765 HST458765:HSY458765 ICP458765:ICU458765 IML458765:IMQ458765 IWH458765:IWM458765 JGD458765:JGI458765 JPZ458765:JQE458765 JZV458765:KAA458765 KJR458765:KJW458765 KTN458765:KTS458765 LDJ458765:LDO458765 LNF458765:LNK458765 LXB458765:LXG458765 MGX458765:MHC458765 MQT458765:MQY458765 NAP458765:NAU458765 NKL458765:NKQ458765 NUH458765:NUM458765 OED458765:OEI458765 ONZ458765:OOE458765 OXV458765:OYA458765 PHR458765:PHW458765 PRN458765:PRS458765 QBJ458765:QBO458765 QLF458765:QLK458765 QVB458765:QVG458765 REX458765:RFC458765 ROT458765:ROY458765 RYP458765:RYU458765 SIL458765:SIQ458765 SSH458765:SSM458765 TCD458765:TCI458765 TLZ458765:TME458765 TVV458765:TWA458765 UFR458765:UFW458765 UPN458765:UPS458765 UZJ458765:UZO458765 VJF458765:VJK458765 VTB458765:VTG458765 WCX458765:WDC458765 WMT458765:WMY458765 WWP458765:WWU458765 AH524301:AM524301 KD524301:KI524301 TZ524301:UE524301 ADV524301:AEA524301 ANR524301:ANW524301 AXN524301:AXS524301 BHJ524301:BHO524301 BRF524301:BRK524301 CBB524301:CBG524301 CKX524301:CLC524301 CUT524301:CUY524301 DEP524301:DEU524301 DOL524301:DOQ524301 DYH524301:DYM524301 EID524301:EII524301 ERZ524301:ESE524301 FBV524301:FCA524301 FLR524301:FLW524301 FVN524301:FVS524301 GFJ524301:GFO524301 GPF524301:GPK524301 GZB524301:GZG524301 HIX524301:HJC524301 HST524301:HSY524301 ICP524301:ICU524301 IML524301:IMQ524301 IWH524301:IWM524301 JGD524301:JGI524301 JPZ524301:JQE524301 JZV524301:KAA524301 KJR524301:KJW524301 KTN524301:KTS524301 LDJ524301:LDO524301 LNF524301:LNK524301 LXB524301:LXG524301 MGX524301:MHC524301 MQT524301:MQY524301 NAP524301:NAU524301 NKL524301:NKQ524301 NUH524301:NUM524301 OED524301:OEI524301 ONZ524301:OOE524301 OXV524301:OYA524301 PHR524301:PHW524301 PRN524301:PRS524301 QBJ524301:QBO524301 QLF524301:QLK524301 QVB524301:QVG524301 REX524301:RFC524301 ROT524301:ROY524301 RYP524301:RYU524301 SIL524301:SIQ524301 SSH524301:SSM524301 TCD524301:TCI524301 TLZ524301:TME524301 TVV524301:TWA524301 UFR524301:UFW524301 UPN524301:UPS524301 UZJ524301:UZO524301 VJF524301:VJK524301 VTB524301:VTG524301 WCX524301:WDC524301 WMT524301:WMY524301 WWP524301:WWU524301 AH589837:AM589837 KD589837:KI589837 TZ589837:UE589837 ADV589837:AEA589837 ANR589837:ANW589837 AXN589837:AXS589837 BHJ589837:BHO589837 BRF589837:BRK589837 CBB589837:CBG589837 CKX589837:CLC589837 CUT589837:CUY589837 DEP589837:DEU589837 DOL589837:DOQ589837 DYH589837:DYM589837 EID589837:EII589837 ERZ589837:ESE589837 FBV589837:FCA589837 FLR589837:FLW589837 FVN589837:FVS589837 GFJ589837:GFO589837 GPF589837:GPK589837 GZB589837:GZG589837 HIX589837:HJC589837 HST589837:HSY589837 ICP589837:ICU589837 IML589837:IMQ589837 IWH589837:IWM589837 JGD589837:JGI589837 JPZ589837:JQE589837 JZV589837:KAA589837 KJR589837:KJW589837 KTN589837:KTS589837 LDJ589837:LDO589837 LNF589837:LNK589837 LXB589837:LXG589837 MGX589837:MHC589837 MQT589837:MQY589837 NAP589837:NAU589837 NKL589837:NKQ589837 NUH589837:NUM589837 OED589837:OEI589837 ONZ589837:OOE589837 OXV589837:OYA589837 PHR589837:PHW589837 PRN589837:PRS589837 QBJ589837:QBO589837 QLF589837:QLK589837 QVB589837:QVG589837 REX589837:RFC589837 ROT589837:ROY589837 RYP589837:RYU589837 SIL589837:SIQ589837 SSH589837:SSM589837 TCD589837:TCI589837 TLZ589837:TME589837 TVV589837:TWA589837 UFR589837:UFW589837 UPN589837:UPS589837 UZJ589837:UZO589837 VJF589837:VJK589837 VTB589837:VTG589837 WCX589837:WDC589837 WMT589837:WMY589837 WWP589837:WWU589837 AH655373:AM655373 KD655373:KI655373 TZ655373:UE655373 ADV655373:AEA655373 ANR655373:ANW655373 AXN655373:AXS655373 BHJ655373:BHO655373 BRF655373:BRK655373 CBB655373:CBG655373 CKX655373:CLC655373 CUT655373:CUY655373 DEP655373:DEU655373 DOL655373:DOQ655373 DYH655373:DYM655373 EID655373:EII655373 ERZ655373:ESE655373 FBV655373:FCA655373 FLR655373:FLW655373 FVN655373:FVS655373 GFJ655373:GFO655373 GPF655373:GPK655373 GZB655373:GZG655373 HIX655373:HJC655373 HST655373:HSY655373 ICP655373:ICU655373 IML655373:IMQ655373 IWH655373:IWM655373 JGD655373:JGI655373 JPZ655373:JQE655373 JZV655373:KAA655373 KJR655373:KJW655373 KTN655373:KTS655373 LDJ655373:LDO655373 LNF655373:LNK655373 LXB655373:LXG655373 MGX655373:MHC655373 MQT655373:MQY655373 NAP655373:NAU655373 NKL655373:NKQ655373 NUH655373:NUM655373 OED655373:OEI655373 ONZ655373:OOE655373 OXV655373:OYA655373 PHR655373:PHW655373 PRN655373:PRS655373 QBJ655373:QBO655373 QLF655373:QLK655373 QVB655373:QVG655373 REX655373:RFC655373 ROT655373:ROY655373 RYP655373:RYU655373 SIL655373:SIQ655373 SSH655373:SSM655373 TCD655373:TCI655373 TLZ655373:TME655373 TVV655373:TWA655373 UFR655373:UFW655373 UPN655373:UPS655373 UZJ655373:UZO655373 VJF655373:VJK655373 VTB655373:VTG655373 WCX655373:WDC655373 WMT655373:WMY655373 WWP655373:WWU655373 AH720909:AM720909 KD720909:KI720909 TZ720909:UE720909 ADV720909:AEA720909 ANR720909:ANW720909 AXN720909:AXS720909 BHJ720909:BHO720909 BRF720909:BRK720909 CBB720909:CBG720909 CKX720909:CLC720909 CUT720909:CUY720909 DEP720909:DEU720909 DOL720909:DOQ720909 DYH720909:DYM720909 EID720909:EII720909 ERZ720909:ESE720909 FBV720909:FCA720909 FLR720909:FLW720909 FVN720909:FVS720909 GFJ720909:GFO720909 GPF720909:GPK720909 GZB720909:GZG720909 HIX720909:HJC720909 HST720909:HSY720909 ICP720909:ICU720909 IML720909:IMQ720909 IWH720909:IWM720909 JGD720909:JGI720909 JPZ720909:JQE720909 JZV720909:KAA720909 KJR720909:KJW720909 KTN720909:KTS720909 LDJ720909:LDO720909 LNF720909:LNK720909 LXB720909:LXG720909 MGX720909:MHC720909 MQT720909:MQY720909 NAP720909:NAU720909 NKL720909:NKQ720909 NUH720909:NUM720909 OED720909:OEI720909 ONZ720909:OOE720909 OXV720909:OYA720909 PHR720909:PHW720909 PRN720909:PRS720909 QBJ720909:QBO720909 QLF720909:QLK720909 QVB720909:QVG720909 REX720909:RFC720909 ROT720909:ROY720909 RYP720909:RYU720909 SIL720909:SIQ720909 SSH720909:SSM720909 TCD720909:TCI720909 TLZ720909:TME720909 TVV720909:TWA720909 UFR720909:UFW720909 UPN720909:UPS720909 UZJ720909:UZO720909 VJF720909:VJK720909 VTB720909:VTG720909 WCX720909:WDC720909 WMT720909:WMY720909 WWP720909:WWU720909 AH786445:AM786445 KD786445:KI786445 TZ786445:UE786445 ADV786445:AEA786445 ANR786445:ANW786445 AXN786445:AXS786445 BHJ786445:BHO786445 BRF786445:BRK786445 CBB786445:CBG786445 CKX786445:CLC786445 CUT786445:CUY786445 DEP786445:DEU786445 DOL786445:DOQ786445 DYH786445:DYM786445 EID786445:EII786445 ERZ786445:ESE786445 FBV786445:FCA786445 FLR786445:FLW786445 FVN786445:FVS786445 GFJ786445:GFO786445 GPF786445:GPK786445 GZB786445:GZG786445 HIX786445:HJC786445 HST786445:HSY786445 ICP786445:ICU786445 IML786445:IMQ786445 IWH786445:IWM786445 JGD786445:JGI786445 JPZ786445:JQE786445 JZV786445:KAA786445 KJR786445:KJW786445 KTN786445:KTS786445 LDJ786445:LDO786445 LNF786445:LNK786445 LXB786445:LXG786445 MGX786445:MHC786445 MQT786445:MQY786445 NAP786445:NAU786445 NKL786445:NKQ786445 NUH786445:NUM786445 OED786445:OEI786445 ONZ786445:OOE786445 OXV786445:OYA786445 PHR786445:PHW786445 PRN786445:PRS786445 QBJ786445:QBO786445 QLF786445:QLK786445 QVB786445:QVG786445 REX786445:RFC786445 ROT786445:ROY786445 RYP786445:RYU786445 SIL786445:SIQ786445 SSH786445:SSM786445 TCD786445:TCI786445 TLZ786445:TME786445 TVV786445:TWA786445 UFR786445:UFW786445 UPN786445:UPS786445 UZJ786445:UZO786445 VJF786445:VJK786445 VTB786445:VTG786445 WCX786445:WDC786445 WMT786445:WMY786445 WWP786445:WWU786445 AH851981:AM851981 KD851981:KI851981 TZ851981:UE851981 ADV851981:AEA851981 ANR851981:ANW851981 AXN851981:AXS851981 BHJ851981:BHO851981 BRF851981:BRK851981 CBB851981:CBG851981 CKX851981:CLC851981 CUT851981:CUY851981 DEP851981:DEU851981 DOL851981:DOQ851981 DYH851981:DYM851981 EID851981:EII851981 ERZ851981:ESE851981 FBV851981:FCA851981 FLR851981:FLW851981 FVN851981:FVS851981 GFJ851981:GFO851981 GPF851981:GPK851981 GZB851981:GZG851981 HIX851981:HJC851981 HST851981:HSY851981 ICP851981:ICU851981 IML851981:IMQ851981 IWH851981:IWM851981 JGD851981:JGI851981 JPZ851981:JQE851981 JZV851981:KAA851981 KJR851981:KJW851981 KTN851981:KTS851981 LDJ851981:LDO851981 LNF851981:LNK851981 LXB851981:LXG851981 MGX851981:MHC851981 MQT851981:MQY851981 NAP851981:NAU851981 NKL851981:NKQ851981 NUH851981:NUM851981 OED851981:OEI851981 ONZ851981:OOE851981 OXV851981:OYA851981 PHR851981:PHW851981 PRN851981:PRS851981 QBJ851981:QBO851981 QLF851981:QLK851981 QVB851981:QVG851981 REX851981:RFC851981 ROT851981:ROY851981 RYP851981:RYU851981 SIL851981:SIQ851981 SSH851981:SSM851981 TCD851981:TCI851981 TLZ851981:TME851981 TVV851981:TWA851981 UFR851981:UFW851981 UPN851981:UPS851981 UZJ851981:UZO851981 VJF851981:VJK851981 VTB851981:VTG851981 WCX851981:WDC851981 WMT851981:WMY851981 WWP851981:WWU851981 AH917517:AM917517 KD917517:KI917517 TZ917517:UE917517 ADV917517:AEA917517 ANR917517:ANW917517 AXN917517:AXS917517 BHJ917517:BHO917517 BRF917517:BRK917517 CBB917517:CBG917517 CKX917517:CLC917517 CUT917517:CUY917517 DEP917517:DEU917517 DOL917517:DOQ917517 DYH917517:DYM917517 EID917517:EII917517 ERZ917517:ESE917517 FBV917517:FCA917517 FLR917517:FLW917517 FVN917517:FVS917517 GFJ917517:GFO917517 GPF917517:GPK917517 GZB917517:GZG917517 HIX917517:HJC917517 HST917517:HSY917517 ICP917517:ICU917517 IML917517:IMQ917517 IWH917517:IWM917517 JGD917517:JGI917517 JPZ917517:JQE917517 JZV917517:KAA917517 KJR917517:KJW917517 KTN917517:KTS917517 LDJ917517:LDO917517 LNF917517:LNK917517 LXB917517:LXG917517 MGX917517:MHC917517 MQT917517:MQY917517 NAP917517:NAU917517 NKL917517:NKQ917517 NUH917517:NUM917517 OED917517:OEI917517 ONZ917517:OOE917517 OXV917517:OYA917517 PHR917517:PHW917517 PRN917517:PRS917517 QBJ917517:QBO917517 QLF917517:QLK917517 QVB917517:QVG917517 REX917517:RFC917517 ROT917517:ROY917517 RYP917517:RYU917517 SIL917517:SIQ917517 SSH917517:SSM917517 TCD917517:TCI917517 TLZ917517:TME917517 TVV917517:TWA917517 UFR917517:UFW917517 UPN917517:UPS917517 UZJ917517:UZO917517 VJF917517:VJK917517 VTB917517:VTG917517 WCX917517:WDC917517 WMT917517:WMY917517 WWP917517:WWU917517 AH983053:AM983053 KD983053:KI983053 TZ983053:UE983053 ADV983053:AEA983053 ANR983053:ANW983053 AXN983053:AXS983053 BHJ983053:BHO983053 BRF983053:BRK983053 CBB983053:CBG983053 CKX983053:CLC983053 CUT983053:CUY983053 DEP983053:DEU983053 DOL983053:DOQ983053 DYH983053:DYM983053 EID983053:EII983053 ERZ983053:ESE983053 FBV983053:FCA983053 FLR983053:FLW983053 FVN983053:FVS983053 GFJ983053:GFO983053 GPF983053:GPK983053 GZB983053:GZG983053 HIX983053:HJC983053 HST983053:HSY983053 ICP983053:ICU983053 IML983053:IMQ983053 IWH983053:IWM983053 JGD983053:JGI983053 JPZ983053:JQE983053 JZV983053:KAA983053 KJR983053:KJW983053 KTN983053:KTS983053 LDJ983053:LDO983053 LNF983053:LNK983053 LXB983053:LXG983053 MGX983053:MHC983053 MQT983053:MQY983053 NAP983053:NAU983053 NKL983053:NKQ983053 NUH983053:NUM983053 OED983053:OEI983053 ONZ983053:OOE983053 OXV983053:OYA983053 PHR983053:PHW983053 PRN983053:PRS983053 QBJ983053:QBO983053 QLF983053:QLK983053 QVB983053:QVG983053 REX983053:RFC983053 ROT983053:ROY983053 RYP983053:RYU983053 SIL983053:SIQ983053 SSH983053:SSM983053 TCD983053:TCI983053 TLZ983053:TME983053 TVV983053:TWA983053 UFR983053:UFW983053 UPN983053:UPS983053 UZJ983053:UZO983053 VJF983053:VJK983053 VTB983053:VTG983053 WCX983053:WDC983053 WMT983053:WMY983053 WWP983053:WWU983053 AH42:AM42 KD42:KI42 TZ42:UE42 ADV42:AEA42 ANR42:ANW42 AXN42:AXS42 BHJ42:BHO42 BRF42:BRK42 CBB42:CBG42 CKX42:CLC42 CUT42:CUY42 DEP42:DEU42 DOL42:DOQ42 DYH42:DYM42 EID42:EII42 ERZ42:ESE42 FBV42:FCA42 FLR42:FLW42 FVN42:FVS42 GFJ42:GFO42 GPF42:GPK42 GZB42:GZG42 HIX42:HJC42 HST42:HSY42 ICP42:ICU42 IML42:IMQ42 IWH42:IWM42 JGD42:JGI42 JPZ42:JQE42 JZV42:KAA42 KJR42:KJW42 KTN42:KTS42 LDJ42:LDO42 LNF42:LNK42 LXB42:LXG42 MGX42:MHC42 MQT42:MQY42 NAP42:NAU42 NKL42:NKQ42 NUH42:NUM42 OED42:OEI42 ONZ42:OOE42 OXV42:OYA42 PHR42:PHW42 PRN42:PRS42 QBJ42:QBO42 QLF42:QLK42 QVB42:QVG42 REX42:RFC42 ROT42:ROY42 RYP42:RYU42 SIL42:SIQ42 SSH42:SSM42 TCD42:TCI42 TLZ42:TME42 TVV42:TWA42 UFR42:UFW42 UPN42:UPS42 UZJ42:UZO42 VJF42:VJK42 VTB42:VTG42 WCX42:WDC42 WMT42:WMY42 WWP42:WWU42 AH65578:AM65578 KD65578:KI65578 TZ65578:UE65578 ADV65578:AEA65578 ANR65578:ANW65578 AXN65578:AXS65578 BHJ65578:BHO65578 BRF65578:BRK65578 CBB65578:CBG65578 CKX65578:CLC65578 CUT65578:CUY65578 DEP65578:DEU65578 DOL65578:DOQ65578 DYH65578:DYM65578 EID65578:EII65578 ERZ65578:ESE65578 FBV65578:FCA65578 FLR65578:FLW65578 FVN65578:FVS65578 GFJ65578:GFO65578 GPF65578:GPK65578 GZB65578:GZG65578 HIX65578:HJC65578 HST65578:HSY65578 ICP65578:ICU65578 IML65578:IMQ65578 IWH65578:IWM65578 JGD65578:JGI65578 JPZ65578:JQE65578 JZV65578:KAA65578 KJR65578:KJW65578 KTN65578:KTS65578 LDJ65578:LDO65578 LNF65578:LNK65578 LXB65578:LXG65578 MGX65578:MHC65578 MQT65578:MQY65578 NAP65578:NAU65578 NKL65578:NKQ65578 NUH65578:NUM65578 OED65578:OEI65578 ONZ65578:OOE65578 OXV65578:OYA65578 PHR65578:PHW65578 PRN65578:PRS65578 QBJ65578:QBO65578 QLF65578:QLK65578 QVB65578:QVG65578 REX65578:RFC65578 ROT65578:ROY65578 RYP65578:RYU65578 SIL65578:SIQ65578 SSH65578:SSM65578 TCD65578:TCI65578 TLZ65578:TME65578 TVV65578:TWA65578 UFR65578:UFW65578 UPN65578:UPS65578 UZJ65578:UZO65578 VJF65578:VJK65578 VTB65578:VTG65578 WCX65578:WDC65578 WMT65578:WMY65578 WWP65578:WWU65578 AH131114:AM131114 KD131114:KI131114 TZ131114:UE131114 ADV131114:AEA131114 ANR131114:ANW131114 AXN131114:AXS131114 BHJ131114:BHO131114 BRF131114:BRK131114 CBB131114:CBG131114 CKX131114:CLC131114 CUT131114:CUY131114 DEP131114:DEU131114 DOL131114:DOQ131114 DYH131114:DYM131114 EID131114:EII131114 ERZ131114:ESE131114 FBV131114:FCA131114 FLR131114:FLW131114 FVN131114:FVS131114 GFJ131114:GFO131114 GPF131114:GPK131114 GZB131114:GZG131114 HIX131114:HJC131114 HST131114:HSY131114 ICP131114:ICU131114 IML131114:IMQ131114 IWH131114:IWM131114 JGD131114:JGI131114 JPZ131114:JQE131114 JZV131114:KAA131114 KJR131114:KJW131114 KTN131114:KTS131114 LDJ131114:LDO131114 LNF131114:LNK131114 LXB131114:LXG131114 MGX131114:MHC131114 MQT131114:MQY131114 NAP131114:NAU131114 NKL131114:NKQ131114 NUH131114:NUM131114 OED131114:OEI131114 ONZ131114:OOE131114 OXV131114:OYA131114 PHR131114:PHW131114 PRN131114:PRS131114 QBJ131114:QBO131114 QLF131114:QLK131114 QVB131114:QVG131114 REX131114:RFC131114 ROT131114:ROY131114 RYP131114:RYU131114 SIL131114:SIQ131114 SSH131114:SSM131114 TCD131114:TCI131114 TLZ131114:TME131114 TVV131114:TWA131114 UFR131114:UFW131114 UPN131114:UPS131114 UZJ131114:UZO131114 VJF131114:VJK131114 VTB131114:VTG131114 WCX131114:WDC131114 WMT131114:WMY131114 WWP131114:WWU131114 AH196650:AM196650 KD196650:KI196650 TZ196650:UE196650 ADV196650:AEA196650 ANR196650:ANW196650 AXN196650:AXS196650 BHJ196650:BHO196650 BRF196650:BRK196650 CBB196650:CBG196650 CKX196650:CLC196650 CUT196650:CUY196650 DEP196650:DEU196650 DOL196650:DOQ196650 DYH196650:DYM196650 EID196650:EII196650 ERZ196650:ESE196650 FBV196650:FCA196650 FLR196650:FLW196650 FVN196650:FVS196650 GFJ196650:GFO196650 GPF196650:GPK196650 GZB196650:GZG196650 HIX196650:HJC196650 HST196650:HSY196650 ICP196650:ICU196650 IML196650:IMQ196650 IWH196650:IWM196650 JGD196650:JGI196650 JPZ196650:JQE196650 JZV196650:KAA196650 KJR196650:KJW196650 KTN196650:KTS196650 LDJ196650:LDO196650 LNF196650:LNK196650 LXB196650:LXG196650 MGX196650:MHC196650 MQT196650:MQY196650 NAP196650:NAU196650 NKL196650:NKQ196650 NUH196650:NUM196650 OED196650:OEI196650 ONZ196650:OOE196650 OXV196650:OYA196650 PHR196650:PHW196650 PRN196650:PRS196650 QBJ196650:QBO196650 QLF196650:QLK196650 QVB196650:QVG196650 REX196650:RFC196650 ROT196650:ROY196650 RYP196650:RYU196650 SIL196650:SIQ196650 SSH196650:SSM196650 TCD196650:TCI196650 TLZ196650:TME196650 TVV196650:TWA196650 UFR196650:UFW196650 UPN196650:UPS196650 UZJ196650:UZO196650 VJF196650:VJK196650 VTB196650:VTG196650 WCX196650:WDC196650 WMT196650:WMY196650 WWP196650:WWU196650 AH262186:AM262186 KD262186:KI262186 TZ262186:UE262186 ADV262186:AEA262186 ANR262186:ANW262186 AXN262186:AXS262186 BHJ262186:BHO262186 BRF262186:BRK262186 CBB262186:CBG262186 CKX262186:CLC262186 CUT262186:CUY262186 DEP262186:DEU262186 DOL262186:DOQ262186 DYH262186:DYM262186 EID262186:EII262186 ERZ262186:ESE262186 FBV262186:FCA262186 FLR262186:FLW262186 FVN262186:FVS262186 GFJ262186:GFO262186 GPF262186:GPK262186 GZB262186:GZG262186 HIX262186:HJC262186 HST262186:HSY262186 ICP262186:ICU262186 IML262186:IMQ262186 IWH262186:IWM262186 JGD262186:JGI262186 JPZ262186:JQE262186 JZV262186:KAA262186 KJR262186:KJW262186 KTN262186:KTS262186 LDJ262186:LDO262186 LNF262186:LNK262186 LXB262186:LXG262186 MGX262186:MHC262186 MQT262186:MQY262186 NAP262186:NAU262186 NKL262186:NKQ262186 NUH262186:NUM262186 OED262186:OEI262186 ONZ262186:OOE262186 OXV262186:OYA262186 PHR262186:PHW262186 PRN262186:PRS262186 QBJ262186:QBO262186 QLF262186:QLK262186 QVB262186:QVG262186 REX262186:RFC262186 ROT262186:ROY262186 RYP262186:RYU262186 SIL262186:SIQ262186 SSH262186:SSM262186 TCD262186:TCI262186 TLZ262186:TME262186 TVV262186:TWA262186 UFR262186:UFW262186 UPN262186:UPS262186 UZJ262186:UZO262186 VJF262186:VJK262186 VTB262186:VTG262186 WCX262186:WDC262186 WMT262186:WMY262186 WWP262186:WWU262186 AH327722:AM327722 KD327722:KI327722 TZ327722:UE327722 ADV327722:AEA327722 ANR327722:ANW327722 AXN327722:AXS327722 BHJ327722:BHO327722 BRF327722:BRK327722 CBB327722:CBG327722 CKX327722:CLC327722 CUT327722:CUY327722 DEP327722:DEU327722 DOL327722:DOQ327722 DYH327722:DYM327722 EID327722:EII327722 ERZ327722:ESE327722 FBV327722:FCA327722 FLR327722:FLW327722 FVN327722:FVS327722 GFJ327722:GFO327722 GPF327722:GPK327722 GZB327722:GZG327722 HIX327722:HJC327722 HST327722:HSY327722 ICP327722:ICU327722 IML327722:IMQ327722 IWH327722:IWM327722 JGD327722:JGI327722 JPZ327722:JQE327722 JZV327722:KAA327722 KJR327722:KJW327722 KTN327722:KTS327722 LDJ327722:LDO327722 LNF327722:LNK327722 LXB327722:LXG327722 MGX327722:MHC327722 MQT327722:MQY327722 NAP327722:NAU327722 NKL327722:NKQ327722 NUH327722:NUM327722 OED327722:OEI327722 ONZ327722:OOE327722 OXV327722:OYA327722 PHR327722:PHW327722 PRN327722:PRS327722 QBJ327722:QBO327722 QLF327722:QLK327722 QVB327722:QVG327722 REX327722:RFC327722 ROT327722:ROY327722 RYP327722:RYU327722 SIL327722:SIQ327722 SSH327722:SSM327722 TCD327722:TCI327722 TLZ327722:TME327722 TVV327722:TWA327722 UFR327722:UFW327722 UPN327722:UPS327722 UZJ327722:UZO327722 VJF327722:VJK327722 VTB327722:VTG327722 WCX327722:WDC327722 WMT327722:WMY327722 WWP327722:WWU327722 AH393258:AM393258 KD393258:KI393258 TZ393258:UE393258 ADV393258:AEA393258 ANR393258:ANW393258 AXN393258:AXS393258 BHJ393258:BHO393258 BRF393258:BRK393258 CBB393258:CBG393258 CKX393258:CLC393258 CUT393258:CUY393258 DEP393258:DEU393258 DOL393258:DOQ393258 DYH393258:DYM393258 EID393258:EII393258 ERZ393258:ESE393258 FBV393258:FCA393258 FLR393258:FLW393258 FVN393258:FVS393258 GFJ393258:GFO393258 GPF393258:GPK393258 GZB393258:GZG393258 HIX393258:HJC393258 HST393258:HSY393258 ICP393258:ICU393258 IML393258:IMQ393258 IWH393258:IWM393258 JGD393258:JGI393258 JPZ393258:JQE393258 JZV393258:KAA393258 KJR393258:KJW393258 KTN393258:KTS393258 LDJ393258:LDO393258 LNF393258:LNK393258 LXB393258:LXG393258 MGX393258:MHC393258 MQT393258:MQY393258 NAP393258:NAU393258 NKL393258:NKQ393258 NUH393258:NUM393258 OED393258:OEI393258 ONZ393258:OOE393258 OXV393258:OYA393258 PHR393258:PHW393258 PRN393258:PRS393258 QBJ393258:QBO393258 QLF393258:QLK393258 QVB393258:QVG393258 REX393258:RFC393258 ROT393258:ROY393258 RYP393258:RYU393258 SIL393258:SIQ393258 SSH393258:SSM393258 TCD393258:TCI393258 TLZ393258:TME393258 TVV393258:TWA393258 UFR393258:UFW393258 UPN393258:UPS393258 UZJ393258:UZO393258 VJF393258:VJK393258 VTB393258:VTG393258 WCX393258:WDC393258 WMT393258:WMY393258 WWP393258:WWU393258 AH458794:AM458794 KD458794:KI458794 TZ458794:UE458794 ADV458794:AEA458794 ANR458794:ANW458794 AXN458794:AXS458794 BHJ458794:BHO458794 BRF458794:BRK458794 CBB458794:CBG458794 CKX458794:CLC458794 CUT458794:CUY458794 DEP458794:DEU458794 DOL458794:DOQ458794 DYH458794:DYM458794 EID458794:EII458794 ERZ458794:ESE458794 FBV458794:FCA458794 FLR458794:FLW458794 FVN458794:FVS458794 GFJ458794:GFO458794 GPF458794:GPK458794 GZB458794:GZG458794 HIX458794:HJC458794 HST458794:HSY458794 ICP458794:ICU458794 IML458794:IMQ458794 IWH458794:IWM458794 JGD458794:JGI458794 JPZ458794:JQE458794 JZV458794:KAA458794 KJR458794:KJW458794 KTN458794:KTS458794 LDJ458794:LDO458794 LNF458794:LNK458794 LXB458794:LXG458794 MGX458794:MHC458794 MQT458794:MQY458794 NAP458794:NAU458794 NKL458794:NKQ458794 NUH458794:NUM458794 OED458794:OEI458794 ONZ458794:OOE458794 OXV458794:OYA458794 PHR458794:PHW458794 PRN458794:PRS458794 QBJ458794:QBO458794 QLF458794:QLK458794 QVB458794:QVG458794 REX458794:RFC458794 ROT458794:ROY458794 RYP458794:RYU458794 SIL458794:SIQ458794 SSH458794:SSM458794 TCD458794:TCI458794 TLZ458794:TME458794 TVV458794:TWA458794 UFR458794:UFW458794 UPN458794:UPS458794 UZJ458794:UZO458794 VJF458794:VJK458794 VTB458794:VTG458794 WCX458794:WDC458794 WMT458794:WMY458794 WWP458794:WWU458794 AH524330:AM524330 KD524330:KI524330 TZ524330:UE524330 ADV524330:AEA524330 ANR524330:ANW524330 AXN524330:AXS524330 BHJ524330:BHO524330 BRF524330:BRK524330 CBB524330:CBG524330 CKX524330:CLC524330 CUT524330:CUY524330 DEP524330:DEU524330 DOL524330:DOQ524330 DYH524330:DYM524330 EID524330:EII524330 ERZ524330:ESE524330 FBV524330:FCA524330 FLR524330:FLW524330 FVN524330:FVS524330 GFJ524330:GFO524330 GPF524330:GPK524330 GZB524330:GZG524330 HIX524330:HJC524330 HST524330:HSY524330 ICP524330:ICU524330 IML524330:IMQ524330 IWH524330:IWM524330 JGD524330:JGI524330 JPZ524330:JQE524330 JZV524330:KAA524330 KJR524330:KJW524330 KTN524330:KTS524330 LDJ524330:LDO524330 LNF524330:LNK524330 LXB524330:LXG524330 MGX524330:MHC524330 MQT524330:MQY524330 NAP524330:NAU524330 NKL524330:NKQ524330 NUH524330:NUM524330 OED524330:OEI524330 ONZ524330:OOE524330 OXV524330:OYA524330 PHR524330:PHW524330 PRN524330:PRS524330 QBJ524330:QBO524330 QLF524330:QLK524330 QVB524330:QVG524330 REX524330:RFC524330 ROT524330:ROY524330 RYP524330:RYU524330 SIL524330:SIQ524330 SSH524330:SSM524330 TCD524330:TCI524330 TLZ524330:TME524330 TVV524330:TWA524330 UFR524330:UFW524330 UPN524330:UPS524330 UZJ524330:UZO524330 VJF524330:VJK524330 VTB524330:VTG524330 WCX524330:WDC524330 WMT524330:WMY524330 WWP524330:WWU524330 AH589866:AM589866 KD589866:KI589866 TZ589866:UE589866 ADV589866:AEA589866 ANR589866:ANW589866 AXN589866:AXS589866 BHJ589866:BHO589866 BRF589866:BRK589866 CBB589866:CBG589866 CKX589866:CLC589866 CUT589866:CUY589866 DEP589866:DEU589866 DOL589866:DOQ589866 DYH589866:DYM589866 EID589866:EII589866 ERZ589866:ESE589866 FBV589866:FCA589866 FLR589866:FLW589866 FVN589866:FVS589866 GFJ589866:GFO589866 GPF589866:GPK589866 GZB589866:GZG589866 HIX589866:HJC589866 HST589866:HSY589866 ICP589866:ICU589866 IML589866:IMQ589866 IWH589866:IWM589866 JGD589866:JGI589866 JPZ589866:JQE589866 JZV589866:KAA589866 KJR589866:KJW589866 KTN589866:KTS589866 LDJ589866:LDO589866 LNF589866:LNK589866 LXB589866:LXG589866 MGX589866:MHC589866 MQT589866:MQY589866 NAP589866:NAU589866 NKL589866:NKQ589866 NUH589866:NUM589866 OED589866:OEI589866 ONZ589866:OOE589866 OXV589866:OYA589866 PHR589866:PHW589866 PRN589866:PRS589866 QBJ589866:QBO589866 QLF589866:QLK589866 QVB589866:QVG589866 REX589866:RFC589866 ROT589866:ROY589866 RYP589866:RYU589866 SIL589866:SIQ589866 SSH589866:SSM589866 TCD589866:TCI589866 TLZ589866:TME589866 TVV589866:TWA589866 UFR589866:UFW589866 UPN589866:UPS589866 UZJ589866:UZO589866 VJF589866:VJK589866 VTB589866:VTG589866 WCX589866:WDC589866 WMT589866:WMY589866 WWP589866:WWU589866 AH655402:AM655402 KD655402:KI655402 TZ655402:UE655402 ADV655402:AEA655402 ANR655402:ANW655402 AXN655402:AXS655402 BHJ655402:BHO655402 BRF655402:BRK655402 CBB655402:CBG655402 CKX655402:CLC655402 CUT655402:CUY655402 DEP655402:DEU655402 DOL655402:DOQ655402 DYH655402:DYM655402 EID655402:EII655402 ERZ655402:ESE655402 FBV655402:FCA655402 FLR655402:FLW655402 FVN655402:FVS655402 GFJ655402:GFO655402 GPF655402:GPK655402 GZB655402:GZG655402 HIX655402:HJC655402 HST655402:HSY655402 ICP655402:ICU655402 IML655402:IMQ655402 IWH655402:IWM655402 JGD655402:JGI655402 JPZ655402:JQE655402 JZV655402:KAA655402 KJR655402:KJW655402 KTN655402:KTS655402 LDJ655402:LDO655402 LNF655402:LNK655402 LXB655402:LXG655402 MGX655402:MHC655402 MQT655402:MQY655402 NAP655402:NAU655402 NKL655402:NKQ655402 NUH655402:NUM655402 OED655402:OEI655402 ONZ655402:OOE655402 OXV655402:OYA655402 PHR655402:PHW655402 PRN655402:PRS655402 QBJ655402:QBO655402 QLF655402:QLK655402 QVB655402:QVG655402 REX655402:RFC655402 ROT655402:ROY655402 RYP655402:RYU655402 SIL655402:SIQ655402 SSH655402:SSM655402 TCD655402:TCI655402 TLZ655402:TME655402 TVV655402:TWA655402 UFR655402:UFW655402 UPN655402:UPS655402 UZJ655402:UZO655402 VJF655402:VJK655402 VTB655402:VTG655402 WCX655402:WDC655402 WMT655402:WMY655402 WWP655402:WWU655402 AH720938:AM720938 KD720938:KI720938 TZ720938:UE720938 ADV720938:AEA720938 ANR720938:ANW720938 AXN720938:AXS720938 BHJ720938:BHO720938 BRF720938:BRK720938 CBB720938:CBG720938 CKX720938:CLC720938 CUT720938:CUY720938 DEP720938:DEU720938 DOL720938:DOQ720938 DYH720938:DYM720938 EID720938:EII720938 ERZ720938:ESE720938 FBV720938:FCA720938 FLR720938:FLW720938 FVN720938:FVS720938 GFJ720938:GFO720938 GPF720938:GPK720938 GZB720938:GZG720938 HIX720938:HJC720938 HST720938:HSY720938 ICP720938:ICU720938 IML720938:IMQ720938 IWH720938:IWM720938 JGD720938:JGI720938 JPZ720938:JQE720938 JZV720938:KAA720938 KJR720938:KJW720938 KTN720938:KTS720938 LDJ720938:LDO720938 LNF720938:LNK720938 LXB720938:LXG720938 MGX720938:MHC720938 MQT720938:MQY720938 NAP720938:NAU720938 NKL720938:NKQ720938 NUH720938:NUM720938 OED720938:OEI720938 ONZ720938:OOE720938 OXV720938:OYA720938 PHR720938:PHW720938 PRN720938:PRS720938 QBJ720938:QBO720938 QLF720938:QLK720938 QVB720938:QVG720938 REX720938:RFC720938 ROT720938:ROY720938 RYP720938:RYU720938 SIL720938:SIQ720938 SSH720938:SSM720938 TCD720938:TCI720938 TLZ720938:TME720938 TVV720938:TWA720938 UFR720938:UFW720938 UPN720938:UPS720938 UZJ720938:UZO720938 VJF720938:VJK720938 VTB720938:VTG720938 WCX720938:WDC720938 WMT720938:WMY720938 WWP720938:WWU720938 AH786474:AM786474 KD786474:KI786474 TZ786474:UE786474 ADV786474:AEA786474 ANR786474:ANW786474 AXN786474:AXS786474 BHJ786474:BHO786474 BRF786474:BRK786474 CBB786474:CBG786474 CKX786474:CLC786474 CUT786474:CUY786474 DEP786474:DEU786474 DOL786474:DOQ786474 DYH786474:DYM786474 EID786474:EII786474 ERZ786474:ESE786474 FBV786474:FCA786474 FLR786474:FLW786474 FVN786474:FVS786474 GFJ786474:GFO786474 GPF786474:GPK786474 GZB786474:GZG786474 HIX786474:HJC786474 HST786474:HSY786474 ICP786474:ICU786474 IML786474:IMQ786474 IWH786474:IWM786474 JGD786474:JGI786474 JPZ786474:JQE786474 JZV786474:KAA786474 KJR786474:KJW786474 KTN786474:KTS786474 LDJ786474:LDO786474 LNF786474:LNK786474 LXB786474:LXG786474 MGX786474:MHC786474 MQT786474:MQY786474 NAP786474:NAU786474 NKL786474:NKQ786474 NUH786474:NUM786474 OED786474:OEI786474 ONZ786474:OOE786474 OXV786474:OYA786474 PHR786474:PHW786474 PRN786474:PRS786474 QBJ786474:QBO786474 QLF786474:QLK786474 QVB786474:QVG786474 REX786474:RFC786474 ROT786474:ROY786474 RYP786474:RYU786474 SIL786474:SIQ786474 SSH786474:SSM786474 TCD786474:TCI786474 TLZ786474:TME786474 TVV786474:TWA786474 UFR786474:UFW786474 UPN786474:UPS786474 UZJ786474:UZO786474 VJF786474:VJK786474 VTB786474:VTG786474 WCX786474:WDC786474 WMT786474:WMY786474 WWP786474:WWU786474 AH852010:AM852010 KD852010:KI852010 TZ852010:UE852010 ADV852010:AEA852010 ANR852010:ANW852010 AXN852010:AXS852010 BHJ852010:BHO852010 BRF852010:BRK852010 CBB852010:CBG852010 CKX852010:CLC852010 CUT852010:CUY852010 DEP852010:DEU852010 DOL852010:DOQ852010 DYH852010:DYM852010 EID852010:EII852010 ERZ852010:ESE852010 FBV852010:FCA852010 FLR852010:FLW852010 FVN852010:FVS852010 GFJ852010:GFO852010 GPF852010:GPK852010 GZB852010:GZG852010 HIX852010:HJC852010 HST852010:HSY852010 ICP852010:ICU852010 IML852010:IMQ852010 IWH852010:IWM852010 JGD852010:JGI852010 JPZ852010:JQE852010 JZV852010:KAA852010 KJR852010:KJW852010 KTN852010:KTS852010 LDJ852010:LDO852010 LNF852010:LNK852010 LXB852010:LXG852010 MGX852010:MHC852010 MQT852010:MQY852010 NAP852010:NAU852010 NKL852010:NKQ852010 NUH852010:NUM852010 OED852010:OEI852010 ONZ852010:OOE852010 OXV852010:OYA852010 PHR852010:PHW852010 PRN852010:PRS852010 QBJ852010:QBO852010 QLF852010:QLK852010 QVB852010:QVG852010 REX852010:RFC852010 ROT852010:ROY852010 RYP852010:RYU852010 SIL852010:SIQ852010 SSH852010:SSM852010 TCD852010:TCI852010 TLZ852010:TME852010 TVV852010:TWA852010 UFR852010:UFW852010 UPN852010:UPS852010 UZJ852010:UZO852010 VJF852010:VJK852010 VTB852010:VTG852010 WCX852010:WDC852010 WMT852010:WMY852010 WWP852010:WWU852010 AH917546:AM917546 KD917546:KI917546 TZ917546:UE917546 ADV917546:AEA917546 ANR917546:ANW917546 AXN917546:AXS917546 BHJ917546:BHO917546 BRF917546:BRK917546 CBB917546:CBG917546 CKX917546:CLC917546 CUT917546:CUY917546 DEP917546:DEU917546 DOL917546:DOQ917546 DYH917546:DYM917546 EID917546:EII917546 ERZ917546:ESE917546 FBV917546:FCA917546 FLR917546:FLW917546 FVN917546:FVS917546 GFJ917546:GFO917546 GPF917546:GPK917546 GZB917546:GZG917546 HIX917546:HJC917546 HST917546:HSY917546 ICP917546:ICU917546 IML917546:IMQ917546 IWH917546:IWM917546 JGD917546:JGI917546 JPZ917546:JQE917546 JZV917546:KAA917546 KJR917546:KJW917546 KTN917546:KTS917546 LDJ917546:LDO917546 LNF917546:LNK917546 LXB917546:LXG917546 MGX917546:MHC917546 MQT917546:MQY917546 NAP917546:NAU917546 NKL917546:NKQ917546 NUH917546:NUM917546 OED917546:OEI917546 ONZ917546:OOE917546 OXV917546:OYA917546 PHR917546:PHW917546 PRN917546:PRS917546 QBJ917546:QBO917546 QLF917546:QLK917546 QVB917546:QVG917546 REX917546:RFC917546 ROT917546:ROY917546 RYP917546:RYU917546 SIL917546:SIQ917546 SSH917546:SSM917546 TCD917546:TCI917546 TLZ917546:TME917546 TVV917546:TWA917546 UFR917546:UFW917546 UPN917546:UPS917546 UZJ917546:UZO917546 VJF917546:VJK917546 VTB917546:VTG917546 WCX917546:WDC917546 WMT917546:WMY917546 WWP917546:WWU917546 AH983082:AM983082 KD983082:KI983082 TZ983082:UE983082 ADV983082:AEA983082 ANR983082:ANW983082 AXN983082:AXS983082 BHJ983082:BHO983082 BRF983082:BRK983082 CBB983082:CBG983082 CKX983082:CLC983082 CUT983082:CUY983082 DEP983082:DEU983082 DOL983082:DOQ983082 DYH983082:DYM983082 EID983082:EII983082 ERZ983082:ESE983082 FBV983082:FCA983082 FLR983082:FLW983082 FVN983082:FVS983082 GFJ983082:GFO983082 GPF983082:GPK983082 GZB983082:GZG983082 HIX983082:HJC983082 HST983082:HSY983082 ICP983082:ICU983082 IML983082:IMQ983082 IWH983082:IWM983082 JGD983082:JGI983082 JPZ983082:JQE983082 JZV983082:KAA983082 KJR983082:KJW983082 KTN983082:KTS983082 LDJ983082:LDO983082 LNF983082:LNK983082 LXB983082:LXG983082 MGX983082:MHC983082 MQT983082:MQY983082 NAP983082:NAU983082 NKL983082:NKQ983082 NUH983082:NUM983082 OED983082:OEI983082 ONZ983082:OOE983082 OXV983082:OYA983082 PHR983082:PHW983082 PRN983082:PRS983082 QBJ983082:QBO983082 QLF983082:QLK983082 QVB983082:QVG983082 REX983082:RFC983082 ROT983082:ROY983082 RYP983082:RYU983082 SIL983082:SIQ983082 SSH983082:SSM983082 TCD983082:TCI983082 TLZ983082:TME983082 TVV983082:TWA983082 UFR983082:UFW983082 UPN983082:UPS983082 UZJ983082:UZO983082 VJF983082:VJK983082 VTB983082:VTG983082 WCX983082:WDC983082 WMT983082:WMY983082 WWP983082:WWU983082">
      <formula1>$BC$10:$BC$15</formula1>
    </dataValidation>
  </dataValidations>
  <pageMargins left="0.59055118110236227" right="0.59055118110236227" top="0.59055118110236227" bottom="0.59055118110236227" header="0.51181102362204722" footer="0.51181102362204722"/>
  <pageSetup paperSize="9" scale="87" firstPageNumber="50"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80" zoomScaleNormal="80" zoomScaleSheetLayoutView="100" zoomScalePageLayoutView="80" workbookViewId="0"/>
  </sheetViews>
  <sheetFormatPr defaultRowHeight="13.5" x14ac:dyDescent="0.15"/>
  <cols>
    <col min="1" max="1" width="9" style="672"/>
    <col min="2" max="2" width="6" style="672" customWidth="1"/>
    <col min="3" max="3" width="17.25" style="672" bestFit="1" customWidth="1"/>
    <col min="4" max="4" width="12.25" style="672" bestFit="1" customWidth="1"/>
    <col min="5" max="5" width="18.625" style="672" customWidth="1"/>
    <col min="6" max="6" width="10.75" style="672" customWidth="1"/>
    <col min="7" max="7" width="18.625" style="672" customWidth="1"/>
    <col min="8" max="8" width="27" style="672" customWidth="1"/>
    <col min="9" max="16384" width="9" style="672"/>
  </cols>
  <sheetData>
    <row r="1" spans="1:9" ht="27.75" customHeight="1" x14ac:dyDescent="0.15">
      <c r="A1" s="671" t="s">
        <v>558</v>
      </c>
    </row>
    <row r="3" spans="1:9" ht="28.5" x14ac:dyDescent="0.15">
      <c r="C3" s="673" t="s">
        <v>559</v>
      </c>
      <c r="D3" s="674"/>
      <c r="E3" s="674"/>
      <c r="F3" s="674"/>
      <c r="G3" s="675"/>
      <c r="H3" s="675"/>
      <c r="I3" s="675"/>
    </row>
    <row r="4" spans="1:9" ht="28.5" x14ac:dyDescent="0.15">
      <c r="C4" s="673"/>
      <c r="D4" s="674"/>
      <c r="E4" s="674"/>
      <c r="F4" s="674"/>
      <c r="G4" s="675"/>
      <c r="H4" s="675"/>
      <c r="I4" s="675"/>
    </row>
    <row r="5" spans="1:9" ht="24" x14ac:dyDescent="0.15">
      <c r="B5" s="676"/>
      <c r="C5" s="677"/>
      <c r="D5" s="678" t="s">
        <v>560</v>
      </c>
      <c r="E5" s="679" t="s">
        <v>9</v>
      </c>
      <c r="F5" s="677"/>
      <c r="G5" s="680"/>
      <c r="H5" s="677"/>
      <c r="I5" s="677"/>
    </row>
    <row r="6" spans="1:9" s="681" customFormat="1" ht="30" customHeight="1" x14ac:dyDescent="0.15">
      <c r="E6" s="682" t="s">
        <v>257</v>
      </c>
      <c r="G6" s="682" t="s">
        <v>561</v>
      </c>
    </row>
    <row r="7" spans="1:9" s="681" customFormat="1" ht="30" customHeight="1" x14ac:dyDescent="0.15">
      <c r="C7" s="683" t="s">
        <v>562</v>
      </c>
      <c r="D7" s="684" t="s">
        <v>563</v>
      </c>
      <c r="E7" s="685"/>
      <c r="F7" s="686"/>
      <c r="G7" s="687"/>
    </row>
    <row r="8" spans="1:9" s="681" customFormat="1" ht="30" customHeight="1" x14ac:dyDescent="0.15">
      <c r="C8" s="688"/>
      <c r="D8" s="684" t="s">
        <v>564</v>
      </c>
      <c r="E8" s="685"/>
      <c r="F8" s="686"/>
      <c r="G8" s="687"/>
    </row>
    <row r="9" spans="1:9" s="681" customFormat="1" ht="30" customHeight="1" x14ac:dyDescent="0.15">
      <c r="C9" s="688"/>
      <c r="D9" s="684" t="s">
        <v>565</v>
      </c>
      <c r="E9" s="685"/>
      <c r="F9" s="686"/>
      <c r="G9" s="687"/>
    </row>
    <row r="10" spans="1:9" s="681" customFormat="1" ht="30" customHeight="1" x14ac:dyDescent="0.15">
      <c r="C10" s="688"/>
      <c r="D10" s="684" t="s">
        <v>566</v>
      </c>
      <c r="E10" s="685"/>
      <c r="F10" s="686"/>
      <c r="G10" s="687"/>
    </row>
    <row r="11" spans="1:9" s="681" customFormat="1" ht="30" customHeight="1" x14ac:dyDescent="0.15">
      <c r="C11" s="688"/>
      <c r="D11" s="684" t="s">
        <v>567</v>
      </c>
      <c r="E11" s="685"/>
      <c r="F11" s="686"/>
      <c r="G11" s="687"/>
    </row>
    <row r="12" spans="1:9" s="681" customFormat="1" ht="30" customHeight="1" x14ac:dyDescent="0.15">
      <c r="C12" s="688"/>
      <c r="D12" s="684" t="s">
        <v>568</v>
      </c>
      <c r="E12" s="685"/>
      <c r="F12" s="686"/>
      <c r="G12" s="687"/>
    </row>
    <row r="13" spans="1:9" s="681" customFormat="1" ht="30" customHeight="1" x14ac:dyDescent="0.15">
      <c r="C13" s="688"/>
      <c r="D13" s="684" t="s">
        <v>569</v>
      </c>
      <c r="E13" s="689"/>
      <c r="F13" s="686"/>
      <c r="G13" s="687"/>
    </row>
    <row r="14" spans="1:9" s="681" customFormat="1" ht="30" customHeight="1" x14ac:dyDescent="0.15">
      <c r="C14" s="688"/>
      <c r="D14" s="684" t="s">
        <v>570</v>
      </c>
      <c r="E14" s="689"/>
      <c r="F14" s="686"/>
      <c r="G14" s="687"/>
    </row>
    <row r="15" spans="1:9" s="681" customFormat="1" ht="30" customHeight="1" x14ac:dyDescent="0.15">
      <c r="C15" s="688"/>
      <c r="D15" s="684" t="s">
        <v>571</v>
      </c>
      <c r="E15" s="689"/>
      <c r="F15" s="686"/>
      <c r="G15" s="687"/>
    </row>
    <row r="16" spans="1:9" s="681" customFormat="1" ht="30" customHeight="1" x14ac:dyDescent="0.15">
      <c r="C16" s="688" t="s">
        <v>572</v>
      </c>
      <c r="D16" s="684" t="s">
        <v>573</v>
      </c>
      <c r="E16" s="689"/>
      <c r="F16" s="686"/>
      <c r="G16" s="687"/>
    </row>
    <row r="17" spans="3:10" s="681" customFormat="1" ht="30" customHeight="1" x14ac:dyDescent="0.15">
      <c r="C17" s="688"/>
      <c r="D17" s="684" t="s">
        <v>574</v>
      </c>
      <c r="E17" s="689"/>
      <c r="F17" s="686"/>
      <c r="G17" s="687"/>
    </row>
    <row r="18" spans="3:10" s="681" customFormat="1" ht="30" customHeight="1" thickBot="1" x14ac:dyDescent="0.2">
      <c r="C18" s="690"/>
      <c r="D18" s="691" t="s">
        <v>575</v>
      </c>
      <c r="E18" s="692"/>
      <c r="F18" s="686"/>
      <c r="G18" s="693"/>
    </row>
    <row r="19" spans="3:10" s="681" customFormat="1" ht="30" customHeight="1" thickBot="1" x14ac:dyDescent="0.2">
      <c r="C19" s="1060" t="s">
        <v>576</v>
      </c>
      <c r="D19" s="1061"/>
      <c r="E19" s="694"/>
      <c r="F19" s="686"/>
      <c r="G19" s="695"/>
    </row>
    <row r="20" spans="3:10" ht="30" customHeight="1" x14ac:dyDescent="0.15">
      <c r="C20" s="696"/>
      <c r="D20" s="697" t="s">
        <v>577</v>
      </c>
      <c r="E20" s="698" t="str">
        <f>IF($E5="","",VLOOKUP($E5,[5]原単位シート!$B$4:$I$18,8,FALSE))</f>
        <v>［kl/年］</v>
      </c>
      <c r="G20" s="698" t="str">
        <f>E20</f>
        <v>［kl/年］</v>
      </c>
    </row>
    <row r="21" spans="3:10" ht="30" customHeight="1" x14ac:dyDescent="0.15">
      <c r="C21" s="696"/>
      <c r="D21" s="699"/>
      <c r="E21" s="700"/>
    </row>
    <row r="22" spans="3:10" ht="30" customHeight="1" x14ac:dyDescent="0.15">
      <c r="C22" s="701" t="s">
        <v>578</v>
      </c>
      <c r="D22" s="696"/>
      <c r="E22" s="700"/>
    </row>
    <row r="23" spans="3:10" ht="30" customHeight="1" x14ac:dyDescent="0.15">
      <c r="C23" s="702" t="s">
        <v>579</v>
      </c>
      <c r="D23" s="696"/>
      <c r="E23" s="700"/>
    </row>
    <row r="24" spans="3:10" ht="30" customHeight="1" x14ac:dyDescent="0.15">
      <c r="C24" s="702" t="s">
        <v>580</v>
      </c>
      <c r="D24" s="696"/>
      <c r="E24" s="700"/>
    </row>
    <row r="25" spans="3:10" ht="30" customHeight="1" x14ac:dyDescent="0.15">
      <c r="C25" s="702" t="s">
        <v>581</v>
      </c>
    </row>
    <row r="26" spans="3:10" ht="30" customHeight="1" x14ac:dyDescent="0.15">
      <c r="C26" s="703" t="s">
        <v>582</v>
      </c>
      <c r="D26" s="704"/>
      <c r="E26" s="704"/>
    </row>
    <row r="27" spans="3:10" ht="30" customHeight="1" x14ac:dyDescent="0.15">
      <c r="C27" s="702" t="s">
        <v>583</v>
      </c>
      <c r="D27" s="704"/>
      <c r="E27" s="704"/>
    </row>
    <row r="28" spans="3:10" ht="30" customHeight="1" x14ac:dyDescent="0.15">
      <c r="C28" s="702" t="s">
        <v>584</v>
      </c>
      <c r="D28" s="704"/>
      <c r="E28" s="704"/>
    </row>
    <row r="29" spans="3:10" ht="30" customHeight="1" x14ac:dyDescent="0.15">
      <c r="C29" s="702" t="s">
        <v>585</v>
      </c>
      <c r="D29" s="704"/>
      <c r="E29" s="704"/>
    </row>
    <row r="30" spans="3:10" ht="30" customHeight="1" x14ac:dyDescent="0.15">
      <c r="C30" s="702" t="s">
        <v>586</v>
      </c>
      <c r="D30" s="704"/>
      <c r="E30" s="704"/>
    </row>
    <row r="31" spans="3:10" ht="30" customHeight="1" x14ac:dyDescent="0.15">
      <c r="C31" s="702" t="s">
        <v>587</v>
      </c>
      <c r="D31" s="704"/>
      <c r="E31" s="704"/>
    </row>
    <row r="32" spans="3:10" ht="30" customHeight="1" x14ac:dyDescent="0.15">
      <c r="C32" s="702" t="s">
        <v>588</v>
      </c>
      <c r="D32" s="704"/>
      <c r="E32" s="704"/>
      <c r="J32" s="705"/>
    </row>
    <row r="33" spans="3:8" ht="30" customHeight="1" x14ac:dyDescent="0.15">
      <c r="C33" s="701" t="s">
        <v>589</v>
      </c>
      <c r="D33" s="704"/>
      <c r="E33" s="704"/>
    </row>
    <row r="34" spans="3:8" ht="30" customHeight="1" x14ac:dyDescent="0.15">
      <c r="C34" s="704"/>
      <c r="D34" s="704"/>
      <c r="E34" s="704"/>
    </row>
    <row r="35" spans="3:8" ht="39.950000000000003" customHeight="1" x14ac:dyDescent="0.15">
      <c r="C35" s="706" t="s">
        <v>590</v>
      </c>
      <c r="D35" s="707"/>
      <c r="E35" s="707"/>
      <c r="F35" s="707"/>
      <c r="G35" s="707"/>
      <c r="H35" s="708"/>
    </row>
    <row r="36" spans="3:8" ht="39.950000000000003" customHeight="1" x14ac:dyDescent="0.15">
      <c r="C36" s="709" t="s">
        <v>591</v>
      </c>
      <c r="D36" s="710"/>
      <c r="E36" s="710"/>
      <c r="F36" s="710"/>
      <c r="G36" s="710"/>
      <c r="H36" s="711" t="s">
        <v>592</v>
      </c>
    </row>
  </sheetData>
  <mergeCells count="1">
    <mergeCell ref="C19:D19"/>
  </mergeCells>
  <phoneticPr fontId="4"/>
  <printOptions horizontalCentered="1"/>
  <pageMargins left="0.70866141732283472" right="0.70866141732283472" top="0.74803149606299213" bottom="0.74803149606299213" header="0.31496062992125984" footer="0.31496062992125984"/>
  <pageSetup paperSize="9" scale="74" firstPageNumber="83" orientation="portrait" useFirstPageNumber="1"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'V:\事業部\天然ガス化普及促進グループ\■環境調和補助金■\H31 公募説明会\H31　公募説明会資料（災害）\別紙（災害）\[別紙⑭　燃料消費量実績集計表.xlsx]原単位シート'!#REF!</xm:f>
          </x14:formula1>
          <xm:sqref>E5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3"/>
  <sheetViews>
    <sheetView workbookViewId="0">
      <selection activeCell="S11" sqref="S11"/>
    </sheetView>
  </sheetViews>
  <sheetFormatPr defaultRowHeight="13.5" x14ac:dyDescent="0.15"/>
  <cols>
    <col min="1" max="1" width="5.625" customWidth="1"/>
    <col min="7" max="7" width="4.625" customWidth="1"/>
    <col min="10" max="12" width="9" style="449"/>
    <col min="13" max="13" width="5.75" style="449" customWidth="1"/>
    <col min="257" max="257" width="5.625" customWidth="1"/>
    <col min="263" max="263" width="4.625" customWidth="1"/>
    <col min="269" max="269" width="5.75" customWidth="1"/>
    <col min="513" max="513" width="5.625" customWidth="1"/>
    <col min="519" max="519" width="4.625" customWidth="1"/>
    <col min="525" max="525" width="5.75" customWidth="1"/>
    <col min="769" max="769" width="5.625" customWidth="1"/>
    <col min="775" max="775" width="4.625" customWidth="1"/>
    <col min="781" max="781" width="5.75" customWidth="1"/>
    <col min="1025" max="1025" width="5.625" customWidth="1"/>
    <col min="1031" max="1031" width="4.625" customWidth="1"/>
    <col min="1037" max="1037" width="5.75" customWidth="1"/>
    <col min="1281" max="1281" width="5.625" customWidth="1"/>
    <col min="1287" max="1287" width="4.625" customWidth="1"/>
    <col min="1293" max="1293" width="5.75" customWidth="1"/>
    <col min="1537" max="1537" width="5.625" customWidth="1"/>
    <col min="1543" max="1543" width="4.625" customWidth="1"/>
    <col min="1549" max="1549" width="5.75" customWidth="1"/>
    <col min="1793" max="1793" width="5.625" customWidth="1"/>
    <col min="1799" max="1799" width="4.625" customWidth="1"/>
    <col min="1805" max="1805" width="5.75" customWidth="1"/>
    <col min="2049" max="2049" width="5.625" customWidth="1"/>
    <col min="2055" max="2055" width="4.625" customWidth="1"/>
    <col min="2061" max="2061" width="5.75" customWidth="1"/>
    <col min="2305" max="2305" width="5.625" customWidth="1"/>
    <col min="2311" max="2311" width="4.625" customWidth="1"/>
    <col min="2317" max="2317" width="5.75" customWidth="1"/>
    <col min="2561" max="2561" width="5.625" customWidth="1"/>
    <col min="2567" max="2567" width="4.625" customWidth="1"/>
    <col min="2573" max="2573" width="5.75" customWidth="1"/>
    <col min="2817" max="2817" width="5.625" customWidth="1"/>
    <col min="2823" max="2823" width="4.625" customWidth="1"/>
    <col min="2829" max="2829" width="5.75" customWidth="1"/>
    <col min="3073" max="3073" width="5.625" customWidth="1"/>
    <col min="3079" max="3079" width="4.625" customWidth="1"/>
    <col min="3085" max="3085" width="5.75" customWidth="1"/>
    <col min="3329" max="3329" width="5.625" customWidth="1"/>
    <col min="3335" max="3335" width="4.625" customWidth="1"/>
    <col min="3341" max="3341" width="5.75" customWidth="1"/>
    <col min="3585" max="3585" width="5.625" customWidth="1"/>
    <col min="3591" max="3591" width="4.625" customWidth="1"/>
    <col min="3597" max="3597" width="5.75" customWidth="1"/>
    <col min="3841" max="3841" width="5.625" customWidth="1"/>
    <col min="3847" max="3847" width="4.625" customWidth="1"/>
    <col min="3853" max="3853" width="5.75" customWidth="1"/>
    <col min="4097" max="4097" width="5.625" customWidth="1"/>
    <col min="4103" max="4103" width="4.625" customWidth="1"/>
    <col min="4109" max="4109" width="5.75" customWidth="1"/>
    <col min="4353" max="4353" width="5.625" customWidth="1"/>
    <col min="4359" max="4359" width="4.625" customWidth="1"/>
    <col min="4365" max="4365" width="5.75" customWidth="1"/>
    <col min="4609" max="4609" width="5.625" customWidth="1"/>
    <col min="4615" max="4615" width="4.625" customWidth="1"/>
    <col min="4621" max="4621" width="5.75" customWidth="1"/>
    <col min="4865" max="4865" width="5.625" customWidth="1"/>
    <col min="4871" max="4871" width="4.625" customWidth="1"/>
    <col min="4877" max="4877" width="5.75" customWidth="1"/>
    <col min="5121" max="5121" width="5.625" customWidth="1"/>
    <col min="5127" max="5127" width="4.625" customWidth="1"/>
    <col min="5133" max="5133" width="5.75" customWidth="1"/>
    <col min="5377" max="5377" width="5.625" customWidth="1"/>
    <col min="5383" max="5383" width="4.625" customWidth="1"/>
    <col min="5389" max="5389" width="5.75" customWidth="1"/>
    <col min="5633" max="5633" width="5.625" customWidth="1"/>
    <col min="5639" max="5639" width="4.625" customWidth="1"/>
    <col min="5645" max="5645" width="5.75" customWidth="1"/>
    <col min="5889" max="5889" width="5.625" customWidth="1"/>
    <col min="5895" max="5895" width="4.625" customWidth="1"/>
    <col min="5901" max="5901" width="5.75" customWidth="1"/>
    <col min="6145" max="6145" width="5.625" customWidth="1"/>
    <col min="6151" max="6151" width="4.625" customWidth="1"/>
    <col min="6157" max="6157" width="5.75" customWidth="1"/>
    <col min="6401" max="6401" width="5.625" customWidth="1"/>
    <col min="6407" max="6407" width="4.625" customWidth="1"/>
    <col min="6413" max="6413" width="5.75" customWidth="1"/>
    <col min="6657" max="6657" width="5.625" customWidth="1"/>
    <col min="6663" max="6663" width="4.625" customWidth="1"/>
    <col min="6669" max="6669" width="5.75" customWidth="1"/>
    <col min="6913" max="6913" width="5.625" customWidth="1"/>
    <col min="6919" max="6919" width="4.625" customWidth="1"/>
    <col min="6925" max="6925" width="5.75" customWidth="1"/>
    <col min="7169" max="7169" width="5.625" customWidth="1"/>
    <col min="7175" max="7175" width="4.625" customWidth="1"/>
    <col min="7181" max="7181" width="5.75" customWidth="1"/>
    <col min="7425" max="7425" width="5.625" customWidth="1"/>
    <col min="7431" max="7431" width="4.625" customWidth="1"/>
    <col min="7437" max="7437" width="5.75" customWidth="1"/>
    <col min="7681" max="7681" width="5.625" customWidth="1"/>
    <col min="7687" max="7687" width="4.625" customWidth="1"/>
    <col min="7693" max="7693" width="5.75" customWidth="1"/>
    <col min="7937" max="7937" width="5.625" customWidth="1"/>
    <col min="7943" max="7943" width="4.625" customWidth="1"/>
    <col min="7949" max="7949" width="5.75" customWidth="1"/>
    <col min="8193" max="8193" width="5.625" customWidth="1"/>
    <col min="8199" max="8199" width="4.625" customWidth="1"/>
    <col min="8205" max="8205" width="5.75" customWidth="1"/>
    <col min="8449" max="8449" width="5.625" customWidth="1"/>
    <col min="8455" max="8455" width="4.625" customWidth="1"/>
    <col min="8461" max="8461" width="5.75" customWidth="1"/>
    <col min="8705" max="8705" width="5.625" customWidth="1"/>
    <col min="8711" max="8711" width="4.625" customWidth="1"/>
    <col min="8717" max="8717" width="5.75" customWidth="1"/>
    <col min="8961" max="8961" width="5.625" customWidth="1"/>
    <col min="8967" max="8967" width="4.625" customWidth="1"/>
    <col min="8973" max="8973" width="5.75" customWidth="1"/>
    <col min="9217" max="9217" width="5.625" customWidth="1"/>
    <col min="9223" max="9223" width="4.625" customWidth="1"/>
    <col min="9229" max="9229" width="5.75" customWidth="1"/>
    <col min="9473" max="9473" width="5.625" customWidth="1"/>
    <col min="9479" max="9479" width="4.625" customWidth="1"/>
    <col min="9485" max="9485" width="5.75" customWidth="1"/>
    <col min="9729" max="9729" width="5.625" customWidth="1"/>
    <col min="9735" max="9735" width="4.625" customWidth="1"/>
    <col min="9741" max="9741" width="5.75" customWidth="1"/>
    <col min="9985" max="9985" width="5.625" customWidth="1"/>
    <col min="9991" max="9991" width="4.625" customWidth="1"/>
    <col min="9997" max="9997" width="5.75" customWidth="1"/>
    <col min="10241" max="10241" width="5.625" customWidth="1"/>
    <col min="10247" max="10247" width="4.625" customWidth="1"/>
    <col min="10253" max="10253" width="5.75" customWidth="1"/>
    <col min="10497" max="10497" width="5.625" customWidth="1"/>
    <col min="10503" max="10503" width="4.625" customWidth="1"/>
    <col min="10509" max="10509" width="5.75" customWidth="1"/>
    <col min="10753" max="10753" width="5.625" customWidth="1"/>
    <col min="10759" max="10759" width="4.625" customWidth="1"/>
    <col min="10765" max="10765" width="5.75" customWidth="1"/>
    <col min="11009" max="11009" width="5.625" customWidth="1"/>
    <col min="11015" max="11015" width="4.625" customWidth="1"/>
    <col min="11021" max="11021" width="5.75" customWidth="1"/>
    <col min="11265" max="11265" width="5.625" customWidth="1"/>
    <col min="11271" max="11271" width="4.625" customWidth="1"/>
    <col min="11277" max="11277" width="5.75" customWidth="1"/>
    <col min="11521" max="11521" width="5.625" customWidth="1"/>
    <col min="11527" max="11527" width="4.625" customWidth="1"/>
    <col min="11533" max="11533" width="5.75" customWidth="1"/>
    <col min="11777" max="11777" width="5.625" customWidth="1"/>
    <col min="11783" max="11783" width="4.625" customWidth="1"/>
    <col min="11789" max="11789" width="5.75" customWidth="1"/>
    <col min="12033" max="12033" width="5.625" customWidth="1"/>
    <col min="12039" max="12039" width="4.625" customWidth="1"/>
    <col min="12045" max="12045" width="5.75" customWidth="1"/>
    <col min="12289" max="12289" width="5.625" customWidth="1"/>
    <col min="12295" max="12295" width="4.625" customWidth="1"/>
    <col min="12301" max="12301" width="5.75" customWidth="1"/>
    <col min="12545" max="12545" width="5.625" customWidth="1"/>
    <col min="12551" max="12551" width="4.625" customWidth="1"/>
    <col min="12557" max="12557" width="5.75" customWidth="1"/>
    <col min="12801" max="12801" width="5.625" customWidth="1"/>
    <col min="12807" max="12807" width="4.625" customWidth="1"/>
    <col min="12813" max="12813" width="5.75" customWidth="1"/>
    <col min="13057" max="13057" width="5.625" customWidth="1"/>
    <col min="13063" max="13063" width="4.625" customWidth="1"/>
    <col min="13069" max="13069" width="5.75" customWidth="1"/>
    <col min="13313" max="13313" width="5.625" customWidth="1"/>
    <col min="13319" max="13319" width="4.625" customWidth="1"/>
    <col min="13325" max="13325" width="5.75" customWidth="1"/>
    <col min="13569" max="13569" width="5.625" customWidth="1"/>
    <col min="13575" max="13575" width="4.625" customWidth="1"/>
    <col min="13581" max="13581" width="5.75" customWidth="1"/>
    <col min="13825" max="13825" width="5.625" customWidth="1"/>
    <col min="13831" max="13831" width="4.625" customWidth="1"/>
    <col min="13837" max="13837" width="5.75" customWidth="1"/>
    <col min="14081" max="14081" width="5.625" customWidth="1"/>
    <col min="14087" max="14087" width="4.625" customWidth="1"/>
    <col min="14093" max="14093" width="5.75" customWidth="1"/>
    <col min="14337" max="14337" width="5.625" customWidth="1"/>
    <col min="14343" max="14343" width="4.625" customWidth="1"/>
    <col min="14349" max="14349" width="5.75" customWidth="1"/>
    <col min="14593" max="14593" width="5.625" customWidth="1"/>
    <col min="14599" max="14599" width="4.625" customWidth="1"/>
    <col min="14605" max="14605" width="5.75" customWidth="1"/>
    <col min="14849" max="14849" width="5.625" customWidth="1"/>
    <col min="14855" max="14855" width="4.625" customWidth="1"/>
    <col min="14861" max="14861" width="5.75" customWidth="1"/>
    <col min="15105" max="15105" width="5.625" customWidth="1"/>
    <col min="15111" max="15111" width="4.625" customWidth="1"/>
    <col min="15117" max="15117" width="5.75" customWidth="1"/>
    <col min="15361" max="15361" width="5.625" customWidth="1"/>
    <col min="15367" max="15367" width="4.625" customWidth="1"/>
    <col min="15373" max="15373" width="5.75" customWidth="1"/>
    <col min="15617" max="15617" width="5.625" customWidth="1"/>
    <col min="15623" max="15623" width="4.625" customWidth="1"/>
    <col min="15629" max="15629" width="5.75" customWidth="1"/>
    <col min="15873" max="15873" width="5.625" customWidth="1"/>
    <col min="15879" max="15879" width="4.625" customWidth="1"/>
    <col min="15885" max="15885" width="5.75" customWidth="1"/>
    <col min="16129" max="16129" width="5.625" customWidth="1"/>
    <col min="16135" max="16135" width="4.625" customWidth="1"/>
    <col min="16141" max="16141" width="5.75" customWidth="1"/>
  </cols>
  <sheetData>
    <row r="1" spans="2:17" ht="14.25" x14ac:dyDescent="0.15">
      <c r="Q1" s="481"/>
    </row>
    <row r="2" spans="2:17" ht="14.25" x14ac:dyDescent="0.15">
      <c r="B2" s="451" t="s">
        <v>423</v>
      </c>
    </row>
    <row r="4" spans="2:17" x14ac:dyDescent="0.15">
      <c r="B4" s="452" t="s">
        <v>424</v>
      </c>
    </row>
    <row r="5" spans="2:17" s="449" customFormat="1" x14ac:dyDescent="0.15">
      <c r="B5" s="452"/>
      <c r="C5"/>
      <c r="D5"/>
      <c r="E5"/>
      <c r="F5"/>
      <c r="G5"/>
      <c r="H5"/>
      <c r="I5"/>
      <c r="N5"/>
      <c r="O5"/>
    </row>
    <row r="6" spans="2:17" s="449" customFormat="1" x14ac:dyDescent="0.15">
      <c r="B6" s="453" t="s">
        <v>425</v>
      </c>
      <c r="C6"/>
      <c r="D6"/>
      <c r="E6"/>
      <c r="F6"/>
      <c r="G6" s="454"/>
      <c r="H6" s="452"/>
      <c r="I6"/>
      <c r="N6"/>
      <c r="O6"/>
    </row>
    <row r="7" spans="2:17" s="449" customFormat="1" x14ac:dyDescent="0.15">
      <c r="B7" s="452"/>
      <c r="C7"/>
      <c r="D7"/>
      <c r="E7"/>
      <c r="F7"/>
      <c r="G7" s="454"/>
      <c r="H7" s="452"/>
      <c r="I7"/>
      <c r="N7"/>
      <c r="O7"/>
    </row>
    <row r="8" spans="2:17" s="449" customFormat="1" x14ac:dyDescent="0.15">
      <c r="B8" s="452"/>
      <c r="C8"/>
      <c r="D8"/>
      <c r="E8"/>
      <c r="F8"/>
      <c r="G8" s="454"/>
      <c r="H8" s="452"/>
      <c r="I8"/>
      <c r="N8"/>
      <c r="O8"/>
    </row>
    <row r="9" spans="2:17" s="449" customFormat="1" x14ac:dyDescent="0.15">
      <c r="B9" s="452"/>
      <c r="C9"/>
      <c r="D9"/>
      <c r="E9"/>
      <c r="F9"/>
      <c r="G9" s="454"/>
      <c r="H9" s="452"/>
      <c r="I9"/>
      <c r="N9"/>
      <c r="O9"/>
    </row>
    <row r="10" spans="2:17" s="449" customFormat="1" x14ac:dyDescent="0.15">
      <c r="B10" s="452"/>
      <c r="C10"/>
      <c r="D10"/>
      <c r="E10"/>
      <c r="F10"/>
      <c r="G10" s="454"/>
      <c r="H10" s="452"/>
      <c r="I10"/>
      <c r="N10"/>
      <c r="O10"/>
    </row>
    <row r="11" spans="2:17" s="449" customFormat="1" x14ac:dyDescent="0.15">
      <c r="B11" s="452"/>
      <c r="C11"/>
      <c r="D11"/>
      <c r="E11"/>
      <c r="F11"/>
      <c r="G11"/>
      <c r="H11"/>
      <c r="I11"/>
      <c r="N11"/>
      <c r="O11"/>
    </row>
    <row r="12" spans="2:17" s="449" customFormat="1" x14ac:dyDescent="0.15">
      <c r="B12" s="452"/>
      <c r="C12"/>
      <c r="D12"/>
      <c r="E12"/>
      <c r="F12"/>
      <c r="G12"/>
      <c r="H12"/>
      <c r="I12"/>
      <c r="N12"/>
      <c r="O12"/>
    </row>
    <row r="13" spans="2:17" s="449" customFormat="1" x14ac:dyDescent="0.15">
      <c r="B13" s="452"/>
      <c r="C13"/>
      <c r="D13"/>
      <c r="E13"/>
      <c r="F13"/>
      <c r="G13"/>
      <c r="H13"/>
      <c r="I13"/>
      <c r="N13"/>
      <c r="O13"/>
    </row>
    <row r="18" spans="2:15" x14ac:dyDescent="0.15">
      <c r="B18" s="455" t="s">
        <v>426</v>
      </c>
    </row>
    <row r="19" spans="2:15" s="449" customFormat="1" x14ac:dyDescent="0.15">
      <c r="B19"/>
      <c r="C19"/>
      <c r="D19"/>
      <c r="E19"/>
      <c r="F19"/>
      <c r="G19" s="454" t="s">
        <v>31</v>
      </c>
      <c r="H19" s="452" t="s">
        <v>428</v>
      </c>
      <c r="I19"/>
      <c r="K19" s="456" t="s">
        <v>429</v>
      </c>
      <c r="N19"/>
      <c r="O19"/>
    </row>
    <row r="20" spans="2:15" s="449" customFormat="1" ht="24" x14ac:dyDescent="0.15">
      <c r="B20" s="457" t="s">
        <v>430</v>
      </c>
      <c r="C20"/>
      <c r="D20"/>
      <c r="E20"/>
      <c r="F20"/>
      <c r="G20"/>
      <c r="H20" s="458"/>
      <c r="I20" s="17" t="s">
        <v>431</v>
      </c>
      <c r="J20" s="459" t="s">
        <v>432</v>
      </c>
      <c r="K20" s="460" t="s">
        <v>433</v>
      </c>
      <c r="N20"/>
      <c r="O20"/>
    </row>
    <row r="21" spans="2:15" x14ac:dyDescent="0.15">
      <c r="B21" t="s">
        <v>434</v>
      </c>
      <c r="H21" s="458" t="s">
        <v>107</v>
      </c>
      <c r="I21" s="461"/>
      <c r="J21" s="461"/>
      <c r="K21" s="462"/>
    </row>
    <row r="22" spans="2:15" ht="14.25" thickBot="1" x14ac:dyDescent="0.2">
      <c r="H22" s="463" t="s">
        <v>61</v>
      </c>
      <c r="I22" s="464"/>
      <c r="J22" s="464"/>
      <c r="K22" s="465"/>
      <c r="N22" s="466" t="s">
        <v>435</v>
      </c>
      <c r="O22" s="467"/>
    </row>
    <row r="23" spans="2:15" ht="15" thickTop="1" thickBot="1" x14ac:dyDescent="0.2">
      <c r="H23" s="468" t="s">
        <v>436</v>
      </c>
      <c r="I23" s="469" t="e">
        <f>+I21/I22</f>
        <v>#DIV/0!</v>
      </c>
      <c r="J23" s="469" t="e">
        <f>+J21/J22</f>
        <v>#DIV/0!</v>
      </c>
      <c r="K23" s="470" t="e">
        <f>SUM(I23:J23)/2</f>
        <v>#DIV/0!</v>
      </c>
      <c r="L23" s="471"/>
      <c r="M23" s="472"/>
      <c r="N23" s="473" t="e">
        <f>+I21/K23</f>
        <v>#DIV/0!</v>
      </c>
      <c r="O23" s="474" t="s">
        <v>385</v>
      </c>
    </row>
    <row r="24" spans="2:15" ht="14.25" thickTop="1" x14ac:dyDescent="0.15">
      <c r="B24" s="452" t="s">
        <v>438</v>
      </c>
      <c r="G24" s="454"/>
      <c r="H24" s="452"/>
      <c r="N24" s="475"/>
    </row>
    <row r="25" spans="2:15" x14ac:dyDescent="0.15">
      <c r="G25" s="454" t="s">
        <v>457</v>
      </c>
      <c r="H25" s="452" t="s">
        <v>440</v>
      </c>
      <c r="L25" s="456" t="s">
        <v>458</v>
      </c>
      <c r="N25" s="453"/>
    </row>
    <row r="26" spans="2:15" ht="27" x14ac:dyDescent="0.15">
      <c r="H26" s="458"/>
      <c r="I26" s="476" t="s">
        <v>442</v>
      </c>
      <c r="J26" s="476" t="s">
        <v>443</v>
      </c>
      <c r="K26" s="459" t="s">
        <v>432</v>
      </c>
      <c r="L26" s="460" t="s">
        <v>433</v>
      </c>
      <c r="N26" s="477"/>
    </row>
    <row r="27" spans="2:15" x14ac:dyDescent="0.15">
      <c r="H27" s="458" t="s">
        <v>107</v>
      </c>
      <c r="I27" s="478"/>
      <c r="J27" s="461"/>
      <c r="K27" s="461"/>
      <c r="L27" s="462"/>
    </row>
    <row r="28" spans="2:15" ht="14.25" thickBot="1" x14ac:dyDescent="0.2">
      <c r="H28" s="463" t="s">
        <v>61</v>
      </c>
      <c r="I28" s="479"/>
      <c r="J28" s="464"/>
      <c r="K28" s="464"/>
      <c r="L28" s="465"/>
      <c r="N28" s="466" t="s">
        <v>435</v>
      </c>
      <c r="O28" s="467"/>
    </row>
    <row r="29" spans="2:15" ht="15" thickTop="1" thickBot="1" x14ac:dyDescent="0.2">
      <c r="H29" s="468" t="s">
        <v>436</v>
      </c>
      <c r="I29" s="469" t="e">
        <f>+I27/I28</f>
        <v>#DIV/0!</v>
      </c>
      <c r="J29" s="469" t="e">
        <f>+J27/J28</f>
        <v>#DIV/0!</v>
      </c>
      <c r="K29" s="469" t="e">
        <f>+K27/K28</f>
        <v>#DIV/0!</v>
      </c>
      <c r="L29" s="470" t="e">
        <f>SUM(J29:K29)/2</f>
        <v>#DIV/0!</v>
      </c>
      <c r="M29" s="480"/>
      <c r="N29" s="473" t="e">
        <f>+J27/L29</f>
        <v>#DIV/0!</v>
      </c>
      <c r="O29" s="474" t="s">
        <v>385</v>
      </c>
    </row>
    <row r="30" spans="2:15" ht="14.25" thickTop="1" x14ac:dyDescent="0.15"/>
    <row r="32" spans="2:15" x14ac:dyDescent="0.15">
      <c r="B32" s="452" t="s">
        <v>445</v>
      </c>
    </row>
    <row r="33" spans="2:2" x14ac:dyDescent="0.15">
      <c r="B33" s="452" t="s">
        <v>446</v>
      </c>
    </row>
  </sheetData>
  <phoneticPr fontId="4"/>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8</vt:i4>
      </vt:variant>
    </vt:vector>
  </HeadingPairs>
  <TitlesOfParts>
    <vt:vector size="23" baseType="lpstr">
      <vt:lpstr>別紙⑫－1（自家発電設備以外省エネ）</vt:lpstr>
      <vt:lpstr>別紙⑫－2（自家発電設備省エネ・CO2）</vt:lpstr>
      <vt:lpstr>別紙⑫－3（CGS以外CO2＆自家発の合算）</vt:lpstr>
      <vt:lpstr>別紙⑬換算ｼｰﾄ　ﾎﾞｲﾗ用</vt:lpstr>
      <vt:lpstr>別紙⑬換算ｼｰﾄ　GHP用</vt:lpstr>
      <vt:lpstr>別紙⑬換算ｼｰﾄ　吸収式冷温水機用</vt:lpstr>
      <vt:lpstr>別紙⑬換算ｼｰﾄ　工業炉等用</vt:lpstr>
      <vt:lpstr>別紙⑭燃料消費量集計表</vt:lpstr>
      <vt:lpstr>GHPみなし計算</vt:lpstr>
      <vt:lpstr>標準機燃料消費量</vt:lpstr>
      <vt:lpstr>× 別紙②_発熱量と炭素係数</vt:lpstr>
      <vt:lpstr>×　GHPみなし計算</vt:lpstr>
      <vt:lpstr>×　標準機燃料消費量</vt:lpstr>
      <vt:lpstr>×　従来方式と補助事業方式の使用燃料について</vt:lpstr>
      <vt:lpstr>原単位シート</vt:lpstr>
      <vt:lpstr>'×　従来方式と補助事業方式の使用燃料について'!Print_Area</vt:lpstr>
      <vt:lpstr>'×　標準機燃料消費量'!Print_Area</vt:lpstr>
      <vt:lpstr>'別紙⑬換算ｼｰﾄ　GHP用'!Print_Area</vt:lpstr>
      <vt:lpstr>'別紙⑬換算ｼｰﾄ　ﾎﾞｲﾗ用'!Print_Area</vt:lpstr>
      <vt:lpstr>'別紙⑬換算ｼｰﾄ　吸収式冷温水機用'!Print_Area</vt:lpstr>
      <vt:lpstr>'別紙⑬換算ｼｰﾄ　工業炉等用'!Print_Area</vt:lpstr>
      <vt:lpstr>別紙⑭燃料消費量集計表!Print_Area</vt:lpstr>
      <vt:lpstr>燃料種</vt:lpstr>
    </vt:vector>
  </TitlesOfParts>
  <Company>社団法人日本ガス協会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nose</dc:creator>
  <cp:lastModifiedBy>iwasaki</cp:lastModifiedBy>
  <cp:lastPrinted>2019-04-22T08:34:19Z</cp:lastPrinted>
  <dcterms:created xsi:type="dcterms:W3CDTF">2010-02-20T04:26:54Z</dcterms:created>
  <dcterms:modified xsi:type="dcterms:W3CDTF">2019-04-22T08:35:39Z</dcterms:modified>
</cp:coreProperties>
</file>