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事業部\天然ガス化普及促進グループ\■社会経済活動■\R2 公募説明会資料\R2\単年用\"/>
    </mc:Choice>
  </mc:AlternateContent>
  <bookViews>
    <workbookView xWindow="6810" yWindow="-15" windowWidth="6825" windowHeight="8685" tabRatio="864"/>
  </bookViews>
  <sheets>
    <sheet name="様式１" sheetId="73" r:id="rId1"/>
    <sheet name="様式１ (2社用)" sheetId="97" r:id="rId2"/>
    <sheet name="様式１ (3社用)" sheetId="96" r:id="rId3"/>
    <sheet name="様式２" sheetId="74" r:id="rId4"/>
    <sheet name="凡例" sheetId="81" state="hidden" r:id="rId5"/>
    <sheet name="（様式２）協定など" sheetId="75" state="hidden" r:id="rId6"/>
    <sheet name="（様式２）対象市区町村" sheetId="76" state="hidden" r:id="rId7"/>
    <sheet name="カテゴリー判定" sheetId="77" state="hidden" r:id="rId8"/>
    <sheet name="対象自治体リスト" sheetId="78" state="hidden" r:id="rId9"/>
    <sheet name="様式２ (2社用)" sheetId="98" r:id="rId10"/>
    <sheet name="様式２ (3社用)" sheetId="99" r:id="rId11"/>
    <sheet name="別紙③-1" sheetId="80" r:id="rId12"/>
    <sheet name="別紙③-2" sheetId="26" r:id="rId13"/>
    <sheet name="別紙④" sheetId="66" r:id="rId14"/>
    <sheet name="別紙⑤" sheetId="68" r:id="rId15"/>
    <sheet name="別紙⑥" sheetId="70" r:id="rId16"/>
    <sheet name="別紙⑩" sheetId="83" r:id="rId17"/>
    <sheet name="別紙⑩-1" sheetId="82" r:id="rId18"/>
    <sheet name="別紙⑩-2" sheetId="84" r:id="rId19"/>
    <sheet name="別紙⑩-3" sheetId="85" r:id="rId20"/>
    <sheet name="別紙⑫-1" sheetId="86" r:id="rId21"/>
    <sheet name="別紙⑫-2" sheetId="87" r:id="rId22"/>
    <sheet name="別紙⑫-4" sheetId="88" r:id="rId23"/>
    <sheet name="別紙⑭" sheetId="89" r:id="rId24"/>
    <sheet name="別紙⑮" sheetId="90" r:id="rId25"/>
    <sheet name="別紙⑰" sheetId="91" r:id="rId26"/>
    <sheet name="別紙⑱" sheetId="92" r:id="rId27"/>
    <sheet name="別紙⑲" sheetId="93" r:id="rId28"/>
    <sheet name="別紙㉑" sheetId="94" r:id="rId29"/>
  </sheets>
  <externalReferences>
    <externalReference r:id="rId30"/>
    <externalReference r:id="rId31"/>
  </externalReferences>
  <definedNames>
    <definedName name="_xlnm._FilterDatabase" localSheetId="3" hidden="1">様式２!$D$80:$AM$99</definedName>
    <definedName name="_xlnm._FilterDatabase" localSheetId="9" hidden="1">'様式２ (2社用)'!$D$80:$AM$99</definedName>
    <definedName name="_xlnm._FilterDatabase" localSheetId="10" hidden="1">'様式２ (3社用)'!$D$80:$AM$99</definedName>
    <definedName name="_xlnm.Print_Area" localSheetId="11">'別紙③-1'!$A$1:$AU$49</definedName>
    <definedName name="_xlnm.Print_Area" localSheetId="12">'別紙③-2'!$A$1:$AR$55</definedName>
    <definedName name="_xlnm.Print_Area" localSheetId="13">別紙④!$A$1:$AR$38</definedName>
    <definedName name="_xlnm.Print_Area" localSheetId="14">別紙⑤!$A$1:$AR$51</definedName>
    <definedName name="_xlnm.Print_Area" localSheetId="15">別紙⑥!$A$1:$D$170</definedName>
    <definedName name="_xlnm.Print_Area" localSheetId="16">別紙⑩!$A$1:$AS$50</definedName>
    <definedName name="_xlnm.Print_Area" localSheetId="17">'別紙⑩-1'!$A$1:$AG$55</definedName>
    <definedName name="_xlnm.Print_Area" localSheetId="18">'別紙⑩-2'!$A$1:$I$41</definedName>
    <definedName name="_xlnm.Print_Area" localSheetId="19">'別紙⑩-3'!$A$1:$O$34</definedName>
    <definedName name="_xlnm.Print_Area" localSheetId="20">'別紙⑫-1'!$A$1:$AR$42</definedName>
    <definedName name="_xlnm.Print_Area" localSheetId="23">別紙⑭!$A$1:$I$31</definedName>
    <definedName name="_xlnm.Print_Area" localSheetId="24">別紙⑮!$A$1:$J$46</definedName>
    <definedName name="_xlnm.Print_Area" localSheetId="25">別紙⑰!$A$1:$AZ$56</definedName>
    <definedName name="_xlnm.Print_Area" localSheetId="27">別紙⑲!$A$1:$C$66</definedName>
    <definedName name="_xlnm.Print_Area" localSheetId="28">別紙㉑!$A$1:$N$32</definedName>
    <definedName name="_xlnm.Print_Area" localSheetId="0">様式１!$A$1:$AR$47</definedName>
    <definedName name="_xlnm.Print_Area" localSheetId="1">'様式１ (2社用)'!$A$1:$AR$48</definedName>
    <definedName name="_xlnm.Print_Area" localSheetId="2">'様式１ (3社用)'!$A$1:$AR$61</definedName>
    <definedName name="_xlnm.Print_Area" localSheetId="3">様式２!$A$1:$AS$240</definedName>
    <definedName name="_xlnm.Print_Area" localSheetId="9">'様式２ (2社用)'!$A$1:$AS$272</definedName>
    <definedName name="_xlnm.Print_Area" localSheetId="10">'様式２ (3社用)'!$A$1:$AS$308</definedName>
    <definedName name="ｱ_帰宅困難者受入施設" localSheetId="7">#REF!</definedName>
    <definedName name="ｱ_帰宅困難者受入施設" localSheetId="8">#REF!</definedName>
    <definedName name="ｱ_帰宅困難者受入施設" localSheetId="3">様式２!$AZ$75:$AZ$79</definedName>
    <definedName name="ｱ_帰宅困難者受入施設" localSheetId="9">'様式２ (2社用)'!$AZ$75:$AZ$79</definedName>
    <definedName name="ｱ_帰宅困難者受入施設" localSheetId="10">'様式２ (3社用)'!$AZ$75:$AZ$79</definedName>
    <definedName name="ｱ_防災計画指定" localSheetId="7">#REF!</definedName>
    <definedName name="ｱ_防災計画指定" localSheetId="8">#REF!</definedName>
    <definedName name="ｱ_防災計画指定" localSheetId="3">様式２!$AY$75:$AY$79</definedName>
    <definedName name="ｱ_防災計画指定" localSheetId="9">'様式２ (2社用)'!$AY$75:$AY$79</definedName>
    <definedName name="ｱ_防災計画指定" localSheetId="10">'様式２ (3社用)'!$AY$75:$AY$79</definedName>
    <definedName name="ｲ_機能維持" localSheetId="7">#REF!</definedName>
    <definedName name="ｲ_機能維持" localSheetId="8">#REF!</definedName>
    <definedName name="ｲ_機能維持" localSheetId="3">様式２!$BA$75:$BA$78</definedName>
    <definedName name="ｲ_機能維持" localSheetId="9">'様式２ (2社用)'!$BA$75:$BA$78</definedName>
    <definedName name="ｲ_機能維持" localSheetId="10">'様式２ (3社用)'!$BA$75:$BA$78</definedName>
    <definedName name="ｳ_災害時協定" localSheetId="7">#REF!</definedName>
    <definedName name="ｳ_災害時協定" localSheetId="8">#REF!</definedName>
    <definedName name="ｳ_災害時協定" localSheetId="3">様式２!$BB$75:$BB$79</definedName>
    <definedName name="ｳ_災害時協定" localSheetId="9">'様式２ (2社用)'!$BB$75:$BB$79</definedName>
    <definedName name="ｳ_災害時協定" localSheetId="10">'様式２ (3社用)'!$BB$75:$BB$79</definedName>
    <definedName name="ｴ_その他" localSheetId="7">#REF!</definedName>
    <definedName name="ｴ_その他" localSheetId="8">#REF!</definedName>
    <definedName name="ｴ_その他" localSheetId="3">様式２!$BC$75:$BC$79</definedName>
    <definedName name="ｴ_その他" localSheetId="9">'様式２ (2社用)'!$BC$75:$BC$79</definedName>
    <definedName name="ｴ_その他" localSheetId="10">'様式２ (3社用)'!$BC$75:$BC$79</definedName>
    <definedName name="産業分類" localSheetId="7">[1]産業分類!$C$4:$C$119</definedName>
    <definedName name="産業分類" localSheetId="8">[1]産業分類!$C$4:$C$119</definedName>
    <definedName name="設備名称">凡例!$A$2:$A$5</definedName>
    <definedName name="燃料種" localSheetId="7">#REF!</definedName>
    <definedName name="燃料種" localSheetId="8">#REF!</definedName>
    <definedName name="表題" localSheetId="7">[2]産業分類!#REF!</definedName>
    <definedName name="表題" localSheetId="8">[2]産業分類!#REF!</definedName>
    <definedName name="補助率">凡例!$B$2:$B$3</definedName>
    <definedName name="有無" localSheetId="7">[2]産業分類!#REF!</definedName>
    <definedName name="有無" localSheetId="8">[2]産業分類!#REF!</definedName>
  </definedNames>
  <calcPr calcId="162913"/>
</workbook>
</file>

<file path=xl/calcChain.xml><?xml version="1.0" encoding="utf-8"?>
<calcChain xmlns="http://schemas.openxmlformats.org/spreadsheetml/2006/main">
  <c r="AC283" i="99" l="1"/>
  <c r="AC263" i="99"/>
  <c r="AC243" i="99"/>
  <c r="V225" i="99"/>
  <c r="AG225" i="99" s="1"/>
  <c r="N225" i="99"/>
  <c r="AG223" i="99"/>
  <c r="AD223" i="99"/>
  <c r="AG221" i="99"/>
  <c r="AD221" i="99"/>
  <c r="AG219" i="99"/>
  <c r="AD219" i="99"/>
  <c r="AG217" i="99"/>
  <c r="AD217" i="99"/>
  <c r="AG215" i="99"/>
  <c r="AE100" i="99"/>
  <c r="U70" i="99"/>
  <c r="AH100" i="99" s="1"/>
  <c r="AC247" i="98"/>
  <c r="AC227" i="98"/>
  <c r="V209" i="98"/>
  <c r="AG209" i="98" s="1"/>
  <c r="N209" i="98"/>
  <c r="AG207" i="98"/>
  <c r="AD207" i="98"/>
  <c r="AG205" i="98"/>
  <c r="AD205" i="98"/>
  <c r="AG203" i="98"/>
  <c r="AD203" i="98"/>
  <c r="AG201" i="98"/>
  <c r="AD201" i="98"/>
  <c r="AG199" i="98"/>
  <c r="AE100" i="98"/>
  <c r="U70" i="98"/>
  <c r="AH100" i="98" s="1"/>
  <c r="AD49" i="26"/>
  <c r="AD47" i="26"/>
  <c r="AD45" i="26"/>
  <c r="AD43" i="26"/>
  <c r="AD33" i="26"/>
  <c r="AD31" i="26"/>
  <c r="AD29" i="26"/>
  <c r="AD27" i="26"/>
  <c r="AD17" i="26"/>
  <c r="AD15" i="26"/>
  <c r="AD13" i="26"/>
  <c r="AD11" i="26"/>
  <c r="AC211" i="74"/>
  <c r="I32" i="90" l="1"/>
  <c r="I31" i="90"/>
  <c r="I30" i="90"/>
  <c r="I33" i="90" s="1"/>
  <c r="D39" i="90" s="1"/>
  <c r="D15" i="90"/>
  <c r="H15" i="90" l="1"/>
  <c r="H16" i="90" l="1"/>
  <c r="I16" i="90" s="1"/>
  <c r="H17" i="90"/>
  <c r="I17" i="90" s="1"/>
  <c r="I18" i="90" l="1"/>
  <c r="D28" i="90" s="1"/>
  <c r="E41" i="90" s="1"/>
  <c r="I30" i="85" l="1"/>
  <c r="F30" i="85"/>
  <c r="C30" i="85"/>
  <c r="J29" i="85"/>
  <c r="G29" i="85"/>
  <c r="D29" i="85"/>
  <c r="J28" i="85"/>
  <c r="G28" i="85"/>
  <c r="D28" i="85"/>
  <c r="J27" i="85"/>
  <c r="G27" i="85"/>
  <c r="D27" i="85"/>
  <c r="J26" i="85"/>
  <c r="G26" i="85"/>
  <c r="D26" i="85"/>
  <c r="J25" i="85"/>
  <c r="G25" i="85"/>
  <c r="D25" i="85"/>
  <c r="J24" i="85"/>
  <c r="G24" i="85"/>
  <c r="D24" i="85"/>
  <c r="J23" i="85"/>
  <c r="G23" i="85"/>
  <c r="D23" i="85"/>
  <c r="J22" i="85"/>
  <c r="G22" i="85"/>
  <c r="D22" i="85"/>
  <c r="J21" i="85"/>
  <c r="G21" i="85"/>
  <c r="D21" i="85"/>
  <c r="J20" i="85"/>
  <c r="G20" i="85"/>
  <c r="D20" i="85"/>
  <c r="J19" i="85"/>
  <c r="G19" i="85"/>
  <c r="D19" i="85"/>
  <c r="J18" i="85"/>
  <c r="G18" i="85"/>
  <c r="D18" i="85"/>
  <c r="J17" i="85"/>
  <c r="G17" i="85"/>
  <c r="D17" i="85"/>
  <c r="J16" i="85"/>
  <c r="G16" i="85"/>
  <c r="D16" i="85"/>
  <c r="J15" i="85"/>
  <c r="G15" i="85"/>
  <c r="D15" i="85"/>
  <c r="J14" i="85"/>
  <c r="G14" i="85"/>
  <c r="D14" i="85"/>
  <c r="J13" i="85"/>
  <c r="G13" i="85"/>
  <c r="D13" i="85"/>
  <c r="J12" i="85"/>
  <c r="G12" i="85"/>
  <c r="D12" i="85"/>
  <c r="J11" i="85"/>
  <c r="G11" i="85"/>
  <c r="D11" i="85"/>
  <c r="J10" i="85"/>
  <c r="G10" i="85"/>
  <c r="D10" i="85"/>
  <c r="J9" i="85"/>
  <c r="G9" i="85"/>
  <c r="D9" i="85"/>
  <c r="J8" i="85"/>
  <c r="G8" i="85"/>
  <c r="D8" i="85"/>
  <c r="J7" i="85"/>
  <c r="G7" i="85"/>
  <c r="D7" i="85"/>
  <c r="J6" i="85"/>
  <c r="H30" i="85"/>
  <c r="G6" i="85"/>
  <c r="E30" i="85"/>
  <c r="D6" i="85"/>
  <c r="B30" i="85"/>
  <c r="AG42" i="83"/>
  <c r="AG28" i="83"/>
  <c r="AG16" i="83"/>
  <c r="AG15" i="83"/>
  <c r="AG14" i="83"/>
  <c r="AG9" i="83"/>
  <c r="AG18" i="83" s="1"/>
  <c r="AG19" i="83" l="1"/>
  <c r="AG13" i="83"/>
  <c r="AG39" i="83" s="1"/>
  <c r="J30" i="85"/>
  <c r="G30" i="85"/>
  <c r="D30" i="85"/>
  <c r="AG20" i="83"/>
  <c r="AG34" i="83"/>
  <c r="AG35" i="83" l="1"/>
  <c r="AG36" i="83"/>
  <c r="AG22" i="83"/>
  <c r="AG23" i="83" s="1"/>
  <c r="AG40" i="83" s="1"/>
  <c r="AG41" i="83" s="1"/>
  <c r="AG21" i="83"/>
  <c r="AG37" i="83" l="1"/>
  <c r="AG38" i="83" s="1"/>
  <c r="AJ16" i="80" l="1"/>
  <c r="AJ14" i="80"/>
  <c r="AJ12" i="80"/>
  <c r="AJ10" i="80"/>
  <c r="AM16" i="80"/>
  <c r="AM14" i="80"/>
  <c r="AM12" i="80"/>
  <c r="AM10" i="80"/>
  <c r="AB16" i="80"/>
  <c r="AB14" i="80"/>
  <c r="AB12" i="80"/>
  <c r="AB10" i="80"/>
  <c r="T16" i="80"/>
  <c r="T14" i="80"/>
  <c r="T12" i="80"/>
  <c r="T10" i="80"/>
  <c r="M16" i="80"/>
  <c r="M14" i="80"/>
  <c r="M12" i="80"/>
  <c r="M10" i="80"/>
  <c r="C16" i="80"/>
  <c r="C14" i="80"/>
  <c r="C12" i="80"/>
  <c r="C10" i="80"/>
  <c r="AM8" i="80"/>
  <c r="AJ8" i="80"/>
  <c r="C8" i="80"/>
  <c r="M8" i="80"/>
  <c r="T8" i="80"/>
  <c r="AB8" i="80"/>
  <c r="AG183" i="74"/>
  <c r="AM18" i="80" l="1"/>
  <c r="T18" i="80"/>
  <c r="AB18" i="80"/>
  <c r="N193" i="74" l="1"/>
  <c r="AD185" i="74"/>
  <c r="AG185" i="74" s="1"/>
  <c r="AD187" i="74"/>
  <c r="AG187" i="74" s="1"/>
  <c r="AD189" i="74"/>
  <c r="AG189" i="74" s="1"/>
  <c r="AD191" i="74"/>
  <c r="AG191" i="74" s="1"/>
  <c r="V193" i="74"/>
  <c r="AG193" i="74" l="1"/>
  <c r="AM35" i="80" l="1"/>
  <c r="AB35" i="80"/>
  <c r="T35" i="80"/>
  <c r="C7" i="77" l="1"/>
  <c r="C6" i="77"/>
  <c r="C5" i="77"/>
  <c r="C4" i="77"/>
  <c r="C3" i="77"/>
  <c r="U70" i="74" l="1"/>
  <c r="G567" i="78"/>
  <c r="F567" i="78"/>
  <c r="D7" i="77"/>
  <c r="D6" i="77"/>
  <c r="D5" i="77"/>
  <c r="D8" i="77" l="1"/>
  <c r="C8" i="77" l="1"/>
  <c r="AE100" i="74" s="1"/>
  <c r="AH100" i="74"/>
  <c r="L19" i="26" l="1"/>
  <c r="L51" i="26"/>
  <c r="L35" i="26"/>
  <c r="U35" i="26" l="1"/>
  <c r="U51" i="26"/>
  <c r="U19" i="26" l="1"/>
  <c r="AJ51" i="26"/>
  <c r="AJ19" i="26"/>
  <c r="AJ35" i="26"/>
</calcChain>
</file>

<file path=xl/sharedStrings.xml><?xml version="1.0" encoding="utf-8"?>
<sst xmlns="http://schemas.openxmlformats.org/spreadsheetml/2006/main" count="6995" uniqueCount="2954">
  <si>
    <t>補助対象経費</t>
    <rPh sb="0" eb="2">
      <t>ホジョ</t>
    </rPh>
    <rPh sb="2" eb="4">
      <t>タイショウ</t>
    </rPh>
    <rPh sb="4" eb="6">
      <t>ケイヒ</t>
    </rPh>
    <phoneticPr fontId="3"/>
  </si>
  <si>
    <t>円</t>
    <rPh sb="0" eb="1">
      <t>エン</t>
    </rPh>
    <phoneticPr fontId="3"/>
  </si>
  <si>
    <t>補助率</t>
    <phoneticPr fontId="3"/>
  </si>
  <si>
    <t>Ⅱ．既存設備撤去費</t>
    <rPh sb="2" eb="4">
      <t>キゾン</t>
    </rPh>
    <rPh sb="4" eb="6">
      <t>セツビ</t>
    </rPh>
    <rPh sb="6" eb="8">
      <t>テッキョ</t>
    </rPh>
    <rPh sb="8" eb="9">
      <t>ヒ</t>
    </rPh>
    <phoneticPr fontId="3"/>
  </si>
  <si>
    <t>Ⅴ．敷地内ガス管敷設費</t>
    <rPh sb="2" eb="4">
      <t>シキチ</t>
    </rPh>
    <rPh sb="4" eb="5">
      <t>ナイ</t>
    </rPh>
    <rPh sb="7" eb="8">
      <t>カン</t>
    </rPh>
    <rPh sb="8" eb="10">
      <t>フセツ</t>
    </rPh>
    <rPh sb="10" eb="11">
      <t>ヒ</t>
    </rPh>
    <phoneticPr fontId="3"/>
  </si>
  <si>
    <t>Ⅰ．設　計　費</t>
    <rPh sb="2" eb="3">
      <t>セツ</t>
    </rPh>
    <rPh sb="4" eb="5">
      <t>ケイ</t>
    </rPh>
    <rPh sb="6" eb="7">
      <t>ヒ</t>
    </rPh>
    <phoneticPr fontId="3"/>
  </si>
  <si>
    <t>　　合　　　計</t>
    <rPh sb="2" eb="3">
      <t>ゴウ</t>
    </rPh>
    <rPh sb="6" eb="7">
      <t>ケイ</t>
    </rPh>
    <phoneticPr fontId="3"/>
  </si>
  <si>
    <t>区　分</t>
    <rPh sb="0" eb="1">
      <t>ク</t>
    </rPh>
    <rPh sb="2" eb="3">
      <t>ブン</t>
    </rPh>
    <phoneticPr fontId="3"/>
  </si>
  <si>
    <t>補助事業に要する経費</t>
    <phoneticPr fontId="3"/>
  </si>
  <si>
    <t>合計</t>
    <rPh sb="0" eb="2">
      <t>ゴウケイ</t>
    </rPh>
    <phoneticPr fontId="3"/>
  </si>
  <si>
    <t>補助金交付申請額</t>
    <rPh sb="0" eb="3">
      <t>ホジョキン</t>
    </rPh>
    <rPh sb="3" eb="5">
      <t>コウフ</t>
    </rPh>
    <rPh sb="5" eb="8">
      <t>シンセイガク</t>
    </rPh>
    <phoneticPr fontId="3"/>
  </si>
  <si>
    <t>○○○○株式会社</t>
    <rPh sb="4" eb="8">
      <t>カブシキガイシャ</t>
    </rPh>
    <phoneticPr fontId="3"/>
  </si>
  <si>
    <t>○</t>
  </si>
  <si>
    <t>kW</t>
    <phoneticPr fontId="3"/>
  </si>
  <si>
    <t>その他</t>
    <rPh sb="2" eb="3">
      <t>タ</t>
    </rPh>
    <phoneticPr fontId="3"/>
  </si>
  <si>
    <t>Ⅲ．新規設備機器費</t>
    <rPh sb="2" eb="4">
      <t>シンキ</t>
    </rPh>
    <rPh sb="4" eb="6">
      <t>セツビ</t>
    </rPh>
    <rPh sb="6" eb="8">
      <t>キキ</t>
    </rPh>
    <rPh sb="8" eb="9">
      <t>ヒ</t>
    </rPh>
    <phoneticPr fontId="3"/>
  </si>
  <si>
    <t>Ⅳ．新規設備設置工事費</t>
    <rPh sb="2" eb="4">
      <t>シンキ</t>
    </rPh>
    <rPh sb="4" eb="6">
      <t>セツビ</t>
    </rPh>
    <rPh sb="6" eb="8">
      <t>セッチ</t>
    </rPh>
    <rPh sb="8" eb="11">
      <t>コウジヒ</t>
    </rPh>
    <phoneticPr fontId="3"/>
  </si>
  <si>
    <t>※　金額に消費税等は含まないこと。</t>
    <rPh sb="2" eb="4">
      <t>キンガク</t>
    </rPh>
    <rPh sb="5" eb="8">
      <t>ショウヒゼイ</t>
    </rPh>
    <rPh sb="8" eb="9">
      <t>トウ</t>
    </rPh>
    <rPh sb="10" eb="11">
      <t>フク</t>
    </rPh>
    <phoneticPr fontId="3"/>
  </si>
  <si>
    <t>（別紙③-2）</t>
    <rPh sb="1" eb="3">
      <t>ベッシ</t>
    </rPh>
    <phoneticPr fontId="3"/>
  </si>
  <si>
    <t>当年度</t>
    <rPh sb="0" eb="3">
      <t>トウネンド</t>
    </rPh>
    <phoneticPr fontId="3"/>
  </si>
  <si>
    <t>※　申請者が複数の場合、申請者ごとに作成し、合表も作成すること。</t>
    <rPh sb="2" eb="5">
      <t>シンセイシャ</t>
    </rPh>
    <rPh sb="6" eb="8">
      <t>フクスウ</t>
    </rPh>
    <rPh sb="9" eb="11">
      <t>バアイ</t>
    </rPh>
    <rPh sb="12" eb="15">
      <t>シンセイシャ</t>
    </rPh>
    <rPh sb="18" eb="20">
      <t>サクセイ</t>
    </rPh>
    <rPh sb="22" eb="23">
      <t>ゴウ</t>
    </rPh>
    <rPh sb="23" eb="24">
      <t>ヒョウ</t>
    </rPh>
    <rPh sb="25" eb="27">
      <t>サクセイ</t>
    </rPh>
    <phoneticPr fontId="3"/>
  </si>
  <si>
    <t>全体計画</t>
    <rPh sb="0" eb="2">
      <t>ゼンタイ</t>
    </rPh>
    <rPh sb="2" eb="4">
      <t>ケイカク</t>
    </rPh>
    <phoneticPr fontId="3"/>
  </si>
  <si>
    <t>（別紙③-1）</t>
    <rPh sb="1" eb="3">
      <t>ベッシ</t>
    </rPh>
    <phoneticPr fontId="3"/>
  </si>
  <si>
    <t>見積件名</t>
    <rPh sb="0" eb="2">
      <t>ミツモリ</t>
    </rPh>
    <rPh sb="2" eb="4">
      <t>ケンメイ</t>
    </rPh>
    <phoneticPr fontId="3"/>
  </si>
  <si>
    <t>見積会社</t>
    <rPh sb="0" eb="2">
      <t>ミツモリ</t>
    </rPh>
    <rPh sb="2" eb="4">
      <t>ガイシャ</t>
    </rPh>
    <phoneticPr fontId="3"/>
  </si>
  <si>
    <t>補助事業に
要する経費</t>
    <rPh sb="0" eb="2">
      <t>ホジョ</t>
    </rPh>
    <rPh sb="2" eb="4">
      <t>ジギョウ</t>
    </rPh>
    <rPh sb="6" eb="7">
      <t>ヨウ</t>
    </rPh>
    <rPh sb="9" eb="11">
      <t>ケイヒ</t>
    </rPh>
    <phoneticPr fontId="3"/>
  </si>
  <si>
    <t>補助率</t>
    <rPh sb="0" eb="2">
      <t>ホジョ</t>
    </rPh>
    <rPh sb="2" eb="3">
      <t>リツ</t>
    </rPh>
    <phoneticPr fontId="3"/>
  </si>
  <si>
    <t>補助金交付申請額</t>
    <rPh sb="0" eb="2">
      <t>ホジョ</t>
    </rPh>
    <rPh sb="2" eb="3">
      <t>キン</t>
    </rPh>
    <rPh sb="3" eb="5">
      <t>コウフ</t>
    </rPh>
    <rPh sb="5" eb="7">
      <t>シンセイ</t>
    </rPh>
    <rPh sb="7" eb="8">
      <t>ガク</t>
    </rPh>
    <phoneticPr fontId="3"/>
  </si>
  <si>
    <t>合　計</t>
    <rPh sb="0" eb="1">
      <t>ア</t>
    </rPh>
    <rPh sb="2" eb="3">
      <t>ケイ</t>
    </rPh>
    <phoneticPr fontId="3"/>
  </si>
  <si>
    <t>（別紙④）</t>
    <rPh sb="1" eb="3">
      <t>ベッシ</t>
    </rPh>
    <phoneticPr fontId="3"/>
  </si>
  <si>
    <t>調 達 先</t>
    <rPh sb="0" eb="1">
      <t>チョウ</t>
    </rPh>
    <rPh sb="2" eb="3">
      <t>タチ</t>
    </rPh>
    <rPh sb="4" eb="5">
      <t>サキ</t>
    </rPh>
    <phoneticPr fontId="3"/>
  </si>
  <si>
    <t>補 助 金</t>
    <rPh sb="0" eb="1">
      <t>ホ</t>
    </rPh>
    <rPh sb="2" eb="3">
      <t>スケ</t>
    </rPh>
    <rPh sb="4" eb="5">
      <t>キン</t>
    </rPh>
    <phoneticPr fontId="3"/>
  </si>
  <si>
    <t>自己資金</t>
    <rPh sb="0" eb="2">
      <t>ジコ</t>
    </rPh>
    <rPh sb="2" eb="4">
      <t>シキン</t>
    </rPh>
    <phoneticPr fontId="3"/>
  </si>
  <si>
    <t>借 入 金</t>
    <rPh sb="0" eb="1">
      <t>シャク</t>
    </rPh>
    <rPh sb="2" eb="3">
      <t>イ</t>
    </rPh>
    <rPh sb="4" eb="5">
      <t>キン</t>
    </rPh>
    <phoneticPr fontId="3"/>
  </si>
  <si>
    <t>合　　計</t>
    <rPh sb="0" eb="1">
      <t>ゴウ</t>
    </rPh>
    <rPh sb="3" eb="4">
      <t>ケイ</t>
    </rPh>
    <phoneticPr fontId="3"/>
  </si>
  <si>
    <t>調達金額</t>
    <rPh sb="0" eb="2">
      <t>チョウタツ</t>
    </rPh>
    <rPh sb="2" eb="4">
      <t>キンガク</t>
    </rPh>
    <phoneticPr fontId="3"/>
  </si>
  <si>
    <t>△△△△株式会社</t>
    <rPh sb="4" eb="8">
      <t>カブシキガイシャ</t>
    </rPh>
    <phoneticPr fontId="3"/>
  </si>
  <si>
    <t>※　複数年度事業の場合は、年度毎及び事業全体の金額の表を作成すること。</t>
    <rPh sb="2" eb="4">
      <t>フクスウ</t>
    </rPh>
    <rPh sb="4" eb="6">
      <t>ネンド</t>
    </rPh>
    <rPh sb="6" eb="8">
      <t>ジギョウ</t>
    </rPh>
    <rPh sb="9" eb="11">
      <t>バアイ</t>
    </rPh>
    <rPh sb="13" eb="15">
      <t>ネンド</t>
    </rPh>
    <rPh sb="15" eb="16">
      <t>ゴト</t>
    </rPh>
    <rPh sb="16" eb="17">
      <t>オヨ</t>
    </rPh>
    <rPh sb="18" eb="20">
      <t>ジギョウ</t>
    </rPh>
    <rPh sb="20" eb="22">
      <t>ゼンタイ</t>
    </rPh>
    <rPh sb="23" eb="25">
      <t>キンガク</t>
    </rPh>
    <rPh sb="26" eb="27">
      <t>ヒョウ</t>
    </rPh>
    <rPh sb="28" eb="30">
      <t>サクセイ</t>
    </rPh>
    <phoneticPr fontId="3"/>
  </si>
  <si>
    <t>発注計画書</t>
    <rPh sb="0" eb="2">
      <t>ハッチュウ</t>
    </rPh>
    <rPh sb="2" eb="5">
      <t>ケイカクショ</t>
    </rPh>
    <phoneticPr fontId="3"/>
  </si>
  <si>
    <t>件名：</t>
    <rPh sb="0" eb="2">
      <t>ケンメイ</t>
    </rPh>
    <phoneticPr fontId="3"/>
  </si>
  <si>
    <t>年　月　日</t>
    <rPh sb="0" eb="1">
      <t>トシ</t>
    </rPh>
    <rPh sb="2" eb="3">
      <t>ツキ</t>
    </rPh>
    <rPh sb="4" eb="5">
      <t>ヒ</t>
    </rPh>
    <phoneticPr fontId="3"/>
  </si>
  <si>
    <t>発　注　計　画</t>
    <rPh sb="0" eb="1">
      <t>ハッ</t>
    </rPh>
    <rPh sb="2" eb="3">
      <t>チュウ</t>
    </rPh>
    <rPh sb="4" eb="5">
      <t>ケイ</t>
    </rPh>
    <rPh sb="6" eb="7">
      <t>ガ</t>
    </rPh>
    <phoneticPr fontId="3"/>
  </si>
  <si>
    <t>Ｎｏ</t>
    <phoneticPr fontId="3"/>
  </si>
  <si>
    <t>概算見積依頼（〇〇(株)）</t>
    <rPh sb="0" eb="2">
      <t>ガイサン</t>
    </rPh>
    <rPh sb="2" eb="4">
      <t>ミツモリ</t>
    </rPh>
    <rPh sb="4" eb="6">
      <t>イライ</t>
    </rPh>
    <rPh sb="9" eb="12">
      <t>カブ</t>
    </rPh>
    <phoneticPr fontId="3"/>
  </si>
  <si>
    <t>概算見積回答（〇〇(株)：　○○，○○○円税別）</t>
    <rPh sb="0" eb="2">
      <t>ガイサン</t>
    </rPh>
    <rPh sb="2" eb="4">
      <t>ミツモリ</t>
    </rPh>
    <rPh sb="4" eb="6">
      <t>カイトウ</t>
    </rPh>
    <rPh sb="9" eb="12">
      <t>カブ</t>
    </rPh>
    <rPh sb="20" eb="21">
      <t>エン</t>
    </rPh>
    <rPh sb="21" eb="23">
      <t>ゼイベツ</t>
    </rPh>
    <phoneticPr fontId="3"/>
  </si>
  <si>
    <t>交付申請</t>
    <rPh sb="0" eb="2">
      <t>コウフ</t>
    </rPh>
    <rPh sb="2" eb="4">
      <t>シンセイ</t>
    </rPh>
    <phoneticPr fontId="3"/>
  </si>
  <si>
    <t>実施見積依頼（〇〇(株)、　(株)△△、　□□(株)）</t>
    <phoneticPr fontId="3"/>
  </si>
  <si>
    <t>実施見積回答（〇〇(株)、　(株)△△、　□□(株)）</t>
    <rPh sb="0" eb="2">
      <t>ジッシ</t>
    </rPh>
    <rPh sb="2" eb="4">
      <t>ミツモリ</t>
    </rPh>
    <rPh sb="4" eb="6">
      <t>カイトウ</t>
    </rPh>
    <phoneticPr fontId="3"/>
  </si>
  <si>
    <t>契約締結</t>
    <rPh sb="0" eb="2">
      <t>ケイヤク</t>
    </rPh>
    <rPh sb="2" eb="4">
      <t>テイケツ</t>
    </rPh>
    <phoneticPr fontId="3"/>
  </si>
  <si>
    <t>中間報告</t>
    <rPh sb="0" eb="2">
      <t>チュウカン</t>
    </rPh>
    <rPh sb="2" eb="4">
      <t>ホウコク</t>
    </rPh>
    <phoneticPr fontId="3"/>
  </si>
  <si>
    <t>納品</t>
    <rPh sb="0" eb="2">
      <t>ノウヒン</t>
    </rPh>
    <phoneticPr fontId="3"/>
  </si>
  <si>
    <t>検収</t>
    <rPh sb="0" eb="2">
      <t>ケンシュウ</t>
    </rPh>
    <phoneticPr fontId="3"/>
  </si>
  <si>
    <t>請求</t>
    <rPh sb="0" eb="2">
      <t>セイキュウ</t>
    </rPh>
    <phoneticPr fontId="3"/>
  </si>
  <si>
    <t>支払い完了</t>
    <rPh sb="0" eb="2">
      <t>シハライ</t>
    </rPh>
    <rPh sb="3" eb="5">
      <t>カンリョウ</t>
    </rPh>
    <phoneticPr fontId="3"/>
  </si>
  <si>
    <t>実績報告</t>
    <rPh sb="0" eb="2">
      <t>ジッセキ</t>
    </rPh>
    <rPh sb="2" eb="4">
      <t>ホウコク</t>
    </rPh>
    <phoneticPr fontId="3"/>
  </si>
  <si>
    <t>（別紙⑥）</t>
    <rPh sb="1" eb="3">
      <t>ベッシ</t>
    </rPh>
    <phoneticPr fontId="3"/>
  </si>
  <si>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3"/>
  </si>
  <si>
    <t>分類</t>
    <rPh sb="0" eb="2">
      <t>ブンルイ</t>
    </rPh>
    <phoneticPr fontId="3"/>
  </si>
  <si>
    <t>業種</t>
    <rPh sb="0" eb="2">
      <t>ギョウシュ</t>
    </rPh>
    <phoneticPr fontId="3"/>
  </si>
  <si>
    <t>業種分類</t>
    <rPh sb="0" eb="2">
      <t>ギョウシュ</t>
    </rPh>
    <rPh sb="2" eb="4">
      <t>ブンルイ</t>
    </rPh>
    <phoneticPr fontId="3"/>
  </si>
  <si>
    <t>農業、林業</t>
    <rPh sb="0" eb="2">
      <t>ノウギョウ</t>
    </rPh>
    <rPh sb="3" eb="5">
      <t>リンギョウ</t>
    </rPh>
    <phoneticPr fontId="3"/>
  </si>
  <si>
    <t>Ａ０１</t>
    <phoneticPr fontId="3"/>
  </si>
  <si>
    <t>農業</t>
    <rPh sb="0" eb="2">
      <t>ノウギョウ</t>
    </rPh>
    <phoneticPr fontId="3"/>
  </si>
  <si>
    <t>製造業その他</t>
    <rPh sb="0" eb="3">
      <t>セイゾウギョウ</t>
    </rPh>
    <rPh sb="5" eb="6">
      <t>タ</t>
    </rPh>
    <phoneticPr fontId="3"/>
  </si>
  <si>
    <t>Ａ０２</t>
  </si>
  <si>
    <t>林業</t>
    <rPh sb="0" eb="2">
      <t>リンギョウ</t>
    </rPh>
    <phoneticPr fontId="3"/>
  </si>
  <si>
    <t>漁業</t>
    <rPh sb="0" eb="2">
      <t>ギョギョウ</t>
    </rPh>
    <phoneticPr fontId="3"/>
  </si>
  <si>
    <t>Ｂ０３</t>
    <phoneticPr fontId="3"/>
  </si>
  <si>
    <t>漁業（水産養殖業を除く）</t>
    <rPh sb="0" eb="2">
      <t>ギョギョウ</t>
    </rPh>
    <rPh sb="3" eb="5">
      <t>スイサン</t>
    </rPh>
    <rPh sb="5" eb="8">
      <t>ヨウショクギョウ</t>
    </rPh>
    <rPh sb="9" eb="10">
      <t>ノゾ</t>
    </rPh>
    <phoneticPr fontId="3"/>
  </si>
  <si>
    <t>Ｂ０４</t>
  </si>
  <si>
    <t>水産養殖業</t>
    <rPh sb="0" eb="2">
      <t>スイサン</t>
    </rPh>
    <rPh sb="2" eb="5">
      <t>ヨウショクギョウ</t>
    </rPh>
    <phoneticPr fontId="3"/>
  </si>
  <si>
    <t>鉱業、採石業、砂利採取業</t>
    <rPh sb="0" eb="2">
      <t>コウギョウ</t>
    </rPh>
    <rPh sb="3" eb="6">
      <t>サイセキギョウ</t>
    </rPh>
    <rPh sb="7" eb="9">
      <t>ジャリ</t>
    </rPh>
    <rPh sb="9" eb="11">
      <t>サイシュ</t>
    </rPh>
    <rPh sb="11" eb="12">
      <t>ギョウ</t>
    </rPh>
    <phoneticPr fontId="3"/>
  </si>
  <si>
    <t>Ｃ０５</t>
    <phoneticPr fontId="3"/>
  </si>
  <si>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</si>
  <si>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</si>
  <si>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Ｄ０６</t>
    <phoneticPr fontId="3"/>
  </si>
  <si>
    <t>総合工事業</t>
    <rPh sb="0" eb="2">
      <t>ソウゴウ</t>
    </rPh>
    <rPh sb="2" eb="3">
      <t>コウ</t>
    </rPh>
    <rPh sb="3" eb="5">
      <t>ジギョウ</t>
    </rPh>
    <phoneticPr fontId="3"/>
  </si>
  <si>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</si>
  <si>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3"/>
  </si>
  <si>
    <t>Ｄ０８</t>
  </si>
  <si>
    <t>設備工事業</t>
    <rPh sb="0" eb="2">
      <t>セツビ</t>
    </rPh>
    <rPh sb="2" eb="3">
      <t>コウ</t>
    </rPh>
    <rPh sb="3" eb="5">
      <t>ジギョウ</t>
    </rPh>
    <phoneticPr fontId="3"/>
  </si>
  <si>
    <t>製造業</t>
    <rPh sb="0" eb="3">
      <t>セイゾウギョウ</t>
    </rPh>
    <phoneticPr fontId="3"/>
  </si>
  <si>
    <t>Ｅ０９</t>
    <phoneticPr fontId="3"/>
  </si>
  <si>
    <t>食料品製造業</t>
    <rPh sb="0" eb="3">
      <t>ショクリョウヒン</t>
    </rPh>
    <rPh sb="3" eb="6">
      <t>セイゾウギョウ</t>
    </rPh>
    <phoneticPr fontId="3"/>
  </si>
  <si>
    <t>Ｅ１０</t>
  </si>
  <si>
    <t>飲料・たばこ・飼料製造業</t>
    <rPh sb="0" eb="2">
      <t>インリョウ</t>
    </rPh>
    <rPh sb="7" eb="9">
      <t>シリョウ</t>
    </rPh>
    <rPh sb="9" eb="12">
      <t>セイゾウギョウ</t>
    </rPh>
    <phoneticPr fontId="3"/>
  </si>
  <si>
    <t>Ｅ１１</t>
  </si>
  <si>
    <t>繊維工業</t>
    <rPh sb="0" eb="2">
      <t>センイ</t>
    </rPh>
    <rPh sb="2" eb="4">
      <t>コウギョウ</t>
    </rPh>
    <phoneticPr fontId="3"/>
  </si>
  <si>
    <t>Ｅ１２</t>
  </si>
  <si>
    <t>木材・木製品製造業（家具を除く）</t>
    <rPh sb="0" eb="2">
      <t>モクザイ</t>
    </rPh>
    <rPh sb="3" eb="4">
      <t>キ</t>
    </rPh>
    <rPh sb="4" eb="6">
      <t>セイヒン</t>
    </rPh>
    <rPh sb="6" eb="9">
      <t>セイゾウギョウ</t>
    </rPh>
    <rPh sb="10" eb="12">
      <t>カグ</t>
    </rPh>
    <rPh sb="13" eb="14">
      <t>ノゾ</t>
    </rPh>
    <phoneticPr fontId="3"/>
  </si>
  <si>
    <t>Ｅ１３</t>
  </si>
  <si>
    <t>家具・装備品製造業</t>
    <rPh sb="0" eb="2">
      <t>カグ</t>
    </rPh>
    <rPh sb="3" eb="6">
      <t>ソウビヒン</t>
    </rPh>
    <rPh sb="6" eb="9">
      <t>セイゾウギョウ</t>
    </rPh>
    <phoneticPr fontId="3"/>
  </si>
  <si>
    <t>Ｅ１４</t>
  </si>
  <si>
    <t>パルプ・紙・紙加工品製造業</t>
    <rPh sb="4" eb="5">
      <t>カミ</t>
    </rPh>
    <rPh sb="6" eb="7">
      <t>カミ</t>
    </rPh>
    <rPh sb="7" eb="10">
      <t>カコウヒン</t>
    </rPh>
    <rPh sb="10" eb="13">
      <t>セイゾウギョウ</t>
    </rPh>
    <phoneticPr fontId="3"/>
  </si>
  <si>
    <t>Ｅ１５</t>
  </si>
  <si>
    <t>印刷・同関連業</t>
    <rPh sb="0" eb="2">
      <t>インサツ</t>
    </rPh>
    <rPh sb="3" eb="4">
      <t>ドウ</t>
    </rPh>
    <rPh sb="4" eb="6">
      <t>カンレン</t>
    </rPh>
    <rPh sb="6" eb="7">
      <t>ギョウ</t>
    </rPh>
    <phoneticPr fontId="3"/>
  </si>
  <si>
    <t>Ｅ１６</t>
  </si>
  <si>
    <t>化学工業</t>
    <rPh sb="0" eb="2">
      <t>カガク</t>
    </rPh>
    <rPh sb="2" eb="4">
      <t>コウギョウ</t>
    </rPh>
    <phoneticPr fontId="3"/>
  </si>
  <si>
    <t>Ｅ１７</t>
  </si>
  <si>
    <t>石油製品・石炭製品製造業</t>
    <rPh sb="0" eb="2">
      <t>セキユ</t>
    </rPh>
    <rPh sb="2" eb="4">
      <t>セイヒン</t>
    </rPh>
    <rPh sb="5" eb="7">
      <t>セキタン</t>
    </rPh>
    <rPh sb="7" eb="9">
      <t>セイヒン</t>
    </rPh>
    <rPh sb="9" eb="12">
      <t>セイゾウギョウ</t>
    </rPh>
    <phoneticPr fontId="3"/>
  </si>
  <si>
    <t>Ｅ１８</t>
  </si>
  <si>
    <t>プラスチック製品製造業</t>
    <rPh sb="6" eb="8">
      <t>セイヒン</t>
    </rPh>
    <rPh sb="8" eb="11">
      <t>セイゾウギョウ</t>
    </rPh>
    <phoneticPr fontId="3"/>
  </si>
  <si>
    <t>Ｅ１９</t>
  </si>
  <si>
    <t>ゴム製品製造業</t>
    <rPh sb="2" eb="4">
      <t>セイヒン</t>
    </rPh>
    <rPh sb="4" eb="7">
      <t>セイゾウギョウ</t>
    </rPh>
    <phoneticPr fontId="3"/>
  </si>
  <si>
    <t>Ｅ２０</t>
  </si>
  <si>
    <t>なめし革・同製品・毛皮製造業</t>
    <rPh sb="3" eb="4">
      <t>カワ</t>
    </rPh>
    <rPh sb="5" eb="6">
      <t>ドウ</t>
    </rPh>
    <rPh sb="6" eb="8">
      <t>セイヒン</t>
    </rPh>
    <rPh sb="9" eb="11">
      <t>ケガワ</t>
    </rPh>
    <rPh sb="11" eb="14">
      <t>セイゾウギョウ</t>
    </rPh>
    <phoneticPr fontId="3"/>
  </si>
  <si>
    <t>Ｅ２１</t>
  </si>
  <si>
    <t>窯業・土石製品製造業</t>
    <rPh sb="0" eb="2">
      <t>ヨウギョウ</t>
    </rPh>
    <rPh sb="3" eb="5">
      <t>ドセキ</t>
    </rPh>
    <rPh sb="5" eb="7">
      <t>セイヒン</t>
    </rPh>
    <rPh sb="7" eb="10">
      <t>セイゾウギョウ</t>
    </rPh>
    <phoneticPr fontId="3"/>
  </si>
  <si>
    <t>Ｅ２２</t>
  </si>
  <si>
    <t>鉄鋼業</t>
    <rPh sb="0" eb="3">
      <t>テッコウギョウ</t>
    </rPh>
    <phoneticPr fontId="3"/>
  </si>
  <si>
    <t>Ｅ２３</t>
  </si>
  <si>
    <t>非鉄金属製造業</t>
    <rPh sb="0" eb="2">
      <t>ヒテツ</t>
    </rPh>
    <rPh sb="2" eb="4">
      <t>キンゾク</t>
    </rPh>
    <rPh sb="4" eb="7">
      <t>セイゾウギョウ</t>
    </rPh>
    <phoneticPr fontId="3"/>
  </si>
  <si>
    <t>Ｅ２４</t>
  </si>
  <si>
    <t>金属製品製造業</t>
    <rPh sb="0" eb="2">
      <t>キンゾク</t>
    </rPh>
    <rPh sb="2" eb="4">
      <t>セイヒン</t>
    </rPh>
    <rPh sb="4" eb="7">
      <t>セイゾウギョウ</t>
    </rPh>
    <phoneticPr fontId="3"/>
  </si>
  <si>
    <t>Ｅ２５</t>
  </si>
  <si>
    <t>はん用機械器具製造業</t>
    <rPh sb="2" eb="3">
      <t>ヨウ</t>
    </rPh>
    <rPh sb="3" eb="5">
      <t>キカイ</t>
    </rPh>
    <rPh sb="5" eb="7">
      <t>キグ</t>
    </rPh>
    <rPh sb="7" eb="10">
      <t>セイゾウギョウ</t>
    </rPh>
    <phoneticPr fontId="3"/>
  </si>
  <si>
    <t>Ｅ２６</t>
  </si>
  <si>
    <t>生産用機械器具製造業</t>
    <rPh sb="0" eb="3">
      <t>セイサンヨウ</t>
    </rPh>
    <rPh sb="3" eb="5">
      <t>キカイ</t>
    </rPh>
    <rPh sb="5" eb="7">
      <t>キグ</t>
    </rPh>
    <rPh sb="7" eb="10">
      <t>セイゾウギョウ</t>
    </rPh>
    <phoneticPr fontId="3"/>
  </si>
  <si>
    <t>Ｅ２７</t>
  </si>
  <si>
    <t>業務用機械器具製造業</t>
    <rPh sb="0" eb="3">
      <t>ギョウムヨウ</t>
    </rPh>
    <rPh sb="3" eb="5">
      <t>キカイ</t>
    </rPh>
    <rPh sb="5" eb="7">
      <t>キグ</t>
    </rPh>
    <rPh sb="7" eb="10">
      <t>セイゾウギョウ</t>
    </rPh>
    <phoneticPr fontId="3"/>
  </si>
  <si>
    <t>Ｅ２８</t>
  </si>
  <si>
    <t>電子部品・デバイス・電子回路製造業</t>
    <rPh sb="0" eb="2">
      <t>デンシ</t>
    </rPh>
    <rPh sb="2" eb="4">
      <t>ブヒン</t>
    </rPh>
    <rPh sb="10" eb="12">
      <t>デンシ</t>
    </rPh>
    <rPh sb="12" eb="14">
      <t>カイロ</t>
    </rPh>
    <rPh sb="14" eb="17">
      <t>セイゾウギョウ</t>
    </rPh>
    <phoneticPr fontId="3"/>
  </si>
  <si>
    <t>Ｅ２９</t>
  </si>
  <si>
    <t>電気機械器具製造業</t>
    <rPh sb="0" eb="2">
      <t>デンキ</t>
    </rPh>
    <rPh sb="2" eb="4">
      <t>キカイ</t>
    </rPh>
    <rPh sb="4" eb="6">
      <t>キグ</t>
    </rPh>
    <rPh sb="6" eb="9">
      <t>セイゾウギョウ</t>
    </rPh>
    <phoneticPr fontId="3"/>
  </si>
  <si>
    <t>Ｅ３０</t>
  </si>
  <si>
    <t>情報通信機械器具製造業</t>
    <rPh sb="0" eb="4">
      <t>ジョウホウツウシン</t>
    </rPh>
    <rPh sb="4" eb="6">
      <t>キカイ</t>
    </rPh>
    <rPh sb="6" eb="8">
      <t>キグ</t>
    </rPh>
    <rPh sb="8" eb="11">
      <t>セイゾウギョウ</t>
    </rPh>
    <phoneticPr fontId="3"/>
  </si>
  <si>
    <t>Ｅ３１</t>
  </si>
  <si>
    <t>輸送用機械器具製造業</t>
    <rPh sb="0" eb="3">
      <t>ユソウヨウ</t>
    </rPh>
    <rPh sb="3" eb="5">
      <t>キカイ</t>
    </rPh>
    <rPh sb="5" eb="7">
      <t>キグ</t>
    </rPh>
    <rPh sb="7" eb="10">
      <t>セイゾウギョウ</t>
    </rPh>
    <phoneticPr fontId="3"/>
  </si>
  <si>
    <t>Ｅ３２</t>
  </si>
  <si>
    <t>その他の製造業</t>
    <rPh sb="2" eb="3">
      <t>タ</t>
    </rPh>
    <rPh sb="4" eb="7">
      <t>セイゾウギョウ</t>
    </rPh>
    <phoneticPr fontId="3"/>
  </si>
  <si>
    <t>電気・ガス・熱供給・水道業</t>
    <rPh sb="0" eb="2">
      <t>デンキ</t>
    </rPh>
    <rPh sb="6" eb="9">
      <t>ネツキョウキュウ</t>
    </rPh>
    <rPh sb="10" eb="13">
      <t>スイドウギョウ</t>
    </rPh>
    <phoneticPr fontId="3"/>
  </si>
  <si>
    <t>Ｆ３３</t>
    <phoneticPr fontId="3"/>
  </si>
  <si>
    <t>電気業</t>
    <rPh sb="0" eb="3">
      <t>デンキギョウ</t>
    </rPh>
    <phoneticPr fontId="3"/>
  </si>
  <si>
    <t>Ｆ３４</t>
  </si>
  <si>
    <t>ガス業</t>
    <rPh sb="2" eb="3">
      <t>ギョウ</t>
    </rPh>
    <phoneticPr fontId="3"/>
  </si>
  <si>
    <t>Ｆ３５</t>
  </si>
  <si>
    <t>熱供給業</t>
    <rPh sb="0" eb="3">
      <t>ネツキョウキュウ</t>
    </rPh>
    <rPh sb="3" eb="4">
      <t>ギョウ</t>
    </rPh>
    <phoneticPr fontId="3"/>
  </si>
  <si>
    <t>Ｆ３６</t>
  </si>
  <si>
    <t>水道業</t>
    <rPh sb="0" eb="3">
      <t>スイドウギョウ</t>
    </rPh>
    <phoneticPr fontId="3"/>
  </si>
  <si>
    <t>情報通信業</t>
    <rPh sb="0" eb="2">
      <t>ジョウホウ</t>
    </rPh>
    <rPh sb="2" eb="5">
      <t>ツウシンギョウ</t>
    </rPh>
    <phoneticPr fontId="3"/>
  </si>
  <si>
    <t>Ｇ３７</t>
    <phoneticPr fontId="3"/>
  </si>
  <si>
    <t>通信業</t>
    <rPh sb="0" eb="3">
      <t>ツウシンギョウ</t>
    </rPh>
    <phoneticPr fontId="3"/>
  </si>
  <si>
    <t>Ｇ３８</t>
  </si>
  <si>
    <t>放送業</t>
    <rPh sb="0" eb="3">
      <t>ホウソウギョウ</t>
    </rPh>
    <phoneticPr fontId="3"/>
  </si>
  <si>
    <t>サービス業</t>
    <rPh sb="4" eb="5">
      <t>ギョウ</t>
    </rPh>
    <phoneticPr fontId="3"/>
  </si>
  <si>
    <t>Ｇ３９</t>
  </si>
  <si>
    <t>情報サービス業</t>
    <rPh sb="0" eb="2">
      <t>ジョウホウ</t>
    </rPh>
    <rPh sb="6" eb="7">
      <t>ギョウ</t>
    </rPh>
    <phoneticPr fontId="3"/>
  </si>
  <si>
    <t>Ｇ４０</t>
  </si>
  <si>
    <t>インターネット付随サービス業</t>
    <rPh sb="7" eb="9">
      <t>フズイ</t>
    </rPh>
    <rPh sb="13" eb="14">
      <t>ギョウ</t>
    </rPh>
    <phoneticPr fontId="3"/>
  </si>
  <si>
    <t>　　（映像・音声・文字情報制作業）</t>
    <phoneticPr fontId="3"/>
  </si>
  <si>
    <t>Ｇ４１０</t>
    <phoneticPr fontId="3"/>
  </si>
  <si>
    <t>管理、補助的経済活動を行う事業所</t>
    <rPh sb="0" eb="2">
      <t>カンリ</t>
    </rPh>
    <rPh sb="3" eb="6">
      <t>ホジョテキ</t>
    </rPh>
    <rPh sb="6" eb="8">
      <t>ケイザイ</t>
    </rPh>
    <rPh sb="8" eb="10">
      <t>カツドウ</t>
    </rPh>
    <rPh sb="11" eb="12">
      <t>オコナ</t>
    </rPh>
    <rPh sb="13" eb="16">
      <t>ジギョウショ</t>
    </rPh>
    <phoneticPr fontId="3"/>
  </si>
  <si>
    <t>Ｇ４１１</t>
  </si>
  <si>
    <t>映像情報制作・配給業</t>
    <rPh sb="0" eb="2">
      <t>エイゾウ</t>
    </rPh>
    <rPh sb="2" eb="4">
      <t>ジョウホウ</t>
    </rPh>
    <rPh sb="4" eb="6">
      <t>セイサク</t>
    </rPh>
    <rPh sb="7" eb="9">
      <t>ハイキュウ</t>
    </rPh>
    <rPh sb="9" eb="10">
      <t>ギョウ</t>
    </rPh>
    <phoneticPr fontId="3"/>
  </si>
  <si>
    <t>Ｇ４１２</t>
  </si>
  <si>
    <t>音声情報制作業</t>
    <rPh sb="0" eb="2">
      <t>オンセイ</t>
    </rPh>
    <rPh sb="2" eb="4">
      <t>ジョウホウ</t>
    </rPh>
    <rPh sb="4" eb="7">
      <t>セイサクギョウ</t>
    </rPh>
    <phoneticPr fontId="3"/>
  </si>
  <si>
    <t>Ｇ４１３</t>
  </si>
  <si>
    <t>新聞業</t>
    <rPh sb="0" eb="2">
      <t>シンブン</t>
    </rPh>
    <rPh sb="2" eb="3">
      <t>ギョウ</t>
    </rPh>
    <phoneticPr fontId="3"/>
  </si>
  <si>
    <t>Ｇ４１４</t>
  </si>
  <si>
    <t>出版業</t>
    <rPh sb="0" eb="3">
      <t>シュッパンギョウ</t>
    </rPh>
    <phoneticPr fontId="3"/>
  </si>
  <si>
    <t>Ｇ４１５</t>
  </si>
  <si>
    <t>広告制作業</t>
    <rPh sb="0" eb="2">
      <t>コウコク</t>
    </rPh>
    <rPh sb="2" eb="5">
      <t>セイサクギョウ</t>
    </rPh>
    <phoneticPr fontId="3"/>
  </si>
  <si>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</si>
  <si>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3"/>
  </si>
  <si>
    <t>運輸業、郵便業</t>
    <rPh sb="0" eb="3">
      <t>ウンユギョウ</t>
    </rPh>
    <rPh sb="4" eb="6">
      <t>ユウビン</t>
    </rPh>
    <rPh sb="6" eb="7">
      <t>ギョウ</t>
    </rPh>
    <phoneticPr fontId="3"/>
  </si>
  <si>
    <t>Ｈ４２</t>
    <phoneticPr fontId="3"/>
  </si>
  <si>
    <t>鉄道業</t>
    <rPh sb="0" eb="2">
      <t>テツドウ</t>
    </rPh>
    <rPh sb="2" eb="3">
      <t>ギョウ</t>
    </rPh>
    <phoneticPr fontId="3"/>
  </si>
  <si>
    <t>Ｈ４３</t>
  </si>
  <si>
    <t>道路旅客運送業</t>
    <rPh sb="0" eb="2">
      <t>ドウロ</t>
    </rPh>
    <rPh sb="2" eb="4">
      <t>リョカク</t>
    </rPh>
    <rPh sb="4" eb="7">
      <t>ウンソウギョウ</t>
    </rPh>
    <phoneticPr fontId="3"/>
  </si>
  <si>
    <t>Ｈ４４</t>
  </si>
  <si>
    <t>道路貨物運送業</t>
    <rPh sb="0" eb="2">
      <t>ドウロ</t>
    </rPh>
    <rPh sb="2" eb="4">
      <t>カモツ</t>
    </rPh>
    <rPh sb="4" eb="7">
      <t>ウンソウギョウ</t>
    </rPh>
    <phoneticPr fontId="3"/>
  </si>
  <si>
    <t>Ｈ４５</t>
  </si>
  <si>
    <t>水運業</t>
    <rPh sb="0" eb="3">
      <t>スイウンギョウ</t>
    </rPh>
    <phoneticPr fontId="3"/>
  </si>
  <si>
    <t>Ｈ４６</t>
  </si>
  <si>
    <t>航空運輸業</t>
    <rPh sb="0" eb="2">
      <t>コウクウ</t>
    </rPh>
    <rPh sb="2" eb="5">
      <t>ウンユギョウ</t>
    </rPh>
    <phoneticPr fontId="3"/>
  </si>
  <si>
    <t>Ｈ４７</t>
  </si>
  <si>
    <t>倉庫業</t>
    <rPh sb="0" eb="3">
      <t>ソウコギョウ</t>
    </rPh>
    <phoneticPr fontId="3"/>
  </si>
  <si>
    <t>Ｈ４８</t>
  </si>
  <si>
    <t>運輸に付随するサービス業</t>
    <rPh sb="0" eb="2">
      <t>ウンユ</t>
    </rPh>
    <rPh sb="3" eb="5">
      <t>フズイ</t>
    </rPh>
    <rPh sb="11" eb="12">
      <t>ギョウ</t>
    </rPh>
    <phoneticPr fontId="3"/>
  </si>
  <si>
    <t>Ｈ４９</t>
  </si>
  <si>
    <t>郵便業（信書便事業を含む）</t>
    <rPh sb="0" eb="2">
      <t>ユウビン</t>
    </rPh>
    <rPh sb="2" eb="3">
      <t>ギョウ</t>
    </rPh>
    <rPh sb="4" eb="6">
      <t>シンショ</t>
    </rPh>
    <rPh sb="6" eb="7">
      <t>ビン</t>
    </rPh>
    <rPh sb="7" eb="9">
      <t>ジギョウ</t>
    </rPh>
    <rPh sb="10" eb="11">
      <t>フク</t>
    </rPh>
    <phoneticPr fontId="3"/>
  </si>
  <si>
    <t>卸売業、小売業</t>
    <rPh sb="0" eb="3">
      <t>オロシウリギョウ</t>
    </rPh>
    <rPh sb="4" eb="7">
      <t>コウリギョウ</t>
    </rPh>
    <phoneticPr fontId="3"/>
  </si>
  <si>
    <t>Ｉ５０</t>
    <phoneticPr fontId="3"/>
  </si>
  <si>
    <t>各種商品卸売業</t>
    <rPh sb="0" eb="2">
      <t>カクシュ</t>
    </rPh>
    <rPh sb="2" eb="4">
      <t>ショウヒン</t>
    </rPh>
    <rPh sb="4" eb="7">
      <t>オロシウリギョウ</t>
    </rPh>
    <phoneticPr fontId="3"/>
  </si>
  <si>
    <t>卸売業</t>
    <rPh sb="0" eb="3">
      <t>オロシウリギョウ</t>
    </rPh>
    <phoneticPr fontId="3"/>
  </si>
  <si>
    <t>Ｉ５１</t>
  </si>
  <si>
    <t>繊維・衣服等卸売業</t>
    <rPh sb="0" eb="2">
      <t>センイ</t>
    </rPh>
    <rPh sb="3" eb="5">
      <t>イフク</t>
    </rPh>
    <rPh sb="5" eb="6">
      <t>トウ</t>
    </rPh>
    <rPh sb="6" eb="9">
      <t>オロシウリギョウ</t>
    </rPh>
    <phoneticPr fontId="3"/>
  </si>
  <si>
    <t>Ｉ５２</t>
  </si>
  <si>
    <t>飲食料品卸売業</t>
    <rPh sb="0" eb="4">
      <t>インショクリョウヒン</t>
    </rPh>
    <rPh sb="4" eb="7">
      <t>オロシウリギョウ</t>
    </rPh>
    <phoneticPr fontId="3"/>
  </si>
  <si>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</si>
  <si>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</si>
  <si>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Ｉ５４</t>
  </si>
  <si>
    <t>機械器具卸売業</t>
    <rPh sb="0" eb="2">
      <t>キカイ</t>
    </rPh>
    <rPh sb="2" eb="4">
      <t>キグ</t>
    </rPh>
    <rPh sb="4" eb="7">
      <t>オロシウリギョウ</t>
    </rPh>
    <phoneticPr fontId="3"/>
  </si>
  <si>
    <t>Ｉ５５</t>
  </si>
  <si>
    <t>その他の卸売業</t>
    <rPh sb="2" eb="3">
      <t>タ</t>
    </rPh>
    <rPh sb="4" eb="7">
      <t>オロシウリギョウ</t>
    </rPh>
    <phoneticPr fontId="3"/>
  </si>
  <si>
    <t>Ｉ５６</t>
  </si>
  <si>
    <t>各種商品小売業</t>
    <rPh sb="0" eb="2">
      <t>カクシュ</t>
    </rPh>
    <rPh sb="2" eb="4">
      <t>ショウヒン</t>
    </rPh>
    <rPh sb="4" eb="7">
      <t>コウリギョウ</t>
    </rPh>
    <phoneticPr fontId="3"/>
  </si>
  <si>
    <t>小売業</t>
    <rPh sb="0" eb="3">
      <t>コウリギョウ</t>
    </rPh>
    <phoneticPr fontId="3"/>
  </si>
  <si>
    <t>Ｉ５７</t>
  </si>
  <si>
    <t>織物・衣服・身の回り品小売業</t>
    <rPh sb="0" eb="2">
      <t>オリモノ</t>
    </rPh>
    <rPh sb="3" eb="5">
      <t>イフク</t>
    </rPh>
    <rPh sb="6" eb="7">
      <t>ミ</t>
    </rPh>
    <rPh sb="8" eb="9">
      <t>マワ</t>
    </rPh>
    <rPh sb="10" eb="11">
      <t>ヒン</t>
    </rPh>
    <rPh sb="11" eb="14">
      <t>コウリギョウ</t>
    </rPh>
    <phoneticPr fontId="3"/>
  </si>
  <si>
    <t>Ｉ５８</t>
  </si>
  <si>
    <t>飲食料品小売業</t>
    <rPh sb="0" eb="4">
      <t>インショクリョウヒン</t>
    </rPh>
    <rPh sb="4" eb="7">
      <t>コウリギョウ</t>
    </rPh>
    <phoneticPr fontId="3"/>
  </si>
  <si>
    <t>Ｉ５９</t>
  </si>
  <si>
    <t>機械器具小売業</t>
    <rPh sb="0" eb="2">
      <t>キカイ</t>
    </rPh>
    <rPh sb="2" eb="4">
      <t>キグ</t>
    </rPh>
    <rPh sb="4" eb="7">
      <t>コウリギョウ</t>
    </rPh>
    <phoneticPr fontId="3"/>
  </si>
  <si>
    <t>Ｉ６０</t>
  </si>
  <si>
    <t>その他の小売業</t>
    <rPh sb="2" eb="3">
      <t>タ</t>
    </rPh>
    <rPh sb="4" eb="7">
      <t>コウリギョウ</t>
    </rPh>
    <phoneticPr fontId="3"/>
  </si>
  <si>
    <t>Ｉ６１</t>
  </si>
  <si>
    <t>無店舗小売業</t>
    <rPh sb="0" eb="3">
      <t>ムテンポ</t>
    </rPh>
    <rPh sb="3" eb="6">
      <t>コウリギョウ</t>
    </rPh>
    <phoneticPr fontId="3"/>
  </si>
  <si>
    <t>金融業、保険業</t>
    <rPh sb="0" eb="3">
      <t>キンユウギョウ</t>
    </rPh>
    <rPh sb="4" eb="7">
      <t>ホケンギョウ</t>
    </rPh>
    <phoneticPr fontId="3"/>
  </si>
  <si>
    <t>Ｊ６２</t>
    <phoneticPr fontId="3"/>
  </si>
  <si>
    <t>銀行業</t>
    <rPh sb="0" eb="3">
      <t>ギンコウギョウ</t>
    </rPh>
    <phoneticPr fontId="3"/>
  </si>
  <si>
    <t>Ｊ６３</t>
  </si>
  <si>
    <t>協同組織金融業</t>
    <rPh sb="0" eb="2">
      <t>キョウドウ</t>
    </rPh>
    <rPh sb="2" eb="4">
      <t>ソシキ</t>
    </rPh>
    <rPh sb="4" eb="7">
      <t>キンユウギョウ</t>
    </rPh>
    <phoneticPr fontId="3"/>
  </si>
  <si>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</si>
  <si>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3"/>
  </si>
  <si>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</si>
  <si>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3"/>
  </si>
  <si>
    <t>Ｊ６６</t>
  </si>
  <si>
    <t>補助的金融業等</t>
    <rPh sb="0" eb="2">
      <t>ホジョ</t>
    </rPh>
    <rPh sb="2" eb="3">
      <t>テキ</t>
    </rPh>
    <rPh sb="3" eb="6">
      <t>キンユウギョウ</t>
    </rPh>
    <rPh sb="6" eb="7">
      <t>トウ</t>
    </rPh>
    <phoneticPr fontId="3"/>
  </si>
  <si>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</si>
  <si>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3"/>
  </si>
  <si>
    <t>不動産業、物品賃貸業</t>
    <rPh sb="0" eb="4">
      <t>フドウサンギョウ</t>
    </rPh>
    <rPh sb="5" eb="7">
      <t>ブッピン</t>
    </rPh>
    <rPh sb="7" eb="10">
      <t>チンタイギョウ</t>
    </rPh>
    <phoneticPr fontId="3"/>
  </si>
  <si>
    <t>Ｋ６８</t>
    <phoneticPr fontId="3"/>
  </si>
  <si>
    <t>不動産取引業</t>
    <rPh sb="0" eb="3">
      <t>フドウサン</t>
    </rPh>
    <rPh sb="3" eb="6">
      <t>トリヒキギョウ</t>
    </rPh>
    <phoneticPr fontId="3"/>
  </si>
  <si>
    <t>　　（不動産賃貸業・管理業）</t>
    <phoneticPr fontId="3"/>
  </si>
  <si>
    <t>Ｋ６９０</t>
    <phoneticPr fontId="3"/>
  </si>
  <si>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</si>
  <si>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3"/>
  </si>
  <si>
    <t>Ｋ６９２</t>
  </si>
  <si>
    <t>貸家業、貸間業</t>
    <phoneticPr fontId="3"/>
  </si>
  <si>
    <t>Ｋ６９３</t>
  </si>
  <si>
    <t>駐車場業</t>
    <rPh sb="0" eb="3">
      <t>チュウシャジョウ</t>
    </rPh>
    <rPh sb="3" eb="4">
      <t>ギョウ</t>
    </rPh>
    <phoneticPr fontId="3"/>
  </si>
  <si>
    <t>Ｋ６９４</t>
  </si>
  <si>
    <t>不動産管理業</t>
    <rPh sb="0" eb="3">
      <t>フドウサン</t>
    </rPh>
    <rPh sb="3" eb="6">
      <t>カンリギョウ</t>
    </rPh>
    <phoneticPr fontId="3"/>
  </si>
  <si>
    <t>Ｋ７０</t>
  </si>
  <si>
    <t>物品賃貸業</t>
    <rPh sb="0" eb="2">
      <t>ブッピン</t>
    </rPh>
    <rPh sb="2" eb="5">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</si>
  <si>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</si>
  <si>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Ｌ７１</t>
    <phoneticPr fontId="3"/>
  </si>
  <si>
    <t>学術・開発研究機関</t>
    <rPh sb="0" eb="2">
      <t>ガクジュツ</t>
    </rPh>
    <rPh sb="3" eb="5">
      <t>カイハツ</t>
    </rPh>
    <rPh sb="5" eb="7">
      <t>ケンキュウ</t>
    </rPh>
    <rPh sb="7" eb="9">
      <t>キカン</t>
    </rPh>
    <phoneticPr fontId="3"/>
  </si>
  <si>
    <t>Ｌ７２</t>
  </si>
  <si>
    <t>専門サービス業（他に分類されないもの）</t>
    <rPh sb="0" eb="2">
      <t>センモン</t>
    </rPh>
    <rPh sb="6" eb="7">
      <t>ギョウ</t>
    </rPh>
    <rPh sb="8" eb="9">
      <t>タ</t>
    </rPh>
    <rPh sb="10" eb="12">
      <t>ブンルイ</t>
    </rPh>
    <phoneticPr fontId="3"/>
  </si>
  <si>
    <t>Ｌ７３</t>
  </si>
  <si>
    <t>広告業</t>
    <rPh sb="0" eb="3">
      <t>コウコクギョウ</t>
    </rPh>
    <phoneticPr fontId="3"/>
  </si>
  <si>
    <t>Ｌ７４</t>
  </si>
  <si>
    <t>技術サービス業（他に分類されないもの）</t>
    <rPh sb="0" eb="2">
      <t>ギジュツ</t>
    </rPh>
    <rPh sb="6" eb="7">
      <t>ギョウ</t>
    </rPh>
    <rPh sb="8" eb="9">
      <t>タ</t>
    </rPh>
    <rPh sb="10" eb="12">
      <t>ブンルイ</t>
    </rPh>
    <phoneticPr fontId="3"/>
  </si>
  <si>
    <t>宿泊業、飲食サービス業</t>
    <rPh sb="0" eb="2">
      <t>シュクハク</t>
    </rPh>
    <rPh sb="2" eb="3">
      <t>ギョウ</t>
    </rPh>
    <rPh sb="4" eb="6">
      <t>インショク</t>
    </rPh>
    <rPh sb="10" eb="11">
      <t>ギョウ</t>
    </rPh>
    <phoneticPr fontId="3"/>
  </si>
  <si>
    <t>Ｍ７５</t>
    <phoneticPr fontId="3"/>
  </si>
  <si>
    <t>宿泊業</t>
    <rPh sb="0" eb="2">
      <t>シュクハク</t>
    </rPh>
    <rPh sb="2" eb="3">
      <t>ギョウ</t>
    </rPh>
    <phoneticPr fontId="3"/>
  </si>
  <si>
    <t>Ｍ７６</t>
  </si>
  <si>
    <t>飲食店</t>
    <rPh sb="0" eb="2">
      <t>インショク</t>
    </rPh>
    <rPh sb="2" eb="3">
      <t>テン</t>
    </rPh>
    <phoneticPr fontId="3"/>
  </si>
  <si>
    <t>Ｍ７７</t>
  </si>
  <si>
    <t>持ち帰り・配達飲食サービス業</t>
    <rPh sb="0" eb="1">
      <t>モ</t>
    </rPh>
    <rPh sb="2" eb="3">
      <t>カエ</t>
    </rPh>
    <rPh sb="5" eb="7">
      <t>ハイタツ</t>
    </rPh>
    <rPh sb="7" eb="9">
      <t>インショク</t>
    </rPh>
    <rPh sb="13" eb="14">
      <t>ギョウ</t>
    </rPh>
    <phoneticPr fontId="3"/>
  </si>
  <si>
    <t>生活関連サービス業、娯楽業</t>
    <rPh sb="0" eb="2">
      <t>セイカツ</t>
    </rPh>
    <rPh sb="2" eb="4">
      <t>カンレン</t>
    </rPh>
    <rPh sb="8" eb="9">
      <t>ギョウ</t>
    </rPh>
    <rPh sb="10" eb="13">
      <t>ゴラクギョウ</t>
    </rPh>
    <phoneticPr fontId="3"/>
  </si>
  <si>
    <t>Ｎ７８</t>
    <phoneticPr fontId="3"/>
  </si>
  <si>
    <t>洗濯・理容・美容・浴場業</t>
    <rPh sb="0" eb="2">
      <t>センタク</t>
    </rPh>
    <rPh sb="3" eb="5">
      <t>リヨウ</t>
    </rPh>
    <rPh sb="6" eb="8">
      <t>ビヨウ</t>
    </rPh>
    <rPh sb="9" eb="11">
      <t>ヨクジョウ</t>
    </rPh>
    <rPh sb="11" eb="12">
      <t>ギョウ</t>
    </rPh>
    <phoneticPr fontId="3"/>
  </si>
  <si>
    <t>　　（その他の生活関連サービス業）</t>
    <phoneticPr fontId="3"/>
  </si>
  <si>
    <t>Ｎ７９０</t>
    <phoneticPr fontId="3"/>
  </si>
  <si>
    <t>Ｎ７９１</t>
  </si>
  <si>
    <t>旅行業</t>
    <rPh sb="0" eb="3">
      <t>リョコウギョウ</t>
    </rPh>
    <phoneticPr fontId="3"/>
  </si>
  <si>
    <t>Ｎ７９２</t>
  </si>
  <si>
    <t>家事サービス業</t>
    <rPh sb="0" eb="2">
      <t>カジ</t>
    </rPh>
    <rPh sb="6" eb="7">
      <t>ギョウ</t>
    </rPh>
    <phoneticPr fontId="3"/>
  </si>
  <si>
    <t>Ｎ７９３</t>
  </si>
  <si>
    <t>衣服裁縫修理業</t>
    <rPh sb="0" eb="2">
      <t>イフク</t>
    </rPh>
    <rPh sb="2" eb="4">
      <t>サイホウ</t>
    </rPh>
    <rPh sb="4" eb="7">
      <t>シュウリギョウ</t>
    </rPh>
    <phoneticPr fontId="3"/>
  </si>
  <si>
    <t>Ｎ７９４</t>
  </si>
  <si>
    <t>物品預り業</t>
    <rPh sb="0" eb="2">
      <t>ブッピン</t>
    </rPh>
    <rPh sb="2" eb="3">
      <t>アズ</t>
    </rPh>
    <rPh sb="4" eb="5">
      <t>ギョウ</t>
    </rPh>
    <phoneticPr fontId="3"/>
  </si>
  <si>
    <t>Ｎ７９５</t>
  </si>
  <si>
    <t>火葬・墓地管理業</t>
    <rPh sb="0" eb="1">
      <t>カ</t>
    </rPh>
    <rPh sb="1" eb="2">
      <t>ソウ</t>
    </rPh>
    <rPh sb="3" eb="5">
      <t>ボチ</t>
    </rPh>
    <rPh sb="5" eb="8">
      <t>カンリギョウ</t>
    </rPh>
    <phoneticPr fontId="3"/>
  </si>
  <si>
    <t>Ｎ７９６</t>
  </si>
  <si>
    <t>冠婚葬祭業</t>
    <rPh sb="0" eb="4">
      <t>カンコンソウサイ</t>
    </rPh>
    <rPh sb="4" eb="5">
      <t>ギョウ</t>
    </rPh>
    <phoneticPr fontId="3"/>
  </si>
  <si>
    <t>Ｎ７９９</t>
    <phoneticPr fontId="3"/>
  </si>
  <si>
    <t>他に分類されない生活関連サービス業</t>
    <rPh sb="0" eb="1">
      <t>タ</t>
    </rPh>
    <rPh sb="2" eb="4">
      <t>ブンルイ</t>
    </rPh>
    <rPh sb="8" eb="10">
      <t>セイカツ</t>
    </rPh>
    <rPh sb="10" eb="12">
      <t>カンレン</t>
    </rPh>
    <rPh sb="16" eb="17">
      <t>ギョウ</t>
    </rPh>
    <phoneticPr fontId="3"/>
  </si>
  <si>
    <t>Ｎ８０</t>
  </si>
  <si>
    <t>娯楽業</t>
    <rPh sb="0" eb="3">
      <t>ゴラクギョウ</t>
    </rPh>
    <phoneticPr fontId="3"/>
  </si>
  <si>
    <t>教育、学習支援業</t>
    <rPh sb="0" eb="2">
      <t>キョウイク</t>
    </rPh>
    <rPh sb="3" eb="7">
      <t>ガクシュウシエン</t>
    </rPh>
    <rPh sb="7" eb="8">
      <t>ギョウ</t>
    </rPh>
    <phoneticPr fontId="3"/>
  </si>
  <si>
    <t>Ｏ８１</t>
    <phoneticPr fontId="3"/>
  </si>
  <si>
    <t>学校教育</t>
    <rPh sb="0" eb="2">
      <t>ガッコウ</t>
    </rPh>
    <rPh sb="2" eb="4">
      <t>キョウイク</t>
    </rPh>
    <phoneticPr fontId="3"/>
  </si>
  <si>
    <t>Ｏ８２</t>
  </si>
  <si>
    <t>その他の教育、学習支援業</t>
    <rPh sb="2" eb="3">
      <t>タ</t>
    </rPh>
    <rPh sb="4" eb="6">
      <t>キョウイク</t>
    </rPh>
    <rPh sb="7" eb="11">
      <t>ガクシュウシエン</t>
    </rPh>
    <rPh sb="11" eb="12">
      <t>ギョウ</t>
    </rPh>
    <phoneticPr fontId="3"/>
  </si>
  <si>
    <t>医療、福祉</t>
    <rPh sb="0" eb="2">
      <t>イリョウ</t>
    </rPh>
    <rPh sb="3" eb="5">
      <t>フクシ</t>
    </rPh>
    <phoneticPr fontId="3"/>
  </si>
  <si>
    <t>Ｐ８３</t>
    <phoneticPr fontId="3"/>
  </si>
  <si>
    <t>Ｐ８４</t>
  </si>
  <si>
    <t>保健衛生</t>
    <rPh sb="0" eb="2">
      <t>ホケン</t>
    </rPh>
    <rPh sb="2" eb="4">
      <t>エイセイ</t>
    </rPh>
    <phoneticPr fontId="3"/>
  </si>
  <si>
    <t>Ｐ８５</t>
  </si>
  <si>
    <t>社会保険・社会福祉・介護事業</t>
    <rPh sb="0" eb="2">
      <t>シャカイ</t>
    </rPh>
    <rPh sb="2" eb="4">
      <t>ホケン</t>
    </rPh>
    <rPh sb="5" eb="7">
      <t>シャカイ</t>
    </rPh>
    <rPh sb="7" eb="9">
      <t>フクシ</t>
    </rPh>
    <rPh sb="10" eb="12">
      <t>カイゴ</t>
    </rPh>
    <rPh sb="12" eb="14">
      <t>ジギョウ</t>
    </rPh>
    <phoneticPr fontId="3"/>
  </si>
  <si>
    <t>複合サービス業</t>
    <rPh sb="0" eb="2">
      <t>フクゴウ</t>
    </rPh>
    <rPh sb="6" eb="7">
      <t>ギョウ</t>
    </rPh>
    <phoneticPr fontId="3"/>
  </si>
  <si>
    <t>Ｑ８６</t>
    <phoneticPr fontId="3"/>
  </si>
  <si>
    <t>郵便局</t>
    <rPh sb="0" eb="3">
      <t>ユウビンキョク</t>
    </rPh>
    <phoneticPr fontId="3"/>
  </si>
  <si>
    <t>Ｑ８７</t>
  </si>
  <si>
    <t>協同組合（他に分類されないもの）</t>
    <rPh sb="0" eb="2">
      <t>キョウドウ</t>
    </rPh>
    <rPh sb="2" eb="4">
      <t>クミアイ</t>
    </rPh>
    <rPh sb="5" eb="6">
      <t>タ</t>
    </rPh>
    <rPh sb="7" eb="9">
      <t>ブンルイ</t>
    </rPh>
    <phoneticPr fontId="3"/>
  </si>
  <si>
    <t>サービス業（他に分類されないもの）</t>
    <rPh sb="4" eb="5">
      <t>ギョウ</t>
    </rPh>
    <rPh sb="6" eb="7">
      <t>タ</t>
    </rPh>
    <rPh sb="8" eb="10">
      <t>ブンルイ</t>
    </rPh>
    <phoneticPr fontId="3"/>
  </si>
  <si>
    <t>Ｒ８８</t>
    <phoneticPr fontId="3"/>
  </si>
  <si>
    <t>廃棄物処理業</t>
    <rPh sb="0" eb="3">
      <t>ハイキブツ</t>
    </rPh>
    <rPh sb="3" eb="5">
      <t>ショリ</t>
    </rPh>
    <rPh sb="5" eb="6">
      <t>ギョウ</t>
    </rPh>
    <phoneticPr fontId="3"/>
  </si>
  <si>
    <t>Ｒ８９</t>
  </si>
  <si>
    <t>自動車整備業</t>
    <rPh sb="0" eb="3">
      <t>ジドウシャ</t>
    </rPh>
    <rPh sb="3" eb="5">
      <t>セイビ</t>
    </rPh>
    <rPh sb="5" eb="6">
      <t>ギョウ</t>
    </rPh>
    <phoneticPr fontId="3"/>
  </si>
  <si>
    <t>Ｒ９０</t>
  </si>
  <si>
    <t>機械等修理業</t>
    <rPh sb="0" eb="2">
      <t>キカイ</t>
    </rPh>
    <rPh sb="2" eb="3">
      <t>トウ</t>
    </rPh>
    <rPh sb="3" eb="6">
      <t>シュウリギョウ</t>
    </rPh>
    <phoneticPr fontId="3"/>
  </si>
  <si>
    <t>Ｒ９１</t>
  </si>
  <si>
    <t>職業紹介・労働者派遣業</t>
    <rPh sb="0" eb="2">
      <t>ショクギョウ</t>
    </rPh>
    <rPh sb="2" eb="4">
      <t>ショウカイ</t>
    </rPh>
    <rPh sb="5" eb="8">
      <t>ロウドウシャ</t>
    </rPh>
    <rPh sb="8" eb="11">
      <t>ハケンギョウ</t>
    </rPh>
    <phoneticPr fontId="3"/>
  </si>
  <si>
    <t>Ｒ９２</t>
  </si>
  <si>
    <t>その他の事業サービス業</t>
    <rPh sb="2" eb="3">
      <t>タ</t>
    </rPh>
    <rPh sb="4" eb="6">
      <t>ジギョウ</t>
    </rPh>
    <rPh sb="10" eb="11">
      <t>ギョウ</t>
    </rPh>
    <phoneticPr fontId="3"/>
  </si>
  <si>
    <t>Ｒ９３</t>
  </si>
  <si>
    <t>政治・経済・文化団体</t>
    <rPh sb="0" eb="2">
      <t>セイジ</t>
    </rPh>
    <rPh sb="3" eb="5">
      <t>ケイザイ</t>
    </rPh>
    <rPh sb="6" eb="8">
      <t>ブンカ</t>
    </rPh>
    <rPh sb="8" eb="10">
      <t>ダンタイ</t>
    </rPh>
    <phoneticPr fontId="3"/>
  </si>
  <si>
    <t>Ｒ９４</t>
  </si>
  <si>
    <t>宗教</t>
    <rPh sb="0" eb="2">
      <t>シュウキョウ</t>
    </rPh>
    <phoneticPr fontId="3"/>
  </si>
  <si>
    <t>Ｒ９５</t>
  </si>
  <si>
    <t>その他のサービス業</t>
    <rPh sb="2" eb="3">
      <t>タ</t>
    </rPh>
    <rPh sb="8" eb="9">
      <t>ギョウ</t>
    </rPh>
    <phoneticPr fontId="3"/>
  </si>
  <si>
    <t>Ｒ９６</t>
  </si>
  <si>
    <t>外国公務</t>
    <rPh sb="0" eb="2">
      <t>ガイコク</t>
    </rPh>
    <rPh sb="2" eb="4">
      <t>コウム</t>
    </rPh>
    <phoneticPr fontId="3"/>
  </si>
  <si>
    <t>公務（他に分類されるものを除く）</t>
    <rPh sb="0" eb="2">
      <t>コウム</t>
    </rPh>
    <rPh sb="3" eb="4">
      <t>タ</t>
    </rPh>
    <rPh sb="5" eb="7">
      <t>ブンルイ</t>
    </rPh>
    <rPh sb="13" eb="14">
      <t>ノゾ</t>
    </rPh>
    <phoneticPr fontId="3"/>
  </si>
  <si>
    <t>Ｓ９７</t>
    <phoneticPr fontId="3"/>
  </si>
  <si>
    <t>国家公務</t>
    <rPh sb="0" eb="2">
      <t>コッカ</t>
    </rPh>
    <rPh sb="2" eb="4">
      <t>コウム</t>
    </rPh>
    <phoneticPr fontId="3"/>
  </si>
  <si>
    <t>Ｓ９８</t>
  </si>
  <si>
    <t>地方公務</t>
    <rPh sb="0" eb="2">
      <t>チホウ</t>
    </rPh>
    <rPh sb="2" eb="4">
      <t>コウム</t>
    </rPh>
    <phoneticPr fontId="3"/>
  </si>
  <si>
    <t>分類不能の産業</t>
    <rPh sb="0" eb="2">
      <t>ブンルイ</t>
    </rPh>
    <rPh sb="2" eb="4">
      <t>フノウ</t>
    </rPh>
    <rPh sb="5" eb="7">
      <t>サンギョウ</t>
    </rPh>
    <phoneticPr fontId="3"/>
  </si>
  <si>
    <t>Ｔ９９</t>
    <phoneticPr fontId="3"/>
  </si>
  <si>
    <t>※１ 医療法人は、中小企業者ではありません</t>
    <rPh sb="3" eb="5">
      <t>イリョウ</t>
    </rPh>
    <rPh sb="5" eb="7">
      <t>ホウジン</t>
    </rPh>
    <rPh sb="9" eb="11">
      <t>チュウショウ</t>
    </rPh>
    <rPh sb="11" eb="14">
      <t>キギョウシャ</t>
    </rPh>
    <phoneticPr fontId="3"/>
  </si>
  <si>
    <t>（様式第１)</t>
    <rPh sb="1" eb="3">
      <t>ヨウシキ</t>
    </rPh>
    <rPh sb="3" eb="4">
      <t>ダイ</t>
    </rPh>
    <phoneticPr fontId="3"/>
  </si>
  <si>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7"/>
        <rFont val="ＭＳ 明朝"/>
        <family val="1"/>
        <charset val="128"/>
      </rPr>
      <t>（センターで記入）</t>
    </r>
    <rPh sb="0" eb="1">
      <t>ウケ</t>
    </rPh>
    <rPh sb="2" eb="3">
      <t>リ</t>
    </rPh>
    <rPh sb="4" eb="5">
      <t>バン</t>
    </rPh>
    <rPh sb="6" eb="7">
      <t>ゴウ</t>
    </rPh>
    <rPh sb="14" eb="16">
      <t>キニュウ</t>
    </rPh>
    <phoneticPr fontId="3"/>
  </si>
  <si>
    <r>
      <rPr>
        <sz val="10"/>
        <rFont val="ＭＳ 明朝"/>
        <family val="1"/>
        <charset val="128"/>
      </rPr>
      <t>番　　号</t>
    </r>
    <rPh sb="0" eb="1">
      <t>バン</t>
    </rPh>
    <rPh sb="3" eb="4">
      <t>ゴウ</t>
    </rPh>
    <phoneticPr fontId="3"/>
  </si>
  <si>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</si>
  <si>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t>交付申請書</t>
  </si>
  <si>
    <r>
      <rPr>
        <sz val="11"/>
        <rFont val="ＭＳ 明朝"/>
        <family val="1"/>
        <charset val="128"/>
      </rPr>
      <t>一般社団法人</t>
    </r>
    <rPh sb="0" eb="2">
      <t>イッパン</t>
    </rPh>
    <rPh sb="2" eb="4">
      <t>シャダン</t>
    </rPh>
    <rPh sb="4" eb="6">
      <t>ホウジン</t>
    </rPh>
    <phoneticPr fontId="3"/>
  </si>
  <si>
    <r>
      <rPr>
        <sz val="11"/>
        <rFont val="ＭＳ 明朝"/>
        <family val="1"/>
        <charset val="128"/>
      </rPr>
      <t>都市ガス振興センター　　　御中</t>
    </r>
    <rPh sb="0" eb="2">
      <t>トシ</t>
    </rPh>
    <rPh sb="4" eb="6">
      <t>シンコウ</t>
    </rPh>
    <rPh sb="13" eb="15">
      <t>オンチュウ</t>
    </rPh>
    <phoneticPr fontId="3"/>
  </si>
  <si>
    <t xml:space="preserve">   社会経済活動の維持に資する天然ガス利用設備導入支援事業費補助金交付規程第7条第2項の規定に</t>
    <rPh sb="34" eb="36">
      <t>コウフ</t>
    </rPh>
    <rPh sb="36" eb="38">
      <t>キテイ</t>
    </rPh>
    <rPh sb="38" eb="39">
      <t>ダイ</t>
    </rPh>
    <rPh sb="40" eb="41">
      <t>ジョウ</t>
    </rPh>
    <rPh sb="41" eb="42">
      <t>ダイ</t>
    </rPh>
    <rPh sb="43" eb="44">
      <t>コウ</t>
    </rPh>
    <rPh sb="45" eb="47">
      <t>キテイ</t>
    </rPh>
    <phoneticPr fontId="3"/>
  </si>
  <si>
    <t>基づき、下記のとおり補助金の交付を申請します。</t>
    <rPh sb="4" eb="6">
      <t>カキ</t>
    </rPh>
    <rPh sb="10" eb="13">
      <t>ホジョキン</t>
    </rPh>
    <rPh sb="14" eb="16">
      <t>コウフ</t>
    </rPh>
    <rPh sb="17" eb="19">
      <t>シンセイ</t>
    </rPh>
    <phoneticPr fontId="3"/>
  </si>
  <si>
    <t>記</t>
    <rPh sb="0" eb="1">
      <t>キ</t>
    </rPh>
    <phoneticPr fontId="3"/>
  </si>
  <si>
    <t>１．申請者</t>
    <rPh sb="2" eb="5">
      <t>シンセイシャ</t>
    </rPh>
    <phoneticPr fontId="3"/>
  </si>
  <si>
    <r>
      <rPr>
        <sz val="10"/>
        <rFont val="ＭＳ 明朝"/>
        <family val="1"/>
        <charset val="128"/>
      </rPr>
      <t>法人名</t>
    </r>
    <rPh sb="0" eb="2">
      <t>ホウジン</t>
    </rPh>
    <rPh sb="2" eb="3">
      <t>メイ</t>
    </rPh>
    <phoneticPr fontId="3"/>
  </si>
  <si>
    <r>
      <rPr>
        <sz val="11"/>
        <rFont val="ＭＳ 明朝"/>
        <family val="1"/>
        <charset val="128"/>
      </rPr>
      <t>印</t>
    </r>
    <rPh sb="0" eb="1">
      <t>シルシ</t>
    </rPh>
    <phoneticPr fontId="3"/>
  </si>
  <si>
    <r>
      <rPr>
        <sz val="10"/>
        <rFont val="ＭＳ 明朝"/>
        <family val="1"/>
        <charset val="128"/>
      </rPr>
      <t>代表者名</t>
    </r>
    <rPh sb="0" eb="3">
      <t>ダイヒョウシャ</t>
    </rPh>
    <rPh sb="3" eb="4">
      <t>メイ</t>
    </rPh>
    <phoneticPr fontId="3"/>
  </si>
  <si>
    <t>役　　　職</t>
    <rPh sb="0" eb="1">
      <t>ヤク</t>
    </rPh>
    <rPh sb="4" eb="5">
      <t>ショク</t>
    </rPh>
    <phoneticPr fontId="3"/>
  </si>
  <si>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3"/>
  </si>
  <si>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3"/>
  </si>
  <si>
    <t>　　補助金交付申請金額が多い申請者を先に記入すること。</t>
    <rPh sb="12" eb="13">
      <t>オオ</t>
    </rPh>
    <rPh sb="14" eb="17">
      <t>シンセイシャ</t>
    </rPh>
    <phoneticPr fontId="3"/>
  </si>
  <si>
    <t>（様式第２）</t>
    <rPh sb="1" eb="3">
      <t>ヨウシキ</t>
    </rPh>
    <rPh sb="3" eb="4">
      <t>ダイ</t>
    </rPh>
    <phoneticPr fontId="3"/>
  </si>
  <si>
    <t>実施計画書</t>
    <rPh sb="0" eb="2">
      <t>ジッシ</t>
    </rPh>
    <rPh sb="2" eb="5">
      <t>ケイカクショ</t>
    </rPh>
    <phoneticPr fontId="3"/>
  </si>
  <si>
    <t>１．補助事業の実施計画</t>
    <rPh sb="2" eb="4">
      <t>ホジョ</t>
    </rPh>
    <rPh sb="4" eb="6">
      <t>ジギョウ</t>
    </rPh>
    <rPh sb="7" eb="9">
      <t>ジッシ</t>
    </rPh>
    <rPh sb="9" eb="11">
      <t>ケイカク</t>
    </rPh>
    <phoneticPr fontId="3"/>
  </si>
  <si>
    <t>（１）実施場所</t>
    <rPh sb="3" eb="5">
      <t>ジッシ</t>
    </rPh>
    <rPh sb="5" eb="7">
      <t>バショ</t>
    </rPh>
    <phoneticPr fontId="3"/>
  </si>
  <si>
    <t>住 所</t>
    <rPh sb="0" eb="1">
      <t>ジュウ</t>
    </rPh>
    <rPh sb="2" eb="3">
      <t>ショ</t>
    </rPh>
    <phoneticPr fontId="3"/>
  </si>
  <si>
    <t>最寄り駅</t>
    <rPh sb="0" eb="2">
      <t>モヨ</t>
    </rPh>
    <rPh sb="3" eb="4">
      <t>エキ</t>
    </rPh>
    <phoneticPr fontId="3"/>
  </si>
  <si>
    <t>施設の名称</t>
    <rPh sb="0" eb="2">
      <t>シセツ</t>
    </rPh>
    <rPh sb="3" eb="5">
      <t>メイショウ</t>
    </rPh>
    <phoneticPr fontId="3"/>
  </si>
  <si>
    <t>施設の所有者</t>
    <rPh sb="0" eb="2">
      <t>シセツ</t>
    </rPh>
    <rPh sb="3" eb="5">
      <t>ショユウ</t>
    </rPh>
    <rPh sb="5" eb="6">
      <t>シャ</t>
    </rPh>
    <phoneticPr fontId="3"/>
  </si>
  <si>
    <t>※地図を添付し、施設の位置を明記すること。</t>
    <rPh sb="1" eb="3">
      <t>チズ</t>
    </rPh>
    <rPh sb="4" eb="6">
      <t>テンプ</t>
    </rPh>
    <rPh sb="8" eb="10">
      <t>シセツ</t>
    </rPh>
    <rPh sb="11" eb="13">
      <t>イチ</t>
    </rPh>
    <rPh sb="14" eb="16">
      <t>メイキ</t>
    </rPh>
    <phoneticPr fontId="3"/>
  </si>
  <si>
    <t>（２）補助事業の概要</t>
    <rPh sb="3" eb="5">
      <t>ホジョ</t>
    </rPh>
    <rPh sb="5" eb="7">
      <t>ジギョウ</t>
    </rPh>
    <rPh sb="8" eb="10">
      <t>ガイヨウ</t>
    </rPh>
    <phoneticPr fontId="3"/>
  </si>
  <si>
    <t>従来方式と補助事業方式の燃料消費設備の種類と能力</t>
    <rPh sb="0" eb="2">
      <t>ジュウライ</t>
    </rPh>
    <rPh sb="2" eb="4">
      <t>ホウシキ</t>
    </rPh>
    <rPh sb="5" eb="7">
      <t>ホジョ</t>
    </rPh>
    <rPh sb="7" eb="9">
      <t>ジギョウ</t>
    </rPh>
    <rPh sb="9" eb="11">
      <t>ホウシキ</t>
    </rPh>
    <rPh sb="12" eb="14">
      <t>ネンリョウ</t>
    </rPh>
    <rPh sb="14" eb="16">
      <t>ショウヒ</t>
    </rPh>
    <rPh sb="16" eb="18">
      <t>セツビ</t>
    </rPh>
    <rPh sb="19" eb="21">
      <t>シュルイ</t>
    </rPh>
    <rPh sb="22" eb="24">
      <t>ノウリョク</t>
    </rPh>
    <phoneticPr fontId="3"/>
  </si>
  <si>
    <t>従来方式</t>
    <rPh sb="0" eb="2">
      <t>ジュウライ</t>
    </rPh>
    <rPh sb="2" eb="4">
      <t>ホウシキ</t>
    </rPh>
    <phoneticPr fontId="3"/>
  </si>
  <si>
    <t>補助事業方式</t>
    <rPh sb="0" eb="2">
      <t>ホジョ</t>
    </rPh>
    <rPh sb="2" eb="4">
      <t>ジギョウ</t>
    </rPh>
    <rPh sb="4" eb="6">
      <t>ホウシキ</t>
    </rPh>
    <phoneticPr fontId="3"/>
  </si>
  <si>
    <t>付帯設備の補助対象範囲</t>
    <rPh sb="0" eb="2">
      <t>フタイ</t>
    </rPh>
    <rPh sb="2" eb="4">
      <t>セツビ</t>
    </rPh>
    <rPh sb="5" eb="7">
      <t>ホジョ</t>
    </rPh>
    <rPh sb="7" eb="9">
      <t>タイショウ</t>
    </rPh>
    <rPh sb="9" eb="11">
      <t>ハンイ</t>
    </rPh>
    <phoneticPr fontId="3"/>
  </si>
  <si>
    <t>撤　去</t>
    <rPh sb="0" eb="1">
      <t>テツ</t>
    </rPh>
    <rPh sb="2" eb="3">
      <t>キョ</t>
    </rPh>
    <phoneticPr fontId="3"/>
  </si>
  <si>
    <t>更　新</t>
    <rPh sb="0" eb="1">
      <t>サラ</t>
    </rPh>
    <rPh sb="2" eb="3">
      <t>シン</t>
    </rPh>
    <phoneticPr fontId="3"/>
  </si>
  <si>
    <t>新　設</t>
    <rPh sb="0" eb="1">
      <t>シン</t>
    </rPh>
    <rPh sb="2" eb="3">
      <t>セツ</t>
    </rPh>
    <phoneticPr fontId="3"/>
  </si>
  <si>
    <t>設備の用途</t>
    <rPh sb="0" eb="2">
      <t>セツビ</t>
    </rPh>
    <rPh sb="3" eb="5">
      <t>ヨウト</t>
    </rPh>
    <phoneticPr fontId="3"/>
  </si>
  <si>
    <t>支払い方法　　　　</t>
    <rPh sb="0" eb="2">
      <t>シハラ</t>
    </rPh>
    <rPh sb="3" eb="5">
      <t>ホウホウ</t>
    </rPh>
    <phoneticPr fontId="3"/>
  </si>
  <si>
    <t>設備使用者の計画</t>
    <rPh sb="0" eb="2">
      <t>セツビ</t>
    </rPh>
    <rPh sb="2" eb="5">
      <t>シヨウシャ</t>
    </rPh>
    <rPh sb="6" eb="8">
      <t>ケイカク</t>
    </rPh>
    <phoneticPr fontId="3"/>
  </si>
  <si>
    <t>共同申請情報</t>
    <rPh sb="0" eb="2">
      <t>キョウドウ</t>
    </rPh>
    <rPh sb="2" eb="4">
      <t>シンセイ</t>
    </rPh>
    <rPh sb="4" eb="6">
      <t>ジョウホウ</t>
    </rPh>
    <phoneticPr fontId="3"/>
  </si>
  <si>
    <t>その他特記事項</t>
    <rPh sb="2" eb="3">
      <t>タ</t>
    </rPh>
    <rPh sb="3" eb="5">
      <t>トッキ</t>
    </rPh>
    <rPh sb="5" eb="7">
      <t>ジコウ</t>
    </rPh>
    <phoneticPr fontId="3"/>
  </si>
  <si>
    <t>補助対象設備を設置する
建物が「新築」</t>
    <rPh sb="12" eb="14">
      <t>タテモノ</t>
    </rPh>
    <rPh sb="16" eb="18">
      <t>シンチク</t>
    </rPh>
    <phoneticPr fontId="3"/>
  </si>
  <si>
    <r>
      <t>該当する</t>
    </r>
    <r>
      <rPr>
        <vertAlign val="superscript"/>
        <sz val="10"/>
        <rFont val="ＭＳ 明朝"/>
        <family val="1"/>
        <charset val="128"/>
      </rPr>
      <t>　</t>
    </r>
    <r>
      <rPr>
        <sz val="10"/>
        <rFont val="ＭＳ 明朝"/>
        <family val="1"/>
        <charset val="128"/>
      </rPr>
      <t>　　・　　　該当しない</t>
    </r>
    <rPh sb="0" eb="2">
      <t>ガイトウ</t>
    </rPh>
    <rPh sb="11" eb="13">
      <t>ガイトウ</t>
    </rPh>
    <phoneticPr fontId="3"/>
  </si>
  <si>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3"/>
  </si>
  <si>
    <t>２．補助事業の具体的な内容</t>
    <rPh sb="2" eb="4">
      <t>ホジョ</t>
    </rPh>
    <rPh sb="4" eb="6">
      <t>ジギョウ</t>
    </rPh>
    <rPh sb="7" eb="10">
      <t>グタイテキ</t>
    </rPh>
    <rPh sb="11" eb="13">
      <t>ナイヨウ</t>
    </rPh>
    <phoneticPr fontId="3"/>
  </si>
  <si>
    <t>（１）設備詳細</t>
    <rPh sb="3" eb="5">
      <t>セツビ</t>
    </rPh>
    <rPh sb="5" eb="7">
      <t>ショウサイ</t>
    </rPh>
    <phoneticPr fontId="3"/>
  </si>
  <si>
    <t>＜ａ．導入予定の自家発電設備＞</t>
    <rPh sb="3" eb="5">
      <t>ドウニュウ</t>
    </rPh>
    <rPh sb="5" eb="7">
      <t>ヨテイ</t>
    </rPh>
    <rPh sb="8" eb="10">
      <t>ジカ</t>
    </rPh>
    <rPh sb="10" eb="12">
      <t>ハツデン</t>
    </rPh>
    <rPh sb="12" eb="14">
      <t>セツビ</t>
    </rPh>
    <phoneticPr fontId="3"/>
  </si>
  <si>
    <t>設備名称</t>
    <rPh sb="0" eb="2">
      <t>セツビ</t>
    </rPh>
    <rPh sb="2" eb="4">
      <t>メイショウ</t>
    </rPh>
    <phoneticPr fontId="3"/>
  </si>
  <si>
    <t>燃料消費量
（Nm3/h）</t>
    <rPh sb="0" eb="2">
      <t>ネンリョウ</t>
    </rPh>
    <rPh sb="2" eb="5">
      <t>ショウヒリョウ</t>
    </rPh>
    <phoneticPr fontId="3"/>
  </si>
  <si>
    <t>単位発熱量
（GJ/千Nm3）
（低位基準）</t>
    <rPh sb="0" eb="2">
      <t>タンイ</t>
    </rPh>
    <rPh sb="2" eb="4">
      <t>ハツネツ</t>
    </rPh>
    <rPh sb="4" eb="5">
      <t>リョウ</t>
    </rPh>
    <rPh sb="10" eb="11">
      <t>セン</t>
    </rPh>
    <rPh sb="17" eb="19">
      <t>テイイ</t>
    </rPh>
    <rPh sb="19" eb="21">
      <t>キジュン</t>
    </rPh>
    <phoneticPr fontId="3"/>
  </si>
  <si>
    <t>燃料消費量
（MJ/h）</t>
    <rPh sb="0" eb="2">
      <t>ネンリョウ</t>
    </rPh>
    <rPh sb="2" eb="5">
      <t>ショウヒリョウ</t>
    </rPh>
    <phoneticPr fontId="3"/>
  </si>
  <si>
    <t>定格発電出力
(kW）</t>
    <rPh sb="0" eb="2">
      <t>テイカク</t>
    </rPh>
    <rPh sb="2" eb="4">
      <t>ハツデン</t>
    </rPh>
    <rPh sb="4" eb="6">
      <t>シュツリョク</t>
    </rPh>
    <phoneticPr fontId="3"/>
  </si>
  <si>
    <t>発電効率
（LHV %）</t>
    <rPh sb="0" eb="2">
      <t>ハツデン</t>
    </rPh>
    <rPh sb="2" eb="4">
      <t>コウリツ</t>
    </rPh>
    <phoneticPr fontId="3"/>
  </si>
  <si>
    <t>総合効率
（LHV %）</t>
    <rPh sb="0" eb="2">
      <t>ソウゴウ</t>
    </rPh>
    <rPh sb="2" eb="4">
      <t>コウリツ</t>
    </rPh>
    <rPh sb="3" eb="4">
      <t>ハッコウ</t>
    </rPh>
    <phoneticPr fontId="3"/>
  </si>
  <si>
    <t>台数</t>
    <rPh sb="0" eb="2">
      <t>ダイスウ</t>
    </rPh>
    <phoneticPr fontId="3"/>
  </si>
  <si>
    <t>導入
状況</t>
    <rPh sb="0" eb="2">
      <t>ドウニュウ</t>
    </rPh>
    <rPh sb="3" eb="5">
      <t>ジョウキョウ</t>
    </rPh>
    <phoneticPr fontId="3"/>
  </si>
  <si>
    <t/>
  </si>
  <si>
    <t>※　効率は低位発熱量基準定格運転時のもので、小数点第２位を四捨五入した値を記載すること。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キサイ</t>
    </rPh>
    <phoneticPr fontId="3"/>
  </si>
  <si>
    <t>※　「燃料消費量」及び「定格発電出力」は設備の定格値を記載すること。</t>
    <rPh sb="3" eb="5">
      <t>ネンリョウ</t>
    </rPh>
    <rPh sb="5" eb="8">
      <t>ショウヒリョウ</t>
    </rPh>
    <rPh sb="9" eb="10">
      <t>オヨ</t>
    </rPh>
    <rPh sb="12" eb="14">
      <t>テイカク</t>
    </rPh>
    <rPh sb="14" eb="16">
      <t>ハツデン</t>
    </rPh>
    <rPh sb="16" eb="18">
      <t>シュツリョク</t>
    </rPh>
    <rPh sb="20" eb="22">
      <t>セツビ</t>
    </rPh>
    <rPh sb="23" eb="26">
      <t>テイカクチ</t>
    </rPh>
    <rPh sb="27" eb="29">
      <t>キサイ</t>
    </rPh>
    <phoneticPr fontId="3"/>
  </si>
  <si>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2" eb="24">
      <t>キニュウ</t>
    </rPh>
    <rPh sb="24" eb="25">
      <t>ワク</t>
    </rPh>
    <rPh sb="26" eb="28">
      <t>ヒツヨウ</t>
    </rPh>
    <rPh sb="29" eb="30">
      <t>スウ</t>
    </rPh>
    <phoneticPr fontId="3"/>
  </si>
  <si>
    <t>（２）審査に係る事項</t>
    <rPh sb="3" eb="5">
      <t>シンサ</t>
    </rPh>
    <rPh sb="6" eb="7">
      <t>カカ</t>
    </rPh>
    <rPh sb="8" eb="10">
      <t>ジコウ</t>
    </rPh>
    <phoneticPr fontId="3"/>
  </si>
  <si>
    <t>ａ．設置場所</t>
    <rPh sb="2" eb="4">
      <t>セッチ</t>
    </rPh>
    <rPh sb="4" eb="6">
      <t>バショ</t>
    </rPh>
    <phoneticPr fontId="3"/>
  </si>
  <si>
    <t>都道府県</t>
    <rPh sb="0" eb="4">
      <t>トドウフケン</t>
    </rPh>
    <phoneticPr fontId="3"/>
  </si>
  <si>
    <t>市区町村</t>
    <rPh sb="0" eb="2">
      <t>シク</t>
    </rPh>
    <rPh sb="2" eb="4">
      <t>チョウソン</t>
    </rPh>
    <phoneticPr fontId="3"/>
  </si>
  <si>
    <t>BOSCGS設置済</t>
    <rPh sb="6" eb="8">
      <t>セッチ</t>
    </rPh>
    <rPh sb="8" eb="9">
      <t>ズ</t>
    </rPh>
    <phoneticPr fontId="3"/>
  </si>
  <si>
    <t>更新・新設</t>
    <rPh sb="0" eb="2">
      <t>コウシン</t>
    </rPh>
    <rPh sb="3" eb="5">
      <t>シンセツ</t>
    </rPh>
    <phoneticPr fontId="3"/>
  </si>
  <si>
    <t>b．省エネルギー・省ＣＯ２性と費用対効果</t>
    <rPh sb="2" eb="3">
      <t>ショウ</t>
    </rPh>
    <rPh sb="9" eb="10">
      <t>ショウ</t>
    </rPh>
    <rPh sb="13" eb="14">
      <t>セイ</t>
    </rPh>
    <rPh sb="15" eb="20">
      <t>ヒヨウタイコウカ</t>
    </rPh>
    <phoneticPr fontId="3"/>
  </si>
  <si>
    <t>評価項目</t>
    <rPh sb="0" eb="2">
      <t>ヒョウカ</t>
    </rPh>
    <rPh sb="2" eb="4">
      <t>コウモク</t>
    </rPh>
    <phoneticPr fontId="3"/>
  </si>
  <si>
    <t>導入効果</t>
    <rPh sb="0" eb="2">
      <t>ドウニュウ</t>
    </rPh>
    <rPh sb="2" eb="4">
      <t>コウカ</t>
    </rPh>
    <phoneticPr fontId="3"/>
  </si>
  <si>
    <t>ＣＯ２排出削減量</t>
    <rPh sb="3" eb="5">
      <t>ハイシュツ</t>
    </rPh>
    <rPh sb="5" eb="7">
      <t>サクゲン</t>
    </rPh>
    <rPh sb="7" eb="8">
      <t>リョウ</t>
    </rPh>
    <phoneticPr fontId="3"/>
  </si>
  <si>
    <t>▲t‐CO2/年</t>
    <rPh sb="7" eb="8">
      <t>ネン</t>
    </rPh>
    <phoneticPr fontId="3"/>
  </si>
  <si>
    <t>ＣＯ２削減率</t>
    <rPh sb="3" eb="5">
      <t>サクゲン</t>
    </rPh>
    <rPh sb="5" eb="6">
      <t>リツ</t>
    </rPh>
    <phoneticPr fontId="3"/>
  </si>
  <si>
    <t>費用対効果</t>
    <rPh sb="0" eb="5">
      <t>ヒヨウタイコウカ</t>
    </rPh>
    <phoneticPr fontId="3"/>
  </si>
  <si>
    <t>千円／kW</t>
    <rPh sb="0" eb="2">
      <t>センエン</t>
    </rPh>
    <phoneticPr fontId="3"/>
  </si>
  <si>
    <t>c．災害時の強靭性</t>
    <rPh sb="2" eb="4">
      <t>サイガイ</t>
    </rPh>
    <rPh sb="4" eb="5">
      <t>ジ</t>
    </rPh>
    <rPh sb="6" eb="9">
      <t>キョウジンセイ</t>
    </rPh>
    <phoneticPr fontId="3"/>
  </si>
  <si>
    <t>＊該当する項目にチェック（括弧に○を記入）すること。</t>
    <rPh sb="1" eb="3">
      <t>ガイトウ</t>
    </rPh>
    <rPh sb="5" eb="7">
      <t>コウモク</t>
    </rPh>
    <rPh sb="13" eb="15">
      <t>カッコ</t>
    </rPh>
    <rPh sb="18" eb="20">
      <t>キニュウ</t>
    </rPh>
    <phoneticPr fontId="3"/>
  </si>
  <si>
    <t>内容</t>
    <rPh sb="0" eb="2">
      <t>ナイヨウ</t>
    </rPh>
    <phoneticPr fontId="3"/>
  </si>
  <si>
    <t>災害時の強靭性</t>
    <rPh sb="0" eb="2">
      <t>サイガイ</t>
    </rPh>
    <rPh sb="2" eb="3">
      <t>ジ</t>
    </rPh>
    <rPh sb="4" eb="7">
      <t>キョウジンセイ</t>
    </rPh>
    <phoneticPr fontId="3"/>
  </si>
  <si>
    <t>（</t>
  </si>
  <si>
    <t>）</t>
  </si>
  <si>
    <t>社会経済活動の維持に資する天然ガス利用設備導入支援事業費補助金交付規程第３条第２項（７）（ア）～（ウ）のいずれかの施設であること</t>
    <rPh sb="31" eb="33">
      <t>コウフ</t>
    </rPh>
    <rPh sb="33" eb="35">
      <t>キテイ</t>
    </rPh>
    <rPh sb="35" eb="36">
      <t>ダイ</t>
    </rPh>
    <rPh sb="37" eb="38">
      <t>ジョウ</t>
    </rPh>
    <rPh sb="38" eb="39">
      <t>ダイ</t>
    </rPh>
    <rPh sb="40" eb="41">
      <t>コウ</t>
    </rPh>
    <rPh sb="57" eb="59">
      <t>シセツ</t>
    </rPh>
    <phoneticPr fontId="3"/>
  </si>
  <si>
    <t>※　実績報告時にチェックした内容を満たせていない場合、補助金が交付されません。</t>
    <rPh sb="14" eb="16">
      <t>ナイヨウ</t>
    </rPh>
    <rPh sb="27" eb="30">
      <t>ホジョキン</t>
    </rPh>
    <rPh sb="31" eb="33">
      <t>コウフ</t>
    </rPh>
    <phoneticPr fontId="3"/>
  </si>
  <si>
    <t>※　社会経済活動の維持に資する天然ガス利用設備導入支援事業費補助金交付規程第３条第２項</t>
    <phoneticPr fontId="3"/>
  </si>
  <si>
    <t>　　　など国や地方公共団体が認定または指定する医療施設、ただし災害拠点病院・</t>
    <rPh sb="31" eb="33">
      <t>サイガイ</t>
    </rPh>
    <rPh sb="33" eb="35">
      <t>キョテン</t>
    </rPh>
    <rPh sb="35" eb="37">
      <t>ビョウイン</t>
    </rPh>
    <phoneticPr fontId="3"/>
  </si>
  <si>
    <t>　　　救命救急センター・周産期母子医療センターを除く。福祉避難所、地方自治体</t>
    <rPh sb="3" eb="7">
      <t>キュウメイキュウキュウ</t>
    </rPh>
    <phoneticPr fontId="3"/>
  </si>
  <si>
    <t>※　災害時に寄与できる設備は上記（ア）～（ウ）の施設において災害時に補助対象設備が</t>
    <rPh sb="2" eb="4">
      <t>サイガイ</t>
    </rPh>
    <rPh sb="4" eb="5">
      <t>ジ</t>
    </rPh>
    <rPh sb="6" eb="8">
      <t>キヨ</t>
    </rPh>
    <rPh sb="11" eb="13">
      <t>セツビ</t>
    </rPh>
    <rPh sb="14" eb="16">
      <t>ジョウキ</t>
    </rPh>
    <rPh sb="24" eb="26">
      <t>シセツ</t>
    </rPh>
    <rPh sb="30" eb="32">
      <t>サイガイ</t>
    </rPh>
    <rPh sb="32" eb="33">
      <t>ジ</t>
    </rPh>
    <rPh sb="34" eb="36">
      <t>ホジョ</t>
    </rPh>
    <rPh sb="36" eb="38">
      <t>タイショウ</t>
    </rPh>
    <rPh sb="38" eb="40">
      <t>セツビ</t>
    </rPh>
    <phoneticPr fontId="3"/>
  </si>
  <si>
    <t>　　電力の供給または提供物資の生産等に資することをいう。</t>
    <rPh sb="2" eb="4">
      <t>デンリョク</t>
    </rPh>
    <rPh sb="5" eb="7">
      <t>キョウキュウ</t>
    </rPh>
    <rPh sb="10" eb="12">
      <t>テイキョウ</t>
    </rPh>
    <rPh sb="12" eb="14">
      <t>ブッシ</t>
    </rPh>
    <rPh sb="15" eb="18">
      <t>セイサンナド</t>
    </rPh>
    <rPh sb="19" eb="20">
      <t>シ</t>
    </rPh>
    <phoneticPr fontId="3"/>
  </si>
  <si>
    <t>（３）事業実施工程表</t>
    <rPh sb="3" eb="5">
      <t>ジギョウ</t>
    </rPh>
    <rPh sb="5" eb="7">
      <t>ジッシ</t>
    </rPh>
    <rPh sb="7" eb="10">
      <t>コウテイヒョウ</t>
    </rPh>
    <phoneticPr fontId="3"/>
  </si>
  <si>
    <t>・別紙「発注計画書」の通り。</t>
    <rPh sb="1" eb="3">
      <t>ベッシ</t>
    </rPh>
    <rPh sb="4" eb="6">
      <t>ハッチュウ</t>
    </rPh>
    <rPh sb="6" eb="8">
      <t>ケイカク</t>
    </rPh>
    <rPh sb="8" eb="9">
      <t>ショ</t>
    </rPh>
    <rPh sb="11" eb="12">
      <t>トオ</t>
    </rPh>
    <phoneticPr fontId="3"/>
  </si>
  <si>
    <t>開始予定日</t>
    <rPh sb="0" eb="2">
      <t>カイシ</t>
    </rPh>
    <rPh sb="2" eb="5">
      <t>ヨテイビ</t>
    </rPh>
    <phoneticPr fontId="3"/>
  </si>
  <si>
    <t>年</t>
    <rPh sb="0" eb="1">
      <t>ネン</t>
    </rPh>
    <phoneticPr fontId="3"/>
  </si>
  <si>
    <t>月</t>
    <rPh sb="0" eb="1">
      <t>ツキ</t>
    </rPh>
    <phoneticPr fontId="3"/>
  </si>
  <si>
    <t>日</t>
    <rPh sb="0" eb="1">
      <t>ニチ</t>
    </rPh>
    <phoneticPr fontId="3"/>
  </si>
  <si>
    <t>完了予定日</t>
    <rPh sb="0" eb="2">
      <t>カンリョウ</t>
    </rPh>
    <rPh sb="2" eb="5">
      <t>ヨテイビ</t>
    </rPh>
    <phoneticPr fontId="3"/>
  </si>
  <si>
    <t>事業全体</t>
    <rPh sb="0" eb="2">
      <t>ジギョウ</t>
    </rPh>
    <rPh sb="2" eb="4">
      <t>ゼンタイ</t>
    </rPh>
    <phoneticPr fontId="3"/>
  </si>
  <si>
    <t>３．補助事業担当窓口</t>
    <rPh sb="2" eb="4">
      <t>ホジョ</t>
    </rPh>
    <rPh sb="4" eb="6">
      <t>ジギョウ</t>
    </rPh>
    <rPh sb="6" eb="8">
      <t>タントウ</t>
    </rPh>
    <rPh sb="8" eb="10">
      <t>マドグチ</t>
    </rPh>
    <phoneticPr fontId="3"/>
  </si>
  <si>
    <t>（１）申請者</t>
    <rPh sb="3" eb="6">
      <t>シンセイシャ</t>
    </rPh>
    <phoneticPr fontId="3"/>
  </si>
  <si>
    <t>法人名</t>
    <rPh sb="0" eb="2">
      <t>ホウジン</t>
    </rPh>
    <rPh sb="2" eb="3">
      <t>メイ</t>
    </rPh>
    <phoneticPr fontId="3"/>
  </si>
  <si>
    <t>印</t>
    <rPh sb="0" eb="1">
      <t>イン</t>
    </rPh>
    <phoneticPr fontId="3"/>
  </si>
  <si>
    <t>部署名</t>
    <rPh sb="0" eb="3">
      <t>ブショメイ</t>
    </rPh>
    <phoneticPr fontId="3"/>
  </si>
  <si>
    <t>（フリガナ）</t>
    <phoneticPr fontId="3"/>
  </si>
  <si>
    <t>実施責任者名</t>
    <rPh sb="0" eb="2">
      <t>ジッシ</t>
    </rPh>
    <rPh sb="2" eb="5">
      <t>セキニンシャ</t>
    </rPh>
    <rPh sb="5" eb="6">
      <t>メイ</t>
    </rPh>
    <phoneticPr fontId="3"/>
  </si>
  <si>
    <t>役 職</t>
    <rPh sb="0" eb="1">
      <t>エキ</t>
    </rPh>
    <rPh sb="2" eb="3">
      <t>ショク</t>
    </rPh>
    <phoneticPr fontId="3"/>
  </si>
  <si>
    <t>－</t>
    <phoneticPr fontId="3"/>
  </si>
  <si>
    <t>）</t>
    <phoneticPr fontId="3"/>
  </si>
  <si>
    <t>電話番号</t>
    <rPh sb="0" eb="2">
      <t>デンワ</t>
    </rPh>
    <rPh sb="2" eb="4">
      <t>バンゴウ</t>
    </rPh>
    <phoneticPr fontId="3"/>
  </si>
  <si>
    <t>－</t>
    <phoneticPr fontId="3"/>
  </si>
  <si>
    <t>FAX番号</t>
    <rPh sb="3" eb="5">
      <t>バンゴウ</t>
    </rPh>
    <phoneticPr fontId="3"/>
  </si>
  <si>
    <t>－</t>
    <phoneticPr fontId="3"/>
  </si>
  <si>
    <t>E-mailアドレス</t>
    <phoneticPr fontId="3"/>
  </si>
  <si>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3"/>
  </si>
  <si>
    <t>（２）補助事業後の都市ガス供給事業者</t>
    <rPh sb="3" eb="5">
      <t>ホジョ</t>
    </rPh>
    <rPh sb="5" eb="7">
      <t>ジギョウ</t>
    </rPh>
    <rPh sb="7" eb="8">
      <t>ゴ</t>
    </rPh>
    <rPh sb="9" eb="11">
      <t>トシ</t>
    </rPh>
    <rPh sb="13" eb="15">
      <t>キョウキュウ</t>
    </rPh>
    <rPh sb="15" eb="18">
      <t>ジギョウシャ</t>
    </rPh>
    <phoneticPr fontId="3"/>
  </si>
  <si>
    <t>担当者名</t>
    <rPh sb="0" eb="3">
      <t>タントウシャ</t>
    </rPh>
    <rPh sb="3" eb="4">
      <t>メイ</t>
    </rPh>
    <phoneticPr fontId="3"/>
  </si>
  <si>
    <t>）</t>
    <phoneticPr fontId="3"/>
  </si>
  <si>
    <t>－</t>
    <phoneticPr fontId="3"/>
  </si>
  <si>
    <t>（３）補助事業後の都市ガス導管事業者</t>
    <rPh sb="3" eb="5">
      <t>ホジョ</t>
    </rPh>
    <rPh sb="5" eb="7">
      <t>ジギョウ</t>
    </rPh>
    <rPh sb="7" eb="8">
      <t>ゴ</t>
    </rPh>
    <rPh sb="9" eb="11">
      <t>トシ</t>
    </rPh>
    <rPh sb="13" eb="15">
      <t>ドウカン</t>
    </rPh>
    <rPh sb="15" eb="18">
      <t>ジギョウシャ</t>
    </rPh>
    <phoneticPr fontId="3"/>
  </si>
  <si>
    <t>４．補助対象経費の算出根拠</t>
    <rPh sb="2" eb="4">
      <t>ホジョ</t>
    </rPh>
    <rPh sb="4" eb="6">
      <t>タイショウ</t>
    </rPh>
    <rPh sb="6" eb="8">
      <t>ケイヒ</t>
    </rPh>
    <rPh sb="9" eb="11">
      <t>サンシュツ</t>
    </rPh>
    <rPh sb="11" eb="13">
      <t>コンキョ</t>
    </rPh>
    <phoneticPr fontId="3"/>
  </si>
  <si>
    <t>別紙「申請金額整理表」の通り。</t>
    <rPh sb="0" eb="2">
      <t>ベッシ</t>
    </rPh>
    <rPh sb="3" eb="5">
      <t>シンセイ</t>
    </rPh>
    <rPh sb="5" eb="7">
      <t>キンガク</t>
    </rPh>
    <rPh sb="7" eb="9">
      <t>セイリ</t>
    </rPh>
    <rPh sb="9" eb="10">
      <t>ヒョウ</t>
    </rPh>
    <rPh sb="12" eb="13">
      <t>トオ</t>
    </rPh>
    <phoneticPr fontId="3"/>
  </si>
  <si>
    <t>補助事業に要する経費、補助対象経費及び補助金の配分額</t>
    <phoneticPr fontId="3"/>
  </si>
  <si>
    <t>区分</t>
    <rPh sb="0" eb="2">
      <t>クブン</t>
    </rPh>
    <phoneticPr fontId="3"/>
  </si>
  <si>
    <t>設　計　費</t>
    <rPh sb="0" eb="1">
      <t>セツ</t>
    </rPh>
    <rPh sb="2" eb="3">
      <t>ケイ</t>
    </rPh>
    <rPh sb="4" eb="5">
      <t>ヒ</t>
    </rPh>
    <phoneticPr fontId="3"/>
  </si>
  <si>
    <t>既存設備撤去費</t>
    <rPh sb="0" eb="2">
      <t>キゾン</t>
    </rPh>
    <rPh sb="2" eb="4">
      <t>セツビ</t>
    </rPh>
    <rPh sb="4" eb="7">
      <t>テッキョヒ</t>
    </rPh>
    <phoneticPr fontId="3"/>
  </si>
  <si>
    <t>新規設備機器費</t>
    <rPh sb="0" eb="2">
      <t>シンキ</t>
    </rPh>
    <rPh sb="2" eb="4">
      <t>セツビ</t>
    </rPh>
    <rPh sb="4" eb="6">
      <t>キキ</t>
    </rPh>
    <rPh sb="6" eb="7">
      <t>ヒ</t>
    </rPh>
    <phoneticPr fontId="3"/>
  </si>
  <si>
    <t>Ⅳ．</t>
    <phoneticPr fontId="3"/>
  </si>
  <si>
    <t>新規設備設置工事費</t>
    <rPh sb="0" eb="2">
      <t>シンキ</t>
    </rPh>
    <rPh sb="2" eb="4">
      <t>セツビ</t>
    </rPh>
    <rPh sb="4" eb="6">
      <t>セッチ</t>
    </rPh>
    <rPh sb="6" eb="9">
      <t>コウジヒ</t>
    </rPh>
    <phoneticPr fontId="3"/>
  </si>
  <si>
    <t>Ⅴ．</t>
    <phoneticPr fontId="3"/>
  </si>
  <si>
    <t>敷地内ガス管敷設費</t>
    <rPh sb="0" eb="2">
      <t>シキチ</t>
    </rPh>
    <rPh sb="2" eb="3">
      <t>ナイ</t>
    </rPh>
    <rPh sb="5" eb="6">
      <t>カン</t>
    </rPh>
    <rPh sb="6" eb="8">
      <t>フセツ</t>
    </rPh>
    <rPh sb="8" eb="9">
      <t>ヒ</t>
    </rPh>
    <phoneticPr fontId="3"/>
  </si>
  <si>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　申請者が複数の場合、合計金額を記入してください。
</t>
    <phoneticPr fontId="3"/>
  </si>
  <si>
    <t>代表者名</t>
    <rPh sb="0" eb="3">
      <t>ダイヒョウシャ</t>
    </rPh>
    <rPh sb="3" eb="4">
      <t>メイ</t>
    </rPh>
    <phoneticPr fontId="3"/>
  </si>
  <si>
    <t>（</t>
    <phoneticPr fontId="3"/>
  </si>
  <si>
    <t>－</t>
    <phoneticPr fontId="3"/>
  </si>
  <si>
    <t>業 種</t>
    <rPh sb="0" eb="1">
      <t>ギョウ</t>
    </rPh>
    <rPh sb="2" eb="3">
      <t>タネ</t>
    </rPh>
    <phoneticPr fontId="3"/>
  </si>
  <si>
    <t>資本金※</t>
    <rPh sb="0" eb="3">
      <t>シホンキン</t>
    </rPh>
    <phoneticPr fontId="3"/>
  </si>
  <si>
    <t>従業員数※</t>
    <rPh sb="0" eb="2">
      <t>ジュウギョウ</t>
    </rPh>
    <rPh sb="2" eb="4">
      <t>インスウ</t>
    </rPh>
    <phoneticPr fontId="3"/>
  </si>
  <si>
    <t>人</t>
    <rPh sb="0" eb="1">
      <t>ヒト</t>
    </rPh>
    <phoneticPr fontId="3"/>
  </si>
  <si>
    <t>決算情報※</t>
    <rPh sb="0" eb="2">
      <t>ケッサン</t>
    </rPh>
    <rPh sb="2" eb="4">
      <t>ジョウホウ</t>
    </rPh>
    <phoneticPr fontId="3"/>
  </si>
  <si>
    <t>前年度</t>
    <rPh sb="0" eb="3">
      <t>ゼンネンド</t>
    </rPh>
    <phoneticPr fontId="3"/>
  </si>
  <si>
    <t>売上高</t>
    <rPh sb="0" eb="2">
      <t>ウリアゲ</t>
    </rPh>
    <rPh sb="2" eb="3">
      <t>ダカ</t>
    </rPh>
    <phoneticPr fontId="3"/>
  </si>
  <si>
    <t>経常利益</t>
    <rPh sb="0" eb="2">
      <t>ケイジョウ</t>
    </rPh>
    <rPh sb="2" eb="4">
      <t>リエキ</t>
    </rPh>
    <phoneticPr fontId="3"/>
  </si>
  <si>
    <t>補助対象設備に対する申請者の役割</t>
    <rPh sb="0" eb="2">
      <t>ホジョ</t>
    </rPh>
    <rPh sb="2" eb="4">
      <t>タイショウ</t>
    </rPh>
    <rPh sb="4" eb="6">
      <t>セツビ</t>
    </rPh>
    <rPh sb="7" eb="8">
      <t>タイ</t>
    </rPh>
    <rPh sb="10" eb="13">
      <t>シンセイシャ</t>
    </rPh>
    <rPh sb="14" eb="16">
      <t>ヤクワリ</t>
    </rPh>
    <phoneticPr fontId="3"/>
  </si>
  <si>
    <t>所有者</t>
    <rPh sb="0" eb="3">
      <t>ショユウシャ</t>
    </rPh>
    <phoneticPr fontId="3"/>
  </si>
  <si>
    <t>使用者</t>
    <rPh sb="0" eb="3">
      <t>シヨウシャ</t>
    </rPh>
    <phoneticPr fontId="3"/>
  </si>
  <si>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3"/>
  </si>
  <si>
    <t>その他（　　　　　　　　　　　　　　　　　　　　　　　　　　　　　　　）</t>
    <rPh sb="2" eb="3">
      <t>ホカ</t>
    </rPh>
    <phoneticPr fontId="3"/>
  </si>
  <si>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3"/>
  </si>
  <si>
    <t>補 助 金</t>
    <rPh sb="0" eb="1">
      <t>タスク</t>
    </rPh>
    <rPh sb="2" eb="3">
      <t>スケ</t>
    </rPh>
    <rPh sb="4" eb="5">
      <t>カネ</t>
    </rPh>
    <phoneticPr fontId="3"/>
  </si>
  <si>
    <t>借 入 金</t>
    <rPh sb="0" eb="1">
      <t>シャク</t>
    </rPh>
    <rPh sb="2" eb="3">
      <t>イリ</t>
    </rPh>
    <rPh sb="4" eb="5">
      <t>キン</t>
    </rPh>
    <phoneticPr fontId="3"/>
  </si>
  <si>
    <t>合   計</t>
    <rPh sb="0" eb="1">
      <t>ゴウ</t>
    </rPh>
    <rPh sb="4" eb="5">
      <t>ケイ</t>
    </rPh>
    <phoneticPr fontId="3"/>
  </si>
  <si>
    <t>※金額に消費税等は含まないこと。</t>
    <rPh sb="1" eb="3">
      <t>キンガク</t>
    </rPh>
    <rPh sb="4" eb="7">
      <t>ショウヒゼイ</t>
    </rPh>
    <rPh sb="7" eb="8">
      <t>トウ</t>
    </rPh>
    <rPh sb="9" eb="10">
      <t>フク</t>
    </rPh>
    <phoneticPr fontId="3"/>
  </si>
  <si>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3"/>
  </si>
  <si>
    <t>７．確認事項</t>
    <rPh sb="2" eb="4">
      <t>カクニン</t>
    </rPh>
    <rPh sb="4" eb="6">
      <t>ジコウ</t>
    </rPh>
    <phoneticPr fontId="3"/>
  </si>
  <si>
    <t>＊該当する項目にチェック（括弧に○を記入）すること。</t>
    <rPh sb="1" eb="3">
      <t>ガイトウ</t>
    </rPh>
    <rPh sb="5" eb="7">
      <t>コウモク</t>
    </rPh>
    <phoneticPr fontId="3"/>
  </si>
  <si>
    <t>他の補助金との重複または併願（予定含む）</t>
    <rPh sb="0" eb="1">
      <t>タ</t>
    </rPh>
    <rPh sb="2" eb="5">
      <t>ホジョキン</t>
    </rPh>
    <rPh sb="7" eb="9">
      <t>チョウフク</t>
    </rPh>
    <rPh sb="12" eb="14">
      <t>ヘイガン</t>
    </rPh>
    <rPh sb="15" eb="17">
      <t>ヨテイ</t>
    </rPh>
    <rPh sb="17" eb="18">
      <t>フク</t>
    </rPh>
    <phoneticPr fontId="3"/>
  </si>
  <si>
    <t>該当する場合、補助金名称：</t>
    <rPh sb="0" eb="2">
      <t>ガイトウ</t>
    </rPh>
    <rPh sb="4" eb="6">
      <t>バアイ</t>
    </rPh>
    <rPh sb="7" eb="10">
      <t>ホジョキン</t>
    </rPh>
    <rPh sb="10" eb="12">
      <t>メイショウ</t>
    </rPh>
    <phoneticPr fontId="3"/>
  </si>
  <si>
    <t>自社製品の調達等</t>
  </si>
  <si>
    <t>※補助対象経費に、国からの補助金等（補助金等に係る予算の執行の適正化に関する法律第2条第1項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1" eb="22">
      <t>ナド</t>
    </rPh>
    <rPh sb="23" eb="24">
      <t>カカ</t>
    </rPh>
    <rPh sb="25" eb="27">
      <t>ヨサン</t>
    </rPh>
    <rPh sb="28" eb="30">
      <t>シッコウ</t>
    </rPh>
    <rPh sb="31" eb="34">
      <t>テキセイカ</t>
    </rPh>
    <rPh sb="35" eb="36">
      <t>カン</t>
    </rPh>
    <rPh sb="38" eb="40">
      <t>ホウリツ</t>
    </rPh>
    <rPh sb="40" eb="41">
      <t>ダイ</t>
    </rPh>
    <rPh sb="42" eb="43">
      <t>ジョウ</t>
    </rPh>
    <rPh sb="43" eb="44">
      <t>ダイ</t>
    </rPh>
    <rPh sb="45" eb="46">
      <t>コウ</t>
    </rPh>
    <rPh sb="49" eb="51">
      <t>キテイ</t>
    </rPh>
    <rPh sb="53" eb="56">
      <t>ホジョキン</t>
    </rPh>
    <rPh sb="56" eb="57">
      <t>トウ</t>
    </rPh>
    <rPh sb="63" eb="65">
      <t>タイショウ</t>
    </rPh>
    <rPh sb="65" eb="67">
      <t>ケイヒ</t>
    </rPh>
    <rPh sb="68" eb="69">
      <t>フク</t>
    </rPh>
    <rPh sb="70" eb="72">
      <t>ジギョウ</t>
    </rPh>
    <rPh sb="79" eb="81">
      <t>ホウレイ</t>
    </rPh>
    <rPh sb="81" eb="82">
      <t>トウ</t>
    </rPh>
    <rPh sb="83" eb="85">
      <t>キテイ</t>
    </rPh>
    <rPh sb="89" eb="91">
      <t>ホジョ</t>
    </rPh>
    <rPh sb="93" eb="95">
      <t>タイショウ</t>
    </rPh>
    <rPh sb="95" eb="97">
      <t>ケイヒ</t>
    </rPh>
    <rPh sb="98" eb="100">
      <t>ジュウトウ</t>
    </rPh>
    <rPh sb="105" eb="106">
      <t>ミト</t>
    </rPh>
    <rPh sb="115" eb="116">
      <t>ノゾ</t>
    </rPh>
    <phoneticPr fontId="3"/>
  </si>
  <si>
    <r>
      <rPr>
        <sz val="10"/>
        <rFont val="ＭＳ 明朝"/>
        <family val="1"/>
        <charset val="128"/>
      </rPr>
      <t>住　　所</t>
    </r>
    <phoneticPr fontId="3"/>
  </si>
  <si>
    <t>-</t>
    <phoneticPr fontId="3"/>
  </si>
  <si>
    <t>（</t>
    <phoneticPr fontId="3"/>
  </si>
  <si>
    <t>－</t>
    <phoneticPr fontId="3"/>
  </si>
  <si>
    <t>）</t>
    <phoneticPr fontId="3"/>
  </si>
  <si>
    <t>　金融機関振込 ・ リース ・ 賃貸 ・ エネルギーサービス(含むESCO) ・
　支払い委託(金融機関名称：　　　　　　　　　　　　　　)</t>
    <phoneticPr fontId="3"/>
  </si>
  <si>
    <t>①</t>
    <phoneticPr fontId="3"/>
  </si>
  <si>
    <t>②</t>
    <phoneticPr fontId="3"/>
  </si>
  <si>
    <t>①×②＝③</t>
    <phoneticPr fontId="3"/>
  </si>
  <si>
    <t>④</t>
    <phoneticPr fontId="3"/>
  </si>
  <si>
    <t>⑤＝④÷③×3.6</t>
    <phoneticPr fontId="3"/>
  </si>
  <si>
    <t>チェック</t>
    <phoneticPr fontId="3"/>
  </si>
  <si>
    <t>①中圧ガス導管等でガス供給を受けていること</t>
    <phoneticPr fontId="3"/>
  </si>
  <si>
    <t>②</t>
    <phoneticPr fontId="3"/>
  </si>
  <si>
    <t>　　（７）（ア）～（ウ）のいずれかの施設</t>
    <phoneticPr fontId="3"/>
  </si>
  <si>
    <t>（ア）災害時に避難所として活用される国や地方自治体の防災計画指定の施設、</t>
    <phoneticPr fontId="3"/>
  </si>
  <si>
    <t>　　　国や地方自治体と協定を締結している（見込みも含む）帰宅困難者受入施設</t>
    <phoneticPr fontId="3"/>
  </si>
  <si>
    <t>（イ）災害時に機能維持する必要性のある施設（救急指定病院・地域医療支援病院</t>
    <phoneticPr fontId="3"/>
  </si>
  <si>
    <t>　　　等の施設）</t>
    <phoneticPr fontId="3"/>
  </si>
  <si>
    <t>（ウ）国や地方自治体と震災時の物資提供の協定や災害時の協定を締結している</t>
    <phoneticPr fontId="3"/>
  </si>
  <si>
    <t>　　　（見込みも含む）工場・事業場</t>
    <phoneticPr fontId="3"/>
  </si>
  <si>
    <t>・補助事業の開始及び完了予定日</t>
    <phoneticPr fontId="3"/>
  </si>
  <si>
    <t>（フリガナ）</t>
    <phoneticPr fontId="3"/>
  </si>
  <si>
    <t>（</t>
    <phoneticPr fontId="3"/>
  </si>
  <si>
    <t>－</t>
    <phoneticPr fontId="3"/>
  </si>
  <si>
    <t>）</t>
    <phoneticPr fontId="3"/>
  </si>
  <si>
    <t>－</t>
    <phoneticPr fontId="3"/>
  </si>
  <si>
    <t>E-mailアドレス</t>
    <phoneticPr fontId="3"/>
  </si>
  <si>
    <t>（</t>
    <phoneticPr fontId="3"/>
  </si>
  <si>
    <t>（フリガナ）</t>
    <phoneticPr fontId="3"/>
  </si>
  <si>
    <t>（</t>
    <phoneticPr fontId="3"/>
  </si>
  <si>
    <t>E-mailアドレス</t>
    <phoneticPr fontId="3"/>
  </si>
  <si>
    <t>Ⅰ．</t>
    <phoneticPr fontId="3"/>
  </si>
  <si>
    <t>Ⅱ．</t>
    <phoneticPr fontId="3"/>
  </si>
  <si>
    <t>Ⅲ．</t>
    <phoneticPr fontId="3"/>
  </si>
  <si>
    <t>５．補助事業者の概要</t>
    <phoneticPr fontId="3"/>
  </si>
  <si>
    <t>）</t>
    <phoneticPr fontId="3"/>
  </si>
  <si>
    <t>－</t>
    <phoneticPr fontId="3"/>
  </si>
  <si>
    <t>※各項目について直近決算年度末の数値を補助事業者の単体ベースで記入すること。</t>
    <phoneticPr fontId="3"/>
  </si>
  <si>
    <t>ｱ_防災計画指定</t>
    <rPh sb="2" eb="4">
      <t>ボウサイ</t>
    </rPh>
    <rPh sb="4" eb="6">
      <t>ケイカク</t>
    </rPh>
    <rPh sb="6" eb="8">
      <t>シテイ</t>
    </rPh>
    <phoneticPr fontId="3"/>
  </si>
  <si>
    <t>ｱ_帰宅困難者受入施設</t>
    <rPh sb="2" eb="4">
      <t>キタク</t>
    </rPh>
    <rPh sb="4" eb="6">
      <t>コンナン</t>
    </rPh>
    <rPh sb="6" eb="7">
      <t>シャ</t>
    </rPh>
    <rPh sb="7" eb="9">
      <t>ウケイレ</t>
    </rPh>
    <rPh sb="9" eb="11">
      <t>シセツ</t>
    </rPh>
    <phoneticPr fontId="3"/>
  </si>
  <si>
    <t>ｲ_機能維持</t>
    <phoneticPr fontId="3"/>
  </si>
  <si>
    <t>ｳ_災害時協定</t>
    <rPh sb="2" eb="4">
      <t>サイガイ</t>
    </rPh>
    <rPh sb="4" eb="5">
      <t>ジ</t>
    </rPh>
    <rPh sb="5" eb="7">
      <t>キョウテイ</t>
    </rPh>
    <phoneticPr fontId="3"/>
  </si>
  <si>
    <t>ｴ_その他</t>
    <rPh sb="4" eb="5">
      <t>タ</t>
    </rPh>
    <phoneticPr fontId="3"/>
  </si>
  <si>
    <t>協定等</t>
    <rPh sb="0" eb="3">
      <t>キョウテイナド</t>
    </rPh>
    <phoneticPr fontId="3"/>
  </si>
  <si>
    <t>区分を選択</t>
    <rPh sb="0" eb="2">
      <t>クブン</t>
    </rPh>
    <rPh sb="3" eb="5">
      <t>センタク</t>
    </rPh>
    <phoneticPr fontId="3"/>
  </si>
  <si>
    <t>災害時に寄与できる設備</t>
    <rPh sb="0" eb="2">
      <t>サイガイ</t>
    </rPh>
    <rPh sb="2" eb="3">
      <t>ジ</t>
    </rPh>
    <rPh sb="4" eb="6">
      <t>キヨ</t>
    </rPh>
    <rPh sb="9" eb="11">
      <t>セツビ</t>
    </rPh>
    <phoneticPr fontId="3"/>
  </si>
  <si>
    <t>(ｱ)防災計画指定</t>
    <rPh sb="3" eb="5">
      <t>ボウサイ</t>
    </rPh>
    <rPh sb="5" eb="7">
      <t>ケイカク</t>
    </rPh>
    <rPh sb="7" eb="9">
      <t>シテイ</t>
    </rPh>
    <phoneticPr fontId="3"/>
  </si>
  <si>
    <t>避難場所</t>
    <rPh sb="0" eb="2">
      <t>ヒナン</t>
    </rPh>
    <rPh sb="2" eb="4">
      <t>バショ</t>
    </rPh>
    <phoneticPr fontId="3"/>
  </si>
  <si>
    <t>帰宅困難者受入施設</t>
    <rPh sb="0" eb="2">
      <t>キタク</t>
    </rPh>
    <rPh sb="2" eb="4">
      <t>コンナン</t>
    </rPh>
    <rPh sb="4" eb="5">
      <t>シャ</t>
    </rPh>
    <rPh sb="5" eb="7">
      <t>ウケイレ</t>
    </rPh>
    <rPh sb="7" eb="9">
      <t>シセツ</t>
    </rPh>
    <phoneticPr fontId="3"/>
  </si>
  <si>
    <t>救急指定病院</t>
    <rPh sb="0" eb="2">
      <t>キュウキュウ</t>
    </rPh>
    <rPh sb="2" eb="4">
      <t>シテイ</t>
    </rPh>
    <rPh sb="4" eb="6">
      <t>ビョウイン</t>
    </rPh>
    <phoneticPr fontId="3"/>
  </si>
  <si>
    <t>物資提供</t>
    <rPh sb="0" eb="2">
      <t>ブッシ</t>
    </rPh>
    <rPh sb="2" eb="4">
      <t>テイキョウ</t>
    </rPh>
    <phoneticPr fontId="3"/>
  </si>
  <si>
    <t>(ｱ)帰宅困難者受入施設</t>
    <rPh sb="3" eb="5">
      <t>キタク</t>
    </rPh>
    <rPh sb="5" eb="7">
      <t>コンナン</t>
    </rPh>
    <rPh sb="7" eb="8">
      <t>シャ</t>
    </rPh>
    <rPh sb="8" eb="10">
      <t>ウケイレ</t>
    </rPh>
    <rPh sb="10" eb="12">
      <t>シセツ</t>
    </rPh>
    <phoneticPr fontId="3"/>
  </si>
  <si>
    <t>避難所</t>
    <rPh sb="0" eb="3">
      <t>ヒナンジョ</t>
    </rPh>
    <phoneticPr fontId="3"/>
  </si>
  <si>
    <t>帰宅困難者支援ステーション</t>
    <phoneticPr fontId="3"/>
  </si>
  <si>
    <t>地域医療支援病院</t>
    <rPh sb="0" eb="2">
      <t>チイキ</t>
    </rPh>
    <rPh sb="2" eb="4">
      <t>イリョウ</t>
    </rPh>
    <rPh sb="4" eb="6">
      <t>シエン</t>
    </rPh>
    <rPh sb="6" eb="8">
      <t>ビョウイン</t>
    </rPh>
    <phoneticPr fontId="3"/>
  </si>
  <si>
    <t>災害時</t>
    <rPh sb="0" eb="2">
      <t>サイガイ</t>
    </rPh>
    <rPh sb="2" eb="3">
      <t>ジ</t>
    </rPh>
    <phoneticPr fontId="3"/>
  </si>
  <si>
    <t>(ｲ)機能維持</t>
    <rPh sb="3" eb="5">
      <t>キノウ</t>
    </rPh>
    <rPh sb="5" eb="7">
      <t>イジ</t>
    </rPh>
    <phoneticPr fontId="3"/>
  </si>
  <si>
    <t>一斉帰宅抑制事業者</t>
  </si>
  <si>
    <t>福祉避難所</t>
    <rPh sb="0" eb="2">
      <t>フクシ</t>
    </rPh>
    <rPh sb="2" eb="5">
      <t>ヒナンジョ</t>
    </rPh>
    <phoneticPr fontId="3"/>
  </si>
  <si>
    <t>(ｳ)災害時協定</t>
    <rPh sb="3" eb="5">
      <t>サイガイ</t>
    </rPh>
    <rPh sb="5" eb="6">
      <t>ジ</t>
    </rPh>
    <rPh sb="6" eb="8">
      <t>キョウテイ</t>
    </rPh>
    <phoneticPr fontId="3"/>
  </si>
  <si>
    <t>津波避難ビル</t>
  </si>
  <si>
    <t>地方自治体</t>
    <rPh sb="0" eb="2">
      <t>チホウ</t>
    </rPh>
    <rPh sb="2" eb="5">
      <t>ジチタイ</t>
    </rPh>
    <phoneticPr fontId="3"/>
  </si>
  <si>
    <t>(ｴ)その他</t>
    <rPh sb="5" eb="6">
      <t>タ</t>
    </rPh>
    <phoneticPr fontId="3"/>
  </si>
  <si>
    <t>01_北海道</t>
  </si>
  <si>
    <t>02_青森県</t>
  </si>
  <si>
    <t>03_岩手県</t>
  </si>
  <si>
    <t>04_宮城県</t>
  </si>
  <si>
    <t>05_秋田県</t>
  </si>
  <si>
    <t>06_山形県</t>
  </si>
  <si>
    <t>07_福島県</t>
  </si>
  <si>
    <t>08_茨城県</t>
  </si>
  <si>
    <t>09_栃木県</t>
  </si>
  <si>
    <t>10_群馬県</t>
  </si>
  <si>
    <t>11_埼玉県</t>
  </si>
  <si>
    <t>12_千葉県</t>
  </si>
  <si>
    <t>13_東京都</t>
  </si>
  <si>
    <t>14_神奈川県</t>
  </si>
  <si>
    <t>15_新潟県</t>
  </si>
  <si>
    <t>16_富山県</t>
  </si>
  <si>
    <t>17_石川県</t>
  </si>
  <si>
    <t>18_福井県</t>
  </si>
  <si>
    <t>19_山梨県</t>
  </si>
  <si>
    <t>20_長野県</t>
  </si>
  <si>
    <t>21_岐阜県</t>
  </si>
  <si>
    <t>22_静岡県</t>
  </si>
  <si>
    <t>23_愛知県</t>
  </si>
  <si>
    <t>24_三重県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</si>
  <si>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</si>
  <si>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</si>
  <si>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</si>
  <si>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</si>
  <si>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</si>
  <si>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</si>
  <si>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</si>
  <si>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</si>
  <si>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</si>
  <si>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</si>
  <si>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</si>
  <si>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</si>
  <si>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</si>
  <si>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</si>
  <si>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</si>
  <si>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</si>
  <si>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</si>
  <si>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</si>
  <si>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</si>
  <si>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</si>
  <si>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</si>
  <si>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</si>
  <si>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</si>
  <si>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札幌市</t>
    <rPh sb="0" eb="3">
      <t>サッポロシ</t>
    </rPh>
    <phoneticPr fontId="56"/>
  </si>
  <si>
    <t>青森市</t>
    <rPh sb="0" eb="3">
      <t>アオモリシ</t>
    </rPh>
    <phoneticPr fontId="56"/>
  </si>
  <si>
    <t>盛岡市</t>
    <rPh sb="0" eb="3">
      <t>モリオカシ</t>
    </rPh>
    <phoneticPr fontId="56"/>
  </si>
  <si>
    <t>仙台市</t>
    <rPh sb="0" eb="3">
      <t>センダイシ</t>
    </rPh>
    <phoneticPr fontId="56"/>
  </si>
  <si>
    <t>秋田市</t>
    <rPh sb="0" eb="3">
      <t>アキタシ</t>
    </rPh>
    <phoneticPr fontId="56"/>
  </si>
  <si>
    <t>山形市</t>
    <rPh sb="0" eb="3">
      <t>ヤマガタシ</t>
    </rPh>
    <phoneticPr fontId="56"/>
  </si>
  <si>
    <t>福島市</t>
  </si>
  <si>
    <t>日立市</t>
    <rPh sb="0" eb="3">
      <t>ヒタチシ</t>
    </rPh>
    <phoneticPr fontId="56"/>
  </si>
  <si>
    <t>宇都宮市</t>
    <rPh sb="0" eb="4">
      <t>ウツノミヤシ</t>
    </rPh>
    <phoneticPr fontId="56"/>
  </si>
  <si>
    <t>前橋市</t>
    <rPh sb="0" eb="3">
      <t>マエバシシ</t>
    </rPh>
    <phoneticPr fontId="56"/>
  </si>
  <si>
    <t>さいたま市</t>
    <rPh sb="4" eb="5">
      <t>シ</t>
    </rPh>
    <phoneticPr fontId="56"/>
  </si>
  <si>
    <t>千葉市</t>
    <rPh sb="0" eb="3">
      <t>チバシ</t>
    </rPh>
    <phoneticPr fontId="56"/>
  </si>
  <si>
    <t>千代田区</t>
  </si>
  <si>
    <t>横浜市</t>
    <rPh sb="0" eb="3">
      <t>ヨコハマシ</t>
    </rPh>
    <phoneticPr fontId="56"/>
  </si>
  <si>
    <t>新潟市</t>
    <rPh sb="0" eb="3">
      <t>ニイガタシ</t>
    </rPh>
    <phoneticPr fontId="56"/>
  </si>
  <si>
    <t>富山市</t>
    <rPh sb="0" eb="3">
      <t>トヤマシ</t>
    </rPh>
    <phoneticPr fontId="56"/>
  </si>
  <si>
    <t>金沢市</t>
    <rPh sb="0" eb="3">
      <t>カナザワシ</t>
    </rPh>
    <phoneticPr fontId="56"/>
  </si>
  <si>
    <t>福井市</t>
    <rPh sb="0" eb="3">
      <t>フクイシ</t>
    </rPh>
    <phoneticPr fontId="56"/>
  </si>
  <si>
    <t>富士吉田市</t>
    <rPh sb="0" eb="4">
      <t>フジヨシダ</t>
    </rPh>
    <rPh sb="4" eb="5">
      <t>シ</t>
    </rPh>
    <phoneticPr fontId="56"/>
  </si>
  <si>
    <t>松本市</t>
    <rPh sb="0" eb="3">
      <t>マツモトシ</t>
    </rPh>
    <phoneticPr fontId="56"/>
  </si>
  <si>
    <t>可児市</t>
    <rPh sb="0" eb="2">
      <t>カニ</t>
    </rPh>
    <rPh sb="2" eb="3">
      <t>シ</t>
    </rPh>
    <phoneticPr fontId="56"/>
  </si>
  <si>
    <t>静岡市</t>
    <rPh sb="0" eb="3">
      <t>シズオカシ</t>
    </rPh>
    <phoneticPr fontId="56"/>
  </si>
  <si>
    <t>名古屋市</t>
    <rPh sb="0" eb="4">
      <t>ナゴヤシ</t>
    </rPh>
    <phoneticPr fontId="56"/>
  </si>
  <si>
    <t>四日市市</t>
    <rPh sb="0" eb="4">
      <t>ヨッカイチシ</t>
    </rPh>
    <phoneticPr fontId="56"/>
  </si>
  <si>
    <t>大津市</t>
    <rPh sb="0" eb="2">
      <t>オオツ</t>
    </rPh>
    <rPh sb="2" eb="3">
      <t>シ</t>
    </rPh>
    <phoneticPr fontId="56"/>
  </si>
  <si>
    <t>京都市</t>
    <rPh sb="0" eb="3">
      <t>キョウトシ</t>
    </rPh>
    <phoneticPr fontId="56"/>
  </si>
  <si>
    <t>大阪市</t>
    <rPh sb="0" eb="3">
      <t>オオサカシ</t>
    </rPh>
    <phoneticPr fontId="56"/>
  </si>
  <si>
    <t>神戸市</t>
    <rPh sb="0" eb="3">
      <t>コウベシ</t>
    </rPh>
    <phoneticPr fontId="56"/>
  </si>
  <si>
    <t>奈良市</t>
    <rPh sb="0" eb="3">
      <t>ナラシ</t>
    </rPh>
    <phoneticPr fontId="56"/>
  </si>
  <si>
    <t>和歌山市</t>
    <rPh sb="0" eb="4">
      <t>ワカヤマシ</t>
    </rPh>
    <phoneticPr fontId="56"/>
  </si>
  <si>
    <t>鳥取市</t>
    <rPh sb="0" eb="3">
      <t>トットリシ</t>
    </rPh>
    <phoneticPr fontId="56"/>
  </si>
  <si>
    <t>松江市</t>
    <rPh sb="0" eb="3">
      <t>マツエシ</t>
    </rPh>
    <phoneticPr fontId="56"/>
  </si>
  <si>
    <t>岡山市</t>
    <rPh sb="0" eb="3">
      <t>オカヤマシ</t>
    </rPh>
    <phoneticPr fontId="56"/>
  </si>
  <si>
    <t>広島市</t>
    <rPh sb="0" eb="3">
      <t>ヒロシマシ</t>
    </rPh>
    <phoneticPr fontId="56"/>
  </si>
  <si>
    <t>下関市</t>
    <rPh sb="0" eb="2">
      <t>シモノセキ</t>
    </rPh>
    <rPh sb="2" eb="3">
      <t>シ</t>
    </rPh>
    <phoneticPr fontId="56"/>
  </si>
  <si>
    <t>徳島市</t>
    <rPh sb="0" eb="3">
      <t>トクシマシ</t>
    </rPh>
    <phoneticPr fontId="56"/>
  </si>
  <si>
    <t>高松市</t>
    <rPh sb="0" eb="3">
      <t>タカマツシ</t>
    </rPh>
    <phoneticPr fontId="56"/>
  </si>
  <si>
    <t>松山市</t>
    <rPh sb="0" eb="3">
      <t>マツヤマシ</t>
    </rPh>
    <phoneticPr fontId="56"/>
  </si>
  <si>
    <t>高知市</t>
    <rPh sb="0" eb="3">
      <t>コウチシ</t>
    </rPh>
    <phoneticPr fontId="56"/>
  </si>
  <si>
    <t>福岡市</t>
    <rPh sb="0" eb="3">
      <t>フクオカシ</t>
    </rPh>
    <phoneticPr fontId="56"/>
  </si>
  <si>
    <t>佐賀市</t>
    <rPh sb="0" eb="3">
      <t>サガシ</t>
    </rPh>
    <phoneticPr fontId="56"/>
  </si>
  <si>
    <t>長崎市</t>
    <rPh sb="0" eb="3">
      <t>ナガサキシ</t>
    </rPh>
    <phoneticPr fontId="56"/>
  </si>
  <si>
    <t>熊本市</t>
    <rPh sb="0" eb="3">
      <t>クマモトシ</t>
    </rPh>
    <phoneticPr fontId="56"/>
  </si>
  <si>
    <t>大分市</t>
    <rPh sb="0" eb="3">
      <t>オオイタシ</t>
    </rPh>
    <phoneticPr fontId="56"/>
  </si>
  <si>
    <t>宮崎市</t>
    <rPh sb="0" eb="3">
      <t>ミヤザキシ</t>
    </rPh>
    <phoneticPr fontId="56"/>
  </si>
  <si>
    <t>鹿児島市</t>
    <rPh sb="0" eb="3">
      <t>カゴシマ</t>
    </rPh>
    <rPh sb="3" eb="4">
      <t>シ</t>
    </rPh>
    <phoneticPr fontId="56"/>
  </si>
  <si>
    <t>那覇市</t>
    <rPh sb="0" eb="3">
      <t>ナハシ</t>
    </rPh>
    <phoneticPr fontId="56"/>
  </si>
  <si>
    <t>千歳市</t>
    <rPh sb="0" eb="3">
      <t>チトセシ</t>
    </rPh>
    <phoneticPr fontId="56"/>
  </si>
  <si>
    <t>八戸市</t>
    <rPh sb="0" eb="3">
      <t>ハチノヘシ</t>
    </rPh>
    <phoneticPr fontId="56"/>
  </si>
  <si>
    <t>釜石市</t>
    <rPh sb="0" eb="3">
      <t>カマイシシ</t>
    </rPh>
    <phoneticPr fontId="56"/>
  </si>
  <si>
    <t>多賀城市</t>
    <rPh sb="0" eb="4">
      <t>タガジョウシ</t>
    </rPh>
    <phoneticPr fontId="56"/>
  </si>
  <si>
    <t>郡山市</t>
  </si>
  <si>
    <t>龍ヶ崎市</t>
    <rPh sb="0" eb="4">
      <t>リュウガサキシ</t>
    </rPh>
    <phoneticPr fontId="56"/>
  </si>
  <si>
    <t>真岡市</t>
    <rPh sb="0" eb="1">
      <t>マ</t>
    </rPh>
    <rPh sb="1" eb="2">
      <t>オカ</t>
    </rPh>
    <rPh sb="2" eb="3">
      <t>シ</t>
    </rPh>
    <phoneticPr fontId="56"/>
  </si>
  <si>
    <t>高崎市</t>
    <rPh sb="0" eb="3">
      <t>タカサキシ</t>
    </rPh>
    <phoneticPr fontId="56"/>
  </si>
  <si>
    <t>川口市</t>
    <rPh sb="0" eb="2">
      <t>カワグチ</t>
    </rPh>
    <rPh sb="2" eb="3">
      <t>シ</t>
    </rPh>
    <phoneticPr fontId="56"/>
  </si>
  <si>
    <t>木更津市</t>
    <rPh sb="0" eb="4">
      <t>キサラヅシ</t>
    </rPh>
    <phoneticPr fontId="56"/>
  </si>
  <si>
    <t>中央区</t>
  </si>
  <si>
    <t>川崎市</t>
    <rPh sb="0" eb="3">
      <t>カワサキシ</t>
    </rPh>
    <phoneticPr fontId="56"/>
  </si>
  <si>
    <t>長岡市</t>
    <rPh sb="0" eb="3">
      <t>ナガオカシ</t>
    </rPh>
    <phoneticPr fontId="56"/>
  </si>
  <si>
    <t>高岡市</t>
    <rPh sb="0" eb="3">
      <t>タカオカシ</t>
    </rPh>
    <phoneticPr fontId="57"/>
  </si>
  <si>
    <t>富士河口湖町</t>
    <rPh sb="0" eb="5">
      <t>フジカワグチコ</t>
    </rPh>
    <rPh sb="5" eb="6">
      <t>マチ</t>
    </rPh>
    <phoneticPr fontId="56"/>
  </si>
  <si>
    <t>諏訪市</t>
    <rPh sb="0" eb="3">
      <t>スワシ</t>
    </rPh>
    <phoneticPr fontId="56"/>
  </si>
  <si>
    <t>多治見市</t>
    <rPh sb="0" eb="4">
      <t>タジミシ</t>
    </rPh>
    <phoneticPr fontId="56"/>
  </si>
  <si>
    <t>沼津市</t>
    <rPh sb="0" eb="3">
      <t>ヌマヅシ</t>
    </rPh>
    <phoneticPr fontId="56"/>
  </si>
  <si>
    <t>日進市</t>
    <rPh sb="0" eb="3">
      <t>ニッシンシ</t>
    </rPh>
    <phoneticPr fontId="56"/>
  </si>
  <si>
    <t>桑名市</t>
    <rPh sb="0" eb="3">
      <t>クワナシ</t>
    </rPh>
    <phoneticPr fontId="56"/>
  </si>
  <si>
    <t>近江八幡市</t>
    <rPh sb="0" eb="5">
      <t>オウミハチマンシ</t>
    </rPh>
    <phoneticPr fontId="58"/>
  </si>
  <si>
    <t>宇治市</t>
    <rPh sb="0" eb="3">
      <t>ウジシ</t>
    </rPh>
    <phoneticPr fontId="56"/>
  </si>
  <si>
    <t>堺市</t>
    <rPh sb="0" eb="2">
      <t>サカイシ</t>
    </rPh>
    <phoneticPr fontId="56"/>
  </si>
  <si>
    <t>姫路市</t>
    <rPh sb="0" eb="3">
      <t>ヒメジシ</t>
    </rPh>
    <phoneticPr fontId="56"/>
  </si>
  <si>
    <t>大和高田市</t>
    <rPh sb="0" eb="5">
      <t>ヤマトタカダシ</t>
    </rPh>
    <phoneticPr fontId="56"/>
  </si>
  <si>
    <t>海南市</t>
    <rPh sb="0" eb="3">
      <t>カイナンシ</t>
    </rPh>
    <phoneticPr fontId="56"/>
  </si>
  <si>
    <t>倉敷市</t>
    <rPh sb="0" eb="3">
      <t>クラシキシ</t>
    </rPh>
    <phoneticPr fontId="56"/>
  </si>
  <si>
    <t>廿日市市</t>
    <rPh sb="0" eb="4">
      <t>ハツカイチシ</t>
    </rPh>
    <phoneticPr fontId="56"/>
  </si>
  <si>
    <t>山陽小野田市</t>
    <rPh sb="0" eb="2">
      <t>サンヨウ</t>
    </rPh>
    <rPh sb="2" eb="5">
      <t>オノダ</t>
    </rPh>
    <rPh sb="5" eb="6">
      <t>シ</t>
    </rPh>
    <phoneticPr fontId="56"/>
  </si>
  <si>
    <t>坂出市</t>
    <rPh sb="0" eb="3">
      <t>サカイデシ</t>
    </rPh>
    <phoneticPr fontId="56"/>
  </si>
  <si>
    <t>今治市</t>
    <rPh sb="0" eb="3">
      <t>イマバリシ</t>
    </rPh>
    <phoneticPr fontId="56"/>
  </si>
  <si>
    <t>北九州市</t>
    <rPh sb="0" eb="4">
      <t>キタキュウシュウシ</t>
    </rPh>
    <phoneticPr fontId="56"/>
  </si>
  <si>
    <t>佐世保市</t>
    <rPh sb="0" eb="4">
      <t>サセボシ</t>
    </rPh>
    <phoneticPr fontId="56"/>
  </si>
  <si>
    <t>合志市</t>
    <rPh sb="0" eb="3">
      <t>ゴウシシ</t>
    </rPh>
    <phoneticPr fontId="56"/>
  </si>
  <si>
    <t>別府市</t>
    <rPh sb="0" eb="3">
      <t>ベップシ</t>
    </rPh>
    <phoneticPr fontId="56"/>
  </si>
  <si>
    <t>延岡市</t>
    <rPh sb="0" eb="3">
      <t>ノベオカシ</t>
    </rPh>
    <phoneticPr fontId="56"/>
  </si>
  <si>
    <t>薩摩川内市</t>
    <rPh sb="0" eb="4">
      <t>サツマセンダイ</t>
    </rPh>
    <rPh sb="4" eb="5">
      <t>シ</t>
    </rPh>
    <phoneticPr fontId="56"/>
  </si>
  <si>
    <t>豊見城市</t>
    <rPh sb="0" eb="1">
      <t>ユタ</t>
    </rPh>
    <rPh sb="1" eb="2">
      <t>ミ</t>
    </rPh>
    <rPh sb="2" eb="3">
      <t>シロ</t>
    </rPh>
    <rPh sb="3" eb="4">
      <t>シ</t>
    </rPh>
    <phoneticPr fontId="56"/>
  </si>
  <si>
    <t>小樽市</t>
    <rPh sb="0" eb="3">
      <t>オタルシ</t>
    </rPh>
    <phoneticPr fontId="56"/>
  </si>
  <si>
    <t>名取市</t>
    <rPh sb="0" eb="3">
      <t>ナトリシ</t>
    </rPh>
    <phoneticPr fontId="56"/>
  </si>
  <si>
    <t>いわき市</t>
  </si>
  <si>
    <t>牛久市</t>
    <rPh sb="0" eb="3">
      <t>ウシクシ</t>
    </rPh>
    <phoneticPr fontId="56"/>
  </si>
  <si>
    <t>足利市</t>
    <rPh sb="0" eb="3">
      <t>アシカガシ</t>
    </rPh>
    <phoneticPr fontId="56"/>
  </si>
  <si>
    <t>藤岡市</t>
    <rPh sb="0" eb="3">
      <t>フジオカシ</t>
    </rPh>
    <phoneticPr fontId="56"/>
  </si>
  <si>
    <t>所沢市</t>
    <rPh sb="0" eb="3">
      <t>トコロザワシ</t>
    </rPh>
    <phoneticPr fontId="56"/>
  </si>
  <si>
    <t>八千代市</t>
    <rPh sb="0" eb="4">
      <t>ヤチヨシ</t>
    </rPh>
    <phoneticPr fontId="56"/>
  </si>
  <si>
    <t>港区</t>
  </si>
  <si>
    <t>横須賀市</t>
    <rPh sb="0" eb="4">
      <t>ヨコスカシ</t>
    </rPh>
    <phoneticPr fontId="56"/>
  </si>
  <si>
    <t>上越市</t>
    <rPh sb="0" eb="3">
      <t>ジョウエツシ</t>
    </rPh>
    <phoneticPr fontId="56"/>
  </si>
  <si>
    <t>射水市</t>
    <rPh sb="0" eb="3">
      <t>イミズシ</t>
    </rPh>
    <phoneticPr fontId="57"/>
  </si>
  <si>
    <t>忍野村</t>
    <rPh sb="0" eb="1">
      <t>シノ</t>
    </rPh>
    <rPh sb="1" eb="2">
      <t>ノ</t>
    </rPh>
    <rPh sb="2" eb="3">
      <t>ムラ</t>
    </rPh>
    <phoneticPr fontId="56"/>
  </si>
  <si>
    <t>岡谷市</t>
    <rPh sb="0" eb="3">
      <t>オカヤシ</t>
    </rPh>
    <phoneticPr fontId="56"/>
  </si>
  <si>
    <t>土岐市</t>
    <rPh sb="0" eb="2">
      <t>トキ</t>
    </rPh>
    <rPh sb="2" eb="3">
      <t>シ</t>
    </rPh>
    <phoneticPr fontId="56"/>
  </si>
  <si>
    <t>三島市</t>
    <rPh sb="0" eb="3">
      <t>ミシマシ</t>
    </rPh>
    <phoneticPr fontId="56"/>
  </si>
  <si>
    <t>長久手市</t>
    <rPh sb="0" eb="3">
      <t>ナガクテ</t>
    </rPh>
    <rPh sb="3" eb="4">
      <t>シ</t>
    </rPh>
    <phoneticPr fontId="56"/>
  </si>
  <si>
    <t>いなべ市</t>
    <rPh sb="3" eb="4">
      <t>シ</t>
    </rPh>
    <phoneticPr fontId="56"/>
  </si>
  <si>
    <t>彦根市</t>
    <rPh sb="0" eb="3">
      <t>ヒコネシ</t>
    </rPh>
    <phoneticPr fontId="58"/>
  </si>
  <si>
    <t>亀岡市</t>
    <rPh sb="0" eb="3">
      <t>カメオカシ</t>
    </rPh>
    <phoneticPr fontId="56"/>
  </si>
  <si>
    <t>岸和田市</t>
    <rPh sb="0" eb="4">
      <t>キシワダシ</t>
    </rPh>
    <phoneticPr fontId="56"/>
  </si>
  <si>
    <t>尼崎市</t>
    <rPh sb="0" eb="2">
      <t>アマガサキ</t>
    </rPh>
    <rPh sb="2" eb="3">
      <t>シ</t>
    </rPh>
    <phoneticPr fontId="56"/>
  </si>
  <si>
    <t>大和郡山市</t>
    <rPh sb="0" eb="4">
      <t>ヤマトコオリヤマ</t>
    </rPh>
    <rPh sb="4" eb="5">
      <t>シ</t>
    </rPh>
    <phoneticPr fontId="56"/>
  </si>
  <si>
    <t>岩出市</t>
    <rPh sb="0" eb="2">
      <t>イワデ</t>
    </rPh>
    <rPh sb="2" eb="3">
      <t>シ</t>
    </rPh>
    <phoneticPr fontId="56"/>
  </si>
  <si>
    <t>玉野市</t>
    <rPh sb="0" eb="1">
      <t>タマ</t>
    </rPh>
    <rPh sb="1" eb="2">
      <t>ノ</t>
    </rPh>
    <rPh sb="2" eb="3">
      <t>シ</t>
    </rPh>
    <phoneticPr fontId="56"/>
  </si>
  <si>
    <t>呉市</t>
    <rPh sb="0" eb="2">
      <t>クレシ</t>
    </rPh>
    <phoneticPr fontId="56"/>
  </si>
  <si>
    <t>宇部市</t>
    <rPh sb="0" eb="3">
      <t>ウベシ</t>
    </rPh>
    <phoneticPr fontId="56"/>
  </si>
  <si>
    <t>丸亀市</t>
    <rPh sb="0" eb="3">
      <t>マルガメシ</t>
    </rPh>
    <phoneticPr fontId="56"/>
  </si>
  <si>
    <t>宇和島市</t>
    <rPh sb="0" eb="4">
      <t>ウワジマシ</t>
    </rPh>
    <phoneticPr fontId="56"/>
  </si>
  <si>
    <t>苅田町</t>
    <rPh sb="0" eb="2">
      <t>カリタ</t>
    </rPh>
    <rPh sb="2" eb="3">
      <t>マチ</t>
    </rPh>
    <phoneticPr fontId="56"/>
  </si>
  <si>
    <t>菊陽町</t>
    <rPh sb="0" eb="1">
      <t>キク</t>
    </rPh>
    <rPh sb="1" eb="2">
      <t>ヨウ</t>
    </rPh>
    <rPh sb="2" eb="3">
      <t>マチ</t>
    </rPh>
    <phoneticPr fontId="56"/>
  </si>
  <si>
    <t>由布市</t>
    <rPh sb="0" eb="2">
      <t>ユフ</t>
    </rPh>
    <rPh sb="2" eb="3">
      <t>シ</t>
    </rPh>
    <phoneticPr fontId="56"/>
  </si>
  <si>
    <t>都城市</t>
    <rPh sb="0" eb="2">
      <t>ミヤコノジョウ</t>
    </rPh>
    <rPh sb="2" eb="3">
      <t>シ</t>
    </rPh>
    <phoneticPr fontId="56"/>
  </si>
  <si>
    <t>霧島市</t>
    <rPh sb="0" eb="3">
      <t>キリシマシ</t>
    </rPh>
    <phoneticPr fontId="56"/>
  </si>
  <si>
    <t>函館市</t>
    <rPh sb="0" eb="3">
      <t>ハコダテシ</t>
    </rPh>
    <phoneticPr fontId="56"/>
  </si>
  <si>
    <t>富谷市</t>
    <rPh sb="0" eb="2">
      <t>トミヤ</t>
    </rPh>
    <rPh sb="2" eb="3">
      <t>シ</t>
    </rPh>
    <phoneticPr fontId="56"/>
  </si>
  <si>
    <t>南相馬市</t>
  </si>
  <si>
    <t>つくば市</t>
    <rPh sb="3" eb="4">
      <t>シ</t>
    </rPh>
    <phoneticPr fontId="56"/>
  </si>
  <si>
    <t>佐野市</t>
    <rPh sb="0" eb="3">
      <t>サノシ</t>
    </rPh>
    <phoneticPr fontId="56"/>
  </si>
  <si>
    <t>千代田町</t>
    <rPh sb="0" eb="3">
      <t>チヨダ</t>
    </rPh>
    <rPh sb="3" eb="4">
      <t>マチ</t>
    </rPh>
    <phoneticPr fontId="56"/>
  </si>
  <si>
    <t>上尾市</t>
    <rPh sb="0" eb="3">
      <t>アゲオシ</t>
    </rPh>
    <phoneticPr fontId="56"/>
  </si>
  <si>
    <t>君津市</t>
    <rPh sb="0" eb="3">
      <t>キミツシ</t>
    </rPh>
    <phoneticPr fontId="56"/>
  </si>
  <si>
    <t>新宿区</t>
  </si>
  <si>
    <t>平塚市</t>
    <rPh sb="0" eb="3">
      <t>ヒラツカシ</t>
    </rPh>
    <phoneticPr fontId="56"/>
  </si>
  <si>
    <t>山中湖村</t>
    <rPh sb="0" eb="3">
      <t>ヤマナカコ</t>
    </rPh>
    <rPh sb="3" eb="4">
      <t>ムラ</t>
    </rPh>
    <phoneticPr fontId="56"/>
  </si>
  <si>
    <t>茅野市</t>
    <rPh sb="0" eb="1">
      <t>カヤ</t>
    </rPh>
    <rPh sb="1" eb="2">
      <t>ノ</t>
    </rPh>
    <rPh sb="2" eb="3">
      <t>シ</t>
    </rPh>
    <phoneticPr fontId="56"/>
  </si>
  <si>
    <t>岐阜市</t>
    <rPh sb="0" eb="3">
      <t>ギフシ</t>
    </rPh>
    <phoneticPr fontId="56"/>
  </si>
  <si>
    <t>裾野市</t>
    <rPh sb="0" eb="2">
      <t>スソノ</t>
    </rPh>
    <rPh sb="2" eb="3">
      <t>シ</t>
    </rPh>
    <phoneticPr fontId="56"/>
  </si>
  <si>
    <t>豊明市</t>
    <rPh sb="0" eb="1">
      <t>ユタ</t>
    </rPh>
    <rPh sb="2" eb="3">
      <t>シ</t>
    </rPh>
    <phoneticPr fontId="56"/>
  </si>
  <si>
    <t>亀山市</t>
    <rPh sb="0" eb="2">
      <t>カメヤマ</t>
    </rPh>
    <rPh sb="2" eb="3">
      <t>シ</t>
    </rPh>
    <phoneticPr fontId="56"/>
  </si>
  <si>
    <t>長浜市</t>
    <rPh sb="0" eb="3">
      <t>ナガハマシ</t>
    </rPh>
    <phoneticPr fontId="58"/>
  </si>
  <si>
    <t>城陽市</t>
    <rPh sb="0" eb="3">
      <t>ジョウヨウシ</t>
    </rPh>
    <phoneticPr fontId="56"/>
  </si>
  <si>
    <t>豊中市</t>
    <rPh sb="0" eb="3">
      <t>トヨナカシ</t>
    </rPh>
    <phoneticPr fontId="56"/>
  </si>
  <si>
    <t>明石市</t>
    <rPh sb="0" eb="3">
      <t>アカシシ</t>
    </rPh>
    <phoneticPr fontId="56"/>
  </si>
  <si>
    <t>天理市</t>
    <rPh sb="0" eb="3">
      <t>テンリシ</t>
    </rPh>
    <phoneticPr fontId="56"/>
  </si>
  <si>
    <t>新宮市</t>
    <rPh sb="0" eb="3">
      <t>シングウシ</t>
    </rPh>
    <phoneticPr fontId="56"/>
  </si>
  <si>
    <t>早島町</t>
    <rPh sb="0" eb="2">
      <t>ハヤシマ</t>
    </rPh>
    <rPh sb="2" eb="3">
      <t>マチ</t>
    </rPh>
    <phoneticPr fontId="56"/>
  </si>
  <si>
    <t>尾道市</t>
    <rPh sb="0" eb="3">
      <t>オノミチシ</t>
    </rPh>
    <phoneticPr fontId="56"/>
  </si>
  <si>
    <t>山口市</t>
    <rPh sb="0" eb="2">
      <t>ヤマグチ</t>
    </rPh>
    <rPh sb="2" eb="3">
      <t>シ</t>
    </rPh>
    <phoneticPr fontId="56"/>
  </si>
  <si>
    <t>善通寺市</t>
    <rPh sb="0" eb="4">
      <t>ゼンツウジシ</t>
    </rPh>
    <phoneticPr fontId="56"/>
  </si>
  <si>
    <t>松前町</t>
    <rPh sb="0" eb="2">
      <t>マツマエ</t>
    </rPh>
    <rPh sb="2" eb="3">
      <t>マチ</t>
    </rPh>
    <phoneticPr fontId="56"/>
  </si>
  <si>
    <t>久留米市</t>
    <rPh sb="0" eb="3">
      <t>クルメ</t>
    </rPh>
    <rPh sb="3" eb="4">
      <t>シ</t>
    </rPh>
    <phoneticPr fontId="56"/>
  </si>
  <si>
    <t>大津町</t>
    <rPh sb="0" eb="2">
      <t>オオツ</t>
    </rPh>
    <rPh sb="2" eb="3">
      <t>マチ</t>
    </rPh>
    <phoneticPr fontId="56"/>
  </si>
  <si>
    <t>中津市</t>
    <rPh sb="0" eb="3">
      <t>ナカツシ</t>
    </rPh>
    <phoneticPr fontId="56"/>
  </si>
  <si>
    <t>三股町</t>
    <rPh sb="0" eb="2">
      <t>ミマタ</t>
    </rPh>
    <rPh sb="2" eb="3">
      <t>マチ</t>
    </rPh>
    <phoneticPr fontId="56"/>
  </si>
  <si>
    <t>阿久根市</t>
    <rPh sb="0" eb="4">
      <t>アクネシ</t>
    </rPh>
    <phoneticPr fontId="56"/>
  </si>
  <si>
    <t>北見市</t>
    <rPh sb="0" eb="3">
      <t>キタミシ</t>
    </rPh>
    <phoneticPr fontId="56"/>
  </si>
  <si>
    <t>大和町</t>
    <rPh sb="0" eb="2">
      <t>ヤマト</t>
    </rPh>
    <rPh sb="2" eb="3">
      <t>マチ</t>
    </rPh>
    <phoneticPr fontId="56"/>
  </si>
  <si>
    <t>取手市</t>
    <rPh sb="0" eb="3">
      <t>トリデシ</t>
    </rPh>
    <phoneticPr fontId="56"/>
  </si>
  <si>
    <t>栃木市</t>
    <rPh sb="0" eb="3">
      <t>トチギシ</t>
    </rPh>
    <phoneticPr fontId="56"/>
  </si>
  <si>
    <t>邑楽町</t>
    <rPh sb="0" eb="1">
      <t>ムラ</t>
    </rPh>
    <rPh sb="1" eb="2">
      <t>ラク</t>
    </rPh>
    <rPh sb="2" eb="3">
      <t>マチ</t>
    </rPh>
    <phoneticPr fontId="56"/>
  </si>
  <si>
    <t>草加市</t>
    <rPh sb="0" eb="3">
      <t>ソウカシ</t>
    </rPh>
    <phoneticPr fontId="56"/>
  </si>
  <si>
    <t>富津市</t>
    <rPh sb="0" eb="3">
      <t>フッツシ</t>
    </rPh>
    <phoneticPr fontId="56"/>
  </si>
  <si>
    <t>文京区</t>
  </si>
  <si>
    <t>鎌倉市</t>
    <rPh sb="0" eb="2">
      <t>カマクラ</t>
    </rPh>
    <rPh sb="2" eb="3">
      <t>シ</t>
    </rPh>
    <phoneticPr fontId="56"/>
  </si>
  <si>
    <t>甲府市</t>
    <rPh sb="0" eb="3">
      <t>コウフシ</t>
    </rPh>
    <phoneticPr fontId="56"/>
  </si>
  <si>
    <t>下諏訪町</t>
    <rPh sb="0" eb="3">
      <t>シモスワ</t>
    </rPh>
    <rPh sb="3" eb="4">
      <t>マチ</t>
    </rPh>
    <phoneticPr fontId="56"/>
  </si>
  <si>
    <t>瑞穂市</t>
    <rPh sb="0" eb="3">
      <t>ミズホシ</t>
    </rPh>
    <phoneticPr fontId="56"/>
  </si>
  <si>
    <t>富士市</t>
    <rPh sb="0" eb="2">
      <t>フジ</t>
    </rPh>
    <rPh sb="2" eb="3">
      <t>シ</t>
    </rPh>
    <phoneticPr fontId="56"/>
  </si>
  <si>
    <t>岡崎市</t>
    <rPh sb="0" eb="3">
      <t>オカザキシ</t>
    </rPh>
    <phoneticPr fontId="56"/>
  </si>
  <si>
    <t>鈴鹿市</t>
    <rPh sb="0" eb="3">
      <t>スズカシ</t>
    </rPh>
    <phoneticPr fontId="56"/>
  </si>
  <si>
    <t>草津市</t>
    <rPh sb="0" eb="3">
      <t>クサツシ</t>
    </rPh>
    <phoneticPr fontId="58"/>
  </si>
  <si>
    <t>向日市</t>
    <rPh sb="0" eb="3">
      <t>ムコウシ</t>
    </rPh>
    <phoneticPr fontId="56"/>
  </si>
  <si>
    <t>池田市</t>
    <rPh sb="0" eb="2">
      <t>イケダ</t>
    </rPh>
    <rPh sb="2" eb="3">
      <t>シ</t>
    </rPh>
    <phoneticPr fontId="56"/>
  </si>
  <si>
    <t>西宮市</t>
    <rPh sb="0" eb="3">
      <t>ニシノミヤシ</t>
    </rPh>
    <phoneticPr fontId="56"/>
  </si>
  <si>
    <t>生駒市</t>
    <rPh sb="0" eb="3">
      <t>イコマシ</t>
    </rPh>
    <phoneticPr fontId="56"/>
  </si>
  <si>
    <t>三原市</t>
    <rPh sb="0" eb="3">
      <t>ミハラシ</t>
    </rPh>
    <phoneticPr fontId="56"/>
  </si>
  <si>
    <t>防府市</t>
    <rPh sb="0" eb="3">
      <t>ホウフシ</t>
    </rPh>
    <phoneticPr fontId="56"/>
  </si>
  <si>
    <t>宇多津町</t>
    <rPh sb="0" eb="3">
      <t>ウタヅ</t>
    </rPh>
    <rPh sb="3" eb="4">
      <t>マチ</t>
    </rPh>
    <phoneticPr fontId="56"/>
  </si>
  <si>
    <t>益城町</t>
    <rPh sb="0" eb="1">
      <t>マ</t>
    </rPh>
    <rPh sb="1" eb="2">
      <t>シロ</t>
    </rPh>
    <rPh sb="2" eb="3">
      <t>マチ</t>
    </rPh>
    <phoneticPr fontId="56"/>
  </si>
  <si>
    <t>奄美市</t>
    <rPh sb="0" eb="2">
      <t>アマミ</t>
    </rPh>
    <rPh sb="2" eb="3">
      <t>シ</t>
    </rPh>
    <phoneticPr fontId="56"/>
  </si>
  <si>
    <t>石狩市</t>
    <rPh sb="0" eb="3">
      <t>イシカリシ</t>
    </rPh>
    <phoneticPr fontId="56"/>
  </si>
  <si>
    <t>大衡村</t>
    <rPh sb="0" eb="1">
      <t>オオ</t>
    </rPh>
    <rPh sb="2" eb="3">
      <t>ムラ</t>
    </rPh>
    <phoneticPr fontId="56"/>
  </si>
  <si>
    <t>つくばみらい市</t>
    <rPh sb="6" eb="7">
      <t>シ</t>
    </rPh>
    <phoneticPr fontId="56"/>
  </si>
  <si>
    <t>小山市</t>
    <rPh sb="0" eb="3">
      <t>オヤマシ</t>
    </rPh>
    <phoneticPr fontId="56"/>
  </si>
  <si>
    <t>太田市</t>
    <rPh sb="0" eb="3">
      <t>オオタシ</t>
    </rPh>
    <phoneticPr fontId="56"/>
  </si>
  <si>
    <t>蕨市</t>
    <rPh sb="0" eb="1">
      <t>ワラビ</t>
    </rPh>
    <rPh sb="1" eb="2">
      <t>シ</t>
    </rPh>
    <phoneticPr fontId="56"/>
  </si>
  <si>
    <t>四街道市</t>
    <rPh sb="0" eb="4">
      <t>ヨツカイドウシ</t>
    </rPh>
    <phoneticPr fontId="56"/>
  </si>
  <si>
    <t>台東区</t>
  </si>
  <si>
    <t>藤沢市</t>
    <rPh sb="0" eb="3">
      <t>フジサワシ</t>
    </rPh>
    <phoneticPr fontId="56"/>
  </si>
  <si>
    <t>中央市</t>
    <rPh sb="0" eb="3">
      <t>チュウオウシ</t>
    </rPh>
    <phoneticPr fontId="56"/>
  </si>
  <si>
    <t>飯田市</t>
    <rPh sb="0" eb="3">
      <t>イイダシ</t>
    </rPh>
    <phoneticPr fontId="56"/>
  </si>
  <si>
    <t>大垣市</t>
    <rPh sb="0" eb="3">
      <t>オオガキシ</t>
    </rPh>
    <phoneticPr fontId="56"/>
  </si>
  <si>
    <t>富士宮市</t>
    <rPh sb="0" eb="4">
      <t>フジノミヤシ</t>
    </rPh>
    <phoneticPr fontId="56"/>
  </si>
  <si>
    <t>蒲郡市</t>
    <rPh sb="0" eb="2">
      <t>ガマゴオリ</t>
    </rPh>
    <rPh sb="2" eb="3">
      <t>シ</t>
    </rPh>
    <phoneticPr fontId="56"/>
  </si>
  <si>
    <t>津市</t>
    <rPh sb="0" eb="1">
      <t>ツ</t>
    </rPh>
    <rPh sb="1" eb="2">
      <t>シ</t>
    </rPh>
    <phoneticPr fontId="56"/>
  </si>
  <si>
    <t>守山市</t>
    <rPh sb="0" eb="3">
      <t>モリヤマシ</t>
    </rPh>
    <phoneticPr fontId="58"/>
  </si>
  <si>
    <t>長岡京市</t>
    <rPh sb="0" eb="4">
      <t>ナガオカキョウシ</t>
    </rPh>
    <phoneticPr fontId="56"/>
  </si>
  <si>
    <t>吹田市</t>
    <rPh sb="0" eb="3">
      <t>スイタシ</t>
    </rPh>
    <phoneticPr fontId="56"/>
  </si>
  <si>
    <t>芦屋市</t>
    <rPh sb="0" eb="3">
      <t>アシヤシ</t>
    </rPh>
    <phoneticPr fontId="56"/>
  </si>
  <si>
    <t>香芝市</t>
    <rPh sb="0" eb="3">
      <t>カシバシ</t>
    </rPh>
    <phoneticPr fontId="56"/>
  </si>
  <si>
    <t>東広島市</t>
    <rPh sb="0" eb="4">
      <t>ヒガシヒロシマシ</t>
    </rPh>
    <phoneticPr fontId="56"/>
  </si>
  <si>
    <t>周南市</t>
    <rPh sb="0" eb="2">
      <t>シュウナン</t>
    </rPh>
    <rPh sb="2" eb="3">
      <t>シ</t>
    </rPh>
    <phoneticPr fontId="56"/>
  </si>
  <si>
    <t>多度津町</t>
    <rPh sb="0" eb="3">
      <t>タドツ</t>
    </rPh>
    <rPh sb="3" eb="4">
      <t>マチ</t>
    </rPh>
    <phoneticPr fontId="56"/>
  </si>
  <si>
    <t>嘉島町</t>
    <rPh sb="0" eb="2">
      <t>カシマ</t>
    </rPh>
    <rPh sb="2" eb="3">
      <t>マチ</t>
    </rPh>
    <phoneticPr fontId="56"/>
  </si>
  <si>
    <t>姶良市</t>
    <rPh sb="0" eb="1">
      <t>オウ</t>
    </rPh>
    <rPh sb="1" eb="2">
      <t>リョウ</t>
    </rPh>
    <rPh sb="2" eb="3">
      <t>シ</t>
    </rPh>
    <phoneticPr fontId="56"/>
  </si>
  <si>
    <t>北広島市</t>
    <rPh sb="0" eb="4">
      <t>キタヒロシマシ</t>
    </rPh>
    <phoneticPr fontId="56"/>
  </si>
  <si>
    <t>利府町</t>
    <rPh sb="0" eb="2">
      <t>リフ</t>
    </rPh>
    <rPh sb="2" eb="3">
      <t>マチ</t>
    </rPh>
    <phoneticPr fontId="56"/>
  </si>
  <si>
    <t>稲敷市</t>
    <rPh sb="0" eb="1">
      <t>イネ</t>
    </rPh>
    <rPh sb="1" eb="2">
      <t>シ</t>
    </rPh>
    <rPh sb="2" eb="3">
      <t>シ</t>
    </rPh>
    <phoneticPr fontId="56"/>
  </si>
  <si>
    <t>下野市</t>
    <rPh sb="0" eb="3">
      <t>シモツケシ</t>
    </rPh>
    <phoneticPr fontId="56"/>
  </si>
  <si>
    <t>館林市</t>
    <rPh sb="0" eb="3">
      <t>タテバヤシシ</t>
    </rPh>
    <phoneticPr fontId="56"/>
  </si>
  <si>
    <t>戸田市</t>
    <rPh sb="0" eb="3">
      <t>トダシ</t>
    </rPh>
    <phoneticPr fontId="56"/>
  </si>
  <si>
    <t>袖ヶ浦市</t>
    <rPh sb="0" eb="4">
      <t>ソデガウラシ</t>
    </rPh>
    <phoneticPr fontId="56"/>
  </si>
  <si>
    <t>墨田区</t>
  </si>
  <si>
    <t>茅ヶ崎市</t>
    <rPh sb="0" eb="4">
      <t>チガサキシ</t>
    </rPh>
    <phoneticPr fontId="56"/>
  </si>
  <si>
    <t>甲斐市</t>
    <rPh sb="0" eb="2">
      <t>カイ</t>
    </rPh>
    <rPh sb="2" eb="3">
      <t>シ</t>
    </rPh>
    <phoneticPr fontId="56"/>
  </si>
  <si>
    <t>長野市</t>
    <rPh sb="0" eb="2">
      <t>ナガノ</t>
    </rPh>
    <rPh sb="2" eb="3">
      <t>シ</t>
    </rPh>
    <phoneticPr fontId="56"/>
  </si>
  <si>
    <t>羽島市</t>
    <rPh sb="0" eb="3">
      <t>ハシマシ</t>
    </rPh>
    <phoneticPr fontId="56"/>
  </si>
  <si>
    <t>袋井市</t>
    <rPh sb="0" eb="3">
      <t>フクロイシ</t>
    </rPh>
    <phoneticPr fontId="56"/>
  </si>
  <si>
    <t>豊川市</t>
    <rPh sb="0" eb="3">
      <t>トヨカワシ</t>
    </rPh>
    <phoneticPr fontId="56"/>
  </si>
  <si>
    <t>伊勢市</t>
    <rPh sb="0" eb="2">
      <t>イセ</t>
    </rPh>
    <rPh sb="2" eb="3">
      <t>シ</t>
    </rPh>
    <phoneticPr fontId="56"/>
  </si>
  <si>
    <t>栗東市</t>
    <rPh sb="0" eb="3">
      <t>リットウシ</t>
    </rPh>
    <phoneticPr fontId="58"/>
  </si>
  <si>
    <t>八幡市</t>
    <rPh sb="0" eb="2">
      <t>ヤワタ</t>
    </rPh>
    <rPh sb="2" eb="3">
      <t>シ</t>
    </rPh>
    <phoneticPr fontId="56"/>
  </si>
  <si>
    <t>泉大津市</t>
    <rPh sb="0" eb="4">
      <t>イズミオオツシ</t>
    </rPh>
    <phoneticPr fontId="56"/>
  </si>
  <si>
    <t>伊丹市</t>
    <rPh sb="0" eb="3">
      <t>イタミシ</t>
    </rPh>
    <phoneticPr fontId="56"/>
  </si>
  <si>
    <t>平群町</t>
    <rPh sb="0" eb="3">
      <t>ヘグリチョウ</t>
    </rPh>
    <phoneticPr fontId="56"/>
  </si>
  <si>
    <t>福山市</t>
    <rPh sb="0" eb="3">
      <t>フクヤマシ</t>
    </rPh>
    <phoneticPr fontId="56"/>
  </si>
  <si>
    <t>下松市</t>
    <rPh sb="0" eb="2">
      <t>シモマツ</t>
    </rPh>
    <rPh sb="2" eb="3">
      <t>シ</t>
    </rPh>
    <phoneticPr fontId="56"/>
  </si>
  <si>
    <t>琴平町</t>
    <rPh sb="0" eb="3">
      <t>コトヒラチョウ</t>
    </rPh>
    <phoneticPr fontId="56"/>
  </si>
  <si>
    <t>御船町</t>
    <rPh sb="0" eb="2">
      <t>ミフネ</t>
    </rPh>
    <rPh sb="2" eb="3">
      <t>マチ</t>
    </rPh>
    <phoneticPr fontId="56"/>
  </si>
  <si>
    <t>恵庭市</t>
    <rPh sb="0" eb="3">
      <t>エニワシ</t>
    </rPh>
    <phoneticPr fontId="56"/>
  </si>
  <si>
    <t>塩竃市</t>
    <rPh sb="0" eb="3">
      <t>シオガマシ</t>
    </rPh>
    <phoneticPr fontId="56"/>
  </si>
  <si>
    <t>利根町</t>
    <rPh sb="0" eb="3">
      <t>トネマチ</t>
    </rPh>
    <phoneticPr fontId="56"/>
  </si>
  <si>
    <t>伊勢崎市</t>
    <rPh sb="0" eb="3">
      <t>イセサキ</t>
    </rPh>
    <rPh sb="3" eb="4">
      <t>シ</t>
    </rPh>
    <phoneticPr fontId="56"/>
  </si>
  <si>
    <t>朝霞市</t>
    <rPh sb="0" eb="1">
      <t>アサ</t>
    </rPh>
    <rPh sb="1" eb="2">
      <t>カスミ</t>
    </rPh>
    <rPh sb="2" eb="3">
      <t>シ</t>
    </rPh>
    <phoneticPr fontId="56"/>
  </si>
  <si>
    <t>八街市</t>
    <rPh sb="0" eb="1">
      <t>ハチ</t>
    </rPh>
    <rPh sb="1" eb="2">
      <t>マチ</t>
    </rPh>
    <rPh sb="2" eb="3">
      <t>シ</t>
    </rPh>
    <phoneticPr fontId="56"/>
  </si>
  <si>
    <t>江東区</t>
  </si>
  <si>
    <t>逗子市</t>
    <rPh sb="0" eb="3">
      <t>ズシシ</t>
    </rPh>
    <phoneticPr fontId="56"/>
  </si>
  <si>
    <t>昭和町</t>
    <rPh sb="0" eb="3">
      <t>ショウワマチ</t>
    </rPh>
    <phoneticPr fontId="56"/>
  </si>
  <si>
    <t>本巣市</t>
    <rPh sb="0" eb="1">
      <t>ホン</t>
    </rPh>
    <rPh sb="1" eb="2">
      <t>ス</t>
    </rPh>
    <rPh sb="2" eb="3">
      <t>シ</t>
    </rPh>
    <phoneticPr fontId="56"/>
  </si>
  <si>
    <t>御殿場市</t>
    <rPh sb="0" eb="4">
      <t>ゴテンバシ</t>
    </rPh>
    <phoneticPr fontId="56"/>
  </si>
  <si>
    <t>豊田市</t>
    <rPh sb="0" eb="2">
      <t>トヨタ</t>
    </rPh>
    <rPh sb="2" eb="3">
      <t>シ</t>
    </rPh>
    <phoneticPr fontId="56"/>
  </si>
  <si>
    <t>松阪市</t>
    <rPh sb="0" eb="2">
      <t>マツサカ</t>
    </rPh>
    <rPh sb="2" eb="3">
      <t>シ</t>
    </rPh>
    <phoneticPr fontId="56"/>
  </si>
  <si>
    <t>甲賀市</t>
    <rPh sb="0" eb="2">
      <t>コウガ</t>
    </rPh>
    <rPh sb="2" eb="3">
      <t>シ</t>
    </rPh>
    <phoneticPr fontId="56"/>
  </si>
  <si>
    <t>京田辺市</t>
    <rPh sb="0" eb="4">
      <t>キョウタナベシ</t>
    </rPh>
    <phoneticPr fontId="56"/>
  </si>
  <si>
    <t>高槻市</t>
    <rPh sb="0" eb="2">
      <t>タカツキ</t>
    </rPh>
    <rPh sb="2" eb="3">
      <t>シ</t>
    </rPh>
    <phoneticPr fontId="56"/>
  </si>
  <si>
    <t>加古川市</t>
    <rPh sb="0" eb="4">
      <t>カコガワシ</t>
    </rPh>
    <phoneticPr fontId="56"/>
  </si>
  <si>
    <t>三郷町</t>
    <rPh sb="0" eb="2">
      <t>ミサト</t>
    </rPh>
    <rPh sb="2" eb="3">
      <t>マチ</t>
    </rPh>
    <phoneticPr fontId="56"/>
  </si>
  <si>
    <t>府中町</t>
    <rPh sb="0" eb="2">
      <t>フチュウ</t>
    </rPh>
    <rPh sb="2" eb="3">
      <t>マチ</t>
    </rPh>
    <phoneticPr fontId="56"/>
  </si>
  <si>
    <t>光市</t>
    <rPh sb="0" eb="1">
      <t>ヒカリ</t>
    </rPh>
    <rPh sb="1" eb="2">
      <t>シ</t>
    </rPh>
    <phoneticPr fontId="56"/>
  </si>
  <si>
    <t>荒尾市</t>
    <rPh sb="0" eb="3">
      <t>アラオシ</t>
    </rPh>
    <phoneticPr fontId="56"/>
  </si>
  <si>
    <t>北斗市</t>
    <rPh sb="0" eb="2">
      <t>ホクト</t>
    </rPh>
    <rPh sb="2" eb="3">
      <t>シ</t>
    </rPh>
    <phoneticPr fontId="56"/>
  </si>
  <si>
    <t>七ヶ浜町</t>
    <rPh sb="0" eb="3">
      <t>シチガハマ</t>
    </rPh>
    <rPh sb="3" eb="4">
      <t>マチ</t>
    </rPh>
    <phoneticPr fontId="56"/>
  </si>
  <si>
    <t>阿見町</t>
    <rPh sb="0" eb="2">
      <t>アミ</t>
    </rPh>
    <rPh sb="2" eb="3">
      <t>チョウ</t>
    </rPh>
    <phoneticPr fontId="56"/>
  </si>
  <si>
    <t>大泉町</t>
    <rPh sb="0" eb="2">
      <t>オオイズミ</t>
    </rPh>
    <rPh sb="2" eb="3">
      <t>マチ</t>
    </rPh>
    <phoneticPr fontId="56"/>
  </si>
  <si>
    <t>和光市</t>
    <rPh sb="0" eb="3">
      <t>ワコウシ</t>
    </rPh>
    <phoneticPr fontId="56"/>
  </si>
  <si>
    <t>佐倉市</t>
    <rPh sb="0" eb="3">
      <t>サクラシ</t>
    </rPh>
    <phoneticPr fontId="56"/>
  </si>
  <si>
    <t>品川区</t>
  </si>
  <si>
    <t>相模原市</t>
    <rPh sb="0" eb="4">
      <t>サガミハラシ</t>
    </rPh>
    <phoneticPr fontId="56"/>
  </si>
  <si>
    <t>山県市</t>
    <rPh sb="0" eb="1">
      <t>ヤマ</t>
    </rPh>
    <rPh sb="1" eb="2">
      <t>ケン</t>
    </rPh>
    <rPh sb="2" eb="3">
      <t>シ</t>
    </rPh>
    <phoneticPr fontId="56"/>
  </si>
  <si>
    <t>清水町</t>
    <rPh sb="0" eb="2">
      <t>シミズ</t>
    </rPh>
    <rPh sb="2" eb="3">
      <t>マチ</t>
    </rPh>
    <phoneticPr fontId="56"/>
  </si>
  <si>
    <t>みよし市</t>
    <rPh sb="3" eb="4">
      <t>シ</t>
    </rPh>
    <phoneticPr fontId="56"/>
  </si>
  <si>
    <t>木曽岬町</t>
    <rPh sb="0" eb="2">
      <t>キソ</t>
    </rPh>
    <rPh sb="2" eb="3">
      <t>ミサキ</t>
    </rPh>
    <rPh sb="3" eb="4">
      <t>マチ</t>
    </rPh>
    <phoneticPr fontId="56"/>
  </si>
  <si>
    <t>野洲市</t>
    <rPh sb="0" eb="3">
      <t>ヤスシ</t>
    </rPh>
    <phoneticPr fontId="58"/>
  </si>
  <si>
    <t>木津川市</t>
    <rPh sb="0" eb="4">
      <t>キヅガワシ</t>
    </rPh>
    <phoneticPr fontId="56"/>
  </si>
  <si>
    <t>貝塚市</t>
    <rPh sb="0" eb="3">
      <t>カイヅカシ</t>
    </rPh>
    <phoneticPr fontId="56"/>
  </si>
  <si>
    <t>宝塚市</t>
    <rPh sb="0" eb="3">
      <t>タカラヅカシ</t>
    </rPh>
    <phoneticPr fontId="56"/>
  </si>
  <si>
    <t>斑鳩町</t>
    <rPh sb="0" eb="3">
      <t>イカルガチョウ</t>
    </rPh>
    <phoneticPr fontId="56"/>
  </si>
  <si>
    <t>海田町</t>
    <rPh sb="0" eb="3">
      <t>カイタチョウ</t>
    </rPh>
    <phoneticPr fontId="56"/>
  </si>
  <si>
    <t>八代市</t>
    <rPh sb="0" eb="2">
      <t>ヤシロ</t>
    </rPh>
    <rPh sb="2" eb="3">
      <t>シ</t>
    </rPh>
    <phoneticPr fontId="56"/>
  </si>
  <si>
    <t>旭川市</t>
    <rPh sb="0" eb="3">
      <t>アサヒカワシ</t>
    </rPh>
    <phoneticPr fontId="56"/>
  </si>
  <si>
    <t>石巻市</t>
    <rPh sb="0" eb="3">
      <t>イシノマキシ</t>
    </rPh>
    <phoneticPr fontId="56"/>
  </si>
  <si>
    <t>美浦村</t>
    <rPh sb="0" eb="3">
      <t>ミホムラ</t>
    </rPh>
    <phoneticPr fontId="56"/>
  </si>
  <si>
    <t>下仁田町</t>
    <rPh sb="0" eb="4">
      <t>シモニタマチ</t>
    </rPh>
    <phoneticPr fontId="56"/>
  </si>
  <si>
    <t>新座市</t>
    <rPh sb="0" eb="1">
      <t>シン</t>
    </rPh>
    <rPh sb="1" eb="2">
      <t>ザ</t>
    </rPh>
    <rPh sb="2" eb="3">
      <t>シ</t>
    </rPh>
    <phoneticPr fontId="56"/>
  </si>
  <si>
    <t>印西市</t>
    <rPh sb="0" eb="3">
      <t>インザイシ</t>
    </rPh>
    <phoneticPr fontId="56"/>
  </si>
  <si>
    <t>目黒区</t>
  </si>
  <si>
    <t>三浦市</t>
    <rPh sb="0" eb="2">
      <t>ミウラ</t>
    </rPh>
    <rPh sb="2" eb="3">
      <t>シ</t>
    </rPh>
    <phoneticPr fontId="56"/>
  </si>
  <si>
    <t>各務原市</t>
    <rPh sb="0" eb="2">
      <t>カガミ</t>
    </rPh>
    <rPh sb="2" eb="3">
      <t>ハラ</t>
    </rPh>
    <rPh sb="3" eb="4">
      <t>シ</t>
    </rPh>
    <phoneticPr fontId="56"/>
  </si>
  <si>
    <t>長泉町</t>
    <rPh sb="0" eb="1">
      <t>ナガ</t>
    </rPh>
    <rPh sb="1" eb="2">
      <t>イズミ</t>
    </rPh>
    <rPh sb="2" eb="3">
      <t>マチ</t>
    </rPh>
    <phoneticPr fontId="56"/>
  </si>
  <si>
    <t>東海市</t>
    <rPh sb="0" eb="3">
      <t>トウカイシ</t>
    </rPh>
    <phoneticPr fontId="56"/>
  </si>
  <si>
    <t>川越町</t>
    <rPh sb="0" eb="2">
      <t>カワゴエ</t>
    </rPh>
    <rPh sb="2" eb="3">
      <t>マチ</t>
    </rPh>
    <phoneticPr fontId="56"/>
  </si>
  <si>
    <t>湖南市</t>
    <rPh sb="0" eb="3">
      <t>コナンシ</t>
    </rPh>
    <phoneticPr fontId="58"/>
  </si>
  <si>
    <t>大山崎町</t>
    <rPh sb="0" eb="4">
      <t>オオヤマザキチョウ</t>
    </rPh>
    <phoneticPr fontId="56"/>
  </si>
  <si>
    <t>守口市</t>
    <rPh sb="0" eb="2">
      <t>モリグチ</t>
    </rPh>
    <rPh sb="2" eb="3">
      <t>シ</t>
    </rPh>
    <phoneticPr fontId="56"/>
  </si>
  <si>
    <t>三木市</t>
    <rPh sb="0" eb="3">
      <t>ミキシ</t>
    </rPh>
    <phoneticPr fontId="56"/>
  </si>
  <si>
    <t>安堵町</t>
    <rPh sb="0" eb="2">
      <t>アンド</t>
    </rPh>
    <rPh sb="2" eb="3">
      <t>マチ</t>
    </rPh>
    <phoneticPr fontId="56"/>
  </si>
  <si>
    <t>坂町</t>
    <rPh sb="0" eb="1">
      <t>サカ</t>
    </rPh>
    <rPh sb="1" eb="2">
      <t>マチ</t>
    </rPh>
    <phoneticPr fontId="56"/>
  </si>
  <si>
    <t>天草市</t>
    <rPh sb="0" eb="3">
      <t>アマクサシ</t>
    </rPh>
    <phoneticPr fontId="56"/>
  </si>
  <si>
    <t>江別市</t>
    <rPh sb="0" eb="3">
      <t>エベツシ</t>
    </rPh>
    <phoneticPr fontId="56"/>
  </si>
  <si>
    <t>大崎市</t>
    <rPh sb="0" eb="3">
      <t>オオサキシ</t>
    </rPh>
    <phoneticPr fontId="56"/>
  </si>
  <si>
    <t>水戸市</t>
    <rPh sb="0" eb="3">
      <t>ミトシ</t>
    </rPh>
    <phoneticPr fontId="56"/>
  </si>
  <si>
    <t>久喜市</t>
    <rPh sb="0" eb="2">
      <t>クキ</t>
    </rPh>
    <rPh sb="2" eb="3">
      <t>シ</t>
    </rPh>
    <phoneticPr fontId="56"/>
  </si>
  <si>
    <t>白井市</t>
    <rPh sb="0" eb="2">
      <t>シロイ</t>
    </rPh>
    <rPh sb="2" eb="3">
      <t>シ</t>
    </rPh>
    <phoneticPr fontId="56"/>
  </si>
  <si>
    <t>大田区</t>
  </si>
  <si>
    <t>大和市</t>
    <rPh sb="0" eb="3">
      <t>ヤマトシ</t>
    </rPh>
    <phoneticPr fontId="56"/>
  </si>
  <si>
    <t>美濃加茂市</t>
    <rPh sb="0" eb="2">
      <t>ミノ</t>
    </rPh>
    <rPh sb="2" eb="4">
      <t>カモ</t>
    </rPh>
    <rPh sb="4" eb="5">
      <t>シ</t>
    </rPh>
    <phoneticPr fontId="56"/>
  </si>
  <si>
    <t>函南町</t>
    <rPh sb="0" eb="2">
      <t>カンナミ</t>
    </rPh>
    <rPh sb="2" eb="3">
      <t>チョウ</t>
    </rPh>
    <phoneticPr fontId="56"/>
  </si>
  <si>
    <t>知多市</t>
    <rPh sb="0" eb="3">
      <t>チタシ</t>
    </rPh>
    <phoneticPr fontId="56"/>
  </si>
  <si>
    <t>朝日町</t>
    <rPh sb="0" eb="2">
      <t>アサヒ</t>
    </rPh>
    <rPh sb="2" eb="3">
      <t>マチ</t>
    </rPh>
    <phoneticPr fontId="56"/>
  </si>
  <si>
    <t>東近江市</t>
    <rPh sb="0" eb="4">
      <t>ヒガシオウミシ</t>
    </rPh>
    <phoneticPr fontId="58"/>
  </si>
  <si>
    <t>久御山町</t>
    <rPh sb="0" eb="3">
      <t>クミヤマ</t>
    </rPh>
    <rPh sb="3" eb="4">
      <t>チョウ</t>
    </rPh>
    <phoneticPr fontId="56"/>
  </si>
  <si>
    <t>枚方市</t>
    <rPh sb="0" eb="3">
      <t>ヒラカタシ</t>
    </rPh>
    <phoneticPr fontId="56"/>
  </si>
  <si>
    <t>高砂市</t>
    <rPh sb="0" eb="3">
      <t>タカサゴシ</t>
    </rPh>
    <phoneticPr fontId="56"/>
  </si>
  <si>
    <t>川西町</t>
    <rPh sb="0" eb="2">
      <t>カワニシ</t>
    </rPh>
    <rPh sb="2" eb="3">
      <t>チョウ</t>
    </rPh>
    <phoneticPr fontId="56"/>
  </si>
  <si>
    <t>熊野町</t>
    <rPh sb="0" eb="2">
      <t>クマノ</t>
    </rPh>
    <rPh sb="2" eb="3">
      <t>マチ</t>
    </rPh>
    <phoneticPr fontId="56"/>
  </si>
  <si>
    <t>山鹿市</t>
    <rPh sb="0" eb="1">
      <t>ヤマ</t>
    </rPh>
    <rPh sb="1" eb="2">
      <t>シカ</t>
    </rPh>
    <rPh sb="2" eb="3">
      <t>シ</t>
    </rPh>
    <phoneticPr fontId="56"/>
  </si>
  <si>
    <t>東神楽町</t>
    <rPh sb="0" eb="1">
      <t>ヒガシ</t>
    </rPh>
    <rPh sb="1" eb="2">
      <t>カミ</t>
    </rPh>
    <rPh sb="2" eb="3">
      <t>ラク</t>
    </rPh>
    <rPh sb="3" eb="4">
      <t>マチ</t>
    </rPh>
    <phoneticPr fontId="56"/>
  </si>
  <si>
    <t>気仙沼市</t>
    <rPh sb="0" eb="4">
      <t>ケセンヌマシ</t>
    </rPh>
    <phoneticPr fontId="56"/>
  </si>
  <si>
    <t>笠間市</t>
    <rPh sb="0" eb="3">
      <t>カサマシ</t>
    </rPh>
    <phoneticPr fontId="56"/>
  </si>
  <si>
    <t>八潮市</t>
    <rPh sb="0" eb="3">
      <t>ヤシオシ</t>
    </rPh>
    <phoneticPr fontId="56"/>
  </si>
  <si>
    <t>成田市</t>
    <rPh sb="0" eb="3">
      <t>ナリタシ</t>
    </rPh>
    <phoneticPr fontId="56"/>
  </si>
  <si>
    <t>世田谷区</t>
  </si>
  <si>
    <t>海老名市</t>
    <rPh sb="0" eb="4">
      <t>エビナシ</t>
    </rPh>
    <phoneticPr fontId="56"/>
  </si>
  <si>
    <t>笠松町</t>
    <rPh sb="0" eb="2">
      <t>カサマツ</t>
    </rPh>
    <rPh sb="2" eb="3">
      <t>チョウ</t>
    </rPh>
    <phoneticPr fontId="56"/>
  </si>
  <si>
    <t>熱海市</t>
    <rPh sb="0" eb="3">
      <t>アタミシ</t>
    </rPh>
    <phoneticPr fontId="56"/>
  </si>
  <si>
    <t>大府市</t>
    <rPh sb="0" eb="1">
      <t>オオ</t>
    </rPh>
    <rPh sb="1" eb="2">
      <t>フ</t>
    </rPh>
    <rPh sb="2" eb="3">
      <t>シ</t>
    </rPh>
    <phoneticPr fontId="56"/>
  </si>
  <si>
    <t>東員町</t>
    <rPh sb="0" eb="1">
      <t>ヒガシ</t>
    </rPh>
    <rPh sb="1" eb="2">
      <t>イン</t>
    </rPh>
    <rPh sb="2" eb="3">
      <t>マチ</t>
    </rPh>
    <phoneticPr fontId="56"/>
  </si>
  <si>
    <t>米原市</t>
    <rPh sb="0" eb="3">
      <t>マイバラシ</t>
    </rPh>
    <phoneticPr fontId="58"/>
  </si>
  <si>
    <t>精華町</t>
    <rPh sb="0" eb="3">
      <t>セイカチョウ</t>
    </rPh>
    <phoneticPr fontId="56"/>
  </si>
  <si>
    <t>茨木市</t>
    <rPh sb="0" eb="2">
      <t>イバラキ</t>
    </rPh>
    <rPh sb="2" eb="3">
      <t>シ</t>
    </rPh>
    <phoneticPr fontId="56"/>
  </si>
  <si>
    <t>川西市</t>
    <rPh sb="0" eb="2">
      <t>カワニシ</t>
    </rPh>
    <rPh sb="2" eb="3">
      <t>シ</t>
    </rPh>
    <phoneticPr fontId="56"/>
  </si>
  <si>
    <t>上牧町</t>
    <rPh sb="0" eb="1">
      <t>ウエ</t>
    </rPh>
    <rPh sb="1" eb="2">
      <t>マキ</t>
    </rPh>
    <rPh sb="2" eb="3">
      <t>マチ</t>
    </rPh>
    <phoneticPr fontId="56"/>
  </si>
  <si>
    <t>釧路市</t>
    <rPh sb="0" eb="3">
      <t>クシロシ</t>
    </rPh>
    <phoneticPr fontId="56"/>
  </si>
  <si>
    <t>土浦市</t>
    <rPh sb="0" eb="3">
      <t>ツチウラシ</t>
    </rPh>
    <phoneticPr fontId="56"/>
  </si>
  <si>
    <t>三郷市</t>
    <rPh sb="0" eb="3">
      <t>ミサトシ</t>
    </rPh>
    <phoneticPr fontId="56"/>
  </si>
  <si>
    <t>富里市</t>
    <rPh sb="0" eb="3">
      <t>トミサトシ</t>
    </rPh>
    <phoneticPr fontId="56"/>
  </si>
  <si>
    <t>渋谷区</t>
  </si>
  <si>
    <t>座間市</t>
    <rPh sb="0" eb="3">
      <t>ザマシ</t>
    </rPh>
    <phoneticPr fontId="56"/>
  </si>
  <si>
    <t>岐南町</t>
    <rPh sb="0" eb="3">
      <t>キナンチョウ</t>
    </rPh>
    <phoneticPr fontId="56"/>
  </si>
  <si>
    <t>伊東市</t>
    <rPh sb="0" eb="3">
      <t>イトウシ</t>
    </rPh>
    <phoneticPr fontId="56"/>
  </si>
  <si>
    <t>半田市</t>
    <rPh sb="0" eb="3">
      <t>ハンダシ</t>
    </rPh>
    <phoneticPr fontId="56"/>
  </si>
  <si>
    <t>伊賀市</t>
    <rPh sb="0" eb="2">
      <t>イガ</t>
    </rPh>
    <rPh sb="2" eb="3">
      <t>シ</t>
    </rPh>
    <phoneticPr fontId="56"/>
  </si>
  <si>
    <t>日野町</t>
    <rPh sb="0" eb="2">
      <t>ヒノ</t>
    </rPh>
    <rPh sb="2" eb="3">
      <t>マチ</t>
    </rPh>
    <phoneticPr fontId="58"/>
  </si>
  <si>
    <t>井手町</t>
    <rPh sb="0" eb="2">
      <t>イデ</t>
    </rPh>
    <rPh sb="2" eb="3">
      <t>マチ</t>
    </rPh>
    <phoneticPr fontId="56"/>
  </si>
  <si>
    <t>八尾市</t>
    <rPh sb="0" eb="3">
      <t>ヤオシ</t>
    </rPh>
    <phoneticPr fontId="56"/>
  </si>
  <si>
    <t>加西市</t>
    <rPh sb="0" eb="3">
      <t>カサイシ</t>
    </rPh>
    <phoneticPr fontId="56"/>
  </si>
  <si>
    <t>王子町</t>
    <rPh sb="0" eb="2">
      <t>オウジ</t>
    </rPh>
    <rPh sb="2" eb="3">
      <t>チョウ</t>
    </rPh>
    <phoneticPr fontId="56"/>
  </si>
  <si>
    <t>釧路町</t>
    <rPh sb="0" eb="2">
      <t>クシロ</t>
    </rPh>
    <rPh sb="2" eb="3">
      <t>マチ</t>
    </rPh>
    <phoneticPr fontId="56"/>
  </si>
  <si>
    <t>常総市</t>
    <rPh sb="0" eb="2">
      <t>ジョウソウ</t>
    </rPh>
    <rPh sb="2" eb="3">
      <t>シ</t>
    </rPh>
    <phoneticPr fontId="56"/>
  </si>
  <si>
    <t>蓮田市</t>
    <rPh sb="0" eb="2">
      <t>ハスダ</t>
    </rPh>
    <rPh sb="2" eb="3">
      <t>シ</t>
    </rPh>
    <phoneticPr fontId="56"/>
  </si>
  <si>
    <t>酒々井町</t>
    <rPh sb="0" eb="1">
      <t>サケ</t>
    </rPh>
    <rPh sb="3" eb="4">
      <t>マチ</t>
    </rPh>
    <phoneticPr fontId="56"/>
  </si>
  <si>
    <t>中野区</t>
  </si>
  <si>
    <t>綾瀬市</t>
    <rPh sb="0" eb="3">
      <t>アヤセシ</t>
    </rPh>
    <phoneticPr fontId="56"/>
  </si>
  <si>
    <t>北方町</t>
    <rPh sb="0" eb="2">
      <t>キタカタ</t>
    </rPh>
    <rPh sb="2" eb="3">
      <t>マチ</t>
    </rPh>
    <phoneticPr fontId="56"/>
  </si>
  <si>
    <t>焼津市</t>
    <rPh sb="0" eb="3">
      <t>ヤイヅシ</t>
    </rPh>
    <phoneticPr fontId="56"/>
  </si>
  <si>
    <t>高浜市</t>
    <rPh sb="0" eb="3">
      <t>タカハマシ</t>
    </rPh>
    <phoneticPr fontId="56"/>
  </si>
  <si>
    <t>名張市</t>
    <rPh sb="0" eb="3">
      <t>ナバリシ</t>
    </rPh>
    <phoneticPr fontId="56"/>
  </si>
  <si>
    <t>竜王町</t>
    <rPh sb="0" eb="3">
      <t>リュウオウチョウ</t>
    </rPh>
    <phoneticPr fontId="58"/>
  </si>
  <si>
    <t>泉佐野市</t>
    <rPh sb="0" eb="4">
      <t>イズミサノシ</t>
    </rPh>
    <phoneticPr fontId="56"/>
  </si>
  <si>
    <t>加東市</t>
    <rPh sb="0" eb="3">
      <t>カトウシ</t>
    </rPh>
    <phoneticPr fontId="56"/>
  </si>
  <si>
    <t>広陵町</t>
    <rPh sb="0" eb="2">
      <t>コウリョウ</t>
    </rPh>
    <rPh sb="2" eb="3">
      <t>チョウ</t>
    </rPh>
    <phoneticPr fontId="56"/>
  </si>
  <si>
    <t>室蘭市</t>
    <rPh sb="0" eb="3">
      <t>ムロランシ</t>
    </rPh>
    <phoneticPr fontId="56"/>
  </si>
  <si>
    <t>かすみがうら市</t>
    <rPh sb="6" eb="7">
      <t>シ</t>
    </rPh>
    <phoneticPr fontId="56"/>
  </si>
  <si>
    <t>白岡市</t>
    <rPh sb="0" eb="2">
      <t>シラオカ</t>
    </rPh>
    <rPh sb="2" eb="3">
      <t>シ</t>
    </rPh>
    <phoneticPr fontId="56"/>
  </si>
  <si>
    <t>芝山町</t>
    <rPh sb="0" eb="3">
      <t>シバヤママチ</t>
    </rPh>
    <phoneticPr fontId="56"/>
  </si>
  <si>
    <t>杉並区</t>
  </si>
  <si>
    <t>南足柄市</t>
    <rPh sb="0" eb="4">
      <t>ミナミアシガラシ</t>
    </rPh>
    <phoneticPr fontId="56"/>
  </si>
  <si>
    <t>大野町</t>
    <rPh sb="0" eb="2">
      <t>オオノ</t>
    </rPh>
    <rPh sb="2" eb="3">
      <t>マチ</t>
    </rPh>
    <phoneticPr fontId="56"/>
  </si>
  <si>
    <t>藤枝市</t>
    <rPh sb="0" eb="3">
      <t>フジエダシ</t>
    </rPh>
    <phoneticPr fontId="56"/>
  </si>
  <si>
    <t>常滑市</t>
    <rPh sb="0" eb="2">
      <t>トコナメ</t>
    </rPh>
    <rPh sb="2" eb="3">
      <t>シ</t>
    </rPh>
    <phoneticPr fontId="56"/>
  </si>
  <si>
    <t>愛荘町</t>
    <rPh sb="0" eb="1">
      <t>アイ</t>
    </rPh>
    <rPh sb="1" eb="2">
      <t>ソウ</t>
    </rPh>
    <rPh sb="2" eb="3">
      <t>マチ</t>
    </rPh>
    <phoneticPr fontId="58"/>
  </si>
  <si>
    <t>富田林市</t>
    <rPh sb="0" eb="4">
      <t>トンダバヤシシ</t>
    </rPh>
    <phoneticPr fontId="56"/>
  </si>
  <si>
    <t>たつの市</t>
    <rPh sb="3" eb="4">
      <t>シ</t>
    </rPh>
    <phoneticPr fontId="56"/>
  </si>
  <si>
    <t>河合町</t>
    <rPh sb="0" eb="2">
      <t>カワイ</t>
    </rPh>
    <rPh sb="2" eb="3">
      <t>マチ</t>
    </rPh>
    <phoneticPr fontId="56"/>
  </si>
  <si>
    <t>登別市</t>
    <rPh sb="0" eb="3">
      <t>ノボリベツシ</t>
    </rPh>
    <phoneticPr fontId="56"/>
  </si>
  <si>
    <t>石岡市</t>
    <rPh sb="0" eb="3">
      <t>イシオカシ</t>
    </rPh>
    <phoneticPr fontId="56"/>
  </si>
  <si>
    <t>熊谷市</t>
    <rPh sb="0" eb="3">
      <t>クマガヤシ</t>
    </rPh>
    <phoneticPr fontId="56"/>
  </si>
  <si>
    <t>多古町</t>
    <rPh sb="0" eb="3">
      <t>タコマチ</t>
    </rPh>
    <phoneticPr fontId="56"/>
  </si>
  <si>
    <t>豊島区</t>
  </si>
  <si>
    <t>葉山町</t>
    <rPh sb="0" eb="3">
      <t>ハヤママチ</t>
    </rPh>
    <phoneticPr fontId="56"/>
  </si>
  <si>
    <t>御嵩町</t>
    <rPh sb="0" eb="2">
      <t>ミタケ</t>
    </rPh>
    <rPh sb="2" eb="3">
      <t>チョウ</t>
    </rPh>
    <phoneticPr fontId="56"/>
  </si>
  <si>
    <t>島田市</t>
    <rPh sb="0" eb="2">
      <t>シマダ</t>
    </rPh>
    <rPh sb="2" eb="3">
      <t>シ</t>
    </rPh>
    <phoneticPr fontId="56"/>
  </si>
  <si>
    <t>刈谷市</t>
    <rPh sb="0" eb="3">
      <t>カリヤシ</t>
    </rPh>
    <phoneticPr fontId="56"/>
  </si>
  <si>
    <t>多賀町</t>
    <rPh sb="0" eb="2">
      <t>タガ</t>
    </rPh>
    <rPh sb="2" eb="3">
      <t>マチ</t>
    </rPh>
    <phoneticPr fontId="58"/>
  </si>
  <si>
    <t>寝屋川市</t>
    <rPh sb="0" eb="4">
      <t>ネヤガワシ</t>
    </rPh>
    <phoneticPr fontId="56"/>
  </si>
  <si>
    <t>稲美町</t>
    <rPh sb="0" eb="1">
      <t>イネ</t>
    </rPh>
    <rPh sb="1" eb="2">
      <t>ビ</t>
    </rPh>
    <rPh sb="2" eb="3">
      <t>マチ</t>
    </rPh>
    <phoneticPr fontId="56"/>
  </si>
  <si>
    <t>橿原市</t>
    <rPh sb="0" eb="3">
      <t>カシハラシ</t>
    </rPh>
    <phoneticPr fontId="56"/>
  </si>
  <si>
    <t>帯広市</t>
    <rPh sb="0" eb="3">
      <t>オビヒロシ</t>
    </rPh>
    <phoneticPr fontId="56"/>
  </si>
  <si>
    <t>守谷市</t>
    <rPh sb="0" eb="3">
      <t>モリヤシ</t>
    </rPh>
    <phoneticPr fontId="56"/>
  </si>
  <si>
    <t>行田市</t>
    <rPh sb="0" eb="2">
      <t>ギョウダ</t>
    </rPh>
    <rPh sb="2" eb="3">
      <t>シ</t>
    </rPh>
    <phoneticPr fontId="56"/>
  </si>
  <si>
    <t>市川市</t>
    <rPh sb="0" eb="3">
      <t>イチカワシ</t>
    </rPh>
    <phoneticPr fontId="56"/>
  </si>
  <si>
    <t>北区</t>
  </si>
  <si>
    <t>寒川町</t>
    <rPh sb="0" eb="2">
      <t>サムカワ</t>
    </rPh>
    <rPh sb="2" eb="3">
      <t>マチ</t>
    </rPh>
    <phoneticPr fontId="56"/>
  </si>
  <si>
    <t>安八町</t>
    <rPh sb="0" eb="2">
      <t>アンパチ</t>
    </rPh>
    <rPh sb="2" eb="3">
      <t>マチ</t>
    </rPh>
    <phoneticPr fontId="56"/>
  </si>
  <si>
    <t>下田市</t>
    <rPh sb="0" eb="3">
      <t>シモダシ</t>
    </rPh>
    <phoneticPr fontId="56"/>
  </si>
  <si>
    <t>知立市</t>
    <rPh sb="0" eb="1">
      <t>チ</t>
    </rPh>
    <rPh sb="1" eb="2">
      <t>タ</t>
    </rPh>
    <rPh sb="2" eb="3">
      <t>シ</t>
    </rPh>
    <phoneticPr fontId="56"/>
  </si>
  <si>
    <t>甲良町</t>
    <rPh sb="0" eb="2">
      <t>コウラ</t>
    </rPh>
    <rPh sb="2" eb="3">
      <t>マチ</t>
    </rPh>
    <phoneticPr fontId="58"/>
  </si>
  <si>
    <t>河内長野市</t>
    <rPh sb="0" eb="5">
      <t>カワチナガノシ</t>
    </rPh>
    <phoneticPr fontId="56"/>
  </si>
  <si>
    <t>播磨町</t>
    <rPh sb="0" eb="3">
      <t>ハリマチョウ</t>
    </rPh>
    <phoneticPr fontId="56"/>
  </si>
  <si>
    <t>葛城市</t>
    <rPh sb="0" eb="3">
      <t>カツラギシ</t>
    </rPh>
    <phoneticPr fontId="56"/>
  </si>
  <si>
    <t>苫小牧市</t>
    <rPh sb="0" eb="4">
      <t>トマコマイシ</t>
    </rPh>
    <phoneticPr fontId="56"/>
  </si>
  <si>
    <t>茨城町</t>
    <rPh sb="0" eb="2">
      <t>イバラギ</t>
    </rPh>
    <rPh sb="2" eb="3">
      <t>マチ</t>
    </rPh>
    <phoneticPr fontId="56"/>
  </si>
  <si>
    <t>深谷市</t>
    <rPh sb="0" eb="3">
      <t>フカヤシ</t>
    </rPh>
    <phoneticPr fontId="56"/>
  </si>
  <si>
    <t>松戸市</t>
    <rPh sb="0" eb="3">
      <t>マツドシ</t>
    </rPh>
    <phoneticPr fontId="56"/>
  </si>
  <si>
    <t>荒川区</t>
  </si>
  <si>
    <t>大磯町</t>
    <rPh sb="0" eb="2">
      <t>オオイソ</t>
    </rPh>
    <rPh sb="2" eb="3">
      <t>マチ</t>
    </rPh>
    <phoneticPr fontId="56"/>
  </si>
  <si>
    <t>掛川市</t>
    <rPh sb="0" eb="3">
      <t>カケガワシ</t>
    </rPh>
    <phoneticPr fontId="56"/>
  </si>
  <si>
    <t>碧南市</t>
    <rPh sb="0" eb="1">
      <t>ミドリ</t>
    </rPh>
    <rPh sb="1" eb="2">
      <t>ミナミ</t>
    </rPh>
    <rPh sb="2" eb="3">
      <t>シ</t>
    </rPh>
    <phoneticPr fontId="56"/>
  </si>
  <si>
    <t>松原市</t>
    <rPh sb="0" eb="3">
      <t>マツバラシ</t>
    </rPh>
    <phoneticPr fontId="56"/>
  </si>
  <si>
    <t>太子町</t>
    <rPh sb="0" eb="3">
      <t>タイシチョウ</t>
    </rPh>
    <phoneticPr fontId="56"/>
  </si>
  <si>
    <t>御所市</t>
    <rPh sb="0" eb="3">
      <t>ゴセシ</t>
    </rPh>
    <phoneticPr fontId="56"/>
  </si>
  <si>
    <t>滝川市</t>
    <rPh sb="0" eb="3">
      <t>タキカワシ</t>
    </rPh>
    <phoneticPr fontId="56"/>
  </si>
  <si>
    <t>五霞町</t>
    <rPh sb="0" eb="1">
      <t>ゴ</t>
    </rPh>
    <rPh sb="1" eb="2">
      <t>カスミ</t>
    </rPh>
    <rPh sb="2" eb="3">
      <t>マチ</t>
    </rPh>
    <phoneticPr fontId="56"/>
  </si>
  <si>
    <t>鴻巣市</t>
    <rPh sb="0" eb="2">
      <t>コウノス</t>
    </rPh>
    <rPh sb="2" eb="3">
      <t>シ</t>
    </rPh>
    <phoneticPr fontId="56"/>
  </si>
  <si>
    <t>鎌ヶ谷市</t>
    <rPh sb="0" eb="4">
      <t>カマガヤシ</t>
    </rPh>
    <phoneticPr fontId="56"/>
  </si>
  <si>
    <t>板橋区</t>
  </si>
  <si>
    <t>中井町</t>
    <rPh sb="0" eb="3">
      <t>ナカイマチ</t>
    </rPh>
    <phoneticPr fontId="56"/>
  </si>
  <si>
    <t>浜松市</t>
    <rPh sb="0" eb="3">
      <t>ハママツシ</t>
    </rPh>
    <phoneticPr fontId="56"/>
  </si>
  <si>
    <t>安城市</t>
    <rPh sb="0" eb="3">
      <t>アンジョウシ</t>
    </rPh>
    <phoneticPr fontId="56"/>
  </si>
  <si>
    <t>大東市</t>
    <rPh sb="0" eb="3">
      <t>ダイトウシ</t>
    </rPh>
    <phoneticPr fontId="56"/>
  </si>
  <si>
    <t>洲本市</t>
    <rPh sb="0" eb="3">
      <t>スモトシ</t>
    </rPh>
    <phoneticPr fontId="56"/>
  </si>
  <si>
    <t>桜井市</t>
    <rPh sb="0" eb="3">
      <t>サクライシ</t>
    </rPh>
    <phoneticPr fontId="56"/>
  </si>
  <si>
    <t>岩見沢市</t>
    <rPh sb="0" eb="4">
      <t>イワミザワシ</t>
    </rPh>
    <phoneticPr fontId="56"/>
  </si>
  <si>
    <t>羽生市</t>
    <rPh sb="0" eb="3">
      <t>ハニュウシ</t>
    </rPh>
    <phoneticPr fontId="56"/>
  </si>
  <si>
    <t>浦安市</t>
    <rPh sb="0" eb="3">
      <t>ウラヤスシ</t>
    </rPh>
    <phoneticPr fontId="56"/>
  </si>
  <si>
    <t>練馬区</t>
  </si>
  <si>
    <t>開成町</t>
    <rPh sb="0" eb="2">
      <t>カイセイ</t>
    </rPh>
    <rPh sb="2" eb="3">
      <t>マチ</t>
    </rPh>
    <phoneticPr fontId="56"/>
  </si>
  <si>
    <t>湖西市</t>
    <rPh sb="0" eb="2">
      <t>コセイ</t>
    </rPh>
    <rPh sb="2" eb="3">
      <t>シ</t>
    </rPh>
    <phoneticPr fontId="56"/>
  </si>
  <si>
    <t>西尾市</t>
    <rPh sb="0" eb="3">
      <t>ニシオシ</t>
    </rPh>
    <phoneticPr fontId="56"/>
  </si>
  <si>
    <t>和泉市</t>
    <rPh sb="0" eb="2">
      <t>イズミ</t>
    </rPh>
    <rPh sb="2" eb="3">
      <t>シ</t>
    </rPh>
    <phoneticPr fontId="56"/>
  </si>
  <si>
    <t>明日香村</t>
    <rPh sb="0" eb="4">
      <t>アスカムラ</t>
    </rPh>
    <phoneticPr fontId="56"/>
  </si>
  <si>
    <t>美唄市</t>
    <rPh sb="0" eb="3">
      <t>ビバイシ</t>
    </rPh>
    <phoneticPr fontId="56"/>
  </si>
  <si>
    <t>伊奈町</t>
    <rPh sb="0" eb="3">
      <t>イナマチ</t>
    </rPh>
    <phoneticPr fontId="56"/>
  </si>
  <si>
    <t>船橋市</t>
    <rPh sb="0" eb="3">
      <t>フナバシシ</t>
    </rPh>
    <phoneticPr fontId="56"/>
  </si>
  <si>
    <t>足立区</t>
  </si>
  <si>
    <t>小田原市</t>
    <rPh sb="0" eb="4">
      <t>オダワラシ</t>
    </rPh>
    <phoneticPr fontId="56"/>
  </si>
  <si>
    <t>磐田市</t>
    <rPh sb="0" eb="3">
      <t>イワタシ</t>
    </rPh>
    <phoneticPr fontId="56"/>
  </si>
  <si>
    <t>小牧市</t>
    <rPh sb="0" eb="2">
      <t>コマキ</t>
    </rPh>
    <rPh sb="2" eb="3">
      <t>シ</t>
    </rPh>
    <phoneticPr fontId="56"/>
  </si>
  <si>
    <t>箕面市</t>
    <rPh sb="0" eb="3">
      <t>ミノオシ</t>
    </rPh>
    <phoneticPr fontId="56"/>
  </si>
  <si>
    <t>五條市</t>
    <rPh sb="0" eb="3">
      <t>ゴジョウシ</t>
    </rPh>
    <phoneticPr fontId="56"/>
  </si>
  <si>
    <t>長万部町</t>
    <rPh sb="0" eb="3">
      <t>オシャマンベ</t>
    </rPh>
    <rPh sb="3" eb="4">
      <t>マチ</t>
    </rPh>
    <phoneticPr fontId="56"/>
  </si>
  <si>
    <t>川越市</t>
    <rPh sb="0" eb="3">
      <t>カワゴエシ</t>
    </rPh>
    <phoneticPr fontId="56"/>
  </si>
  <si>
    <t>柏市</t>
    <rPh sb="0" eb="2">
      <t>カシワシ</t>
    </rPh>
    <phoneticPr fontId="56"/>
  </si>
  <si>
    <t>葛飾区</t>
  </si>
  <si>
    <t>箱根町</t>
    <rPh sb="0" eb="2">
      <t>ハコネ</t>
    </rPh>
    <rPh sb="2" eb="3">
      <t>マチ</t>
    </rPh>
    <phoneticPr fontId="56"/>
  </si>
  <si>
    <t>犬山市</t>
    <rPh sb="0" eb="3">
      <t>イヌヤマシ</t>
    </rPh>
    <phoneticPr fontId="56"/>
  </si>
  <si>
    <t>柏原市</t>
    <rPh sb="0" eb="3">
      <t>カシワラシ</t>
    </rPh>
    <phoneticPr fontId="56"/>
  </si>
  <si>
    <t>ふじみ野市</t>
    <rPh sb="3" eb="4">
      <t>ノ</t>
    </rPh>
    <rPh sb="4" eb="5">
      <t>シ</t>
    </rPh>
    <phoneticPr fontId="56"/>
  </si>
  <si>
    <t>流山市</t>
    <rPh sb="0" eb="3">
      <t>ナガレヤマシ</t>
    </rPh>
    <phoneticPr fontId="56"/>
  </si>
  <si>
    <t>江戸川区</t>
  </si>
  <si>
    <t>大井町</t>
    <rPh sb="0" eb="3">
      <t>オオイマチ</t>
    </rPh>
    <phoneticPr fontId="56"/>
  </si>
  <si>
    <t>江南市</t>
    <rPh sb="0" eb="3">
      <t>コウナンシ</t>
    </rPh>
    <phoneticPr fontId="56"/>
  </si>
  <si>
    <t>羽曳野市</t>
    <rPh sb="0" eb="4">
      <t>ハビキノシ</t>
    </rPh>
    <phoneticPr fontId="56"/>
  </si>
  <si>
    <t>狭山市</t>
    <rPh sb="0" eb="3">
      <t>サヤマシ</t>
    </rPh>
    <phoneticPr fontId="56"/>
  </si>
  <si>
    <t>習志野市</t>
    <rPh sb="0" eb="4">
      <t>ナラシノシ</t>
    </rPh>
    <phoneticPr fontId="56"/>
  </si>
  <si>
    <t>八王子市</t>
    <rPh sb="0" eb="4">
      <t>ハチオウジシ</t>
    </rPh>
    <phoneticPr fontId="56"/>
  </si>
  <si>
    <t>二宮町</t>
    <rPh sb="0" eb="3">
      <t>ニノミヤマチ</t>
    </rPh>
    <phoneticPr fontId="56"/>
  </si>
  <si>
    <t>春日井市</t>
    <rPh sb="0" eb="4">
      <t>カスガイシ</t>
    </rPh>
    <phoneticPr fontId="56"/>
  </si>
  <si>
    <t>門真市</t>
    <rPh sb="0" eb="3">
      <t>カドマシ</t>
    </rPh>
    <phoneticPr fontId="56"/>
  </si>
  <si>
    <t>鶴ヶ島市</t>
    <rPh sb="0" eb="3">
      <t>ツルガシマ</t>
    </rPh>
    <rPh sb="3" eb="4">
      <t>シ</t>
    </rPh>
    <phoneticPr fontId="56"/>
  </si>
  <si>
    <t>我孫子市</t>
    <rPh sb="0" eb="4">
      <t>アビコシ</t>
    </rPh>
    <phoneticPr fontId="56"/>
  </si>
  <si>
    <t>立川市</t>
    <rPh sb="0" eb="3">
      <t>タチカワシ</t>
    </rPh>
    <phoneticPr fontId="56"/>
  </si>
  <si>
    <t>秦野市</t>
    <rPh sb="0" eb="1">
      <t>ハタ</t>
    </rPh>
    <rPh sb="1" eb="2">
      <t>ノ</t>
    </rPh>
    <rPh sb="2" eb="3">
      <t>シ</t>
    </rPh>
    <phoneticPr fontId="56"/>
  </si>
  <si>
    <t>瀬戸市</t>
    <rPh sb="0" eb="2">
      <t>セト</t>
    </rPh>
    <rPh sb="2" eb="3">
      <t>シ</t>
    </rPh>
    <phoneticPr fontId="56"/>
  </si>
  <si>
    <t>摂津市</t>
    <rPh sb="0" eb="3">
      <t>セッツシ</t>
    </rPh>
    <phoneticPr fontId="56"/>
  </si>
  <si>
    <t>日高市</t>
    <rPh sb="0" eb="2">
      <t>ヒダカ</t>
    </rPh>
    <rPh sb="2" eb="3">
      <t>シ</t>
    </rPh>
    <phoneticPr fontId="56"/>
  </si>
  <si>
    <t>茂原市</t>
    <rPh sb="0" eb="3">
      <t>モバラシ</t>
    </rPh>
    <phoneticPr fontId="56"/>
  </si>
  <si>
    <t>武蔵野市</t>
    <rPh sb="0" eb="4">
      <t>ムサシノシ</t>
    </rPh>
    <phoneticPr fontId="56"/>
  </si>
  <si>
    <t>伊勢原市</t>
    <rPh sb="0" eb="4">
      <t>イセハラシ</t>
    </rPh>
    <phoneticPr fontId="56"/>
  </si>
  <si>
    <t>尾張旭市</t>
    <rPh sb="0" eb="2">
      <t>オワリ</t>
    </rPh>
    <rPh sb="2" eb="3">
      <t>アサヒ</t>
    </rPh>
    <rPh sb="3" eb="4">
      <t>シ</t>
    </rPh>
    <phoneticPr fontId="56"/>
  </si>
  <si>
    <t>高石市</t>
    <rPh sb="0" eb="3">
      <t>タカイシシ</t>
    </rPh>
    <phoneticPr fontId="56"/>
  </si>
  <si>
    <t>飯能市</t>
    <rPh sb="0" eb="3">
      <t>ハンノウシ</t>
    </rPh>
    <phoneticPr fontId="56"/>
  </si>
  <si>
    <t>山武市</t>
    <rPh sb="0" eb="2">
      <t>ヤマタケ</t>
    </rPh>
    <rPh sb="2" eb="3">
      <t>シ</t>
    </rPh>
    <phoneticPr fontId="56"/>
  </si>
  <si>
    <t>三鷹市</t>
    <rPh sb="0" eb="2">
      <t>ミタカ</t>
    </rPh>
    <rPh sb="2" eb="3">
      <t>シ</t>
    </rPh>
    <phoneticPr fontId="56"/>
  </si>
  <si>
    <t>厚木市</t>
    <rPh sb="0" eb="3">
      <t>アツギシ</t>
    </rPh>
    <phoneticPr fontId="56"/>
  </si>
  <si>
    <t>一宮市</t>
    <rPh sb="0" eb="3">
      <t>イチノミヤシ</t>
    </rPh>
    <phoneticPr fontId="56"/>
  </si>
  <si>
    <t>藤井寺市</t>
    <rPh sb="0" eb="4">
      <t>フジイデラシ</t>
    </rPh>
    <phoneticPr fontId="56"/>
  </si>
  <si>
    <t>川島町</t>
    <rPh sb="0" eb="3">
      <t>カワシマチョウ</t>
    </rPh>
    <phoneticPr fontId="56"/>
  </si>
  <si>
    <t>市原市</t>
    <rPh sb="0" eb="2">
      <t>イチハラ</t>
    </rPh>
    <rPh sb="2" eb="3">
      <t>シ</t>
    </rPh>
    <phoneticPr fontId="56"/>
  </si>
  <si>
    <t>府中市</t>
    <rPh sb="0" eb="3">
      <t>フチュウシ</t>
    </rPh>
    <phoneticPr fontId="56"/>
  </si>
  <si>
    <t>愛川町</t>
    <rPh sb="0" eb="2">
      <t>アイカワ</t>
    </rPh>
    <rPh sb="2" eb="3">
      <t>マチ</t>
    </rPh>
    <phoneticPr fontId="56"/>
  </si>
  <si>
    <t>岩倉市</t>
    <rPh sb="0" eb="3">
      <t>イワクラシ</t>
    </rPh>
    <phoneticPr fontId="56"/>
  </si>
  <si>
    <t>東大阪市</t>
    <rPh sb="0" eb="4">
      <t>ヒガシオオサカシ</t>
    </rPh>
    <phoneticPr fontId="56"/>
  </si>
  <si>
    <t>吉見町</t>
    <rPh sb="0" eb="3">
      <t>ヨシミマチ</t>
    </rPh>
    <phoneticPr fontId="56"/>
  </si>
  <si>
    <t>一宮町</t>
    <rPh sb="0" eb="3">
      <t>イチノミヤマチ</t>
    </rPh>
    <phoneticPr fontId="56"/>
  </si>
  <si>
    <t>昭島市</t>
    <rPh sb="0" eb="3">
      <t>アキシマシ</t>
    </rPh>
    <phoneticPr fontId="56"/>
  </si>
  <si>
    <t>湯河原町</t>
    <rPh sb="0" eb="3">
      <t>ユガワラ</t>
    </rPh>
    <rPh sb="3" eb="4">
      <t>マチ</t>
    </rPh>
    <phoneticPr fontId="56"/>
  </si>
  <si>
    <t>稲沢市</t>
    <rPh sb="0" eb="3">
      <t>イナザワシ</t>
    </rPh>
    <phoneticPr fontId="56"/>
  </si>
  <si>
    <t>泉南市</t>
    <rPh sb="0" eb="3">
      <t>センナンシ</t>
    </rPh>
    <phoneticPr fontId="56"/>
  </si>
  <si>
    <t>毛呂山町</t>
    <rPh sb="0" eb="1">
      <t>ケ</t>
    </rPh>
    <rPh sb="1" eb="2">
      <t>ロ</t>
    </rPh>
    <rPh sb="2" eb="4">
      <t>ヤママチ</t>
    </rPh>
    <phoneticPr fontId="56"/>
  </si>
  <si>
    <t>睦沢町</t>
    <rPh sb="0" eb="2">
      <t>ムツザワ</t>
    </rPh>
    <rPh sb="2" eb="3">
      <t>マチ</t>
    </rPh>
    <phoneticPr fontId="56"/>
  </si>
  <si>
    <t>調布市</t>
    <rPh sb="0" eb="3">
      <t>チョウフシ</t>
    </rPh>
    <phoneticPr fontId="56"/>
  </si>
  <si>
    <t>北名古屋市</t>
    <rPh sb="0" eb="5">
      <t>キタナゴヤシ</t>
    </rPh>
    <phoneticPr fontId="56"/>
  </si>
  <si>
    <t>四条畷市</t>
    <rPh sb="0" eb="4">
      <t>シジョウナワテシ</t>
    </rPh>
    <phoneticPr fontId="56"/>
  </si>
  <si>
    <t>小川町</t>
    <rPh sb="0" eb="2">
      <t>オガワ</t>
    </rPh>
    <rPh sb="2" eb="3">
      <t>マチ</t>
    </rPh>
    <phoneticPr fontId="56"/>
  </si>
  <si>
    <t>大多喜町</t>
    <rPh sb="0" eb="3">
      <t>オオタキ</t>
    </rPh>
    <rPh sb="3" eb="4">
      <t>マチ</t>
    </rPh>
    <phoneticPr fontId="56"/>
  </si>
  <si>
    <t>町田市</t>
    <rPh sb="0" eb="3">
      <t>マチダシ</t>
    </rPh>
    <phoneticPr fontId="56"/>
  </si>
  <si>
    <t>清須市</t>
    <rPh sb="0" eb="3">
      <t>キヨスシ</t>
    </rPh>
    <phoneticPr fontId="56"/>
  </si>
  <si>
    <t>交野市</t>
    <rPh sb="0" eb="3">
      <t>カタノシ</t>
    </rPh>
    <phoneticPr fontId="56"/>
  </si>
  <si>
    <t>秩父市</t>
    <rPh sb="0" eb="3">
      <t>チチブシ</t>
    </rPh>
    <phoneticPr fontId="56"/>
  </si>
  <si>
    <t>長生村</t>
    <rPh sb="0" eb="2">
      <t>チョウセイ</t>
    </rPh>
    <rPh sb="2" eb="3">
      <t>ムラ</t>
    </rPh>
    <phoneticPr fontId="56"/>
  </si>
  <si>
    <t>小金井市</t>
    <rPh sb="0" eb="4">
      <t>コガネイシ</t>
    </rPh>
    <phoneticPr fontId="56"/>
  </si>
  <si>
    <t>愛西市</t>
    <rPh sb="0" eb="2">
      <t>アイサイ</t>
    </rPh>
    <rPh sb="2" eb="3">
      <t>シ</t>
    </rPh>
    <phoneticPr fontId="56"/>
  </si>
  <si>
    <t>大阪狭山市</t>
    <rPh sb="0" eb="5">
      <t>オオサカサヤマシ</t>
    </rPh>
    <phoneticPr fontId="56"/>
  </si>
  <si>
    <t>春日部市</t>
    <rPh sb="0" eb="4">
      <t>カスカベシ</t>
    </rPh>
    <phoneticPr fontId="56"/>
  </si>
  <si>
    <t>銚子市</t>
    <rPh sb="0" eb="3">
      <t>チョウシシ</t>
    </rPh>
    <phoneticPr fontId="56"/>
  </si>
  <si>
    <t>小平市</t>
    <rPh sb="0" eb="3">
      <t>コダイラシ</t>
    </rPh>
    <phoneticPr fontId="56"/>
  </si>
  <si>
    <t>津島市</t>
    <rPh sb="0" eb="2">
      <t>ツシマ</t>
    </rPh>
    <rPh sb="2" eb="3">
      <t>シ</t>
    </rPh>
    <phoneticPr fontId="56"/>
  </si>
  <si>
    <t>阪南市</t>
    <rPh sb="0" eb="3">
      <t>ハンナンシ</t>
    </rPh>
    <phoneticPr fontId="56"/>
  </si>
  <si>
    <t>越谷市</t>
    <rPh sb="0" eb="3">
      <t>コシガヤシ</t>
    </rPh>
    <phoneticPr fontId="56"/>
  </si>
  <si>
    <t>館山市</t>
    <rPh sb="0" eb="3">
      <t>タテヤマシ</t>
    </rPh>
    <phoneticPr fontId="56"/>
  </si>
  <si>
    <t>日野市</t>
    <rPh sb="0" eb="3">
      <t>ヒノシ</t>
    </rPh>
    <phoneticPr fontId="56"/>
  </si>
  <si>
    <t>あま市</t>
    <rPh sb="2" eb="3">
      <t>シ</t>
    </rPh>
    <phoneticPr fontId="56"/>
  </si>
  <si>
    <t>島本町</t>
    <rPh sb="0" eb="2">
      <t>シマモト</t>
    </rPh>
    <rPh sb="2" eb="3">
      <t>マチ</t>
    </rPh>
    <phoneticPr fontId="56"/>
  </si>
  <si>
    <t>吉川市</t>
    <rPh sb="0" eb="3">
      <t>ヨシカワシ</t>
    </rPh>
    <phoneticPr fontId="56"/>
  </si>
  <si>
    <t>野田市</t>
    <rPh sb="0" eb="3">
      <t>ノダシ</t>
    </rPh>
    <phoneticPr fontId="56"/>
  </si>
  <si>
    <t>東村山市</t>
    <rPh sb="0" eb="4">
      <t>ヒガシムラヤマシ</t>
    </rPh>
    <phoneticPr fontId="56"/>
  </si>
  <si>
    <t>弥富市</t>
    <rPh sb="0" eb="2">
      <t>ヤトミ</t>
    </rPh>
    <rPh sb="2" eb="3">
      <t>シ</t>
    </rPh>
    <phoneticPr fontId="56"/>
  </si>
  <si>
    <t>豊能町</t>
    <rPh sb="0" eb="1">
      <t>ユタ</t>
    </rPh>
    <rPh sb="2" eb="3">
      <t>チョウ</t>
    </rPh>
    <phoneticPr fontId="56"/>
  </si>
  <si>
    <t>加須市</t>
    <rPh sb="0" eb="1">
      <t>カ</t>
    </rPh>
    <rPh sb="1" eb="2">
      <t>ス</t>
    </rPh>
    <rPh sb="2" eb="3">
      <t>シ</t>
    </rPh>
    <phoneticPr fontId="56"/>
  </si>
  <si>
    <t>栄町</t>
    <rPh sb="0" eb="2">
      <t>サカエマチ</t>
    </rPh>
    <phoneticPr fontId="56"/>
  </si>
  <si>
    <t>国分寺市</t>
    <rPh sb="0" eb="4">
      <t>コクブンジシ</t>
    </rPh>
    <phoneticPr fontId="56"/>
  </si>
  <si>
    <t>豊山町</t>
    <rPh sb="0" eb="2">
      <t>トヨヤマ</t>
    </rPh>
    <rPh sb="2" eb="3">
      <t>マチ</t>
    </rPh>
    <phoneticPr fontId="56"/>
  </si>
  <si>
    <t>忠岡町</t>
    <rPh sb="0" eb="2">
      <t>タダオカ</t>
    </rPh>
    <rPh sb="2" eb="3">
      <t>マチ</t>
    </rPh>
    <phoneticPr fontId="56"/>
  </si>
  <si>
    <t>宮代町</t>
    <rPh sb="0" eb="3">
      <t>ミヤシロマチ</t>
    </rPh>
    <phoneticPr fontId="56"/>
  </si>
  <si>
    <t>旭市</t>
    <rPh sb="0" eb="1">
      <t>アサヒ</t>
    </rPh>
    <rPh sb="1" eb="2">
      <t>シ</t>
    </rPh>
    <phoneticPr fontId="56"/>
  </si>
  <si>
    <t>国立市</t>
    <rPh sb="0" eb="3">
      <t>クニタチシ</t>
    </rPh>
    <phoneticPr fontId="56"/>
  </si>
  <si>
    <t>東郷町</t>
    <rPh sb="0" eb="2">
      <t>トウゴウ</t>
    </rPh>
    <rPh sb="2" eb="3">
      <t>マチ</t>
    </rPh>
    <phoneticPr fontId="56"/>
  </si>
  <si>
    <t>熊取町</t>
    <rPh sb="0" eb="2">
      <t>クマトリ</t>
    </rPh>
    <rPh sb="2" eb="3">
      <t>チョウ</t>
    </rPh>
    <phoneticPr fontId="56"/>
  </si>
  <si>
    <t>松伏町</t>
    <rPh sb="0" eb="1">
      <t>マツ</t>
    </rPh>
    <rPh sb="1" eb="2">
      <t>フ</t>
    </rPh>
    <rPh sb="2" eb="3">
      <t>マチ</t>
    </rPh>
    <phoneticPr fontId="56"/>
  </si>
  <si>
    <t>東金市</t>
    <rPh sb="0" eb="3">
      <t>トウガネシ</t>
    </rPh>
    <phoneticPr fontId="56"/>
  </si>
  <si>
    <t>狛江市</t>
    <rPh sb="0" eb="1">
      <t>コマ</t>
    </rPh>
    <rPh sb="1" eb="2">
      <t>エ</t>
    </rPh>
    <rPh sb="2" eb="3">
      <t>シ</t>
    </rPh>
    <phoneticPr fontId="56"/>
  </si>
  <si>
    <t>幸田町</t>
    <rPh sb="0" eb="2">
      <t>コウダ</t>
    </rPh>
    <rPh sb="2" eb="3">
      <t>マチ</t>
    </rPh>
    <phoneticPr fontId="56"/>
  </si>
  <si>
    <t>田尻町</t>
    <rPh sb="0" eb="2">
      <t>タジリ</t>
    </rPh>
    <rPh sb="2" eb="3">
      <t>チョウ</t>
    </rPh>
    <phoneticPr fontId="56"/>
  </si>
  <si>
    <t>杉戸町</t>
    <rPh sb="0" eb="2">
      <t>スギト</t>
    </rPh>
    <rPh sb="2" eb="3">
      <t>マチ</t>
    </rPh>
    <phoneticPr fontId="56"/>
  </si>
  <si>
    <t>白子町</t>
    <rPh sb="0" eb="2">
      <t>シロコ</t>
    </rPh>
    <rPh sb="2" eb="3">
      <t>マチ</t>
    </rPh>
    <phoneticPr fontId="56"/>
  </si>
  <si>
    <t>東大和市</t>
    <rPh sb="0" eb="4">
      <t>ヒガシヤマトシ</t>
    </rPh>
    <phoneticPr fontId="56"/>
  </si>
  <si>
    <t>武豊町</t>
    <rPh sb="0" eb="2">
      <t>タケトヨ</t>
    </rPh>
    <rPh sb="2" eb="3">
      <t>マチ</t>
    </rPh>
    <phoneticPr fontId="56"/>
  </si>
  <si>
    <t>岬町</t>
    <rPh sb="0" eb="1">
      <t>ミサキ</t>
    </rPh>
    <rPh sb="1" eb="2">
      <t>マチ</t>
    </rPh>
    <phoneticPr fontId="56"/>
  </si>
  <si>
    <t>志木市</t>
    <rPh sb="0" eb="2">
      <t>シキ</t>
    </rPh>
    <rPh sb="2" eb="3">
      <t>シ</t>
    </rPh>
    <phoneticPr fontId="56"/>
  </si>
  <si>
    <t>大網白里市</t>
    <rPh sb="0" eb="2">
      <t>オオアミ</t>
    </rPh>
    <rPh sb="2" eb="3">
      <t>シロ</t>
    </rPh>
    <rPh sb="3" eb="4">
      <t>サト</t>
    </rPh>
    <rPh sb="4" eb="5">
      <t>シ</t>
    </rPh>
    <phoneticPr fontId="56"/>
  </si>
  <si>
    <t>清瀬市</t>
    <rPh sb="0" eb="3">
      <t>キヨセシ</t>
    </rPh>
    <phoneticPr fontId="56"/>
  </si>
  <si>
    <t>阿久比町</t>
    <rPh sb="0" eb="3">
      <t>アグイ</t>
    </rPh>
    <rPh sb="3" eb="4">
      <t>チョウ</t>
    </rPh>
    <phoneticPr fontId="56"/>
  </si>
  <si>
    <t>富士見市</t>
    <rPh sb="0" eb="4">
      <t>フジミシ</t>
    </rPh>
    <phoneticPr fontId="56"/>
  </si>
  <si>
    <t>九十九里町</t>
    <rPh sb="0" eb="4">
      <t>クジュウクリ</t>
    </rPh>
    <rPh sb="4" eb="5">
      <t>マチ</t>
    </rPh>
    <phoneticPr fontId="56"/>
  </si>
  <si>
    <t>東久留米市</t>
    <rPh sb="0" eb="5">
      <t>ヒガシクルメシ</t>
    </rPh>
    <phoneticPr fontId="56"/>
  </si>
  <si>
    <t>東浦町</t>
    <rPh sb="0" eb="2">
      <t>ヒガシウラ</t>
    </rPh>
    <rPh sb="2" eb="3">
      <t>マチ</t>
    </rPh>
    <phoneticPr fontId="56"/>
  </si>
  <si>
    <t>河南町</t>
    <rPh sb="0" eb="3">
      <t>カナンチョウ</t>
    </rPh>
    <phoneticPr fontId="56"/>
  </si>
  <si>
    <t>入間市</t>
    <rPh sb="0" eb="3">
      <t>イルマシ</t>
    </rPh>
    <phoneticPr fontId="56"/>
  </si>
  <si>
    <t>長南町</t>
    <rPh sb="0" eb="2">
      <t>チョウナン</t>
    </rPh>
    <rPh sb="2" eb="3">
      <t>マチ</t>
    </rPh>
    <phoneticPr fontId="56"/>
  </si>
  <si>
    <t>多摩市</t>
    <rPh sb="0" eb="2">
      <t>タマ</t>
    </rPh>
    <rPh sb="2" eb="3">
      <t>シ</t>
    </rPh>
    <phoneticPr fontId="56"/>
  </si>
  <si>
    <t>大口町</t>
    <rPh sb="0" eb="2">
      <t>オオグチ</t>
    </rPh>
    <rPh sb="2" eb="3">
      <t>マチ</t>
    </rPh>
    <phoneticPr fontId="56"/>
  </si>
  <si>
    <t>三芳町</t>
    <rPh sb="0" eb="3">
      <t>ミヨシマチ</t>
    </rPh>
    <phoneticPr fontId="56"/>
  </si>
  <si>
    <t>稲城市</t>
    <rPh sb="0" eb="1">
      <t>イナ</t>
    </rPh>
    <rPh sb="1" eb="2">
      <t>シロ</t>
    </rPh>
    <rPh sb="2" eb="3">
      <t>シ</t>
    </rPh>
    <phoneticPr fontId="56"/>
  </si>
  <si>
    <t>扶桑町</t>
    <rPh sb="0" eb="2">
      <t>フソウ</t>
    </rPh>
    <rPh sb="2" eb="3">
      <t>マチ</t>
    </rPh>
    <phoneticPr fontId="56"/>
  </si>
  <si>
    <t>本庄市</t>
    <rPh sb="0" eb="2">
      <t>ホンジョウ</t>
    </rPh>
    <rPh sb="2" eb="3">
      <t>シ</t>
    </rPh>
    <phoneticPr fontId="56"/>
  </si>
  <si>
    <t>西東京市</t>
    <rPh sb="0" eb="4">
      <t>ニシトウキョウシ</t>
    </rPh>
    <phoneticPr fontId="56"/>
  </si>
  <si>
    <t>大治町</t>
    <rPh sb="0" eb="1">
      <t>ダイ</t>
    </rPh>
    <rPh sb="2" eb="3">
      <t>チョウ</t>
    </rPh>
    <phoneticPr fontId="56"/>
  </si>
  <si>
    <t>上里町</t>
    <rPh sb="0" eb="1">
      <t>ウエ</t>
    </rPh>
    <rPh sb="1" eb="2">
      <t>サト</t>
    </rPh>
    <rPh sb="2" eb="3">
      <t>マチ</t>
    </rPh>
    <phoneticPr fontId="56"/>
  </si>
  <si>
    <t>武蔵村山市</t>
    <rPh sb="0" eb="5">
      <t>ムサシムラヤマシ</t>
    </rPh>
    <phoneticPr fontId="56"/>
  </si>
  <si>
    <t>蟹江町</t>
    <rPh sb="0" eb="2">
      <t>カニエ</t>
    </rPh>
    <rPh sb="2" eb="3">
      <t>マチ</t>
    </rPh>
    <phoneticPr fontId="56"/>
  </si>
  <si>
    <t>美里町</t>
    <rPh sb="0" eb="3">
      <t>ミサトマチ</t>
    </rPh>
    <phoneticPr fontId="56"/>
  </si>
  <si>
    <t>青梅市</t>
    <rPh sb="0" eb="3">
      <t>オウメシ</t>
    </rPh>
    <phoneticPr fontId="56"/>
  </si>
  <si>
    <t>飛鳥村</t>
    <rPh sb="0" eb="2">
      <t>アスカ</t>
    </rPh>
    <rPh sb="2" eb="3">
      <t>ムラ</t>
    </rPh>
    <phoneticPr fontId="56"/>
  </si>
  <si>
    <t>坂戸市</t>
    <rPh sb="0" eb="2">
      <t>サカト</t>
    </rPh>
    <rPh sb="2" eb="3">
      <t>シ</t>
    </rPh>
    <phoneticPr fontId="56"/>
  </si>
  <si>
    <t>福生市</t>
    <rPh sb="0" eb="2">
      <t>フクオ</t>
    </rPh>
    <rPh sb="2" eb="3">
      <t>シ</t>
    </rPh>
    <phoneticPr fontId="56"/>
  </si>
  <si>
    <t>豊橋市</t>
    <rPh sb="0" eb="3">
      <t>トヨハシシ</t>
    </rPh>
    <phoneticPr fontId="56"/>
  </si>
  <si>
    <t>北本市</t>
    <rPh sb="0" eb="3">
      <t>キタモトシ</t>
    </rPh>
    <phoneticPr fontId="56"/>
  </si>
  <si>
    <t>羽村市</t>
    <rPh sb="0" eb="2">
      <t>ハムラ</t>
    </rPh>
    <rPh sb="2" eb="3">
      <t>シ</t>
    </rPh>
    <phoneticPr fontId="56"/>
  </si>
  <si>
    <t>田原市</t>
    <rPh sb="0" eb="2">
      <t>タバラ</t>
    </rPh>
    <rPh sb="2" eb="3">
      <t>シ</t>
    </rPh>
    <phoneticPr fontId="56"/>
  </si>
  <si>
    <t>桶川市</t>
    <rPh sb="0" eb="3">
      <t>オケガワシ</t>
    </rPh>
    <phoneticPr fontId="56"/>
  </si>
  <si>
    <t>あきる野市</t>
    <rPh sb="3" eb="4">
      <t>ノ</t>
    </rPh>
    <rPh sb="4" eb="5">
      <t>シ</t>
    </rPh>
    <phoneticPr fontId="56"/>
  </si>
  <si>
    <t>幸手市</t>
    <rPh sb="0" eb="3">
      <t>サッテシ</t>
    </rPh>
    <phoneticPr fontId="56"/>
  </si>
  <si>
    <t>瑞穂町</t>
    <rPh sb="0" eb="3">
      <t>ミズホマチ</t>
    </rPh>
    <phoneticPr fontId="56"/>
  </si>
  <si>
    <t>鳩山町</t>
    <rPh sb="0" eb="3">
      <t>ハトヤママチ</t>
    </rPh>
    <phoneticPr fontId="56"/>
  </si>
  <si>
    <t>日の出町</t>
    <rPh sb="0" eb="1">
      <t>ヒ</t>
    </rPh>
    <rPh sb="2" eb="3">
      <t>デ</t>
    </rPh>
    <rPh sb="3" eb="4">
      <t>マチ</t>
    </rPh>
    <phoneticPr fontId="56"/>
  </si>
  <si>
    <t>東松山市</t>
    <rPh sb="0" eb="4">
      <t>ヒガシマツヤマシ</t>
    </rPh>
    <phoneticPr fontId="56"/>
  </si>
  <si>
    <t>滑川町</t>
    <rPh sb="0" eb="2">
      <t>ナメカワ</t>
    </rPh>
    <rPh sb="2" eb="3">
      <t>マチ</t>
    </rPh>
    <phoneticPr fontId="56"/>
  </si>
  <si>
    <t>CGS</t>
    <phoneticPr fontId="3"/>
  </si>
  <si>
    <t>ジェネライト</t>
    <phoneticPr fontId="3"/>
  </si>
  <si>
    <t>ガスエンジン</t>
    <phoneticPr fontId="3"/>
  </si>
  <si>
    <t>CGS：200　ジェネライト：100</t>
    <phoneticPr fontId="3"/>
  </si>
  <si>
    <t>ガスタービン</t>
    <phoneticPr fontId="3"/>
  </si>
  <si>
    <t>協定等</t>
    <rPh sb="0" eb="2">
      <t>キョウテイ</t>
    </rPh>
    <rPh sb="2" eb="3">
      <t>ナド</t>
    </rPh>
    <phoneticPr fontId="3"/>
  </si>
  <si>
    <t>避難所病院系：10　物資提供：20</t>
    <rPh sb="0" eb="3">
      <t>ヒナンジョ</t>
    </rPh>
    <rPh sb="3" eb="5">
      <t>ビョウイン</t>
    </rPh>
    <rPh sb="5" eb="6">
      <t>ケイ</t>
    </rPh>
    <rPh sb="10" eb="12">
      <t>ブッシ</t>
    </rPh>
    <rPh sb="12" eb="14">
      <t>テイキョウ</t>
    </rPh>
    <phoneticPr fontId="3"/>
  </si>
  <si>
    <t>燃料電池</t>
    <rPh sb="0" eb="2">
      <t>ネンリョウ</t>
    </rPh>
    <rPh sb="2" eb="4">
      <t>デンチ</t>
    </rPh>
    <phoneticPr fontId="3"/>
  </si>
  <si>
    <t>新設：1　更新：2</t>
    <rPh sb="0" eb="2">
      <t>シンセツ</t>
    </rPh>
    <rPh sb="5" eb="7">
      <t>コウシン</t>
    </rPh>
    <phoneticPr fontId="3"/>
  </si>
  <si>
    <t>判定</t>
    <rPh sb="0" eb="2">
      <t>ハンテイ</t>
    </rPh>
    <phoneticPr fontId="3"/>
  </si>
  <si>
    <t>CGS-1</t>
    <phoneticPr fontId="3"/>
  </si>
  <si>
    <t>CGS-2</t>
  </si>
  <si>
    <t>CGS-3</t>
  </si>
  <si>
    <t>CGS-4</t>
  </si>
  <si>
    <t>GL-1</t>
    <phoneticPr fontId="3"/>
  </si>
  <si>
    <t>GL-2</t>
  </si>
  <si>
    <t>GL-3</t>
  </si>
  <si>
    <t>GL-4</t>
  </si>
  <si>
    <t>No.</t>
    <phoneticPr fontId="57"/>
  </si>
  <si>
    <t>地域</t>
    <rPh sb="0" eb="2">
      <t>チイキ</t>
    </rPh>
    <phoneticPr fontId="58"/>
  </si>
  <si>
    <t>都道府県</t>
    <rPh sb="0" eb="4">
      <t>トドウフケン</t>
    </rPh>
    <phoneticPr fontId="57"/>
  </si>
  <si>
    <t>市区町村</t>
    <rPh sb="0" eb="2">
      <t>シク</t>
    </rPh>
    <rPh sb="2" eb="4">
      <t>チョウソン</t>
    </rPh>
    <phoneticPr fontId="58"/>
  </si>
  <si>
    <t>都道府県
市区町村</t>
    <rPh sb="0" eb="4">
      <t>トドウフケン</t>
    </rPh>
    <rPh sb="5" eb="7">
      <t>シク</t>
    </rPh>
    <rPh sb="7" eb="9">
      <t>チョウソン</t>
    </rPh>
    <phoneticPr fontId="3"/>
  </si>
  <si>
    <t>指定区分</t>
    <rPh sb="0" eb="2">
      <t>シテイ</t>
    </rPh>
    <rPh sb="2" eb="4">
      <t>クブン</t>
    </rPh>
    <phoneticPr fontId="58"/>
  </si>
  <si>
    <t>停電対応型
コージェネ
導入状況</t>
    <rPh sb="0" eb="2">
      <t>テイデン</t>
    </rPh>
    <rPh sb="2" eb="3">
      <t>タイ</t>
    </rPh>
    <rPh sb="3" eb="4">
      <t>オウ</t>
    </rPh>
    <rPh sb="4" eb="5">
      <t>カタ</t>
    </rPh>
    <rPh sb="12" eb="14">
      <t>ドウニュウ</t>
    </rPh>
    <rPh sb="14" eb="16">
      <t>ジョウキョウ</t>
    </rPh>
    <phoneticPr fontId="57"/>
  </si>
  <si>
    <t>北海道</t>
    <rPh sb="0" eb="3">
      <t>ホッカイドウ</t>
    </rPh>
    <phoneticPr fontId="3"/>
  </si>
  <si>
    <t>北海道</t>
  </si>
  <si>
    <t>01_北海道札幌市</t>
  </si>
  <si>
    <t>政令指定</t>
    <rPh sb="0" eb="2">
      <t>セイレイ</t>
    </rPh>
    <rPh sb="2" eb="4">
      <t>シテイ</t>
    </rPh>
    <phoneticPr fontId="56"/>
  </si>
  <si>
    <t>北海道</t>
    <rPh sb="0" eb="3">
      <t>ホッカイドウ</t>
    </rPh>
    <phoneticPr fontId="57"/>
  </si>
  <si>
    <t>01_北海道千歳市</t>
  </si>
  <si>
    <t>北海道胆振東部</t>
    <rPh sb="0" eb="3">
      <t>ホッカイドウ</t>
    </rPh>
    <rPh sb="3" eb="5">
      <t>イブリ</t>
    </rPh>
    <rPh sb="5" eb="7">
      <t>トウブ</t>
    </rPh>
    <phoneticPr fontId="57"/>
  </si>
  <si>
    <t>01_北海道小樽市</t>
  </si>
  <si>
    <t>北海道</t>
    <rPh sb="0" eb="3">
      <t>ホッカイドウ</t>
    </rPh>
    <phoneticPr fontId="58"/>
  </si>
  <si>
    <t>01_北海道函館市</t>
  </si>
  <si>
    <t>中核市</t>
    <rPh sb="0" eb="2">
      <t>チュウカク</t>
    </rPh>
    <rPh sb="2" eb="3">
      <t>シ</t>
    </rPh>
    <phoneticPr fontId="56"/>
  </si>
  <si>
    <t>01_北海道北見市</t>
  </si>
  <si>
    <t>×</t>
  </si>
  <si>
    <t>01_北海道石狩市</t>
  </si>
  <si>
    <t>01_北海道北広島市</t>
  </si>
  <si>
    <t>01_北海道恵庭市</t>
  </si>
  <si>
    <t>01_北海道北斗市</t>
  </si>
  <si>
    <t>01_北海道旭川市</t>
  </si>
  <si>
    <t>01_北海道江別市</t>
  </si>
  <si>
    <t>01_北海道東神楽町</t>
  </si>
  <si>
    <t>01_北海道釧路市</t>
  </si>
  <si>
    <t>01_北海道釧路町</t>
  </si>
  <si>
    <t>01_北海道室蘭市</t>
  </si>
  <si>
    <t>01_北海道登別市</t>
  </si>
  <si>
    <t>01_北海道帯広市</t>
  </si>
  <si>
    <t>01_北海道苫小牧市</t>
  </si>
  <si>
    <t>01_北海道滝川市</t>
  </si>
  <si>
    <t>01_北海道岩見沢市</t>
  </si>
  <si>
    <t>01_北海道美唄市</t>
  </si>
  <si>
    <t>01_北海道長万部町</t>
  </si>
  <si>
    <t>東北</t>
    <rPh sb="0" eb="2">
      <t>トウホク</t>
    </rPh>
    <phoneticPr fontId="3"/>
  </si>
  <si>
    <t>青森県</t>
  </si>
  <si>
    <t>02_青森県青森市</t>
  </si>
  <si>
    <t>02_青森県八戸市</t>
  </si>
  <si>
    <t>岩手県</t>
  </si>
  <si>
    <t>03_岩手県盛岡市</t>
  </si>
  <si>
    <t>03_岩手県釜石市</t>
  </si>
  <si>
    <t>地震エリア</t>
    <rPh sb="0" eb="2">
      <t>ジシン</t>
    </rPh>
    <phoneticPr fontId="57"/>
  </si>
  <si>
    <t>宮城県</t>
  </si>
  <si>
    <t>04_宮城県仙台市</t>
  </si>
  <si>
    <t>04_宮城県多賀城市</t>
  </si>
  <si>
    <t>04_宮城県名取市</t>
  </si>
  <si>
    <t>04_宮城県富谷市</t>
  </si>
  <si>
    <t>04_宮城県大和町</t>
  </si>
  <si>
    <t>東北</t>
    <rPh sb="0" eb="2">
      <t>トウホク</t>
    </rPh>
    <phoneticPr fontId="57"/>
  </si>
  <si>
    <t>04_宮城県大衡村</t>
  </si>
  <si>
    <t>04_宮城県利府町</t>
  </si>
  <si>
    <t>04_宮城県塩竃市</t>
  </si>
  <si>
    <t>04_宮城県七ヶ浜町</t>
  </si>
  <si>
    <t>04_宮城県石巻市</t>
  </si>
  <si>
    <t>04_宮城県大崎市</t>
  </si>
  <si>
    <t>04_宮城県気仙沼市</t>
  </si>
  <si>
    <t>秋田県</t>
  </si>
  <si>
    <t>05_秋田県秋田市</t>
  </si>
  <si>
    <t>山形県</t>
  </si>
  <si>
    <t>06_山形県山形市</t>
  </si>
  <si>
    <t>特例市</t>
    <rPh sb="0" eb="2">
      <t>トクレイ</t>
    </rPh>
    <rPh sb="2" eb="3">
      <t>シ</t>
    </rPh>
    <phoneticPr fontId="56"/>
  </si>
  <si>
    <t>福島県</t>
  </si>
  <si>
    <t>福島市</t>
    <rPh sb="0" eb="2">
      <t>フクシマ</t>
    </rPh>
    <rPh sb="2" eb="3">
      <t>シ</t>
    </rPh>
    <phoneticPr fontId="56"/>
  </si>
  <si>
    <t>07_福島県福島市</t>
  </si>
  <si>
    <t>中核市</t>
    <rPh sb="0" eb="3">
      <t>チュウカクシ</t>
    </rPh>
    <phoneticPr fontId="56"/>
  </si>
  <si>
    <t>郡山市</t>
    <rPh sb="0" eb="3">
      <t>コオリヤマシ</t>
    </rPh>
    <phoneticPr fontId="56"/>
  </si>
  <si>
    <t>07_福島県郡山市</t>
  </si>
  <si>
    <t>東北</t>
    <rPh sb="0" eb="2">
      <t>トウホク</t>
    </rPh>
    <phoneticPr fontId="58"/>
  </si>
  <si>
    <t>いわき市</t>
    <rPh sb="3" eb="4">
      <t>シ</t>
    </rPh>
    <phoneticPr fontId="56"/>
  </si>
  <si>
    <t>07_福島県いわき市</t>
  </si>
  <si>
    <t>南相馬市</t>
    <rPh sb="0" eb="4">
      <t>ミナミソウマシ</t>
    </rPh>
    <phoneticPr fontId="56"/>
  </si>
  <si>
    <t>07_福島県南相馬市</t>
  </si>
  <si>
    <t>関東</t>
    <rPh sb="0" eb="2">
      <t>カントウ</t>
    </rPh>
    <phoneticPr fontId="57"/>
  </si>
  <si>
    <t>茨城県</t>
  </si>
  <si>
    <t>08_茨城県日立市</t>
  </si>
  <si>
    <t>08_茨城県龍ヶ崎市</t>
  </si>
  <si>
    <t>08_茨城県牛久市</t>
  </si>
  <si>
    <t>08_茨城県つくば市</t>
  </si>
  <si>
    <t>08_茨城県取手市</t>
  </si>
  <si>
    <t>関東</t>
    <rPh sb="0" eb="2">
      <t>カントウ</t>
    </rPh>
    <phoneticPr fontId="58"/>
  </si>
  <si>
    <t>08_茨城県つくばみらい市</t>
  </si>
  <si>
    <t>08_茨城県稲敷市</t>
  </si>
  <si>
    <t>関東</t>
    <rPh sb="0" eb="2">
      <t>カントウ</t>
    </rPh>
    <phoneticPr fontId="3"/>
  </si>
  <si>
    <t>08_茨城県利根町</t>
  </si>
  <si>
    <t>08_茨城県阿見町</t>
  </si>
  <si>
    <t>08_茨城県美浦村</t>
  </si>
  <si>
    <t>08_茨城県水戸市</t>
  </si>
  <si>
    <t>08_茨城県笠間市</t>
  </si>
  <si>
    <t>08_茨城県土浦市</t>
  </si>
  <si>
    <t>08_茨城県常総市</t>
  </si>
  <si>
    <t>08_茨城県かすみがうら市</t>
  </si>
  <si>
    <t>08_茨城県石岡市</t>
  </si>
  <si>
    <t>08_茨城県守谷市</t>
  </si>
  <si>
    <t>08_茨城県茨城町</t>
  </si>
  <si>
    <t>08_茨城県五霞町</t>
  </si>
  <si>
    <t>栃木県</t>
  </si>
  <si>
    <t>09_栃木県宇都宮市</t>
  </si>
  <si>
    <t>09_栃木県真岡市</t>
  </si>
  <si>
    <t>09_栃木県足利市</t>
  </si>
  <si>
    <t>09_栃木県佐野市</t>
  </si>
  <si>
    <t>09_栃木県栃木市</t>
  </si>
  <si>
    <t>09_栃木県小山市</t>
  </si>
  <si>
    <t>09_栃木県下野市</t>
  </si>
  <si>
    <t>群馬県</t>
  </si>
  <si>
    <t>10_群馬県前橋市</t>
  </si>
  <si>
    <t>10_群馬県高崎市</t>
  </si>
  <si>
    <t>10_群馬県藤岡市</t>
  </si>
  <si>
    <t>10_群馬県千代田町</t>
  </si>
  <si>
    <t>10_群馬県邑楽町</t>
  </si>
  <si>
    <t>10_群馬県太田市</t>
  </si>
  <si>
    <t>10_群馬県館林市</t>
  </si>
  <si>
    <t>10_群馬県伊勢崎市</t>
  </si>
  <si>
    <t>10_群馬県大泉町</t>
  </si>
  <si>
    <t>10_群馬県下仁田町</t>
  </si>
  <si>
    <t>埼玉県</t>
  </si>
  <si>
    <t>11_埼玉県さいたま市</t>
  </si>
  <si>
    <t>11_埼玉県川口市</t>
  </si>
  <si>
    <t>11_埼玉県所沢市</t>
  </si>
  <si>
    <t>11_埼玉県上尾市</t>
  </si>
  <si>
    <t>11_埼玉県草加市</t>
  </si>
  <si>
    <t>11_埼玉県繭市</t>
  </si>
  <si>
    <t>11_埼玉県戸田市</t>
  </si>
  <si>
    <t>11_埼玉県朝霞市</t>
  </si>
  <si>
    <t>11_埼玉県和光市</t>
  </si>
  <si>
    <t>11_埼玉県新座市</t>
  </si>
  <si>
    <t>11_埼玉県久喜市</t>
  </si>
  <si>
    <t>11_埼玉県八潮市</t>
  </si>
  <si>
    <t>11_埼玉県三郷市</t>
  </si>
  <si>
    <t>11_埼玉県蓮田市</t>
  </si>
  <si>
    <t>11_埼玉県白岡市</t>
  </si>
  <si>
    <t>11_埼玉県熊谷市</t>
  </si>
  <si>
    <t>11_埼玉県行田市</t>
  </si>
  <si>
    <t>11_埼玉県深谷市</t>
  </si>
  <si>
    <t>11_埼玉県鴻巣市</t>
  </si>
  <si>
    <t>11_埼玉県羽生市</t>
  </si>
  <si>
    <t>11_埼玉県伊奈町</t>
  </si>
  <si>
    <t>11_埼玉県川越市</t>
  </si>
  <si>
    <t>11_埼玉県ふじみ野市</t>
  </si>
  <si>
    <t>11_埼玉県狭山市</t>
  </si>
  <si>
    <t>11_埼玉県鶴ヶ島市</t>
  </si>
  <si>
    <t>11_埼玉県日高市</t>
  </si>
  <si>
    <t>11_埼玉県飯能市</t>
  </si>
  <si>
    <t>11_埼玉県川島町</t>
  </si>
  <si>
    <t>11_埼玉県吉見町</t>
  </si>
  <si>
    <t>11_埼玉県毛呂山町</t>
  </si>
  <si>
    <t>11_埼玉県小川町</t>
  </si>
  <si>
    <t>11_埼玉県秩父市</t>
  </si>
  <si>
    <t>11_埼玉県春日部市</t>
  </si>
  <si>
    <t>11_埼玉県越谷市</t>
  </si>
  <si>
    <t>11_埼玉県吉川市</t>
  </si>
  <si>
    <t>11_埼玉県加須市</t>
  </si>
  <si>
    <t>11_埼玉県宮代町</t>
  </si>
  <si>
    <t>11_埼玉県松伏町</t>
  </si>
  <si>
    <t>11_埼玉県杉戸町</t>
  </si>
  <si>
    <t>11_埼玉県志木市</t>
  </si>
  <si>
    <t>11_埼玉県富士見市</t>
  </si>
  <si>
    <t>11_埼玉県入間市</t>
  </si>
  <si>
    <t>11_埼玉県三芳町</t>
  </si>
  <si>
    <t>11_埼玉県本庄市</t>
  </si>
  <si>
    <t>11_埼玉県上里町</t>
  </si>
  <si>
    <t>11_埼玉県美里町</t>
  </si>
  <si>
    <t>11_埼玉県坂戸市</t>
  </si>
  <si>
    <t>11_埼玉県北本市</t>
  </si>
  <si>
    <t>11_埼玉県桶川市</t>
  </si>
  <si>
    <t>11_埼玉県幸手市</t>
  </si>
  <si>
    <t>11_埼玉県鳩山町</t>
  </si>
  <si>
    <t>11_埼玉県東松山市</t>
  </si>
  <si>
    <t>11_埼玉県滑川町</t>
  </si>
  <si>
    <t>千葉県</t>
  </si>
  <si>
    <t>12_千葉県千葉市</t>
  </si>
  <si>
    <t>12_千葉県木更津市</t>
  </si>
  <si>
    <t>12_千葉県八千代市</t>
  </si>
  <si>
    <t>12_千葉県君津市</t>
  </si>
  <si>
    <t>12_千葉県富津市</t>
  </si>
  <si>
    <t>12_千葉県四街道市</t>
  </si>
  <si>
    <t>12_千葉県袖ヶ浦市</t>
  </si>
  <si>
    <t>12_千葉県八街市</t>
  </si>
  <si>
    <t>12_千葉県佐倉市</t>
  </si>
  <si>
    <t>12_千葉県印西市</t>
  </si>
  <si>
    <t>12_千葉県白井市</t>
  </si>
  <si>
    <t>12_千葉県成田市</t>
  </si>
  <si>
    <t>12_千葉県富里市</t>
  </si>
  <si>
    <t>12_千葉県酒々井町</t>
  </si>
  <si>
    <t>12_千葉県芝山町</t>
  </si>
  <si>
    <t>12_千葉県多古町</t>
  </si>
  <si>
    <t>12_千葉県市川市</t>
  </si>
  <si>
    <t>12_千葉県松戸市</t>
  </si>
  <si>
    <t>12_千葉県鎌ヶ谷市</t>
  </si>
  <si>
    <t>12_千葉県浦安市</t>
  </si>
  <si>
    <t>12_千葉県船橋市</t>
  </si>
  <si>
    <t>12_千葉県柏市</t>
  </si>
  <si>
    <t>12_千葉県流山市</t>
  </si>
  <si>
    <t>12_千葉県習志野市</t>
  </si>
  <si>
    <t>12_千葉県我孫子市</t>
  </si>
  <si>
    <t>12_千葉県茂原市</t>
  </si>
  <si>
    <t>12_千葉県山武市</t>
  </si>
  <si>
    <t>12_千葉県市原市</t>
  </si>
  <si>
    <t>12_千葉県一宮町</t>
  </si>
  <si>
    <t>12_千葉県睦沢町</t>
  </si>
  <si>
    <t>12_千葉県大多喜町</t>
  </si>
  <si>
    <t>12_千葉県長生村</t>
  </si>
  <si>
    <t>12_千葉県銚子市</t>
  </si>
  <si>
    <t>12_千葉県館山市</t>
  </si>
  <si>
    <t>12_千葉県野田市</t>
  </si>
  <si>
    <t>12_千葉県栄町</t>
  </si>
  <si>
    <t>12_千葉県旭市</t>
  </si>
  <si>
    <t>12_千葉県東金市</t>
  </si>
  <si>
    <t>12_千葉県白子町</t>
  </si>
  <si>
    <t>12_千葉県大網白里市</t>
  </si>
  <si>
    <t>12_千葉県九十九里町</t>
  </si>
  <si>
    <t>12_千葉県長南町</t>
  </si>
  <si>
    <t>東京都</t>
  </si>
  <si>
    <t>13_東京都千代田区</t>
  </si>
  <si>
    <t>特別区</t>
    <rPh sb="0" eb="3">
      <t>トクベツク</t>
    </rPh>
    <phoneticPr fontId="58"/>
  </si>
  <si>
    <t>13_東京都中央区</t>
  </si>
  <si>
    <t>13_東京都港区</t>
  </si>
  <si>
    <t>13_東京都新宿区</t>
  </si>
  <si>
    <t>13_東京都文京区</t>
  </si>
  <si>
    <t>13_東京都台東区</t>
  </si>
  <si>
    <t>13_東京都墨田区</t>
  </si>
  <si>
    <t>13_東京都江東区</t>
  </si>
  <si>
    <t>13_東京都品川区</t>
  </si>
  <si>
    <t>13_東京都目黒区</t>
  </si>
  <si>
    <t>13_東京都大田区</t>
  </si>
  <si>
    <t>13_東京都世田谷区</t>
  </si>
  <si>
    <t>13_東京都渋谷区</t>
  </si>
  <si>
    <t>13_東京都中野区</t>
  </si>
  <si>
    <t>13_東京都杉並区</t>
  </si>
  <si>
    <t>13_東京都豊島区</t>
  </si>
  <si>
    <t>13_東京都北区</t>
  </si>
  <si>
    <t>13_東京都荒川区</t>
  </si>
  <si>
    <t>13_東京都板橋区</t>
  </si>
  <si>
    <t>13_東京都練馬区</t>
  </si>
  <si>
    <t>13_東京都足立区</t>
  </si>
  <si>
    <t>13_東京都葛飾区</t>
  </si>
  <si>
    <t>13_東京都江戸川区</t>
  </si>
  <si>
    <t>13_東京都八王子市</t>
  </si>
  <si>
    <t>13_東京都立川市</t>
  </si>
  <si>
    <t>13_東京都武蔵野市</t>
  </si>
  <si>
    <t>13_東京都三鷹市</t>
  </si>
  <si>
    <t>13_東京都府中市</t>
  </si>
  <si>
    <t>13_東京都昭島市</t>
  </si>
  <si>
    <t>13_東京都調布市</t>
  </si>
  <si>
    <t>13_東京都町田市</t>
  </si>
  <si>
    <t>13_東京都小金井市</t>
  </si>
  <si>
    <t>13_東京都小平市</t>
  </si>
  <si>
    <t>13_東京都日野市</t>
  </si>
  <si>
    <t>13_東京都東村山市</t>
  </si>
  <si>
    <t>13_東京都国分寺市</t>
  </si>
  <si>
    <t>13_東京都国立市</t>
  </si>
  <si>
    <t>13_東京都狛江市</t>
  </si>
  <si>
    <t>13_東京都東大和市</t>
  </si>
  <si>
    <t>13_東京都清瀬市</t>
  </si>
  <si>
    <t>13_東京都東久留米市</t>
  </si>
  <si>
    <t>13_東京都多摩市</t>
  </si>
  <si>
    <t>13_東京都稲城市</t>
  </si>
  <si>
    <t>13_東京都西東京市</t>
  </si>
  <si>
    <t>13_東京都武蔵村山市</t>
  </si>
  <si>
    <t>13_東京都青梅市</t>
  </si>
  <si>
    <t>13_東京都福生市</t>
  </si>
  <si>
    <t>13_東京都羽村市</t>
  </si>
  <si>
    <t>13_東京都あきる野市</t>
  </si>
  <si>
    <t>13_東京都瑞穂町</t>
  </si>
  <si>
    <t>13_東京都日の出町</t>
  </si>
  <si>
    <t>神奈川県</t>
  </si>
  <si>
    <t>14_神奈川県横浜市</t>
  </si>
  <si>
    <t>14_神奈川県川崎市</t>
  </si>
  <si>
    <t>14_神奈川県横須賀市</t>
  </si>
  <si>
    <t>14_神奈川県平塚市</t>
  </si>
  <si>
    <t>14_神奈川県鎌倉市</t>
  </si>
  <si>
    <t>14_神奈川県藤沢市</t>
  </si>
  <si>
    <t>14_神奈川県茅ヶ崎市</t>
  </si>
  <si>
    <t>14_神奈川県逗子市</t>
  </si>
  <si>
    <t>14_神奈川県相模原市</t>
  </si>
  <si>
    <t>14_神奈川県三浦市</t>
  </si>
  <si>
    <t>14_神奈川県大和市</t>
  </si>
  <si>
    <t>14_神奈川県海老名市</t>
  </si>
  <si>
    <t>14_神奈川県座間市</t>
  </si>
  <si>
    <t>14_神奈川県綾瀬市</t>
  </si>
  <si>
    <t>14_神奈川県南足柄市</t>
  </si>
  <si>
    <t>14_神奈川県葉山町</t>
  </si>
  <si>
    <t>14_神奈川県寒川町</t>
  </si>
  <si>
    <t>14_神奈川県大磯町</t>
  </si>
  <si>
    <t>14_神奈川県中井町</t>
  </si>
  <si>
    <t>14_神奈川県開成町</t>
  </si>
  <si>
    <t>14_神奈川県小田原市</t>
  </si>
  <si>
    <t>14_神奈川県箱根町</t>
  </si>
  <si>
    <t>14_神奈川県大井町</t>
  </si>
  <si>
    <t>14_神奈川県二宮町</t>
  </si>
  <si>
    <t>14_神奈川県秦野市</t>
  </si>
  <si>
    <t>14_神奈川県伊勢原市</t>
  </si>
  <si>
    <t>14_神奈川県厚木市</t>
  </si>
  <si>
    <t>14_神奈川県愛川町</t>
  </si>
  <si>
    <t>14_神奈川県湯河原町</t>
  </si>
  <si>
    <t>新潟県</t>
  </si>
  <si>
    <t>15_新潟県新潟市</t>
  </si>
  <si>
    <t>15_新潟県長岡市</t>
  </si>
  <si>
    <t>15_新潟県上越市</t>
  </si>
  <si>
    <t>中部</t>
    <rPh sb="0" eb="2">
      <t>チュウブ</t>
    </rPh>
    <phoneticPr fontId="57"/>
  </si>
  <si>
    <t>富山県</t>
  </si>
  <si>
    <t>16_富山県富山市</t>
  </si>
  <si>
    <t>16_富山県高岡市</t>
  </si>
  <si>
    <t>中枢中核都市</t>
    <rPh sb="0" eb="2">
      <t>チュウスウ</t>
    </rPh>
    <rPh sb="2" eb="4">
      <t>チュウカク</t>
    </rPh>
    <rPh sb="4" eb="6">
      <t>トシ</t>
    </rPh>
    <phoneticPr fontId="57"/>
  </si>
  <si>
    <t>16_富山県射水市</t>
  </si>
  <si>
    <t>石川県</t>
  </si>
  <si>
    <t>17_石川県金沢市</t>
  </si>
  <si>
    <t>近畿</t>
    <rPh sb="0" eb="2">
      <t>キンキ</t>
    </rPh>
    <phoneticPr fontId="57"/>
  </si>
  <si>
    <t>福井県</t>
  </si>
  <si>
    <t>18_福井県福井市</t>
  </si>
  <si>
    <t>山梨県</t>
  </si>
  <si>
    <t>19_山梨県富士吉田市</t>
  </si>
  <si>
    <t>19_山梨県富士河口湖町</t>
  </si>
  <si>
    <t>19_山梨県忍野村</t>
  </si>
  <si>
    <t>19_山梨県山中湖村</t>
  </si>
  <si>
    <t>19_山梨県甲府市</t>
  </si>
  <si>
    <t>19_山梨県中央市</t>
  </si>
  <si>
    <t>19_山梨県甲斐市</t>
  </si>
  <si>
    <t>19_山梨県昭和町</t>
  </si>
  <si>
    <t>長野県</t>
  </si>
  <si>
    <t>20_長野県松本市</t>
  </si>
  <si>
    <t>20_長野県諏訪市</t>
  </si>
  <si>
    <t>20_長野県岡谷市</t>
  </si>
  <si>
    <t>20_長野県茅野市</t>
  </si>
  <si>
    <t>20_長野県下諏訪町</t>
  </si>
  <si>
    <t>20_長野県飯田市</t>
  </si>
  <si>
    <t>20_長野県長野市</t>
  </si>
  <si>
    <t>中部</t>
    <rPh sb="0" eb="2">
      <t>チュウブ</t>
    </rPh>
    <phoneticPr fontId="58"/>
  </si>
  <si>
    <t>岐阜県</t>
  </si>
  <si>
    <t>21_岐阜県可児市</t>
  </si>
  <si>
    <t>21_岐阜県多治見市</t>
  </si>
  <si>
    <t>21_岐阜県土岐市</t>
  </si>
  <si>
    <t>21_岐阜県岐阜市</t>
  </si>
  <si>
    <t>21_岐阜県瑞穂市</t>
  </si>
  <si>
    <t>21_岐阜県大垣市</t>
  </si>
  <si>
    <t>21_岐阜県羽島市</t>
  </si>
  <si>
    <t>21_岐阜県本巣市</t>
  </si>
  <si>
    <t>21_岐阜県山県市</t>
  </si>
  <si>
    <t>21_岐阜県各務原市</t>
  </si>
  <si>
    <t>21_岐阜県美濃加茂市</t>
  </si>
  <si>
    <t>21_岐阜県笠松町</t>
  </si>
  <si>
    <t>21_岐阜県岐南町</t>
  </si>
  <si>
    <t>21_岐阜県北方町</t>
  </si>
  <si>
    <t>21_岐阜県大野町</t>
  </si>
  <si>
    <t>21_岐阜県御嵩町</t>
  </si>
  <si>
    <t>21_岐阜県安八町</t>
  </si>
  <si>
    <t>静岡県</t>
  </si>
  <si>
    <t>22_静岡県静岡市</t>
  </si>
  <si>
    <t>22_静岡県沼津市</t>
  </si>
  <si>
    <t>22_静岡県三島市</t>
  </si>
  <si>
    <t>22_静岡県裾野市</t>
  </si>
  <si>
    <t>22_静岡県富士市</t>
  </si>
  <si>
    <t>22_静岡県富士宮市</t>
  </si>
  <si>
    <t>22_静岡県袋井市</t>
  </si>
  <si>
    <t>22_静岡県御殿場市</t>
  </si>
  <si>
    <t>22_静岡県清水町</t>
  </si>
  <si>
    <t>22_静岡県長泉町</t>
  </si>
  <si>
    <t>22_静岡県函南町</t>
  </si>
  <si>
    <t>22_静岡県熱海市</t>
  </si>
  <si>
    <t>22_静岡県伊東市</t>
  </si>
  <si>
    <t>22_静岡県焼津市</t>
  </si>
  <si>
    <t>22_静岡県藤枝市</t>
  </si>
  <si>
    <t>22_静岡県島田市</t>
  </si>
  <si>
    <t>22_静岡県下田市</t>
  </si>
  <si>
    <t>22_静岡県掛川市</t>
  </si>
  <si>
    <t>22_静岡県浜松市</t>
  </si>
  <si>
    <t>22_静岡県湖西市</t>
  </si>
  <si>
    <t>22_静岡県磐田市</t>
  </si>
  <si>
    <t>中部</t>
    <rPh sb="0" eb="2">
      <t>チュウブ</t>
    </rPh>
    <phoneticPr fontId="3"/>
  </si>
  <si>
    <t>愛知県</t>
  </si>
  <si>
    <t>23_愛知県名古屋市</t>
  </si>
  <si>
    <t>23_愛知県日進市</t>
  </si>
  <si>
    <t>23_愛知県長久手市</t>
  </si>
  <si>
    <t>23_愛知県豊明市</t>
  </si>
  <si>
    <t>23_愛知県岡崎市</t>
  </si>
  <si>
    <t>23_愛知県蒲郡市</t>
  </si>
  <si>
    <t>23_愛知県豊川市</t>
  </si>
  <si>
    <t>23_愛知県豊田市</t>
  </si>
  <si>
    <t>23_愛知県みよし市</t>
  </si>
  <si>
    <t>23_愛知県東海市</t>
  </si>
  <si>
    <t>23_愛知県知多市</t>
  </si>
  <si>
    <t>23_愛知県大府市</t>
  </si>
  <si>
    <t>23_愛知県半田市</t>
  </si>
  <si>
    <t>23_愛知県高浜市</t>
  </si>
  <si>
    <t>23_愛知県常滑市</t>
  </si>
  <si>
    <t>23_愛知県刈谷市</t>
  </si>
  <si>
    <t>23_愛知県知立市</t>
  </si>
  <si>
    <t>23_愛知県碧南市</t>
  </si>
  <si>
    <t>23_愛知県安城市</t>
  </si>
  <si>
    <t>23_愛知県西尾市</t>
  </si>
  <si>
    <t>23_愛知県小牧市</t>
  </si>
  <si>
    <t>23_愛知県犬山市</t>
  </si>
  <si>
    <t>23_愛知県江南市</t>
  </si>
  <si>
    <t>23_愛知県春日井市</t>
  </si>
  <si>
    <t>23_愛知県瀬戸市</t>
  </si>
  <si>
    <t>23_愛知県尾張旭市</t>
  </si>
  <si>
    <t>23_愛知県一宮市</t>
  </si>
  <si>
    <t>23_愛知県岩倉市</t>
  </si>
  <si>
    <t>23_愛知県稲沢市</t>
  </si>
  <si>
    <t>23_愛知県北名古屋市</t>
  </si>
  <si>
    <t>23_愛知県清須市</t>
  </si>
  <si>
    <t>23_愛知県愛西市</t>
  </si>
  <si>
    <t>23_愛知県津島市</t>
  </si>
  <si>
    <t>23_愛知県あま市</t>
  </si>
  <si>
    <t>23_愛知県弥富市</t>
  </si>
  <si>
    <t>23_愛知県豊山町</t>
  </si>
  <si>
    <t>23_愛知県東郷町</t>
  </si>
  <si>
    <t>23_愛知県幸田町</t>
  </si>
  <si>
    <t>23_愛知県武豊町</t>
  </si>
  <si>
    <t>23_愛知県阿久比町</t>
  </si>
  <si>
    <t>23_愛知県東浦町</t>
  </si>
  <si>
    <t>23_愛知県大口町</t>
  </si>
  <si>
    <t>23_愛知県扶桑町</t>
  </si>
  <si>
    <t>23_愛知県大治町</t>
  </si>
  <si>
    <t>23_愛知県蟹江町</t>
  </si>
  <si>
    <t>23_愛知県飛鳥村</t>
  </si>
  <si>
    <t>23_愛知県豊橋市</t>
  </si>
  <si>
    <t>23_愛知県田原市</t>
  </si>
  <si>
    <t>三重県</t>
  </si>
  <si>
    <t>24_三重県四日市市</t>
  </si>
  <si>
    <t>24_三重県桑名市</t>
  </si>
  <si>
    <t>24_三重県いなべ市</t>
  </si>
  <si>
    <t>24_三重県亀山市</t>
  </si>
  <si>
    <t>24_三重県鈴鹿市</t>
  </si>
  <si>
    <t>24_三重県津市</t>
  </si>
  <si>
    <t>県庁所在地</t>
    <rPh sb="0" eb="2">
      <t>ケンチョウ</t>
    </rPh>
    <rPh sb="2" eb="5">
      <t>ショザイチ</t>
    </rPh>
    <phoneticPr fontId="56"/>
  </si>
  <si>
    <t>24_三重県伊勢市</t>
  </si>
  <si>
    <t>24_三重県松阪市</t>
  </si>
  <si>
    <t>24_三重県木曽岬町</t>
  </si>
  <si>
    <t>24_三重県川越町</t>
  </si>
  <si>
    <t>24_三重県朝日町</t>
  </si>
  <si>
    <t>24_三重県東員町</t>
  </si>
  <si>
    <t>24_三重県伊賀市</t>
  </si>
  <si>
    <t>24_三重県名張市</t>
  </si>
  <si>
    <t>近畿</t>
    <rPh sb="0" eb="2">
      <t>キンキ</t>
    </rPh>
    <phoneticPr fontId="58"/>
  </si>
  <si>
    <t>滋賀県</t>
  </si>
  <si>
    <t>25_滋賀県大津市</t>
  </si>
  <si>
    <t>25_滋賀県近江八幡市</t>
  </si>
  <si>
    <t>25_滋賀県彦根市</t>
  </si>
  <si>
    <t>25_滋賀県長浜市</t>
  </si>
  <si>
    <t>25_滋賀県草津市</t>
  </si>
  <si>
    <t>25_滋賀県守山市</t>
  </si>
  <si>
    <t>25_滋賀県栗東市</t>
  </si>
  <si>
    <t>25_滋賀県甲賀市</t>
  </si>
  <si>
    <t>25_滋賀県野洲市</t>
  </si>
  <si>
    <t>25_滋賀県湖南市</t>
  </si>
  <si>
    <t>25_滋賀県東近江市</t>
  </si>
  <si>
    <t>25_滋賀県米原市</t>
  </si>
  <si>
    <t>25_滋賀県日野町</t>
  </si>
  <si>
    <t>25_滋賀県竜王町</t>
  </si>
  <si>
    <t>25_滋賀県愛荘町</t>
  </si>
  <si>
    <t>25_滋賀県多賀町</t>
  </si>
  <si>
    <t>25_滋賀県甲良町</t>
  </si>
  <si>
    <t>京都府</t>
  </si>
  <si>
    <t>26_京都府京都市</t>
  </si>
  <si>
    <t>26_京都府宇治市</t>
  </si>
  <si>
    <t>26_京都府亀岡市</t>
  </si>
  <si>
    <t>26_京都府城陽市</t>
  </si>
  <si>
    <t>26_京都府向日市</t>
  </si>
  <si>
    <t>26_京都府長岡京市</t>
  </si>
  <si>
    <t>26_京都府八幡市</t>
  </si>
  <si>
    <t>26_京都府京田辺市</t>
  </si>
  <si>
    <t>26_京都府木津川市</t>
  </si>
  <si>
    <t>26_京都府大山崎町</t>
  </si>
  <si>
    <t>26_京都府久御山町</t>
  </si>
  <si>
    <t>26_京都府精華町</t>
  </si>
  <si>
    <t>26_京都府井手町</t>
  </si>
  <si>
    <t>大阪府</t>
  </si>
  <si>
    <t>27_大阪府大阪市</t>
  </si>
  <si>
    <t>27_大阪府堺市</t>
  </si>
  <si>
    <t>27_大阪府岸和田市</t>
  </si>
  <si>
    <t>27_大阪府豊中市</t>
  </si>
  <si>
    <t>27_大阪府池田市</t>
  </si>
  <si>
    <t>27_大阪府吹田市</t>
  </si>
  <si>
    <t>27_大阪府泉大津市</t>
  </si>
  <si>
    <t>27_大阪府高槻市</t>
  </si>
  <si>
    <t>27_大阪府貝塚市</t>
  </si>
  <si>
    <t>27_大阪府守口市</t>
  </si>
  <si>
    <t>27_大阪府枚方市</t>
  </si>
  <si>
    <t>27_大阪府茨木市</t>
  </si>
  <si>
    <t>27_大阪府八尾市</t>
  </si>
  <si>
    <t>27_大阪府泉佐野市</t>
  </si>
  <si>
    <t>27_大阪府富田林市</t>
  </si>
  <si>
    <t>27_大阪府寝屋川市</t>
  </si>
  <si>
    <t>近畿</t>
    <rPh sb="0" eb="2">
      <t>キンキ</t>
    </rPh>
    <phoneticPr fontId="3"/>
  </si>
  <si>
    <t>27_大阪府河内長野市</t>
  </si>
  <si>
    <t>27_大阪府松原市</t>
  </si>
  <si>
    <t>27_大阪府大東市</t>
  </si>
  <si>
    <t>27_大阪府和泉市</t>
  </si>
  <si>
    <t>27_大阪府箕面市</t>
  </si>
  <si>
    <t>27_大阪府柏原市</t>
  </si>
  <si>
    <t>27_大阪府羽曳野市</t>
  </si>
  <si>
    <t>27_大阪府門真市</t>
  </si>
  <si>
    <t>27_大阪府摂津市</t>
  </si>
  <si>
    <t>27_大阪府高石市</t>
  </si>
  <si>
    <t>27_大阪府藤井寺市</t>
  </si>
  <si>
    <t>27_大阪府東大阪市</t>
  </si>
  <si>
    <t>27_大阪府泉南市</t>
  </si>
  <si>
    <t>27_大阪府四条畷市</t>
  </si>
  <si>
    <t>27_大阪府交野市</t>
  </si>
  <si>
    <t>27_大阪府大阪狭山市</t>
  </si>
  <si>
    <t>27_大阪府阪南市</t>
  </si>
  <si>
    <t>27_大阪府島本町</t>
  </si>
  <si>
    <t>27_大阪府豊能町</t>
  </si>
  <si>
    <t>27_大阪府忠岡町</t>
  </si>
  <si>
    <t>27_大阪府熊取町</t>
  </si>
  <si>
    <t>27_大阪府田尻町</t>
  </si>
  <si>
    <t>27_大阪府岬町</t>
  </si>
  <si>
    <t>27_大阪府太子町</t>
  </si>
  <si>
    <t>27_大阪府河南町</t>
  </si>
  <si>
    <t>兵庫県</t>
  </si>
  <si>
    <t>28_兵庫県神戸市</t>
  </si>
  <si>
    <t>28_兵庫県姫路市</t>
  </si>
  <si>
    <t>28_兵庫県尼崎市</t>
  </si>
  <si>
    <t>28_兵庫県明石市</t>
  </si>
  <si>
    <t>28_兵庫県西宮市</t>
  </si>
  <si>
    <t>28_兵庫県芦屋市</t>
  </si>
  <si>
    <t>28_兵庫県伊丹市</t>
  </si>
  <si>
    <t>28_兵庫県加古川市</t>
  </si>
  <si>
    <t>28_兵庫県宝塚市</t>
  </si>
  <si>
    <t>28_兵庫県三木市</t>
  </si>
  <si>
    <t>28_兵庫県高砂市</t>
  </si>
  <si>
    <t>28_兵庫県川西市</t>
  </si>
  <si>
    <t>28_兵庫県加西市</t>
  </si>
  <si>
    <t>28_兵庫県加東市</t>
  </si>
  <si>
    <t>28_兵庫県たつの市</t>
  </si>
  <si>
    <t>28_兵庫県稲美町</t>
  </si>
  <si>
    <t>28_兵庫県播磨町</t>
  </si>
  <si>
    <t>28_兵庫県太子町</t>
  </si>
  <si>
    <t>28_兵庫県洲本市</t>
  </si>
  <si>
    <t>奈良県</t>
  </si>
  <si>
    <t>29_奈良県奈良市</t>
  </si>
  <si>
    <t>○</t>
    <phoneticPr fontId="57"/>
  </si>
  <si>
    <t>29_奈良県大和高田市</t>
  </si>
  <si>
    <t>29_奈良県大和郡山市</t>
  </si>
  <si>
    <t>29_奈良県天理市</t>
  </si>
  <si>
    <t>29_奈良県生駒市</t>
  </si>
  <si>
    <t>29_奈良県香芝市</t>
  </si>
  <si>
    <t>29_奈良県平群町</t>
  </si>
  <si>
    <t>29_奈良県三郷町</t>
  </si>
  <si>
    <t>29_奈良県斑鳩町</t>
  </si>
  <si>
    <t>29_奈良県安堵町</t>
  </si>
  <si>
    <t>29_奈良県川西町</t>
  </si>
  <si>
    <t>29_奈良県上牧町</t>
  </si>
  <si>
    <t>29_奈良県王子町</t>
  </si>
  <si>
    <t>29_奈良県広陵町</t>
  </si>
  <si>
    <t>29_奈良県河合町</t>
  </si>
  <si>
    <t>29_奈良県橿原市</t>
  </si>
  <si>
    <t>29_奈良県葛城市</t>
  </si>
  <si>
    <t>29_奈良県御所市</t>
  </si>
  <si>
    <t>29_奈良県桜井市</t>
  </si>
  <si>
    <t>29_奈良県明日香村</t>
  </si>
  <si>
    <t>29_奈良県五條市</t>
  </si>
  <si>
    <t>和歌山県</t>
  </si>
  <si>
    <t>30_和歌山県和歌山市</t>
  </si>
  <si>
    <t>30_和歌山県海南市</t>
  </si>
  <si>
    <t>30_和歌山県岩出市</t>
  </si>
  <si>
    <t>30_和歌山県新宮市</t>
  </si>
  <si>
    <t>中国・四国</t>
    <rPh sb="0" eb="2">
      <t>チュウゴク</t>
    </rPh>
    <rPh sb="3" eb="5">
      <t>シコク</t>
    </rPh>
    <phoneticPr fontId="3"/>
  </si>
  <si>
    <t>鳥取県</t>
  </si>
  <si>
    <t>31_鳥取県鳥取市</t>
  </si>
  <si>
    <t>島根県</t>
  </si>
  <si>
    <t>32_島根県松江市</t>
  </si>
  <si>
    <t>岡山県</t>
  </si>
  <si>
    <t>33_岡山県岡山市</t>
  </si>
  <si>
    <t>33_岡山県倉敷市</t>
  </si>
  <si>
    <t>33_岡山県玉野市</t>
  </si>
  <si>
    <t>33_岡山県早島町</t>
  </si>
  <si>
    <t>広島県</t>
  </si>
  <si>
    <t>34_広島県広島市</t>
  </si>
  <si>
    <t>34_広島県廿日市市</t>
  </si>
  <si>
    <t>34_広島県呉市</t>
  </si>
  <si>
    <t>34_広島県尾道市</t>
  </si>
  <si>
    <t>34_広島県三原市</t>
  </si>
  <si>
    <t>34_広島県東広島市</t>
  </si>
  <si>
    <t>34_広島県福山市</t>
  </si>
  <si>
    <t>34_広島県府中町</t>
  </si>
  <si>
    <t>34_広島県海田町</t>
  </si>
  <si>
    <t>34_広島県坂町</t>
  </si>
  <si>
    <t>34_広島県熊野町</t>
  </si>
  <si>
    <t>山口県</t>
  </si>
  <si>
    <t>35_山口県下関市</t>
  </si>
  <si>
    <t>35_山口県山陽小野田市</t>
  </si>
  <si>
    <t>35_山口県宇部市</t>
  </si>
  <si>
    <t>35_山口県山口市</t>
  </si>
  <si>
    <t>35_山口県防府市</t>
  </si>
  <si>
    <t>35_山口県周南市</t>
  </si>
  <si>
    <t>35_山口県下松市</t>
  </si>
  <si>
    <t>35_山口県光市</t>
  </si>
  <si>
    <t>徳島県</t>
  </si>
  <si>
    <t>36_徳島県徳島市</t>
  </si>
  <si>
    <t>香川県</t>
  </si>
  <si>
    <t>37_香川県高松市</t>
  </si>
  <si>
    <t>37_香川県坂出市</t>
  </si>
  <si>
    <t>37_香川県丸亀市</t>
  </si>
  <si>
    <t>37_香川県善通寺市</t>
  </si>
  <si>
    <t>37_香川県宇多津町</t>
  </si>
  <si>
    <t>37_香川県多度津町</t>
  </si>
  <si>
    <t>37_香川県琴平町</t>
  </si>
  <si>
    <t>愛媛県</t>
  </si>
  <si>
    <t>38_愛媛県松山市</t>
  </si>
  <si>
    <t>38_愛媛県今治市</t>
  </si>
  <si>
    <t>38_愛媛県宇和島市</t>
  </si>
  <si>
    <t>38_愛媛県松前町</t>
  </si>
  <si>
    <t>高知県</t>
  </si>
  <si>
    <t>39_高知県高知市</t>
  </si>
  <si>
    <t>九州</t>
    <rPh sb="0" eb="2">
      <t>キュウシュウ</t>
    </rPh>
    <phoneticPr fontId="3"/>
  </si>
  <si>
    <t>福岡県</t>
  </si>
  <si>
    <t>40_福岡県福岡市</t>
  </si>
  <si>
    <t>40_福岡県北九州市</t>
  </si>
  <si>
    <t>40_福岡県苅田町</t>
  </si>
  <si>
    <t>40_福岡県久留米市</t>
  </si>
  <si>
    <t>佐賀県</t>
  </si>
  <si>
    <t>41_佐賀県佐賀市</t>
  </si>
  <si>
    <t>長崎県</t>
  </si>
  <si>
    <t>42_長崎県長崎市</t>
  </si>
  <si>
    <t>42_長崎県佐世保市</t>
  </si>
  <si>
    <t>熊本県</t>
  </si>
  <si>
    <t>43_熊本県熊本市</t>
  </si>
  <si>
    <t>43_熊本県合志市</t>
  </si>
  <si>
    <t>熊本地震</t>
    <rPh sb="0" eb="2">
      <t>クマモト</t>
    </rPh>
    <rPh sb="2" eb="4">
      <t>ジシン</t>
    </rPh>
    <phoneticPr fontId="57"/>
  </si>
  <si>
    <t>43_熊本県菊陽町</t>
  </si>
  <si>
    <t>43_熊本県大津町</t>
  </si>
  <si>
    <t>43_熊本県益城町</t>
  </si>
  <si>
    <t>43_熊本県嘉島町</t>
  </si>
  <si>
    <t>43_熊本県御船町</t>
  </si>
  <si>
    <t>43_熊本県荒尾市</t>
  </si>
  <si>
    <t>43_熊本県八代市</t>
  </si>
  <si>
    <t>43_熊本県天草市</t>
  </si>
  <si>
    <t>43_熊本県山鹿市</t>
  </si>
  <si>
    <t>大分県</t>
  </si>
  <si>
    <t>44_大分県大分市</t>
  </si>
  <si>
    <t>44_大分県別府市</t>
  </si>
  <si>
    <t>44_大分県由布市</t>
  </si>
  <si>
    <t>44_大分県中津市</t>
  </si>
  <si>
    <t>宮崎県</t>
  </si>
  <si>
    <t>45_宮崎県宮崎市</t>
  </si>
  <si>
    <t>45_宮崎県延岡市</t>
  </si>
  <si>
    <t>45_宮崎県都城市</t>
  </si>
  <si>
    <t>45_宮崎県三股町</t>
  </si>
  <si>
    <t>鹿児島県</t>
  </si>
  <si>
    <t>46_鹿児島県鹿児島市</t>
  </si>
  <si>
    <t>46_鹿児島県薩摩川内市</t>
  </si>
  <si>
    <t>46_鹿児島県霧島市</t>
  </si>
  <si>
    <t>46_鹿児島県阿久根市</t>
  </si>
  <si>
    <t>46_鹿児島県奄美市</t>
  </si>
  <si>
    <t>46_鹿児島県姶良市</t>
  </si>
  <si>
    <t>沖縄県</t>
  </si>
  <si>
    <t>47_沖縄県那覇市</t>
  </si>
  <si>
    <t>47_沖縄県豊見城市</t>
  </si>
  <si>
    <t>合計</t>
    <rPh sb="0" eb="2">
      <t>ゴウケイ</t>
    </rPh>
    <phoneticPr fontId="58"/>
  </si>
  <si>
    <t>（別紙①）</t>
    <rPh sb="1" eb="3">
      <t>ベッシ</t>
    </rPh>
    <phoneticPr fontId="3"/>
  </si>
  <si>
    <t>（別紙②）</t>
    <rPh sb="1" eb="3">
      <t>ベッシ</t>
    </rPh>
    <phoneticPr fontId="3"/>
  </si>
  <si>
    <t>合計</t>
    <rPh sb="0" eb="2">
      <t>ゴウケイ</t>
    </rPh>
    <phoneticPr fontId="3"/>
  </si>
  <si>
    <t>△△△△△株式会社</t>
    <rPh sb="5" eb="9">
      <t>カブシキガイシャ</t>
    </rPh>
    <phoneticPr fontId="3"/>
  </si>
  <si>
    <t>令和</t>
    <rPh sb="0" eb="2">
      <t>レイワ</t>
    </rPh>
    <phoneticPr fontId="3"/>
  </si>
  <si>
    <t>令和</t>
    <phoneticPr fontId="3"/>
  </si>
  <si>
    <t>令和</t>
    <phoneticPr fontId="3"/>
  </si>
  <si>
    <t>令和○年○月○日</t>
    <rPh sb="3" eb="4">
      <t>ネン</t>
    </rPh>
    <rPh sb="5" eb="6">
      <t>ガツ</t>
    </rPh>
    <rPh sb="7" eb="8">
      <t>ニチ</t>
    </rPh>
    <phoneticPr fontId="3"/>
  </si>
  <si>
    <t>※網掛け部分は記入しない</t>
    <rPh sb="1" eb="3">
      <t>アミカ</t>
    </rPh>
    <rPh sb="4" eb="6">
      <t>ブブン</t>
    </rPh>
    <rPh sb="7" eb="9">
      <t>キニュウ</t>
    </rPh>
    <phoneticPr fontId="3"/>
  </si>
  <si>
    <t>％　</t>
    <phoneticPr fontId="3"/>
  </si>
  <si>
    <r>
      <t>当年度</t>
    </r>
    <r>
      <rPr>
        <sz val="11"/>
        <color rgb="FF002060"/>
        <rFont val="ＭＳ 明朝"/>
        <family val="1"/>
        <charset val="128"/>
      </rPr>
      <t>（令和２年度）</t>
    </r>
    <rPh sb="0" eb="3">
      <t>トウネンド</t>
    </rPh>
    <rPh sb="4" eb="6">
      <t>レイワ</t>
    </rPh>
    <rPh sb="7" eb="9">
      <t>ネンド</t>
    </rPh>
    <phoneticPr fontId="3"/>
  </si>
  <si>
    <t>２</t>
    <phoneticPr fontId="3"/>
  </si>
  <si>
    <t>□□□□株式会社</t>
    <rPh sb="4" eb="8">
      <t>カブシキガイシャ</t>
    </rPh>
    <phoneticPr fontId="3"/>
  </si>
  <si>
    <t>※　費用対効果は[補助対象経費の合計(円)／発電機出力(kW)]を記入すること。</t>
    <rPh sb="2" eb="7">
      <t>ヒヨウタイコウカ</t>
    </rPh>
    <rPh sb="9" eb="11">
      <t>ホジョ</t>
    </rPh>
    <rPh sb="11" eb="13">
      <t>タイショウ</t>
    </rPh>
    <rPh sb="13" eb="15">
      <t>ケイヒ</t>
    </rPh>
    <rPh sb="16" eb="18">
      <t>ゴウケイ</t>
    </rPh>
    <rPh sb="19" eb="20">
      <t>エン</t>
    </rPh>
    <rPh sb="22" eb="25">
      <t>ハツデンキ</t>
    </rPh>
    <rPh sb="25" eb="27">
      <t>シュツリョク</t>
    </rPh>
    <rPh sb="33" eb="35">
      <t>キニュウ</t>
    </rPh>
    <phoneticPr fontId="3"/>
  </si>
  <si>
    <t>令和２年度社会経済活動の維持に資する天然ガス利用設備導入支援事業費補助金</t>
    <rPh sb="3" eb="5">
      <t>ネンド</t>
    </rPh>
    <rPh sb="5" eb="7">
      <t>シャカイ</t>
    </rPh>
    <rPh sb="7" eb="9">
      <t>ケイザイ</t>
    </rPh>
    <rPh sb="9" eb="11">
      <t>カツドウ</t>
    </rPh>
    <rPh sb="12" eb="14">
      <t>イジ</t>
    </rPh>
    <rPh sb="15" eb="16">
      <t>シ</t>
    </rPh>
    <rPh sb="18" eb="20">
      <t>テンネン</t>
    </rPh>
    <rPh sb="22" eb="24">
      <t>リヨウ</t>
    </rPh>
    <rPh sb="24" eb="26">
      <t>セツビ</t>
    </rPh>
    <rPh sb="26" eb="28">
      <t>ドウニュウ</t>
    </rPh>
    <rPh sb="28" eb="30">
      <t>シエン</t>
    </rPh>
    <rPh sb="30" eb="33">
      <t>ジギョウヒ</t>
    </rPh>
    <rPh sb="33" eb="36">
      <t>ホジョキン</t>
    </rPh>
    <phoneticPr fontId="3"/>
  </si>
  <si>
    <t>令和２年度社会経済活動の維持に資する天然ガス利用設備導入支援事業費補助金</t>
    <phoneticPr fontId="3"/>
  </si>
  <si>
    <t>令和２年度社会経済活動の維持に資する天然ガス利用設備導入支援事業費補助金</t>
    <rPh sb="0" eb="2">
      <t>レイワ</t>
    </rPh>
    <phoneticPr fontId="3"/>
  </si>
  <si>
    <r>
      <rPr>
        <sz val="11"/>
        <rFont val="ＭＳ 明朝"/>
        <family val="1"/>
        <charset val="128"/>
      </rPr>
      <t>番号</t>
    </r>
  </si>
  <si>
    <r>
      <rPr>
        <sz val="11"/>
        <rFont val="ＭＳ 明朝"/>
        <family val="1"/>
        <charset val="128"/>
      </rPr>
      <t>郵便</t>
    </r>
    <phoneticPr fontId="3"/>
  </si>
  <si>
    <t>補助事業に要する経費等の申請者別内訳について</t>
    <rPh sb="0" eb="2">
      <t>ホジョ</t>
    </rPh>
    <rPh sb="2" eb="4">
      <t>ジギョウ</t>
    </rPh>
    <rPh sb="5" eb="6">
      <t>ヨウ</t>
    </rPh>
    <rPh sb="8" eb="10">
      <t>ケイヒ</t>
    </rPh>
    <rPh sb="10" eb="11">
      <t>トウ</t>
    </rPh>
    <rPh sb="12" eb="15">
      <t>シンセイシャ</t>
    </rPh>
    <rPh sb="15" eb="16">
      <t>ベツ</t>
    </rPh>
    <rPh sb="16" eb="18">
      <t>ウチワケ</t>
    </rPh>
    <phoneticPr fontId="3"/>
  </si>
  <si>
    <t>申請者別の資金調達計画について</t>
    <rPh sb="0" eb="3">
      <t>シンセイシャ</t>
    </rPh>
    <rPh sb="3" eb="4">
      <t>ベツ</t>
    </rPh>
    <rPh sb="5" eb="7">
      <t>シキン</t>
    </rPh>
    <rPh sb="7" eb="9">
      <t>チョウタツ</t>
    </rPh>
    <rPh sb="9" eb="11">
      <t>ケイカク</t>
    </rPh>
    <phoneticPr fontId="3"/>
  </si>
  <si>
    <t xml:space="preserve">医療業 </t>
    <rPh sb="0" eb="2">
      <t>イリョウ</t>
    </rPh>
    <rPh sb="2" eb="3">
      <t>ギョウ</t>
    </rPh>
    <phoneticPr fontId="3"/>
  </si>
  <si>
    <t>ガスエンジン</t>
    <phoneticPr fontId="3"/>
  </si>
  <si>
    <t>ガスタービン</t>
    <phoneticPr fontId="3"/>
  </si>
  <si>
    <t>補助率</t>
    <rPh sb="0" eb="3">
      <t>ホジョリツ</t>
    </rPh>
    <phoneticPr fontId="3"/>
  </si>
  <si>
    <t>）</t>
    <phoneticPr fontId="3"/>
  </si>
  <si>
    <t>（</t>
    <phoneticPr fontId="3"/>
  </si>
  <si>
    <t>）</t>
    <phoneticPr fontId="3"/>
  </si>
  <si>
    <t>（</t>
    <phoneticPr fontId="3"/>
  </si>
  <si>
    <t>システムフロー概略図</t>
    <phoneticPr fontId="57"/>
  </si>
  <si>
    <t>補助事業方式</t>
    <rPh sb="0" eb="2">
      <t>ホジョ</t>
    </rPh>
    <rPh sb="2" eb="4">
      <t>ジギョウ</t>
    </rPh>
    <rPh sb="4" eb="6">
      <t>ホウシキ</t>
    </rPh>
    <phoneticPr fontId="57"/>
  </si>
  <si>
    <t>（１）コージェネレーションから発生する電力</t>
    <rPh sb="15" eb="17">
      <t>ハッセイ</t>
    </rPh>
    <rPh sb="19" eb="21">
      <t>デンリョク</t>
    </rPh>
    <phoneticPr fontId="57"/>
  </si>
  <si>
    <t>（２）コージェネレーションから発生する蒸気</t>
    <rPh sb="15" eb="17">
      <t>ハッセイ</t>
    </rPh>
    <rPh sb="19" eb="21">
      <t>ジョウキ</t>
    </rPh>
    <phoneticPr fontId="57"/>
  </si>
  <si>
    <t>（３）コージェネレーションが発生する蒸気が消費される分</t>
    <rPh sb="14" eb="16">
      <t>ハッセイ</t>
    </rPh>
    <rPh sb="21" eb="23">
      <t>ショウヒ</t>
    </rPh>
    <rPh sb="26" eb="27">
      <t>ブン</t>
    </rPh>
    <phoneticPr fontId="57"/>
  </si>
  <si>
    <t>（４）ボイラからの発生蒸気は考慮しない</t>
    <rPh sb="9" eb="11">
      <t>ハッセイ</t>
    </rPh>
    <rPh sb="11" eb="13">
      <t>ジョウキ</t>
    </rPh>
    <rPh sb="14" eb="16">
      <t>コウリョ</t>
    </rPh>
    <phoneticPr fontId="57"/>
  </si>
  <si>
    <t>従来方式（補助事業方式において、コージェネレーションが停止した際の運用）</t>
    <rPh sb="5" eb="7">
      <t>ホジョ</t>
    </rPh>
    <rPh sb="7" eb="9">
      <t>ジギョウ</t>
    </rPh>
    <rPh sb="9" eb="11">
      <t>ホウシキ</t>
    </rPh>
    <rPh sb="27" eb="29">
      <t>テイシ</t>
    </rPh>
    <rPh sb="31" eb="32">
      <t>サイ</t>
    </rPh>
    <rPh sb="33" eb="35">
      <t>ウンヨウ</t>
    </rPh>
    <phoneticPr fontId="57"/>
  </si>
  <si>
    <t>（５）コージェネレーションが停止した際の、購入電力増加分</t>
    <rPh sb="14" eb="16">
      <t>テイシ</t>
    </rPh>
    <rPh sb="18" eb="19">
      <t>サイ</t>
    </rPh>
    <rPh sb="21" eb="23">
      <t>コウニュウ</t>
    </rPh>
    <rPh sb="23" eb="25">
      <t>デンリョク</t>
    </rPh>
    <rPh sb="25" eb="28">
      <t>ゾウカブン</t>
    </rPh>
    <phoneticPr fontId="57"/>
  </si>
  <si>
    <t>（６）コージェネレーションが停止した際の、ボイラ燃料増加分</t>
    <rPh sb="24" eb="26">
      <t>ネンリョウ</t>
    </rPh>
    <rPh sb="26" eb="29">
      <t>ゾウカブン</t>
    </rPh>
    <phoneticPr fontId="57"/>
  </si>
  <si>
    <t>【計算シート】</t>
    <rPh sb="1" eb="3">
      <t>ケイサン</t>
    </rPh>
    <phoneticPr fontId="3"/>
  </si>
  <si>
    <t>○注意事項：</t>
    <rPh sb="1" eb="3">
      <t>チュウイ</t>
    </rPh>
    <rPh sb="3" eb="5">
      <t>ジコウ</t>
    </rPh>
    <phoneticPr fontId="3"/>
  </si>
  <si>
    <r>
      <t>薄青欄に入力。　　　</t>
    </r>
    <r>
      <rPr>
        <sz val="9"/>
        <rFont val="Meiryo UI"/>
        <family val="3"/>
        <charset val="128"/>
      </rPr>
      <t>数値は小数点第1位まで入力する（換算係数は小数点第2位まで）</t>
    </r>
    <rPh sb="0" eb="1">
      <t>ウス</t>
    </rPh>
    <rPh sb="1" eb="2">
      <t>アオ</t>
    </rPh>
    <rPh sb="2" eb="3">
      <t>ラン</t>
    </rPh>
    <phoneticPr fontId="3"/>
  </si>
  <si>
    <t>機器仕様</t>
    <rPh sb="0" eb="2">
      <t>キキ</t>
    </rPh>
    <rPh sb="2" eb="4">
      <t>シヨウ</t>
    </rPh>
    <phoneticPr fontId="3"/>
  </si>
  <si>
    <t>発電出力</t>
    <rPh sb="0" eb="2">
      <t>ハツデン</t>
    </rPh>
    <rPh sb="2" eb="4">
      <t>シュツリョク</t>
    </rPh>
    <rPh sb="3" eb="4">
      <t>ハッシュツ</t>
    </rPh>
    <phoneticPr fontId="3"/>
  </si>
  <si>
    <t>kW</t>
    <phoneticPr fontId="3"/>
  </si>
  <si>
    <t>①</t>
  </si>
  <si>
    <t>送電出力（発電出力－補機電力）</t>
    <rPh sb="0" eb="2">
      <t>ソウデン</t>
    </rPh>
    <rPh sb="2" eb="4">
      <t>シュツリョク</t>
    </rPh>
    <rPh sb="3" eb="4">
      <t>ハッシュツ</t>
    </rPh>
    <rPh sb="5" eb="7">
      <t>ハツデン</t>
    </rPh>
    <rPh sb="7" eb="9">
      <t>シュツリョク</t>
    </rPh>
    <rPh sb="10" eb="12">
      <t>ホキ</t>
    </rPh>
    <rPh sb="12" eb="14">
      <t>デンリョク</t>
    </rPh>
    <phoneticPr fontId="3"/>
  </si>
  <si>
    <t>②</t>
  </si>
  <si>
    <t>蒸気出力</t>
    <rPh sb="0" eb="2">
      <t>ジョウキ</t>
    </rPh>
    <rPh sb="2" eb="4">
      <t>シュツリョク</t>
    </rPh>
    <phoneticPr fontId="3"/>
  </si>
  <si>
    <t>③</t>
  </si>
  <si>
    <t>温水出力</t>
    <rPh sb="0" eb="2">
      <t>オンスイ</t>
    </rPh>
    <rPh sb="2" eb="4">
      <t>シュツリョク</t>
    </rPh>
    <phoneticPr fontId="3"/>
  </si>
  <si>
    <t>④</t>
  </si>
  <si>
    <t>燃料消費量（HHV）</t>
    <rPh sb="0" eb="2">
      <t>ネンリョウ</t>
    </rPh>
    <rPh sb="2" eb="5">
      <t>ショウヒリョウ</t>
    </rPh>
    <phoneticPr fontId="3"/>
  </si>
  <si>
    <t>⑤</t>
  </si>
  <si>
    <t>年間値</t>
    <rPh sb="0" eb="2">
      <t>ネンカン</t>
    </rPh>
    <rPh sb="2" eb="3">
      <t>チ</t>
    </rPh>
    <phoneticPr fontId="3"/>
  </si>
  <si>
    <t>運転時間</t>
    <rPh sb="0" eb="2">
      <t>ウンテン</t>
    </rPh>
    <rPh sb="2" eb="4">
      <t>ジカン</t>
    </rPh>
    <phoneticPr fontId="3"/>
  </si>
  <si>
    <t>h/年</t>
    <rPh sb="2" eb="3">
      <t>ネン</t>
    </rPh>
    <phoneticPr fontId="3"/>
  </si>
  <si>
    <t>⑥</t>
  </si>
  <si>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</si>
  <si>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⑦</t>
  </si>
  <si>
    <t>電気需要平準化時間帯</t>
    <rPh sb="0" eb="10">
      <t>デンキジュヨウヘイジュンカジカンタイ</t>
    </rPh>
    <phoneticPr fontId="3"/>
  </si>
  <si>
    <t>⑧</t>
  </si>
  <si>
    <t>夜間（22:00～翌日8:00）</t>
    <rPh sb="0" eb="2">
      <t>ヤカン</t>
    </rPh>
    <phoneticPr fontId="3"/>
  </si>
  <si>
    <t>⑨</t>
  </si>
  <si>
    <t>電力</t>
    <rPh sb="0" eb="2">
      <t>デンリョク</t>
    </rPh>
    <phoneticPr fontId="3"/>
  </si>
  <si>
    <t>MWh/年</t>
    <rPh sb="4" eb="5">
      <t>ネン</t>
    </rPh>
    <phoneticPr fontId="3"/>
  </si>
  <si>
    <t>⑩</t>
  </si>
  <si>
    <t>構内使用電力</t>
    <rPh sb="0" eb="2">
      <t>コウナイ</t>
    </rPh>
    <rPh sb="2" eb="4">
      <t>シヨウ</t>
    </rPh>
    <rPh sb="4" eb="6">
      <t>デンリョク</t>
    </rPh>
    <phoneticPr fontId="3"/>
  </si>
  <si>
    <t>⑪</t>
  </si>
  <si>
    <t>⑫</t>
  </si>
  <si>
    <t>⑬</t>
  </si>
  <si>
    <t>逆潮流電力</t>
    <rPh sb="0" eb="1">
      <t>ギャク</t>
    </rPh>
    <rPh sb="1" eb="3">
      <t>チョウリュウ</t>
    </rPh>
    <rPh sb="3" eb="5">
      <t>デンリョク</t>
    </rPh>
    <phoneticPr fontId="3"/>
  </si>
  <si>
    <t>⑭</t>
  </si>
  <si>
    <t>蒸気出力量（③×⑥×0.0036GJ/kWh）</t>
    <rPh sb="0" eb="2">
      <t>ジョウキ</t>
    </rPh>
    <rPh sb="2" eb="4">
      <t>シュツリョク</t>
    </rPh>
    <rPh sb="4" eb="5">
      <t>リョウ</t>
    </rPh>
    <phoneticPr fontId="3"/>
  </si>
  <si>
    <t>GJ/年</t>
    <rPh sb="3" eb="4">
      <t>ネン</t>
    </rPh>
    <phoneticPr fontId="3"/>
  </si>
  <si>
    <t>⑮</t>
  </si>
  <si>
    <t>温水出力量（④×⑥×0.0036GJ/kWh）</t>
    <rPh sb="0" eb="2">
      <t>オンスイ</t>
    </rPh>
    <rPh sb="2" eb="4">
      <t>シュツリョク</t>
    </rPh>
    <rPh sb="4" eb="5">
      <t>リョウ</t>
    </rPh>
    <phoneticPr fontId="3"/>
  </si>
  <si>
    <t>⑯</t>
    <phoneticPr fontId="3"/>
  </si>
  <si>
    <t>高位発熱量</t>
    <phoneticPr fontId="3"/>
  </si>
  <si>
    <t>⑤×⑥×0.0036GJ/kWh</t>
    <phoneticPr fontId="3"/>
  </si>
  <si>
    <t>⑰</t>
  </si>
  <si>
    <t>⑰×0.0258kL/GJ</t>
    <phoneticPr fontId="3"/>
  </si>
  <si>
    <t>kL/年</t>
    <rPh sb="3" eb="4">
      <t>ネン</t>
    </rPh>
    <phoneticPr fontId="3"/>
  </si>
  <si>
    <t>⑱</t>
  </si>
  <si>
    <t>GJ/千Nm3</t>
    <phoneticPr fontId="3"/>
  </si>
  <si>
    <r>
      <t>⑰/</t>
    </r>
    <r>
      <rPr>
        <sz val="9"/>
        <color theme="1"/>
        <rFont val="Meiryo UI"/>
        <family val="3"/>
        <charset val="128"/>
      </rPr>
      <t>(燃料の高位発熱量)</t>
    </r>
    <r>
      <rPr>
        <sz val="11"/>
        <color theme="1"/>
        <rFont val="Meiryo UI"/>
        <family val="3"/>
        <charset val="128"/>
      </rPr>
      <t>GJ/千Nm3</t>
    </r>
    <rPh sb="3" eb="5">
      <t>ネンリョウ</t>
    </rPh>
    <rPh sb="6" eb="8">
      <t>コウイ</t>
    </rPh>
    <rPh sb="8" eb="10">
      <t>ハツネツ</t>
    </rPh>
    <rPh sb="10" eb="11">
      <t>リョウ</t>
    </rPh>
    <rPh sb="15" eb="16">
      <t>セン</t>
    </rPh>
    <phoneticPr fontId="3"/>
  </si>
  <si>
    <t>千Nm3/年</t>
    <rPh sb="0" eb="1">
      <t>セン</t>
    </rPh>
    <rPh sb="5" eb="6">
      <t>ネン</t>
    </rPh>
    <phoneticPr fontId="3"/>
  </si>
  <si>
    <t>⑲</t>
  </si>
  <si>
    <t>ＣＯ2排出量</t>
    <rPh sb="3" eb="5">
      <t>ハイシュツ</t>
    </rPh>
    <rPh sb="5" eb="6">
      <t>リョウ</t>
    </rPh>
    <phoneticPr fontId="3"/>
  </si>
  <si>
    <t>tＣＯ2/年</t>
    <rPh sb="5" eb="6">
      <t>ネン</t>
    </rPh>
    <phoneticPr fontId="3"/>
  </si>
  <si>
    <t>⑳</t>
  </si>
  <si>
    <t>負荷</t>
    <rPh sb="0" eb="2">
      <t>フカ</t>
    </rPh>
    <phoneticPr fontId="3"/>
  </si>
  <si>
    <t>蒸気利用量（出力×利用率）</t>
    <rPh sb="0" eb="2">
      <t>ジョウキ</t>
    </rPh>
    <rPh sb="2" eb="4">
      <t>リヨウ</t>
    </rPh>
    <rPh sb="4" eb="5">
      <t>リョウ</t>
    </rPh>
    <rPh sb="6" eb="8">
      <t>シュツリョク</t>
    </rPh>
    <rPh sb="9" eb="12">
      <t>リヨウリツ</t>
    </rPh>
    <phoneticPr fontId="3"/>
  </si>
  <si>
    <t>㉑</t>
  </si>
  <si>
    <t>≦⑮</t>
    <phoneticPr fontId="3"/>
  </si>
  <si>
    <t>温水利用量（出力×利用率）</t>
    <rPh sb="0" eb="2">
      <t>オンスイ</t>
    </rPh>
    <rPh sb="2" eb="4">
      <t>リヨウ</t>
    </rPh>
    <rPh sb="4" eb="5">
      <t>リョウ</t>
    </rPh>
    <rPh sb="6" eb="8">
      <t>シュツリョク</t>
    </rPh>
    <rPh sb="9" eb="12">
      <t>リヨウリツ</t>
    </rPh>
    <phoneticPr fontId="3"/>
  </si>
  <si>
    <t>㉒</t>
  </si>
  <si>
    <t>≦⑯</t>
    <phoneticPr fontId="3"/>
  </si>
  <si>
    <t>≦⑯</t>
    <phoneticPr fontId="3"/>
  </si>
  <si>
    <t>冷水利用量（出力×利用率）</t>
    <rPh sb="0" eb="2">
      <t>レイスイ</t>
    </rPh>
    <rPh sb="2" eb="4">
      <t>リヨウ</t>
    </rPh>
    <rPh sb="4" eb="5">
      <t>リョウ</t>
    </rPh>
    <rPh sb="6" eb="8">
      <t>シュツリョク</t>
    </rPh>
    <rPh sb="9" eb="12">
      <t>リヨウリツ</t>
    </rPh>
    <phoneticPr fontId="3"/>
  </si>
  <si>
    <t>㉓</t>
  </si>
  <si>
    <t>換算係数</t>
    <rPh sb="0" eb="2">
      <t>カンサン</t>
    </rPh>
    <rPh sb="2" eb="4">
      <t>ケイスウ</t>
    </rPh>
    <phoneticPr fontId="3"/>
  </si>
  <si>
    <t>構内使用電力</t>
  </si>
  <si>
    <t>GJ/MWh</t>
    <phoneticPr fontId="3"/>
  </si>
  <si>
    <t>GJ/MWh</t>
    <phoneticPr fontId="3"/>
  </si>
  <si>
    <t>㉔</t>
  </si>
  <si>
    <t>電気需要平準化時間帯</t>
    <rPh sb="0" eb="2">
      <t>デンキ</t>
    </rPh>
    <rPh sb="2" eb="4">
      <t>ジュヨウ</t>
    </rPh>
    <rPh sb="4" eb="6">
      <t>ヘイジュン</t>
    </rPh>
    <rPh sb="6" eb="7">
      <t>カ</t>
    </rPh>
    <rPh sb="7" eb="10">
      <t>ジカンタイ</t>
    </rPh>
    <phoneticPr fontId="3"/>
  </si>
  <si>
    <t>GJ/MWh</t>
    <phoneticPr fontId="3"/>
  </si>
  <si>
    <t>㉕</t>
  </si>
  <si>
    <t>夜間</t>
    <rPh sb="0" eb="2">
      <t>ヤカン</t>
    </rPh>
    <phoneticPr fontId="3"/>
  </si>
  <si>
    <t>㉖</t>
  </si>
  <si>
    <t>逆潮流電力</t>
  </si>
  <si>
    <t>㉗</t>
  </si>
  <si>
    <t>蒸気</t>
    <rPh sb="0" eb="2">
      <t>ジョウキ</t>
    </rPh>
    <phoneticPr fontId="3"/>
  </si>
  <si>
    <t>GJ/GJ</t>
    <phoneticPr fontId="3"/>
  </si>
  <si>
    <t>㉘</t>
  </si>
  <si>
    <t>温水</t>
    <rPh sb="0" eb="2">
      <t>オンスイ</t>
    </rPh>
    <phoneticPr fontId="3"/>
  </si>
  <si>
    <t>㉙</t>
  </si>
  <si>
    <t>冷水</t>
    <rPh sb="0" eb="2">
      <t>レイスイ</t>
    </rPh>
    <phoneticPr fontId="3"/>
  </si>
  <si>
    <t>GJ/GJ</t>
    <phoneticPr fontId="3"/>
  </si>
  <si>
    <t>㉚</t>
  </si>
  <si>
    <t>従来方式一次エネルギー消費量</t>
    <rPh sb="0" eb="2">
      <t>ジュウライ</t>
    </rPh>
    <rPh sb="2" eb="4">
      <t>ホウシキ</t>
    </rPh>
    <rPh sb="4" eb="6">
      <t>イチジ</t>
    </rPh>
    <rPh sb="11" eb="14">
      <t>ショウヒリョウ</t>
    </rPh>
    <phoneticPr fontId="3"/>
  </si>
  <si>
    <t>㉛</t>
  </si>
  <si>
    <t>㉜</t>
  </si>
  <si>
    <t>省エネルギー量</t>
    <rPh sb="0" eb="1">
      <t>ショウ</t>
    </rPh>
    <rPh sb="6" eb="7">
      <t>リョウ</t>
    </rPh>
    <phoneticPr fontId="3"/>
  </si>
  <si>
    <t>㉝</t>
  </si>
  <si>
    <t>㉞</t>
  </si>
  <si>
    <t>省エネルギー率</t>
    <rPh sb="0" eb="1">
      <t>ショウ</t>
    </rPh>
    <rPh sb="6" eb="7">
      <t>リツ</t>
    </rPh>
    <phoneticPr fontId="3"/>
  </si>
  <si>
    <t>％</t>
    <phoneticPr fontId="3"/>
  </si>
  <si>
    <t>㉟</t>
  </si>
  <si>
    <t>従来方式ＣＯ2排出量</t>
    <rPh sb="0" eb="2">
      <t>ジュウライ</t>
    </rPh>
    <rPh sb="2" eb="4">
      <t>ホウシキ</t>
    </rPh>
    <rPh sb="7" eb="9">
      <t>ハイシュツ</t>
    </rPh>
    <rPh sb="9" eb="10">
      <t>リョウ</t>
    </rPh>
    <phoneticPr fontId="3"/>
  </si>
  <si>
    <t>㊱</t>
  </si>
  <si>
    <t>▲tＣＯ2/年</t>
    <rPh sb="6" eb="7">
      <t>ネン</t>
    </rPh>
    <phoneticPr fontId="3"/>
  </si>
  <si>
    <t>㊲</t>
  </si>
  <si>
    <t>㊳</t>
  </si>
  <si>
    <t xml:space="preserve">千円/kW </t>
    <rPh sb="0" eb="2">
      <t>センエン</t>
    </rPh>
    <phoneticPr fontId="3"/>
  </si>
  <si>
    <t>㊴</t>
    <phoneticPr fontId="3"/>
  </si>
  <si>
    <t>㊵</t>
    <phoneticPr fontId="3"/>
  </si>
  <si>
    <t>　注1）　機器仕様は、各設備ごとの合計値を記入する。</t>
    <rPh sb="1" eb="2">
      <t>チュウ</t>
    </rPh>
    <rPh sb="5" eb="7">
      <t>キキ</t>
    </rPh>
    <rPh sb="7" eb="9">
      <t>シヨウ</t>
    </rPh>
    <rPh sb="11" eb="14">
      <t>カクセツビ</t>
    </rPh>
    <rPh sb="17" eb="20">
      <t>ゴウケイチ</t>
    </rPh>
    <rPh sb="21" eb="23">
      <t>キニュウ</t>
    </rPh>
    <phoneticPr fontId="3"/>
  </si>
  <si>
    <t>　注2）　電気需要平準化時間帯：7～9月、12～3月の昼間時間帯（8時から22時）</t>
    <rPh sb="1" eb="2">
      <t>チュウ</t>
    </rPh>
    <rPh sb="5" eb="7">
      <t>デンキ</t>
    </rPh>
    <rPh sb="7" eb="9">
      <t>ジュヨウ</t>
    </rPh>
    <rPh sb="9" eb="12">
      <t>ヘイジュンカ</t>
    </rPh>
    <rPh sb="12" eb="15">
      <t>ジカンタイ</t>
    </rPh>
    <rPh sb="19" eb="20">
      <t>ガツ</t>
    </rPh>
    <rPh sb="25" eb="26">
      <t>ガツ</t>
    </rPh>
    <rPh sb="27" eb="29">
      <t>ヒルマ</t>
    </rPh>
    <rPh sb="29" eb="32">
      <t>ジカンタイ</t>
    </rPh>
    <rPh sb="34" eb="35">
      <t>ジ</t>
    </rPh>
    <rPh sb="39" eb="40">
      <t>ジ</t>
    </rPh>
    <phoneticPr fontId="3"/>
  </si>
  <si>
    <t>　注3）　機器が複数台の場合や部分稼働を含む場合は、定格の総送電出力（②の値）で運転したとみなした時間を記入する。</t>
    <rPh sb="1" eb="2">
      <t>チュウ</t>
    </rPh>
    <rPh sb="5" eb="7">
      <t>キキ</t>
    </rPh>
    <rPh sb="12" eb="14">
      <t>バアイ</t>
    </rPh>
    <rPh sb="15" eb="17">
      <t>ブブン</t>
    </rPh>
    <rPh sb="17" eb="19">
      <t>カドウ</t>
    </rPh>
    <rPh sb="20" eb="21">
      <t>フク</t>
    </rPh>
    <rPh sb="22" eb="24">
      <t>バアイ</t>
    </rPh>
    <rPh sb="26" eb="28">
      <t>テイカク</t>
    </rPh>
    <rPh sb="29" eb="30">
      <t>ソウ</t>
    </rPh>
    <rPh sb="30" eb="32">
      <t>ソウデン</t>
    </rPh>
    <rPh sb="32" eb="34">
      <t>シュツリョク</t>
    </rPh>
    <rPh sb="37" eb="38">
      <t>アタイ</t>
    </rPh>
    <rPh sb="40" eb="42">
      <t>ウンテン</t>
    </rPh>
    <rPh sb="49" eb="51">
      <t>ジカン</t>
    </rPh>
    <rPh sb="52" eb="54">
      <t>キニュウ</t>
    </rPh>
    <phoneticPr fontId="3"/>
  </si>
  <si>
    <t>　　　　　　例）送電出力24kWジェネライトが3台中2台稼働しており、年間稼働時間が900hの場合。
　　　　　　       運転時間は900×2/3=600hとなる。</t>
    <rPh sb="6" eb="7">
      <t>レイ</t>
    </rPh>
    <rPh sb="8" eb="10">
      <t>ソウデン</t>
    </rPh>
    <rPh sb="10" eb="12">
      <t>シュツリョク</t>
    </rPh>
    <rPh sb="24" eb="26">
      <t>ダイチュウ</t>
    </rPh>
    <rPh sb="27" eb="28">
      <t>ダイ</t>
    </rPh>
    <rPh sb="28" eb="30">
      <t>カドウ</t>
    </rPh>
    <rPh sb="35" eb="37">
      <t>ネンカン</t>
    </rPh>
    <rPh sb="37" eb="39">
      <t>カドウ</t>
    </rPh>
    <rPh sb="39" eb="41">
      <t>ジカン</t>
    </rPh>
    <rPh sb="47" eb="49">
      <t>バアイ</t>
    </rPh>
    <rPh sb="64" eb="66">
      <t>ウンテン</t>
    </rPh>
    <rPh sb="66" eb="68">
      <t>ジカン</t>
    </rPh>
    <phoneticPr fontId="3"/>
  </si>
  <si>
    <t>　注4）　冷水利用量㉓はCGSからジェネリンク(もしくは、温水吸収機等)への排熱利用量となる。</t>
    <rPh sb="1" eb="2">
      <t>チュウ</t>
    </rPh>
    <rPh sb="5" eb="7">
      <t>レイスイ</t>
    </rPh>
    <rPh sb="7" eb="9">
      <t>リヨウ</t>
    </rPh>
    <rPh sb="9" eb="10">
      <t>リョウ</t>
    </rPh>
    <rPh sb="29" eb="31">
      <t>オンスイ</t>
    </rPh>
    <rPh sb="31" eb="33">
      <t>キュウシュウ</t>
    </rPh>
    <rPh sb="33" eb="35">
      <t>キナド</t>
    </rPh>
    <rPh sb="38" eb="40">
      <t>ハイネツ</t>
    </rPh>
    <rPh sb="40" eb="42">
      <t>リヨウ</t>
    </rPh>
    <rPh sb="42" eb="43">
      <t>リョウ</t>
    </rPh>
    <phoneticPr fontId="3"/>
  </si>
  <si>
    <r>
      <t>計算根拠</t>
    </r>
    <r>
      <rPr>
        <sz val="10.5"/>
        <rFont val="ＭＳ 明朝"/>
        <family val="1"/>
        <charset val="128"/>
      </rPr>
      <t>（少数点以下は四捨五入）</t>
    </r>
  </si>
  <si>
    <t>　省エネルギー計算シートの計算根拠を下記に示す。</t>
    <phoneticPr fontId="3"/>
  </si>
  <si>
    <t>＜導入するコージェネレーションの仕様＞</t>
    <phoneticPr fontId="3"/>
  </si>
  <si>
    <t>稼働時間（h/年）</t>
  </si>
  <si>
    <t>昼間</t>
  </si>
  <si>
    <t>夜間</t>
  </si>
  <si>
    <t>夏季</t>
  </si>
  <si>
    <t>冬季</t>
  </si>
  <si>
    <t>中間期</t>
  </si>
  <si>
    <t>総合計</t>
    <rPh sb="0" eb="1">
      <t>ソウ</t>
    </rPh>
    <rPh sb="1" eb="3">
      <t>ゴウケイ</t>
    </rPh>
    <phoneticPr fontId="3"/>
  </si>
  <si>
    <t>合計</t>
  </si>
  <si>
    <t>表１　コージェネレーション設備稼働時間　　　</t>
  </si>
  <si>
    <t>（別紙⑩-3-1） 計算に使用した電力の想定負荷データとコージェネレーション設備の想定稼動データ　</t>
    <rPh sb="10" eb="12">
      <t>ケイサン</t>
    </rPh>
    <rPh sb="13" eb="15">
      <t>シヨウ</t>
    </rPh>
    <rPh sb="17" eb="19">
      <t>デンリョク</t>
    </rPh>
    <rPh sb="20" eb="22">
      <t>ソウテイ</t>
    </rPh>
    <rPh sb="22" eb="24">
      <t>フカ</t>
    </rPh>
    <rPh sb="38" eb="40">
      <t>セツビ</t>
    </rPh>
    <rPh sb="41" eb="43">
      <t>ソウテイ</t>
    </rPh>
    <rPh sb="43" eb="45">
      <t>カドウ</t>
    </rPh>
    <phoneticPr fontId="57"/>
  </si>
  <si>
    <t>時</t>
    <rPh sb="0" eb="1">
      <t>トキ</t>
    </rPh>
    <phoneticPr fontId="81"/>
  </si>
  <si>
    <t>夏季電力負荷（7～9月）</t>
    <rPh sb="0" eb="2">
      <t>カキ</t>
    </rPh>
    <rPh sb="2" eb="4">
      <t>デンリョク</t>
    </rPh>
    <rPh sb="4" eb="6">
      <t>フカ</t>
    </rPh>
    <rPh sb="10" eb="11">
      <t>ガツ</t>
    </rPh>
    <phoneticPr fontId="81"/>
  </si>
  <si>
    <t>中間季電力負荷（4～6月，10～11月）</t>
    <rPh sb="0" eb="2">
      <t>チュウカン</t>
    </rPh>
    <rPh sb="2" eb="3">
      <t>キ</t>
    </rPh>
    <rPh sb="3" eb="5">
      <t>デンリョク</t>
    </rPh>
    <rPh sb="5" eb="7">
      <t>フカ</t>
    </rPh>
    <rPh sb="11" eb="12">
      <t>ガツ</t>
    </rPh>
    <rPh sb="18" eb="19">
      <t>ガツ</t>
    </rPh>
    <phoneticPr fontId="81"/>
  </si>
  <si>
    <t>冬季電力負荷（12～3月）</t>
    <rPh sb="0" eb="2">
      <t>トウキ</t>
    </rPh>
    <rPh sb="2" eb="4">
      <t>デンリョク</t>
    </rPh>
    <rPh sb="4" eb="6">
      <t>フカ</t>
    </rPh>
    <rPh sb="11" eb="12">
      <t>ガツ</t>
    </rPh>
    <phoneticPr fontId="81"/>
  </si>
  <si>
    <t>現状</t>
    <rPh sb="0" eb="2">
      <t>ゲンジョウ</t>
    </rPh>
    <phoneticPr fontId="81"/>
  </si>
  <si>
    <t>導入後</t>
    <rPh sb="0" eb="2">
      <t>ドウニュウ</t>
    </rPh>
    <rPh sb="2" eb="3">
      <t>ゴ</t>
    </rPh>
    <phoneticPr fontId="81"/>
  </si>
  <si>
    <t>電力負荷量</t>
    <rPh sb="0" eb="2">
      <t>デンリョク</t>
    </rPh>
    <rPh sb="2" eb="4">
      <t>フカ</t>
    </rPh>
    <rPh sb="4" eb="5">
      <t>リョウ</t>
    </rPh>
    <phoneticPr fontId="81"/>
  </si>
  <si>
    <t>CGS発電量</t>
    <rPh sb="3" eb="5">
      <t>ハツデン</t>
    </rPh>
    <rPh sb="5" eb="6">
      <t>リョウ</t>
    </rPh>
    <phoneticPr fontId="81"/>
  </si>
  <si>
    <t>買電量</t>
    <rPh sb="0" eb="2">
      <t>カイデン</t>
    </rPh>
    <rPh sb="2" eb="3">
      <t>リョウ</t>
    </rPh>
    <phoneticPr fontId="81"/>
  </si>
  <si>
    <t>kW</t>
    <phoneticPr fontId="81"/>
  </si>
  <si>
    <t>kW</t>
    <phoneticPr fontId="81"/>
  </si>
  <si>
    <t>kW</t>
    <phoneticPr fontId="81"/>
  </si>
  <si>
    <t>kW</t>
    <phoneticPr fontId="81"/>
  </si>
  <si>
    <t>合計</t>
    <rPh sb="0" eb="2">
      <t>ゴウケイ</t>
    </rPh>
    <phoneticPr fontId="81"/>
  </si>
  <si>
    <t>（別紙⑩）</t>
    <phoneticPr fontId="3"/>
  </si>
  <si>
    <t>（別紙⑩-1）</t>
    <rPh sb="1" eb="3">
      <t>ベッシ</t>
    </rPh>
    <phoneticPr fontId="3"/>
  </si>
  <si>
    <t>（別紙⑩-2）</t>
    <phoneticPr fontId="3"/>
  </si>
  <si>
    <t>（別紙⑫-1）</t>
    <rPh sb="1" eb="3">
      <t>ベッシ</t>
    </rPh>
    <phoneticPr fontId="3"/>
  </si>
  <si>
    <t>○○○株式会社　　御中　</t>
    <rPh sb="9" eb="11">
      <t>オンチュウ</t>
    </rPh>
    <phoneticPr fontId="3"/>
  </si>
  <si>
    <t>見 積 依 頼 書</t>
    <rPh sb="0" eb="1">
      <t>ケン</t>
    </rPh>
    <rPh sb="2" eb="3">
      <t>セキ</t>
    </rPh>
    <rPh sb="4" eb="5">
      <t>ヤスシ</t>
    </rPh>
    <rPh sb="6" eb="7">
      <t>ヨリ</t>
    </rPh>
    <rPh sb="8" eb="9">
      <t>ショ</t>
    </rPh>
    <phoneticPr fontId="3"/>
  </si>
  <si>
    <t>見積件名</t>
    <rPh sb="0" eb="2">
      <t>ミツモリ</t>
    </rPh>
    <rPh sb="2" eb="3">
      <t>ケン</t>
    </rPh>
    <rPh sb="3" eb="4">
      <t>メイ</t>
    </rPh>
    <phoneticPr fontId="3"/>
  </si>
  <si>
    <t>納入場所</t>
    <rPh sb="0" eb="2">
      <t>ノウニュウ</t>
    </rPh>
    <rPh sb="2" eb="4">
      <t>バショ</t>
    </rPh>
    <phoneticPr fontId="3"/>
  </si>
  <si>
    <t>工期</t>
    <rPh sb="0" eb="2">
      <t>コウキ</t>
    </rPh>
    <phoneticPr fontId="3"/>
  </si>
  <si>
    <t>見積書提出期限</t>
    <rPh sb="0" eb="3">
      <t>ミツモリショ</t>
    </rPh>
    <rPh sb="3" eb="5">
      <t>テイシュツ</t>
    </rPh>
    <rPh sb="5" eb="7">
      <t>キゲン</t>
    </rPh>
    <phoneticPr fontId="3"/>
  </si>
  <si>
    <t>引き合い仕様書</t>
    <phoneticPr fontId="3"/>
  </si>
  <si>
    <t>有り</t>
  </si>
  <si>
    <t>無し</t>
    <rPh sb="0" eb="1">
      <t>ナ</t>
    </rPh>
    <phoneticPr fontId="3"/>
  </si>
  <si>
    <t>添付図面</t>
    <phoneticPr fontId="3"/>
  </si>
  <si>
    <t>見積条件</t>
    <rPh sb="0" eb="2">
      <t>ミツモリ</t>
    </rPh>
    <rPh sb="2" eb="4">
      <t>ジョウケン</t>
    </rPh>
    <phoneticPr fontId="3"/>
  </si>
  <si>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3"/>
  </si>
  <si>
    <t>見積区分は、設計費、既存設備撤去費、新規設備機器費、新規設備設置工事費、敷地内ガス管</t>
    <rPh sb="0" eb="2">
      <t>ミツモリ</t>
    </rPh>
    <rPh sb="2" eb="4">
      <t>クブン</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3"/>
  </si>
  <si>
    <t>敷設費の区分に分類すること。また、区分毎に補助対象と対象外を明確にすること。</t>
    <rPh sb="4" eb="6">
      <t>クブン</t>
    </rPh>
    <rPh sb="7" eb="9">
      <t>ブンルイ</t>
    </rPh>
    <rPh sb="17" eb="19">
      <t>クブン</t>
    </rPh>
    <rPh sb="19" eb="20">
      <t>ゴト</t>
    </rPh>
    <rPh sb="21" eb="23">
      <t>ホジョ</t>
    </rPh>
    <rPh sb="23" eb="25">
      <t>タイショウ</t>
    </rPh>
    <rPh sb="26" eb="29">
      <t>タイショウガイ</t>
    </rPh>
    <rPh sb="30" eb="32">
      <t>メイカク</t>
    </rPh>
    <phoneticPr fontId="3"/>
  </si>
  <si>
    <t>見積範囲・導入設備仕様</t>
    <rPh sb="0" eb="2">
      <t>ミツモリ</t>
    </rPh>
    <rPh sb="2" eb="4">
      <t>ハンイ</t>
    </rPh>
    <rPh sb="5" eb="7">
      <t>ドウニュウ</t>
    </rPh>
    <rPh sb="7" eb="9">
      <t>セツビ</t>
    </rPh>
    <rPh sb="9" eb="11">
      <t>シヨウ</t>
    </rPh>
    <phoneticPr fontId="3"/>
  </si>
  <si>
    <t>工事費の見積は、別紙⑫-2「工事費見積における参考項目」以上に細分化すること。</t>
    <rPh sb="0" eb="2">
      <t>コウジ</t>
    </rPh>
    <rPh sb="2" eb="3">
      <t>ヒ</t>
    </rPh>
    <rPh sb="4" eb="6">
      <t>ミツモリ</t>
    </rPh>
    <rPh sb="8" eb="10">
      <t>ベッシ</t>
    </rPh>
    <rPh sb="14" eb="17">
      <t>コウジヒ</t>
    </rPh>
    <rPh sb="17" eb="19">
      <t>ミツ</t>
    </rPh>
    <rPh sb="23" eb="25">
      <t>サンコウ</t>
    </rPh>
    <rPh sb="25" eb="27">
      <t>コウモク</t>
    </rPh>
    <rPh sb="28" eb="30">
      <t>イジョウ</t>
    </rPh>
    <rPh sb="31" eb="34">
      <t>サイブンカ</t>
    </rPh>
    <phoneticPr fontId="3"/>
  </si>
  <si>
    <t>一式50万円以上の見積項目が含まれている場合は見積項目の内訳を記載すること。</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3"/>
  </si>
  <si>
    <t>(単体でも50万円以上の機器は除く)</t>
  </si>
  <si>
    <t>値引きを行う際は、どの見積項目に対して行うか明確にすること。</t>
    <rPh sb="4" eb="5">
      <t>オコナ</t>
    </rPh>
    <phoneticPr fontId="3"/>
  </si>
  <si>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3"/>
  </si>
  <si>
    <t>補助対象経費の合計を明示すること。</t>
    <rPh sb="0" eb="2">
      <t>ホジョ</t>
    </rPh>
    <rPh sb="2" eb="4">
      <t>タイショウ</t>
    </rPh>
    <rPh sb="4" eb="6">
      <t>ケイヒ</t>
    </rPh>
    <rPh sb="7" eb="9">
      <t>ゴウケイ</t>
    </rPh>
    <rPh sb="10" eb="12">
      <t>メイジ</t>
    </rPh>
    <phoneticPr fontId="3"/>
  </si>
  <si>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3"/>
  </si>
  <si>
    <t>見積書には、見積有効期限、納期または工期、支払条件の項目を必ず記載すること。</t>
    <rPh sb="0" eb="3">
      <t>ミツモリショ</t>
    </rPh>
    <rPh sb="26" eb="28">
      <t>コウモク</t>
    </rPh>
    <rPh sb="29" eb="30">
      <t>カナラ</t>
    </rPh>
    <rPh sb="31" eb="33">
      <t>キサイ</t>
    </rPh>
    <phoneticPr fontId="3"/>
  </si>
  <si>
    <t>以下の項目を補助対象とした場合、納品時に実績を証明する資料の写しを添付すること。</t>
    <rPh sb="0" eb="2">
      <t>イカ</t>
    </rPh>
    <rPh sb="3" eb="5">
      <t>コウモク</t>
    </rPh>
    <rPh sb="6" eb="8">
      <t>ホジョ</t>
    </rPh>
    <rPh sb="8" eb="10">
      <t>タイショウ</t>
    </rPh>
    <rPh sb="13" eb="15">
      <t>バアイ</t>
    </rPh>
    <rPh sb="16" eb="18">
      <t>ノウヒン</t>
    </rPh>
    <rPh sb="18" eb="19">
      <t>ジ</t>
    </rPh>
    <rPh sb="20" eb="22">
      <t>ジッセキ</t>
    </rPh>
    <rPh sb="23" eb="25">
      <t>ショウメイ</t>
    </rPh>
    <rPh sb="27" eb="29">
      <t>シリョウ</t>
    </rPh>
    <rPh sb="30" eb="31">
      <t>ウツ</t>
    </rPh>
    <rPh sb="33" eb="35">
      <t>テンプ</t>
    </rPh>
    <phoneticPr fontId="3"/>
  </si>
  <si>
    <t>（実績報告書に写しを添付することが必要なため）</t>
    <rPh sb="1" eb="3">
      <t>ジッセキ</t>
    </rPh>
    <rPh sb="3" eb="6">
      <t>ホウコクショ</t>
    </rPh>
    <rPh sb="7" eb="8">
      <t>ウツ</t>
    </rPh>
    <rPh sb="10" eb="12">
      <t>テンプ</t>
    </rPh>
    <rPh sb="17" eb="19">
      <t>ヒツヨウ</t>
    </rPh>
    <phoneticPr fontId="3"/>
  </si>
  <si>
    <t>・宿泊費（従業員宿泊規定もしくは領収書の写し、宿泊日、利用者、宿泊地、</t>
    <rPh sb="1" eb="4">
      <t>シュクハクヒ</t>
    </rPh>
    <rPh sb="5" eb="8">
      <t>ジュウギョウイン</t>
    </rPh>
    <rPh sb="8" eb="10">
      <t>シュクハク</t>
    </rPh>
    <rPh sb="10" eb="12">
      <t>キテイ</t>
    </rPh>
    <rPh sb="16" eb="19">
      <t>リョウシュウショ</t>
    </rPh>
    <rPh sb="20" eb="21">
      <t>ウツ</t>
    </rPh>
    <rPh sb="23" eb="26">
      <t>シュクハクビ</t>
    </rPh>
    <rPh sb="27" eb="30">
      <t>リヨウシャ</t>
    </rPh>
    <rPh sb="31" eb="34">
      <t>シュクハクチ</t>
    </rPh>
    <phoneticPr fontId="3"/>
  </si>
  <si>
    <t>　業務内容を記した資料）</t>
    <phoneticPr fontId="3"/>
  </si>
  <si>
    <t>・交通費（領収書の写しと利用日、経路、利用者、金額、業務内容を記した資料）</t>
    <rPh sb="1" eb="4">
      <t>コウツウヒ</t>
    </rPh>
    <rPh sb="5" eb="8">
      <t>リョウシュウショ</t>
    </rPh>
    <rPh sb="9" eb="10">
      <t>ウツ</t>
    </rPh>
    <rPh sb="12" eb="15">
      <t>リヨウビ</t>
    </rPh>
    <rPh sb="16" eb="18">
      <t>ケイロ</t>
    </rPh>
    <rPh sb="19" eb="22">
      <t>リヨウシャ</t>
    </rPh>
    <rPh sb="23" eb="25">
      <t>キンガク</t>
    </rPh>
    <rPh sb="26" eb="28">
      <t>ギョウム</t>
    </rPh>
    <rPh sb="28" eb="30">
      <t>ナイヨウ</t>
    </rPh>
    <rPh sb="31" eb="32">
      <t>シル</t>
    </rPh>
    <rPh sb="34" eb="36">
      <t>シリョウ</t>
    </rPh>
    <phoneticPr fontId="3"/>
  </si>
  <si>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3"/>
  </si>
  <si>
    <t>「諸経費」の項目を入れる場合、必ず内訳を記載すること。（例：見積上のどの項目に対し〇％等）</t>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phoneticPr fontId="3"/>
  </si>
  <si>
    <t>見積書、見積内訳書の電子データ（EXCELファイル）も提出すること。</t>
    <rPh sb="27" eb="29">
      <t>テイシュツ</t>
    </rPh>
    <phoneticPr fontId="3"/>
  </si>
  <si>
    <t>その他　別紙⑫-2参照</t>
    <rPh sb="2" eb="3">
      <t>タ</t>
    </rPh>
    <rPh sb="4" eb="6">
      <t>ベッシ</t>
    </rPh>
    <rPh sb="9" eb="11">
      <t>サンショウ</t>
    </rPh>
    <phoneticPr fontId="3"/>
  </si>
  <si>
    <t>（別紙⑫-2）</t>
    <rPh sb="1" eb="3">
      <t>ベッシ</t>
    </rPh>
    <phoneticPr fontId="3"/>
  </si>
  <si>
    <t>&lt;参考&gt;</t>
    <rPh sb="1" eb="3">
      <t>サンコウ</t>
    </rPh>
    <phoneticPr fontId="3"/>
  </si>
  <si>
    <t>工事費見積における参考項目</t>
    <rPh sb="0" eb="3">
      <t>コウジヒ</t>
    </rPh>
    <rPh sb="3" eb="5">
      <t>ミツ</t>
    </rPh>
    <rPh sb="9" eb="11">
      <t>サンコウ</t>
    </rPh>
    <rPh sb="11" eb="13">
      <t>コウモク</t>
    </rPh>
    <phoneticPr fontId="3"/>
  </si>
  <si>
    <t>大項目</t>
    <rPh sb="0" eb="3">
      <t>ダイコウモク</t>
    </rPh>
    <phoneticPr fontId="3"/>
  </si>
  <si>
    <t>小項目</t>
    <rPh sb="0" eb="3">
      <t>ショウコウモク</t>
    </rPh>
    <phoneticPr fontId="3"/>
  </si>
  <si>
    <t>能力按分、ガス管按分の考え方</t>
    <rPh sb="0" eb="2">
      <t>ノウリョク</t>
    </rPh>
    <rPh sb="2" eb="4">
      <t>アンブン</t>
    </rPh>
    <rPh sb="7" eb="8">
      <t>カン</t>
    </rPh>
    <rPh sb="8" eb="10">
      <t>アンブン</t>
    </rPh>
    <rPh sb="11" eb="12">
      <t>カンガ</t>
    </rPh>
    <rPh sb="13" eb="14">
      <t>カタ</t>
    </rPh>
    <phoneticPr fontId="3"/>
  </si>
  <si>
    <t>基礎工事</t>
    <rPh sb="0" eb="2">
      <t>キソ</t>
    </rPh>
    <rPh sb="2" eb="4">
      <t>コウジ</t>
    </rPh>
    <phoneticPr fontId="3"/>
  </si>
  <si>
    <t>土工事（屋外基礎の場合）</t>
    <phoneticPr fontId="3"/>
  </si>
  <si>
    <t>①</t>
    <phoneticPr fontId="3"/>
  </si>
  <si>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3"/>
  </si>
  <si>
    <t>鉄筋工事</t>
    <rPh sb="0" eb="2">
      <t>テッキン</t>
    </rPh>
    <rPh sb="2" eb="4">
      <t>コウジ</t>
    </rPh>
    <phoneticPr fontId="3"/>
  </si>
  <si>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3"/>
  </si>
  <si>
    <t>コンクリート工事</t>
    <rPh sb="6" eb="8">
      <t>コウジ</t>
    </rPh>
    <phoneticPr fontId="3"/>
  </si>
  <si>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3"/>
  </si>
  <si>
    <t>鉄骨架台工事</t>
    <rPh sb="0" eb="2">
      <t>テッコツ</t>
    </rPh>
    <rPh sb="2" eb="4">
      <t>カダイ</t>
    </rPh>
    <rPh sb="4" eb="6">
      <t>コウジ</t>
    </rPh>
    <phoneticPr fontId="3"/>
  </si>
  <si>
    <t>②</t>
    <phoneticPr fontId="3"/>
  </si>
  <si>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3"/>
  </si>
  <si>
    <t>防水工事（屋上設置の場合）</t>
    <rPh sb="0" eb="2">
      <t>ボウスイ</t>
    </rPh>
    <rPh sb="2" eb="4">
      <t>コウジ</t>
    </rPh>
    <rPh sb="5" eb="7">
      <t>オクジョウ</t>
    </rPh>
    <rPh sb="7" eb="9">
      <t>セッチ</t>
    </rPh>
    <rPh sb="10" eb="12">
      <t>バアイ</t>
    </rPh>
    <phoneticPr fontId="3"/>
  </si>
  <si>
    <t>事業外設備との共通部分がある場合には、</t>
    <rPh sb="0" eb="2">
      <t>ジギョウ</t>
    </rPh>
    <rPh sb="2" eb="3">
      <t>ガイ</t>
    </rPh>
    <rPh sb="3" eb="5">
      <t>セツビ</t>
    </rPh>
    <rPh sb="7" eb="9">
      <t>キョウツウ</t>
    </rPh>
    <rPh sb="9" eb="11">
      <t>ブブン</t>
    </rPh>
    <rPh sb="14" eb="16">
      <t>バアイ</t>
    </rPh>
    <phoneticPr fontId="3"/>
  </si>
  <si>
    <t>仮設工事</t>
    <rPh sb="0" eb="2">
      <t>カセツ</t>
    </rPh>
    <rPh sb="2" eb="4">
      <t>コウジ</t>
    </rPh>
    <phoneticPr fontId="3"/>
  </si>
  <si>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3"/>
  </si>
  <si>
    <t>搬入、据付工事</t>
    <rPh sb="0" eb="2">
      <t>ハンニュウ</t>
    </rPh>
    <rPh sb="3" eb="5">
      <t>スエツケ</t>
    </rPh>
    <rPh sb="5" eb="7">
      <t>コウジ</t>
    </rPh>
    <phoneticPr fontId="3"/>
  </si>
  <si>
    <t>機械設備工事</t>
    <rPh sb="0" eb="2">
      <t>キカイ</t>
    </rPh>
    <rPh sb="2" eb="4">
      <t>セツビ</t>
    </rPh>
    <rPh sb="4" eb="6">
      <t>コウジ</t>
    </rPh>
    <phoneticPr fontId="3"/>
  </si>
  <si>
    <t>冷温水配管工事</t>
    <rPh sb="0" eb="3">
      <t>レイオンスイ</t>
    </rPh>
    <rPh sb="3" eb="5">
      <t>ハイカン</t>
    </rPh>
    <rPh sb="5" eb="7">
      <t>コウジ</t>
    </rPh>
    <phoneticPr fontId="3"/>
  </si>
  <si>
    <t>冷却水配管工事</t>
    <rPh sb="0" eb="3">
      <t>レイキャクスイ</t>
    </rPh>
    <rPh sb="3" eb="5">
      <t>ハイカン</t>
    </rPh>
    <rPh sb="5" eb="7">
      <t>コウジ</t>
    </rPh>
    <phoneticPr fontId="3"/>
  </si>
  <si>
    <t>蒸気配管工事</t>
    <rPh sb="0" eb="2">
      <t>ジョウキ</t>
    </rPh>
    <rPh sb="2" eb="4">
      <t>ハイカン</t>
    </rPh>
    <rPh sb="4" eb="6">
      <t>コウジ</t>
    </rPh>
    <phoneticPr fontId="3"/>
  </si>
  <si>
    <t>※計測機器の機器費は、、新規設備機器にて計上する事。</t>
    <rPh sb="1" eb="3">
      <t>ケイソク</t>
    </rPh>
    <rPh sb="3" eb="5">
      <t>キキ</t>
    </rPh>
    <rPh sb="6" eb="8">
      <t>キキ</t>
    </rPh>
    <rPh sb="8" eb="9">
      <t>ヒ</t>
    </rPh>
    <rPh sb="12" eb="14">
      <t>シンキ</t>
    </rPh>
    <rPh sb="14" eb="16">
      <t>セツビ</t>
    </rPh>
    <rPh sb="16" eb="18">
      <t>キキ</t>
    </rPh>
    <rPh sb="20" eb="22">
      <t>ケイジョウ</t>
    </rPh>
    <rPh sb="24" eb="25">
      <t>コト</t>
    </rPh>
    <phoneticPr fontId="3"/>
  </si>
  <si>
    <t>給水配管工事</t>
    <rPh sb="0" eb="2">
      <t>キュウスイ</t>
    </rPh>
    <rPh sb="2" eb="4">
      <t>ハイカン</t>
    </rPh>
    <rPh sb="4" eb="6">
      <t>コウジ</t>
    </rPh>
    <phoneticPr fontId="3"/>
  </si>
  <si>
    <t>（補助対象設備専用のガス流量計を含む）</t>
    <rPh sb="1" eb="3">
      <t>ホジョ</t>
    </rPh>
    <rPh sb="3" eb="5">
      <t>タイショウ</t>
    </rPh>
    <rPh sb="5" eb="7">
      <t>セツビ</t>
    </rPh>
    <rPh sb="7" eb="9">
      <t>センヨウ</t>
    </rPh>
    <rPh sb="12" eb="15">
      <t>リュウリョウケイ</t>
    </rPh>
    <rPh sb="16" eb="17">
      <t>フク</t>
    </rPh>
    <phoneticPr fontId="3"/>
  </si>
  <si>
    <t>排水配管工事</t>
    <rPh sb="0" eb="2">
      <t>ハイスイ</t>
    </rPh>
    <rPh sb="2" eb="4">
      <t>ハイカン</t>
    </rPh>
    <rPh sb="4" eb="6">
      <t>コウジ</t>
    </rPh>
    <phoneticPr fontId="3"/>
  </si>
  <si>
    <t>※計測機器の取付費は、新規設備設置工事にて計上する事。</t>
    <rPh sb="1" eb="3">
      <t>ケイソク</t>
    </rPh>
    <rPh sb="3" eb="5">
      <t>キキ</t>
    </rPh>
    <rPh sb="6" eb="8">
      <t>トリツケ</t>
    </rPh>
    <rPh sb="8" eb="9">
      <t>ヒ</t>
    </rPh>
    <rPh sb="11" eb="13">
      <t>シンキ</t>
    </rPh>
    <rPh sb="13" eb="15">
      <t>セツビ</t>
    </rPh>
    <rPh sb="15" eb="17">
      <t>セッチ</t>
    </rPh>
    <rPh sb="17" eb="19">
      <t>コウジ</t>
    </rPh>
    <rPh sb="21" eb="23">
      <t>ケイジョウ</t>
    </rPh>
    <rPh sb="25" eb="26">
      <t>コト</t>
    </rPh>
    <phoneticPr fontId="3"/>
  </si>
  <si>
    <t>燃料配管工事</t>
    <rPh sb="0" eb="2">
      <t>ネンリョウ</t>
    </rPh>
    <rPh sb="2" eb="4">
      <t>ハイカン</t>
    </rPh>
    <rPh sb="4" eb="6">
      <t>コウジ</t>
    </rPh>
    <phoneticPr fontId="3"/>
  </si>
  <si>
    <t>排煙工事</t>
    <rPh sb="0" eb="2">
      <t>ハイエン</t>
    </rPh>
    <rPh sb="2" eb="4">
      <t>コウジ</t>
    </rPh>
    <phoneticPr fontId="3"/>
  </si>
  <si>
    <t>電気設備工事</t>
    <rPh sb="0" eb="2">
      <t>デンキ</t>
    </rPh>
    <rPh sb="2" eb="4">
      <t>セツビ</t>
    </rPh>
    <rPh sb="4" eb="6">
      <t>コウジ</t>
    </rPh>
    <phoneticPr fontId="3"/>
  </si>
  <si>
    <t>受変電設備工事</t>
    <rPh sb="0" eb="3">
      <t>ジュヘンデン</t>
    </rPh>
    <rPh sb="3" eb="5">
      <t>セツビ</t>
    </rPh>
    <rPh sb="5" eb="7">
      <t>コウジ</t>
    </rPh>
    <phoneticPr fontId="3"/>
  </si>
  <si>
    <t>配線工事</t>
    <rPh sb="0" eb="2">
      <t>ハイセン</t>
    </rPh>
    <rPh sb="2" eb="4">
      <t>コウジ</t>
    </rPh>
    <phoneticPr fontId="3"/>
  </si>
  <si>
    <t>計測・表示装置</t>
    <rPh sb="3" eb="5">
      <t>ヒョウジ</t>
    </rPh>
    <rPh sb="5" eb="7">
      <t>ソウチ</t>
    </rPh>
    <phoneticPr fontId="3"/>
  </si>
  <si>
    <t>制御盤工事</t>
    <rPh sb="0" eb="3">
      <t>セイギョバン</t>
    </rPh>
    <rPh sb="3" eb="5">
      <t>コウジ</t>
    </rPh>
    <phoneticPr fontId="3"/>
  </si>
  <si>
    <t>取付工事</t>
    <rPh sb="0" eb="2">
      <t>トリツケ</t>
    </rPh>
    <rPh sb="2" eb="4">
      <t>コウジ</t>
    </rPh>
    <phoneticPr fontId="3"/>
  </si>
  <si>
    <t>計測器取付工事</t>
    <rPh sb="0" eb="3">
      <t>ケイソクキ</t>
    </rPh>
    <rPh sb="3" eb="5">
      <t>トリツケ</t>
    </rPh>
    <rPh sb="5" eb="7">
      <t>コウジ</t>
    </rPh>
    <phoneticPr fontId="3"/>
  </si>
  <si>
    <t>※計測機器は、新規設備機器にて計上する事。</t>
    <rPh sb="1" eb="3">
      <t>ケイソク</t>
    </rPh>
    <rPh sb="3" eb="5">
      <t>キキ</t>
    </rPh>
    <rPh sb="7" eb="9">
      <t>シンキ</t>
    </rPh>
    <rPh sb="9" eb="11">
      <t>セツビ</t>
    </rPh>
    <rPh sb="11" eb="13">
      <t>キキ</t>
    </rPh>
    <rPh sb="15" eb="17">
      <t>ケイジョウ</t>
    </rPh>
    <rPh sb="19" eb="20">
      <t>コト</t>
    </rPh>
    <phoneticPr fontId="3"/>
  </si>
  <si>
    <t>表示装置取付工事</t>
    <rPh sb="0" eb="2">
      <t>ヒョウジ</t>
    </rPh>
    <rPh sb="2" eb="4">
      <t>ソウチ</t>
    </rPh>
    <rPh sb="4" eb="6">
      <t>トリツケ</t>
    </rPh>
    <rPh sb="6" eb="8">
      <t>コウジ</t>
    </rPh>
    <phoneticPr fontId="3"/>
  </si>
  <si>
    <t>制御配線工事</t>
    <rPh sb="0" eb="2">
      <t>セイギョ</t>
    </rPh>
    <rPh sb="2" eb="4">
      <t>ハイセン</t>
    </rPh>
    <rPh sb="4" eb="6">
      <t>コウジ</t>
    </rPh>
    <phoneticPr fontId="3"/>
  </si>
  <si>
    <t>試運転調整費</t>
    <rPh sb="0" eb="3">
      <t>シウンテン</t>
    </rPh>
    <rPh sb="3" eb="5">
      <t>チョウセイ</t>
    </rPh>
    <phoneticPr fontId="3"/>
  </si>
  <si>
    <t>※試運転報告時には、補助対象機器のガス流量(ｲﾝﾌﾟｯﾄ)</t>
    <rPh sb="1" eb="4">
      <t>シウンテン</t>
    </rPh>
    <rPh sb="4" eb="6">
      <t>ホウコク</t>
    </rPh>
    <rPh sb="6" eb="7">
      <t>ジ</t>
    </rPh>
    <rPh sb="10" eb="12">
      <t>ホジョ</t>
    </rPh>
    <rPh sb="12" eb="14">
      <t>タイショウ</t>
    </rPh>
    <rPh sb="14" eb="16">
      <t>キキ</t>
    </rPh>
    <rPh sb="19" eb="21">
      <t>リュウリョウ</t>
    </rPh>
    <phoneticPr fontId="3"/>
  </si>
  <si>
    <t>※補助対象と補助対象外がある項目については、</t>
    <rPh sb="1" eb="3">
      <t>ホジョ</t>
    </rPh>
    <rPh sb="3" eb="5">
      <t>タイショウ</t>
    </rPh>
    <rPh sb="6" eb="8">
      <t>ホジョ</t>
    </rPh>
    <rPh sb="8" eb="10">
      <t>タイショウ</t>
    </rPh>
    <rPh sb="10" eb="11">
      <t>ガイ</t>
    </rPh>
    <rPh sb="14" eb="16">
      <t>コウモク</t>
    </rPh>
    <phoneticPr fontId="3"/>
  </si>
  <si>
    <t>補助対象機器の発生蒸気熱量、温水熱量(ｱｳﾄﾌﾟｯﾄ)が、納品仕様</t>
    <rPh sb="0" eb="2">
      <t>ホジョ</t>
    </rPh>
    <rPh sb="2" eb="4">
      <t>タイショウ</t>
    </rPh>
    <rPh sb="4" eb="6">
      <t>キキ</t>
    </rPh>
    <rPh sb="7" eb="9">
      <t>ハッセイ</t>
    </rPh>
    <rPh sb="9" eb="11">
      <t>ジョウキ</t>
    </rPh>
    <rPh sb="11" eb="13">
      <t>ネツリョウ</t>
    </rPh>
    <rPh sb="14" eb="16">
      <t>オンスイ</t>
    </rPh>
    <rPh sb="16" eb="18">
      <t>ネツリョウ</t>
    </rPh>
    <rPh sb="29" eb="31">
      <t>ノウヒン</t>
    </rPh>
    <rPh sb="31" eb="33">
      <t>シヨウ</t>
    </rPh>
    <phoneticPr fontId="3"/>
  </si>
  <si>
    <t>　区分がわかるように項目を細分化すること。</t>
    <rPh sb="10" eb="12">
      <t>コウモク</t>
    </rPh>
    <rPh sb="13" eb="16">
      <t>サイブンカ</t>
    </rPh>
    <phoneticPr fontId="3"/>
  </si>
  <si>
    <t>以上の数値であることを計測している事。</t>
    <rPh sb="0" eb="2">
      <t>イジョウ</t>
    </rPh>
    <rPh sb="3" eb="5">
      <t>スウチ</t>
    </rPh>
    <rPh sb="11" eb="13">
      <t>ケイソク</t>
    </rPh>
    <rPh sb="17" eb="18">
      <t>コト</t>
    </rPh>
    <phoneticPr fontId="3"/>
  </si>
  <si>
    <t>以下の項目は補助対象外とすること  （別紙⑫-3参照）</t>
    <rPh sb="0" eb="2">
      <t>イカ</t>
    </rPh>
    <rPh sb="3" eb="5">
      <t>コウモク</t>
    </rPh>
    <rPh sb="6" eb="8">
      <t>ホジョ</t>
    </rPh>
    <rPh sb="8" eb="11">
      <t>タイショウガイ</t>
    </rPh>
    <rPh sb="24" eb="26">
      <t>サンショウ</t>
    </rPh>
    <phoneticPr fontId="3"/>
  </si>
  <si>
    <t>・事前調査費、見積費用　（現場測量費も補助対象外）</t>
    <rPh sb="1" eb="3">
      <t>ジゼン</t>
    </rPh>
    <rPh sb="3" eb="5">
      <t>チョウサ</t>
    </rPh>
    <rPh sb="5" eb="6">
      <t>ヒ</t>
    </rPh>
    <rPh sb="7" eb="9">
      <t>ミツモリ</t>
    </rPh>
    <rPh sb="9" eb="11">
      <t>ヒヨウ</t>
    </rPh>
    <rPh sb="13" eb="15">
      <t>ゲンバ</t>
    </rPh>
    <rPh sb="15" eb="17">
      <t>ソクリョウ</t>
    </rPh>
    <rPh sb="17" eb="18">
      <t>ヒ</t>
    </rPh>
    <rPh sb="19" eb="21">
      <t>ホジョ</t>
    </rPh>
    <rPh sb="21" eb="24">
      <t>タイショウガイ</t>
    </rPh>
    <phoneticPr fontId="3"/>
  </si>
  <si>
    <t>・建屋ならびに建屋に付属する設備（部品倉庫、電気室、制御室等）</t>
    <rPh sb="1" eb="3">
      <t>タテヤ</t>
    </rPh>
    <rPh sb="7" eb="9">
      <t>タテヤ</t>
    </rPh>
    <rPh sb="10" eb="12">
      <t>フゾク</t>
    </rPh>
    <rPh sb="14" eb="16">
      <t>セツビ</t>
    </rPh>
    <rPh sb="17" eb="19">
      <t>ブヒン</t>
    </rPh>
    <rPh sb="19" eb="21">
      <t>ソウコ</t>
    </rPh>
    <rPh sb="22" eb="24">
      <t>デンキ</t>
    </rPh>
    <rPh sb="24" eb="25">
      <t>シツ</t>
    </rPh>
    <rPh sb="26" eb="28">
      <t>セイギョ</t>
    </rPh>
    <rPh sb="28" eb="29">
      <t>シツ</t>
    </rPh>
    <rPh sb="29" eb="30">
      <t>トウ</t>
    </rPh>
    <phoneticPr fontId="3"/>
  </si>
  <si>
    <t>　※発電機パッケージは、建築申請する場合、建屋とみなし補助対象外</t>
    <rPh sb="2" eb="5">
      <t>ハツデンキ</t>
    </rPh>
    <rPh sb="12" eb="14">
      <t>ケンチク</t>
    </rPh>
    <rPh sb="14" eb="16">
      <t>シンセイ</t>
    </rPh>
    <rPh sb="18" eb="20">
      <t>バアイ</t>
    </rPh>
    <rPh sb="21" eb="23">
      <t>タテヤ</t>
    </rPh>
    <rPh sb="27" eb="29">
      <t>ホジョ</t>
    </rPh>
    <rPh sb="29" eb="31">
      <t>タイショウ</t>
    </rPh>
    <rPh sb="31" eb="32">
      <t>ガイ</t>
    </rPh>
    <phoneticPr fontId="3"/>
  </si>
  <si>
    <t>・土地造成、整地、地盤改良工事に準じる基礎工事</t>
    <rPh sb="1" eb="3">
      <t>トチ</t>
    </rPh>
    <rPh sb="3" eb="5">
      <t>ゾウセイ</t>
    </rPh>
    <rPh sb="6" eb="8">
      <t>セイチ</t>
    </rPh>
    <rPh sb="9" eb="11">
      <t>ジバン</t>
    </rPh>
    <rPh sb="11" eb="13">
      <t>カイリョウ</t>
    </rPh>
    <rPh sb="13" eb="15">
      <t>コウジ</t>
    </rPh>
    <rPh sb="16" eb="17">
      <t>ジュン</t>
    </rPh>
    <rPh sb="19" eb="21">
      <t>キソ</t>
    </rPh>
    <rPh sb="21" eb="23">
      <t>コウジ</t>
    </rPh>
    <phoneticPr fontId="3"/>
  </si>
  <si>
    <t>・移設、撤去工事（ただし補助対象設備設置のために必要な工事は対象）</t>
    <rPh sb="1" eb="3">
      <t>イセツ</t>
    </rPh>
    <rPh sb="4" eb="6">
      <t>テッキョ</t>
    </rPh>
    <rPh sb="6" eb="8">
      <t>コウジ</t>
    </rPh>
    <rPh sb="12" eb="14">
      <t>ホジョ</t>
    </rPh>
    <rPh sb="14" eb="16">
      <t>タイショウ</t>
    </rPh>
    <rPh sb="16" eb="18">
      <t>セツビ</t>
    </rPh>
    <rPh sb="18" eb="20">
      <t>セッチ</t>
    </rPh>
    <rPh sb="24" eb="26">
      <t>ヒツヨウ</t>
    </rPh>
    <rPh sb="27" eb="29">
      <t>コウジ</t>
    </rPh>
    <rPh sb="30" eb="32">
      <t>タイショウ</t>
    </rPh>
    <phoneticPr fontId="3"/>
  </si>
  <si>
    <t>・植栽及び外構工事</t>
    <rPh sb="1" eb="3">
      <t>ショクサイ</t>
    </rPh>
    <rPh sb="3" eb="4">
      <t>オヨ</t>
    </rPh>
    <rPh sb="5" eb="7">
      <t>ガイコウ</t>
    </rPh>
    <rPh sb="7" eb="9">
      <t>コウジ</t>
    </rPh>
    <phoneticPr fontId="3"/>
  </si>
  <si>
    <t>・容易に移動または他用途に転用できるもの（消火器、柵、屋外照明等）</t>
    <rPh sb="1" eb="3">
      <t>ヨウイ</t>
    </rPh>
    <rPh sb="4" eb="6">
      <t>イドウ</t>
    </rPh>
    <rPh sb="9" eb="12">
      <t>タヨウト</t>
    </rPh>
    <rPh sb="13" eb="15">
      <t>テンヨウ</t>
    </rPh>
    <rPh sb="21" eb="24">
      <t>ショウカキ</t>
    </rPh>
    <rPh sb="25" eb="26">
      <t>サク</t>
    </rPh>
    <rPh sb="27" eb="29">
      <t>オクガイ</t>
    </rPh>
    <rPh sb="29" eb="31">
      <t>ショウメイ</t>
    </rPh>
    <rPh sb="31" eb="32">
      <t>トウ</t>
    </rPh>
    <phoneticPr fontId="3"/>
  </si>
  <si>
    <t>・補助事業外の設備と共有するもの（配管、配線及びそれらの架台等）</t>
    <rPh sb="1" eb="3">
      <t>ホジョ</t>
    </rPh>
    <rPh sb="3" eb="5">
      <t>ジギョウ</t>
    </rPh>
    <rPh sb="5" eb="6">
      <t>ガイ</t>
    </rPh>
    <rPh sb="7" eb="9">
      <t>セツビ</t>
    </rPh>
    <rPh sb="10" eb="12">
      <t>キョウユウ</t>
    </rPh>
    <rPh sb="17" eb="19">
      <t>ハイカン</t>
    </rPh>
    <rPh sb="20" eb="22">
      <t>ハイセン</t>
    </rPh>
    <rPh sb="22" eb="23">
      <t>オヨ</t>
    </rPh>
    <rPh sb="28" eb="30">
      <t>カダイ</t>
    </rPh>
    <rPh sb="30" eb="31">
      <t>トウ</t>
    </rPh>
    <phoneticPr fontId="3"/>
  </si>
  <si>
    <t>・消耗品（当該事業のみで使用されることが確認できないもの）</t>
    <rPh sb="1" eb="3">
      <t>ショウモウ</t>
    </rPh>
    <rPh sb="3" eb="4">
      <t>ヒン</t>
    </rPh>
    <rPh sb="5" eb="7">
      <t>トウガイ</t>
    </rPh>
    <rPh sb="7" eb="9">
      <t>ジギョウ</t>
    </rPh>
    <rPh sb="12" eb="14">
      <t>シヨウ</t>
    </rPh>
    <rPh sb="20" eb="22">
      <t>カクニン</t>
    </rPh>
    <phoneticPr fontId="3"/>
  </si>
  <si>
    <t>・通信運搬費（書類等）、ユーティリティ費（電気、ガス、水道、燃料等）</t>
    <rPh sb="1" eb="3">
      <t>ツウシン</t>
    </rPh>
    <rPh sb="3" eb="5">
      <t>ウンパン</t>
    </rPh>
    <rPh sb="5" eb="6">
      <t>ヒ</t>
    </rPh>
    <rPh sb="7" eb="9">
      <t>ショルイ</t>
    </rPh>
    <rPh sb="9" eb="10">
      <t>トウ</t>
    </rPh>
    <rPh sb="19" eb="20">
      <t>ヒ</t>
    </rPh>
    <rPh sb="21" eb="23">
      <t>デンキ</t>
    </rPh>
    <rPh sb="27" eb="29">
      <t>スイドウ</t>
    </rPh>
    <rPh sb="30" eb="32">
      <t>ネンリョウ</t>
    </rPh>
    <rPh sb="32" eb="33">
      <t>トウ</t>
    </rPh>
    <phoneticPr fontId="3"/>
  </si>
  <si>
    <t>・仮設事務所、部材置場の建設費もしくは使用料</t>
    <rPh sb="1" eb="3">
      <t>カセツ</t>
    </rPh>
    <rPh sb="3" eb="5">
      <t>ジム</t>
    </rPh>
    <rPh sb="5" eb="6">
      <t>ショ</t>
    </rPh>
    <rPh sb="7" eb="9">
      <t>ブザイ</t>
    </rPh>
    <rPh sb="9" eb="11">
      <t>オキバ</t>
    </rPh>
    <rPh sb="12" eb="14">
      <t>ケンセツ</t>
    </rPh>
    <rPh sb="14" eb="15">
      <t>ヒ</t>
    </rPh>
    <rPh sb="19" eb="21">
      <t>シヨウ</t>
    </rPh>
    <rPh sb="21" eb="22">
      <t>リョウ</t>
    </rPh>
    <phoneticPr fontId="3"/>
  </si>
  <si>
    <t>・振込手数料</t>
    <rPh sb="1" eb="3">
      <t>フリコミ</t>
    </rPh>
    <rPh sb="3" eb="6">
      <t>テスウリョウ</t>
    </rPh>
    <phoneticPr fontId="3"/>
  </si>
  <si>
    <t>（別紙⑫-4）</t>
    <rPh sb="1" eb="3">
      <t>ベッシ</t>
    </rPh>
    <phoneticPr fontId="3"/>
  </si>
  <si>
    <t>見積番号：　○○○○○○○○</t>
    <rPh sb="0" eb="2">
      <t>ミツ</t>
    </rPh>
    <rPh sb="2" eb="4">
      <t>バンゴウ</t>
    </rPh>
    <phoneticPr fontId="3"/>
  </si>
  <si>
    <t>　　　令和○年○○月○○日</t>
    <rPh sb="3" eb="4">
      <t>レイ</t>
    </rPh>
    <rPh sb="4" eb="5">
      <t>カズ</t>
    </rPh>
    <rPh sb="6" eb="7">
      <t>ネン</t>
    </rPh>
    <rPh sb="9" eb="10">
      <t>ガツ</t>
    </rPh>
    <rPh sb="12" eb="13">
      <t>ニチ</t>
    </rPh>
    <phoneticPr fontId="3"/>
  </si>
  <si>
    <t>御見積書</t>
    <rPh sb="0" eb="1">
      <t>オン</t>
    </rPh>
    <rPh sb="1" eb="4">
      <t>ミツモリショ</t>
    </rPh>
    <phoneticPr fontId="3"/>
  </si>
  <si>
    <t>宛先</t>
    <rPh sb="0" eb="2">
      <t>アテサキ</t>
    </rPh>
    <phoneticPr fontId="3"/>
  </si>
  <si>
    <t>会社名</t>
    <rPh sb="0" eb="3">
      <t>カイシャメイ</t>
    </rPh>
    <phoneticPr fontId="3"/>
  </si>
  <si>
    <t>件名</t>
    <rPh sb="0" eb="2">
      <t>ケンメイ</t>
    </rPh>
    <phoneticPr fontId="3"/>
  </si>
  <si>
    <t>住所</t>
    <rPh sb="0" eb="2">
      <t>ジュウショ</t>
    </rPh>
    <phoneticPr fontId="3"/>
  </si>
  <si>
    <t>引渡場所</t>
    <rPh sb="0" eb="2">
      <t>ヒキワタシ</t>
    </rPh>
    <rPh sb="2" eb="4">
      <t>バショ</t>
    </rPh>
    <phoneticPr fontId="3"/>
  </si>
  <si>
    <t>納期</t>
    <rPh sb="0" eb="2">
      <t>ノウキ</t>
    </rPh>
    <phoneticPr fontId="3"/>
  </si>
  <si>
    <t>見積有効期限</t>
    <rPh sb="0" eb="2">
      <t>ミツ</t>
    </rPh>
    <rPh sb="2" eb="4">
      <t>ユウコウ</t>
    </rPh>
    <rPh sb="4" eb="6">
      <t>キゲン</t>
    </rPh>
    <phoneticPr fontId="3"/>
  </si>
  <si>
    <t>TEL:</t>
    <phoneticPr fontId="3"/>
  </si>
  <si>
    <t>支払い条件</t>
    <rPh sb="0" eb="2">
      <t>シハラ</t>
    </rPh>
    <rPh sb="3" eb="5">
      <t>ジョウケン</t>
    </rPh>
    <phoneticPr fontId="3"/>
  </si>
  <si>
    <t>FAX:</t>
    <phoneticPr fontId="3"/>
  </si>
  <si>
    <t>見積金額</t>
    <rPh sb="0" eb="2">
      <t>ミツモリ</t>
    </rPh>
    <rPh sb="2" eb="4">
      <t>キンガク</t>
    </rPh>
    <phoneticPr fontId="3"/>
  </si>
  <si>
    <t>（上記金額に消費税は含みません。）</t>
    <rPh sb="1" eb="3">
      <t>ジョウキ</t>
    </rPh>
    <rPh sb="3" eb="5">
      <t>キンガク</t>
    </rPh>
    <rPh sb="6" eb="9">
      <t>ショウヒゼイ</t>
    </rPh>
    <rPh sb="10" eb="11">
      <t>フク</t>
    </rPh>
    <phoneticPr fontId="3"/>
  </si>
  <si>
    <t>番号</t>
    <rPh sb="0" eb="2">
      <t>バンゴウ</t>
    </rPh>
    <phoneticPr fontId="3"/>
  </si>
  <si>
    <t>品名</t>
    <rPh sb="0" eb="2">
      <t>ヒンメイ</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</si>
  <si>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</si>
  <si>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</si>
  <si>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</si>
  <si>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</si>
  <si>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1</t>
    <phoneticPr fontId="3"/>
  </si>
  <si>
    <t>設計費</t>
    <rPh sb="0" eb="2">
      <t>セッケイ</t>
    </rPh>
    <rPh sb="2" eb="3">
      <t>ヒ</t>
    </rPh>
    <phoneticPr fontId="3"/>
  </si>
  <si>
    <t>1-1</t>
    <phoneticPr fontId="3"/>
  </si>
  <si>
    <t>　　　　補助対象</t>
    <rPh sb="4" eb="6">
      <t>ホジョ</t>
    </rPh>
    <rPh sb="6" eb="8">
      <t>タイショウ</t>
    </rPh>
    <phoneticPr fontId="3"/>
  </si>
  <si>
    <t>　　　　　　（１）○○○</t>
    <phoneticPr fontId="3"/>
  </si>
  <si>
    <t>　　　　　　（２）△△△</t>
    <phoneticPr fontId="3"/>
  </si>
  <si>
    <t>1-2</t>
    <phoneticPr fontId="3"/>
  </si>
  <si>
    <t>　　　　補助対象外</t>
    <rPh sb="4" eb="6">
      <t>ホジョ</t>
    </rPh>
    <rPh sb="6" eb="9">
      <t>タイショウガイ</t>
    </rPh>
    <phoneticPr fontId="3"/>
  </si>
  <si>
    <t>　　　　　　（１）●●●</t>
    <phoneticPr fontId="3"/>
  </si>
  <si>
    <t>　　　　　　（２）▲▲▲</t>
    <phoneticPr fontId="3"/>
  </si>
  <si>
    <t>（内補助対象　小計）</t>
    <rPh sb="1" eb="2">
      <t>ウチ</t>
    </rPh>
    <rPh sb="2" eb="4">
      <t>ホジョ</t>
    </rPh>
    <rPh sb="4" eb="6">
      <t>タイショウ</t>
    </rPh>
    <rPh sb="7" eb="9">
      <t>ショウケイ</t>
    </rPh>
    <phoneticPr fontId="3"/>
  </si>
  <si>
    <t>2</t>
    <phoneticPr fontId="3"/>
  </si>
  <si>
    <t>既存設備撤去費</t>
    <rPh sb="0" eb="2">
      <t>キゾン</t>
    </rPh>
    <rPh sb="2" eb="4">
      <t>セツビ</t>
    </rPh>
    <rPh sb="4" eb="6">
      <t>テッキョ</t>
    </rPh>
    <rPh sb="6" eb="7">
      <t>ヒ</t>
    </rPh>
    <phoneticPr fontId="3"/>
  </si>
  <si>
    <t>2-1</t>
    <phoneticPr fontId="3"/>
  </si>
  <si>
    <t>　　　　　　（１）○○○</t>
    <phoneticPr fontId="3"/>
  </si>
  <si>
    <t>　　　　　　（２）△△△</t>
    <phoneticPr fontId="3"/>
  </si>
  <si>
    <t>2-1-2</t>
    <phoneticPr fontId="3"/>
  </si>
  <si>
    <t>　　　　　　（１）●●●</t>
    <phoneticPr fontId="3"/>
  </si>
  <si>
    <t>3</t>
    <phoneticPr fontId="3"/>
  </si>
  <si>
    <t>3-1</t>
    <phoneticPr fontId="3"/>
  </si>
  <si>
    <t>　　　　　　（２）△△△</t>
    <phoneticPr fontId="3"/>
  </si>
  <si>
    <t>3-2</t>
    <phoneticPr fontId="3"/>
  </si>
  <si>
    <t>新規設備設置工事費</t>
    <rPh sb="0" eb="2">
      <t>シンキ</t>
    </rPh>
    <rPh sb="2" eb="4">
      <t>セツビ</t>
    </rPh>
    <rPh sb="4" eb="6">
      <t>セッチ</t>
    </rPh>
    <rPh sb="6" eb="8">
      <t>コウジ</t>
    </rPh>
    <rPh sb="8" eb="9">
      <t>ヒ</t>
    </rPh>
    <phoneticPr fontId="3"/>
  </si>
  <si>
    <t>4-1</t>
    <phoneticPr fontId="3"/>
  </si>
  <si>
    <t>　　　　　　（１）○○○</t>
    <phoneticPr fontId="3"/>
  </si>
  <si>
    <t>　　　　　　（２）△△△　</t>
    <phoneticPr fontId="3"/>
  </si>
  <si>
    <t>4-2</t>
    <phoneticPr fontId="3"/>
  </si>
  <si>
    <t>　　　　　　（２）▲▲▲</t>
    <phoneticPr fontId="3"/>
  </si>
  <si>
    <t>5-1</t>
    <phoneticPr fontId="3"/>
  </si>
  <si>
    <t>　　　　　　（２）△△△　　【按分相当額】</t>
    <rPh sb="15" eb="17">
      <t>アンブン</t>
    </rPh>
    <rPh sb="17" eb="19">
      <t>ソウトウ</t>
    </rPh>
    <rPh sb="19" eb="20">
      <t>ガク</t>
    </rPh>
    <phoneticPr fontId="3"/>
  </si>
  <si>
    <t>5-2</t>
    <phoneticPr fontId="3"/>
  </si>
  <si>
    <t>　　　　　　（２）▲▲▲　　【按分相当額】</t>
    <phoneticPr fontId="3"/>
  </si>
  <si>
    <t>合計　①</t>
    <rPh sb="0" eb="2">
      <t>ゴウケイ</t>
    </rPh>
    <phoneticPr fontId="3"/>
  </si>
  <si>
    <t>（内補助対象　合計）</t>
    <rPh sb="1" eb="2">
      <t>ウチ</t>
    </rPh>
    <rPh sb="2" eb="4">
      <t>ホジョ</t>
    </rPh>
    <rPh sb="4" eb="6">
      <t>タイショウ</t>
    </rPh>
    <rPh sb="7" eb="9">
      <t>ゴウケイ</t>
    </rPh>
    <phoneticPr fontId="3"/>
  </si>
  <si>
    <t>消費税</t>
    <rPh sb="0" eb="3">
      <t>ショウヒゼイ</t>
    </rPh>
    <phoneticPr fontId="3"/>
  </si>
  <si>
    <t>（別紙⑭）</t>
    <phoneticPr fontId="3"/>
  </si>
  <si>
    <t>役員名簿</t>
    <rPh sb="0" eb="2">
      <t>ヤクイン</t>
    </rPh>
    <rPh sb="2" eb="4">
      <t>メイボ</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</si>
  <si>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</si>
  <si>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</si>
  <si>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</si>
  <si>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</si>
  <si>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</si>
  <si>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</si>
  <si>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日</t>
    <rPh sb="0" eb="1">
      <t>ヒ</t>
    </rPh>
    <phoneticPr fontId="3"/>
  </si>
  <si>
    <t>記入上の注意</t>
  </si>
  <si>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入する。（上記記入例参照）。
また、外国人については、氏名欄にはアルファベットを、氏名カナ欄は当該アルファベットのカナ読みを記入すること。
（注意２）
地方自治体は、作成不要。
（注意３）
共同申請の場合は、各社の役員名簿を作成する。</t>
    <rPh sb="1" eb="3">
      <t>チュウイ</t>
    </rPh>
    <rPh sb="122" eb="124">
      <t>キニュウ</t>
    </rPh>
    <rPh sb="130" eb="132">
      <t>キニュウ</t>
    </rPh>
    <rPh sb="185" eb="187">
      <t>キニュウ</t>
    </rPh>
    <rPh sb="194" eb="196">
      <t>チュウイ</t>
    </rPh>
    <rPh sb="213" eb="215">
      <t>チュウイ</t>
    </rPh>
    <phoneticPr fontId="3"/>
  </si>
  <si>
    <t>（別紙⑮）</t>
    <rPh sb="1" eb="3">
      <t>ベッシ</t>
    </rPh>
    <phoneticPr fontId="3"/>
  </si>
  <si>
    <t>令和　　　年　　　月　　　日</t>
    <rPh sb="0" eb="2">
      <t>レイワ</t>
    </rPh>
    <rPh sb="5" eb="6">
      <t>ネン</t>
    </rPh>
    <rPh sb="9" eb="10">
      <t>ガツ</t>
    </rPh>
    <rPh sb="13" eb="14">
      <t>ヒ</t>
    </rPh>
    <phoneticPr fontId="3"/>
  </si>
  <si>
    <t>中小企業者『みなし大企業を除く』の申請確認書</t>
    <rPh sb="4" eb="5">
      <t>シャ</t>
    </rPh>
    <rPh sb="17" eb="19">
      <t>シンセイ</t>
    </rPh>
    <rPh sb="19" eb="21">
      <t>カクニン</t>
    </rPh>
    <rPh sb="21" eb="22">
      <t>ショ</t>
    </rPh>
    <phoneticPr fontId="3"/>
  </si>
  <si>
    <t>部署名</t>
    <rPh sb="0" eb="2">
      <t>ブショ</t>
    </rPh>
    <rPh sb="2" eb="3">
      <t>メイ</t>
    </rPh>
    <phoneticPr fontId="3"/>
  </si>
  <si>
    <t>連絡先(電話番号）</t>
    <rPh sb="0" eb="3">
      <t>レンラクサキ</t>
    </rPh>
    <rPh sb="4" eb="6">
      <t>デンワ</t>
    </rPh>
    <rPh sb="6" eb="8">
      <t>バンゴウ</t>
    </rPh>
    <phoneticPr fontId="3"/>
  </si>
  <si>
    <t>担当窓口　氏名</t>
    <rPh sb="0" eb="2">
      <t>タントウ</t>
    </rPh>
    <rPh sb="2" eb="4">
      <t>マドグチ</t>
    </rPh>
    <rPh sb="5" eb="7">
      <t>シメイ</t>
    </rPh>
    <phoneticPr fontId="3"/>
  </si>
  <si>
    <t>弊社は、以下のごとく中小企業基本法に定める中小企業者(みなし大企業を除く)に該当します。</t>
    <rPh sb="0" eb="2">
      <t>ヘイシャ</t>
    </rPh>
    <rPh sb="4" eb="6">
      <t>イカ</t>
    </rPh>
    <rPh sb="25" eb="26">
      <t>シャ</t>
    </rPh>
    <rPh sb="38" eb="40">
      <t>ガイトウ</t>
    </rPh>
    <phoneticPr fontId="3"/>
  </si>
  <si>
    <t>１．中小企業者の基準に該当するかの確認</t>
    <rPh sb="2" eb="4">
      <t>チュウショウ</t>
    </rPh>
    <rPh sb="4" eb="6">
      <t>キギョウ</t>
    </rPh>
    <rPh sb="6" eb="7">
      <t>シャ</t>
    </rPh>
    <rPh sb="8" eb="10">
      <t>キジュン</t>
    </rPh>
    <rPh sb="11" eb="13">
      <t>ガイトウ</t>
    </rPh>
    <rPh sb="17" eb="19">
      <t>カクニン</t>
    </rPh>
    <phoneticPr fontId="3"/>
  </si>
  <si>
    <t>業 種※1</t>
  </si>
  <si>
    <t>業種分類※1</t>
    <phoneticPr fontId="3"/>
  </si>
  <si>
    <t>資本金（円）</t>
    <rPh sb="4" eb="5">
      <t>エン</t>
    </rPh>
    <phoneticPr fontId="3"/>
  </si>
  <si>
    <t>常時使用する従業員数（人）※2</t>
    <rPh sb="11" eb="12">
      <t>ニン</t>
    </rPh>
    <phoneticPr fontId="3"/>
  </si>
  <si>
    <t>※1業種、業種分類は、日本標準産業分類に基づく。複数の業種がある場合は
　直近の決算書において「売上高」が大きい方とする。</t>
    <phoneticPr fontId="3"/>
  </si>
  <si>
    <t>※2常時使用する従業員の数には、事業主、法人の役員　臨時の従業員は含まれない。</t>
    <phoneticPr fontId="3"/>
  </si>
  <si>
    <t>中小企業者の基準</t>
    <rPh sb="0" eb="2">
      <t>チュウショウ</t>
    </rPh>
    <rPh sb="2" eb="4">
      <t>キギョウ</t>
    </rPh>
    <rPh sb="4" eb="5">
      <t>シャ</t>
    </rPh>
    <rPh sb="6" eb="8">
      <t>キジュン</t>
    </rPh>
    <phoneticPr fontId="3"/>
  </si>
  <si>
    <t>業種分類</t>
  </si>
  <si>
    <t>資本金の額又は出資の総額</t>
  </si>
  <si>
    <t>常時使用する従業員の数</t>
  </si>
  <si>
    <t>資本金の額又は出資の総額（円以下）</t>
    <rPh sb="13" eb="14">
      <t>エン</t>
    </rPh>
    <rPh sb="14" eb="16">
      <t>イカ</t>
    </rPh>
    <phoneticPr fontId="3"/>
  </si>
  <si>
    <t>常時使用する従業員の数（以下）</t>
    <rPh sb="12" eb="14">
      <t>イカ</t>
    </rPh>
    <phoneticPr fontId="3"/>
  </si>
  <si>
    <t>卸売業</t>
  </si>
  <si>
    <t>１億円以下</t>
  </si>
  <si>
    <t>１００人以下</t>
  </si>
  <si>
    <t>小売業</t>
  </si>
  <si>
    <t>５千万円以下</t>
  </si>
  <si>
    <t>５０人以下</t>
  </si>
  <si>
    <t>サービス業</t>
  </si>
  <si>
    <t>製造業その他</t>
  </si>
  <si>
    <t>３億円以下</t>
  </si>
  <si>
    <t>３００人以下</t>
  </si>
  <si>
    <t>※資本金規模又は従業員規模のどちらかに該当することが必要</t>
  </si>
  <si>
    <t>◆</t>
    <phoneticPr fontId="3"/>
  </si>
  <si>
    <t>中小企業者かどうかの判定</t>
    <rPh sb="0" eb="2">
      <t>チュウショウ</t>
    </rPh>
    <rPh sb="2" eb="4">
      <t>キギョウ</t>
    </rPh>
    <rPh sb="4" eb="5">
      <t>シャ</t>
    </rPh>
    <rPh sb="10" eb="12">
      <t>ハンテイ</t>
    </rPh>
    <phoneticPr fontId="3"/>
  </si>
  <si>
    <t>(自動判定)</t>
    <rPh sb="1" eb="3">
      <t>ジドウ</t>
    </rPh>
    <rPh sb="3" eb="5">
      <t>ハンテイ</t>
    </rPh>
    <phoneticPr fontId="57"/>
  </si>
  <si>
    <t>２．「みなし大企業」に該当しないかの確認</t>
    <rPh sb="6" eb="9">
      <t>ダイキギョウ</t>
    </rPh>
    <rPh sb="11" eb="13">
      <t>ガイトウ</t>
    </rPh>
    <rPh sb="18" eb="20">
      <t>カクニン</t>
    </rPh>
    <phoneticPr fontId="3"/>
  </si>
  <si>
    <t>該当する</t>
    <rPh sb="0" eb="2">
      <t>ガイトウ</t>
    </rPh>
    <phoneticPr fontId="3"/>
  </si>
  <si>
    <t>発行株式数の総数又は出資価額の1/2以上を
同一の大企業が所有している</t>
    <phoneticPr fontId="3"/>
  </si>
  <si>
    <t>該当しない</t>
    <rPh sb="0" eb="2">
      <t>ガイトウ</t>
    </rPh>
    <phoneticPr fontId="3"/>
  </si>
  <si>
    <t>発行株式数の総数又は出資価額の2/3以上を
複数の大企業が所有している</t>
    <phoneticPr fontId="3"/>
  </si>
  <si>
    <t>大企業の役員又は職員を兼ねている者が
役員総数の1/2以上を占めている</t>
    <phoneticPr fontId="3"/>
  </si>
  <si>
    <t>　※大企業とは、中小企業基本法に規定する中小企業者以外の者であって事業を営む者</t>
  </si>
  <si>
    <t>　　但し、中小企業投資育成株式会社法に規定する中小企業投資育成株式会社又は投資</t>
    <phoneticPr fontId="3"/>
  </si>
  <si>
    <t>　　事業有限責任組合契約に関する法律に規定する投資事業有限責任組合に該当する者</t>
    <phoneticPr fontId="3"/>
  </si>
  <si>
    <t>　　は大企業として扱わない</t>
    <phoneticPr fontId="3"/>
  </si>
  <si>
    <t>◆</t>
    <phoneticPr fontId="3"/>
  </si>
  <si>
    <t>「みなし大企業」かどうかの判定</t>
    <rPh sb="13" eb="15">
      <t>ハンテイ</t>
    </rPh>
    <phoneticPr fontId="3"/>
  </si>
  <si>
    <t>（自動判定）</t>
    <rPh sb="1" eb="3">
      <t>ジドウ</t>
    </rPh>
    <rPh sb="3" eb="5">
      <t>ハンテイ</t>
    </rPh>
    <phoneticPr fontId="57"/>
  </si>
  <si>
    <t>３．中小企業(みなし大企業を除く)かどうかの判定[自動判定]</t>
    <rPh sb="22" eb="24">
      <t>ハンテイ</t>
    </rPh>
    <rPh sb="25" eb="27">
      <t>ジドウ</t>
    </rPh>
    <rPh sb="27" eb="29">
      <t>ハンテイ</t>
    </rPh>
    <phoneticPr fontId="3"/>
  </si>
  <si>
    <t>添付資料ア．…</t>
    <rPh sb="0" eb="2">
      <t>テンプ</t>
    </rPh>
    <rPh sb="2" eb="4">
      <t>シリョウ</t>
    </rPh>
    <phoneticPr fontId="3"/>
  </si>
  <si>
    <t>添付資料イ．…</t>
    <rPh sb="0" eb="2">
      <t>テンプ</t>
    </rPh>
    <rPh sb="2" eb="4">
      <t>シリョウ</t>
    </rPh>
    <phoneticPr fontId="3"/>
  </si>
  <si>
    <t>添付資料ウ．…</t>
    <rPh sb="0" eb="2">
      <t>テンプ</t>
    </rPh>
    <rPh sb="2" eb="4">
      <t>シリョウ</t>
    </rPh>
    <phoneticPr fontId="3"/>
  </si>
  <si>
    <t>添付資料エ．…</t>
    <rPh sb="0" eb="2">
      <t>テンプ</t>
    </rPh>
    <rPh sb="2" eb="4">
      <t>シリョウ</t>
    </rPh>
    <phoneticPr fontId="3"/>
  </si>
  <si>
    <t>貸家業、貸間業</t>
    <phoneticPr fontId="3"/>
  </si>
  <si>
    <t>医療業 ※１</t>
    <rPh sb="0" eb="2">
      <t>イリョウ</t>
    </rPh>
    <rPh sb="2" eb="3">
      <t>ギョウ</t>
    </rPh>
    <phoneticPr fontId="3"/>
  </si>
  <si>
    <t>令和　2年　4月　1日</t>
    <rPh sb="0" eb="2">
      <t>レイワ</t>
    </rPh>
    <rPh sb="4" eb="5">
      <t>ネン</t>
    </rPh>
    <rPh sb="7" eb="8">
      <t>ガツ</t>
    </rPh>
    <rPh sb="10" eb="11">
      <t>ニチ</t>
    </rPh>
    <phoneticPr fontId="3"/>
  </si>
  <si>
    <t>　●●株式会社　御中</t>
    <rPh sb="3" eb="7">
      <t>カブシキガイシャ</t>
    </rPh>
    <rPh sb="8" eb="10">
      <t>オンチュウ</t>
    </rPh>
    <phoneticPr fontId="3"/>
  </si>
  <si>
    <t>（会社名）</t>
    <rPh sb="1" eb="4">
      <t>カイシャメイ</t>
    </rPh>
    <phoneticPr fontId="3"/>
  </si>
  <si>
    <t>▲▲ガス株式会社</t>
  </si>
  <si>
    <t>（部署）</t>
    <rPh sb="1" eb="3">
      <t>ブショ</t>
    </rPh>
    <phoneticPr fontId="3"/>
  </si>
  <si>
    <t>◆◆事業部長　◇◇</t>
    <rPh sb="2" eb="4">
      <t>ジギョウ</t>
    </rPh>
    <rPh sb="4" eb="6">
      <t>ブチョウ</t>
    </rPh>
    <phoneticPr fontId="3"/>
  </si>
  <si>
    <t>（住所）</t>
    <rPh sb="1" eb="3">
      <t>ジュウショ</t>
    </rPh>
    <phoneticPr fontId="3"/>
  </si>
  <si>
    <t>××</t>
    <phoneticPr fontId="3"/>
  </si>
  <si>
    <t>供給証明書（検討結果）</t>
    <rPh sb="0" eb="2">
      <t>キョウキュウ</t>
    </rPh>
    <rPh sb="2" eb="4">
      <t>ショウメイ</t>
    </rPh>
    <rPh sb="4" eb="5">
      <t>ショ</t>
    </rPh>
    <rPh sb="6" eb="8">
      <t>ケントウ</t>
    </rPh>
    <rPh sb="8" eb="10">
      <t>ケッカ</t>
    </rPh>
    <phoneticPr fontId="3"/>
  </si>
  <si>
    <t>供給方式</t>
    <rPh sb="0" eb="2">
      <t>キョウキュウ</t>
    </rPh>
    <rPh sb="2" eb="4">
      <t>ホウシキ</t>
    </rPh>
    <phoneticPr fontId="3"/>
  </si>
  <si>
    <t>中圧供給　・　供給継続性の高い低圧供給　・　低圧供給かつ移動式ガス発生設備を保有</t>
    <rPh sb="0" eb="1">
      <t>チュウ</t>
    </rPh>
    <rPh sb="1" eb="2">
      <t>アツ</t>
    </rPh>
    <rPh sb="2" eb="4">
      <t>キョウキュウ</t>
    </rPh>
    <rPh sb="7" eb="9">
      <t>キョウキュウ</t>
    </rPh>
    <rPh sb="9" eb="12">
      <t>ケイゾクセイ</t>
    </rPh>
    <rPh sb="13" eb="14">
      <t>タカ</t>
    </rPh>
    <rPh sb="15" eb="17">
      <t>テイアツ</t>
    </rPh>
    <rPh sb="17" eb="19">
      <t>キョウキュウ</t>
    </rPh>
    <rPh sb="22" eb="24">
      <t>テイアツ</t>
    </rPh>
    <rPh sb="24" eb="26">
      <t>キョウキュウ</t>
    </rPh>
    <rPh sb="28" eb="30">
      <t>イドウ</t>
    </rPh>
    <rPh sb="30" eb="31">
      <t>シキ</t>
    </rPh>
    <rPh sb="33" eb="35">
      <t>ハッセイ</t>
    </rPh>
    <rPh sb="35" eb="37">
      <t>セツビ</t>
    </rPh>
    <rPh sb="38" eb="40">
      <t>ホユウ</t>
    </rPh>
    <phoneticPr fontId="3"/>
  </si>
  <si>
    <t>供給状況</t>
    <rPh sb="0" eb="2">
      <t>キョウキュウ</t>
    </rPh>
    <rPh sb="2" eb="4">
      <t>ジョウキョウ</t>
    </rPh>
    <phoneticPr fontId="3"/>
  </si>
  <si>
    <t>既存（供給中）</t>
    <rPh sb="0" eb="2">
      <t>キゾン</t>
    </rPh>
    <rPh sb="3" eb="6">
      <t>キョウキュウチュウ</t>
    </rPh>
    <phoneticPr fontId="3"/>
  </si>
  <si>
    <t>新規（供給見込み）</t>
    <rPh sb="0" eb="2">
      <t>シンキ</t>
    </rPh>
    <rPh sb="3" eb="5">
      <t>キョウキュウ</t>
    </rPh>
    <rPh sb="5" eb="7">
      <t>ミコ</t>
    </rPh>
    <phoneticPr fontId="3"/>
  </si>
  <si>
    <t>供給先名称</t>
    <rPh sb="0" eb="2">
      <t>キョウキュウ</t>
    </rPh>
    <rPh sb="2" eb="3">
      <t>サキ</t>
    </rPh>
    <rPh sb="3" eb="5">
      <t>メイショウ</t>
    </rPh>
    <phoneticPr fontId="3"/>
  </si>
  <si>
    <t>●●株式会社</t>
    <rPh sb="2" eb="4">
      <t>カブシキ</t>
    </rPh>
    <rPh sb="4" eb="6">
      <t>カイシャ</t>
    </rPh>
    <phoneticPr fontId="3"/>
  </si>
  <si>
    <t>供給先住所</t>
    <rPh sb="0" eb="2">
      <t>キョウキュウ</t>
    </rPh>
    <rPh sb="2" eb="3">
      <t>サキ</t>
    </rPh>
    <rPh sb="3" eb="5">
      <t>ジュウショ</t>
    </rPh>
    <phoneticPr fontId="3"/>
  </si>
  <si>
    <t>供給圧力</t>
    <rPh sb="0" eb="2">
      <t>キョウキュウ</t>
    </rPh>
    <rPh sb="2" eb="4">
      <t>アツリョク</t>
    </rPh>
    <phoneticPr fontId="3"/>
  </si>
  <si>
    <t>検討結果等</t>
    <rPh sb="0" eb="2">
      <t>ケントウ</t>
    </rPh>
    <rPh sb="2" eb="4">
      <t>ケッカ</t>
    </rPh>
    <rPh sb="4" eb="5">
      <t>トウ</t>
    </rPh>
    <phoneticPr fontId="3"/>
  </si>
  <si>
    <t>必要な添付書類</t>
    <rPh sb="0" eb="2">
      <t>ヒツヨウ</t>
    </rPh>
    <rPh sb="3" eb="5">
      <t>テンプ</t>
    </rPh>
    <rPh sb="5" eb="7">
      <t>ショルイ</t>
    </rPh>
    <phoneticPr fontId="3"/>
  </si>
  <si>
    <t>既存</t>
    <rPh sb="0" eb="2">
      <t>キゾン</t>
    </rPh>
    <phoneticPr fontId="3"/>
  </si>
  <si>
    <t>新規</t>
    <rPh sb="0" eb="2">
      <t>シンキ</t>
    </rPh>
    <phoneticPr fontId="3"/>
  </si>
  <si>
    <t>中圧供給</t>
    <rPh sb="0" eb="1">
      <t>チュウ</t>
    </rPh>
    <rPh sb="1" eb="2">
      <t>アツ</t>
    </rPh>
    <rPh sb="2" eb="4">
      <t>キョウキュウ</t>
    </rPh>
    <phoneticPr fontId="3"/>
  </si>
  <si>
    <t>■中圧ガスメータの写真（本体、銘板）</t>
    <rPh sb="12" eb="14">
      <t>ホンタイ</t>
    </rPh>
    <rPh sb="15" eb="17">
      <t>メイバン</t>
    </rPh>
    <phoneticPr fontId="3"/>
  </si>
  <si>
    <t>■中圧ガスメータの型式が中圧仕様を証明できる資料</t>
    <phoneticPr fontId="3"/>
  </si>
  <si>
    <t>■中圧ガス管アイソメ図</t>
    <phoneticPr fontId="3"/>
  </si>
  <si>
    <t>供給継続性の高い
低圧供給</t>
    <rPh sb="0" eb="2">
      <t>キョウキュウ</t>
    </rPh>
    <rPh sb="2" eb="5">
      <t>ケイゾクセイ</t>
    </rPh>
    <rPh sb="6" eb="7">
      <t>タカ</t>
    </rPh>
    <rPh sb="9" eb="11">
      <t>テイアツ</t>
    </rPh>
    <rPh sb="11" eb="13">
      <t>キョウキュウ</t>
    </rPh>
    <phoneticPr fontId="3"/>
  </si>
  <si>
    <t>■低圧ガスメータの写真（本体、銘板）</t>
    <rPh sb="1" eb="2">
      <t>テイ</t>
    </rPh>
    <rPh sb="12" eb="14">
      <t>ホンタイ</t>
    </rPh>
    <rPh sb="15" eb="17">
      <t>メイバン</t>
    </rPh>
    <phoneticPr fontId="3"/>
  </si>
  <si>
    <t>■ガス会社の保安基準の抜粋（当該物件のブロック名、ブロック番号、供給停止判断基準（70カイン以上）の運用が明記された箇所、表等の抜粋）</t>
    <rPh sb="3" eb="5">
      <t>ガイシャ</t>
    </rPh>
    <rPh sb="6" eb="8">
      <t>ホアン</t>
    </rPh>
    <rPh sb="8" eb="10">
      <t>キジュン</t>
    </rPh>
    <rPh sb="11" eb="13">
      <t>バッスイ</t>
    </rPh>
    <rPh sb="14" eb="16">
      <t>トウガイ</t>
    </rPh>
    <rPh sb="16" eb="18">
      <t>ブッケン</t>
    </rPh>
    <rPh sb="23" eb="24">
      <t>メイ</t>
    </rPh>
    <rPh sb="29" eb="31">
      <t>バンゴウ</t>
    </rPh>
    <rPh sb="32" eb="34">
      <t>キョウキュウ</t>
    </rPh>
    <rPh sb="34" eb="36">
      <t>テイシ</t>
    </rPh>
    <rPh sb="36" eb="38">
      <t>ハンダン</t>
    </rPh>
    <rPh sb="38" eb="40">
      <t>キジュン</t>
    </rPh>
    <rPh sb="46" eb="48">
      <t>イジョウ</t>
    </rPh>
    <phoneticPr fontId="3"/>
  </si>
  <si>
    <t>■低圧ガス管アイソメ図</t>
    <rPh sb="1" eb="2">
      <t>テイ</t>
    </rPh>
    <phoneticPr fontId="3"/>
  </si>
  <si>
    <t>低圧供給かつ
移動式ガス発生
設備を保有</t>
    <rPh sb="0" eb="2">
      <t>テイアツ</t>
    </rPh>
    <rPh sb="2" eb="4">
      <t>キョウキュウ</t>
    </rPh>
    <rPh sb="7" eb="9">
      <t>イドウ</t>
    </rPh>
    <rPh sb="9" eb="10">
      <t>シキ</t>
    </rPh>
    <rPh sb="12" eb="14">
      <t>ハッセイ</t>
    </rPh>
    <rPh sb="15" eb="17">
      <t>セツビ</t>
    </rPh>
    <rPh sb="18" eb="20">
      <t>ホユウ</t>
    </rPh>
    <phoneticPr fontId="3"/>
  </si>
  <si>
    <t>■ガス導管事業者との運用に関する覚書</t>
    <rPh sb="10" eb="12">
      <t>ウンヨウ</t>
    </rPh>
    <rPh sb="13" eb="14">
      <t>カン</t>
    </rPh>
    <phoneticPr fontId="3"/>
  </si>
  <si>
    <t>（別紙⑰）</t>
    <rPh sb="1" eb="3">
      <t>ベッシ</t>
    </rPh>
    <phoneticPr fontId="3"/>
  </si>
  <si>
    <t>（別紙⑤）</t>
    <rPh sb="1" eb="3">
      <t>ベッシ</t>
    </rPh>
    <phoneticPr fontId="3"/>
  </si>
  <si>
    <t>（別紙⑱）</t>
    <rPh sb="1" eb="3">
      <t>ベッシ</t>
    </rPh>
    <phoneticPr fontId="3"/>
  </si>
  <si>
    <t>一般社団法人</t>
    <rPh sb="0" eb="2">
      <t>イッパン</t>
    </rPh>
    <rPh sb="2" eb="4">
      <t>シャダン</t>
    </rPh>
    <rPh sb="4" eb="6">
      <t>ホウジン</t>
    </rPh>
    <phoneticPr fontId="3"/>
  </si>
  <si>
    <t>令和〇年○月○日</t>
    <rPh sb="0" eb="2">
      <t>レイワ</t>
    </rPh>
    <rPh sb="3" eb="4">
      <t>ネン</t>
    </rPh>
    <rPh sb="5" eb="6">
      <t>ガツ</t>
    </rPh>
    <rPh sb="7" eb="8">
      <t>ニチ</t>
    </rPh>
    <phoneticPr fontId="3"/>
  </si>
  <si>
    <t>都市ガス振興センター　御中</t>
  </si>
  <si>
    <t>発注先選定理由書</t>
    <rPh sb="0" eb="3">
      <t>ハッチュウサキ</t>
    </rPh>
    <rPh sb="3" eb="5">
      <t>センテイ</t>
    </rPh>
    <rPh sb="5" eb="8">
      <t>リユウショ</t>
    </rPh>
    <phoneticPr fontId="3"/>
  </si>
  <si>
    <t>申請者</t>
    <rPh sb="0" eb="3">
      <t>シンセイシャ</t>
    </rPh>
    <phoneticPr fontId="3"/>
  </si>
  <si>
    <t>○○○株式会社△△△部</t>
    <phoneticPr fontId="3"/>
  </si>
  <si>
    <t>□□　□□　　　　　　印</t>
  </si>
  <si>
    <t>○○工事</t>
    <rPh sb="2" eb="4">
      <t>コウジ</t>
    </rPh>
    <phoneticPr fontId="3"/>
  </si>
  <si>
    <t>発注予定先</t>
    <rPh sb="0" eb="2">
      <t>ハッチュウ</t>
    </rPh>
    <rPh sb="2" eb="4">
      <t>ヨテイ</t>
    </rPh>
    <rPh sb="4" eb="5">
      <t>サキ</t>
    </rPh>
    <phoneticPr fontId="3"/>
  </si>
  <si>
    <t>□□社</t>
    <rPh sb="2" eb="3">
      <t>シャ</t>
    </rPh>
    <phoneticPr fontId="3"/>
  </si>
  <si>
    <t>提出理由</t>
    <rPh sb="0" eb="2">
      <t>テイシュツ</t>
    </rPh>
    <rPh sb="2" eb="4">
      <t>リユウ</t>
    </rPh>
    <phoneticPr fontId="3"/>
  </si>
  <si>
    <t>選定理由</t>
    <rPh sb="0" eb="2">
      <t>センテイ</t>
    </rPh>
    <rPh sb="2" eb="4">
      <t>リユウ</t>
    </rPh>
    <phoneticPr fontId="3"/>
  </si>
  <si>
    <t xml:space="preserve">    </t>
    <phoneticPr fontId="3"/>
  </si>
  <si>
    <t>（別紙⑲）　</t>
    <phoneticPr fontId="3"/>
  </si>
  <si>
    <t>交付申請時提出書類チェックリスト（１／２)</t>
    <rPh sb="5" eb="7">
      <t>テイシュツ</t>
    </rPh>
    <rPh sb="7" eb="9">
      <t>ショルイ</t>
    </rPh>
    <phoneticPr fontId="3"/>
  </si>
  <si>
    <t>項　　目</t>
    <rPh sb="0" eb="1">
      <t>コウ</t>
    </rPh>
    <rPh sb="3" eb="4">
      <t>メ</t>
    </rPh>
    <phoneticPr fontId="3"/>
  </si>
  <si>
    <t>確認</t>
    <rPh sb="0" eb="2">
      <t>カクニン</t>
    </rPh>
    <phoneticPr fontId="3"/>
  </si>
  <si>
    <t>１．交付申請書</t>
    <phoneticPr fontId="3"/>
  </si>
  <si>
    <t>１－１</t>
    <phoneticPr fontId="3"/>
  </si>
  <si>
    <t>「申請日」は、公募期間内（４月20日～5月29日）となっているか</t>
    <rPh sb="1" eb="3">
      <t>シンセイ</t>
    </rPh>
    <rPh sb="3" eb="4">
      <t>ビ</t>
    </rPh>
    <rPh sb="7" eb="9">
      <t>コウボ</t>
    </rPh>
    <rPh sb="9" eb="11">
      <t>キカン</t>
    </rPh>
    <rPh sb="11" eb="12">
      <t>ナイ</t>
    </rPh>
    <rPh sb="14" eb="15">
      <t>ガツ</t>
    </rPh>
    <rPh sb="17" eb="18">
      <t>ニチ</t>
    </rPh>
    <rPh sb="20" eb="21">
      <t>ガツ</t>
    </rPh>
    <rPh sb="23" eb="24">
      <t>ニチ</t>
    </rPh>
    <phoneticPr fontId="3"/>
  </si>
  <si>
    <t>１－２</t>
    <phoneticPr fontId="3"/>
  </si>
  <si>
    <t>共同申請の場合、申請者・担当者は全申請者分 記載されているか、押印されているか</t>
    <rPh sb="0" eb="2">
      <t>キョウドウ</t>
    </rPh>
    <rPh sb="2" eb="4">
      <t>シンセイ</t>
    </rPh>
    <rPh sb="5" eb="7">
      <t>バアイ</t>
    </rPh>
    <rPh sb="8" eb="11">
      <t>シンセイシャ</t>
    </rPh>
    <rPh sb="12" eb="15">
      <t>タントウシャ</t>
    </rPh>
    <rPh sb="16" eb="17">
      <t>ゼン</t>
    </rPh>
    <rPh sb="17" eb="20">
      <t>シンセイシャ</t>
    </rPh>
    <rPh sb="20" eb="21">
      <t>ブン</t>
    </rPh>
    <rPh sb="22" eb="24">
      <t>キサイ</t>
    </rPh>
    <rPh sb="31" eb="33">
      <t>オウイン</t>
    </rPh>
    <phoneticPr fontId="3"/>
  </si>
  <si>
    <t>２．実施計画書</t>
    <rPh sb="2" eb="4">
      <t>ジッシ</t>
    </rPh>
    <rPh sb="4" eb="7">
      <t>ケイカクショ</t>
    </rPh>
    <phoneticPr fontId="3"/>
  </si>
  <si>
    <t>２－１</t>
    <phoneticPr fontId="3"/>
  </si>
  <si>
    <t>実施場所住所、最寄駅、施設名称、施設の所有者は正しく記載されているか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4">
      <t>タダ</t>
    </rPh>
    <rPh sb="26" eb="28">
      <t>キサイ</t>
    </rPh>
    <phoneticPr fontId="91"/>
  </si>
  <si>
    <t>２－２</t>
    <phoneticPr fontId="3"/>
  </si>
  <si>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91"/>
  </si>
  <si>
    <t>２－３</t>
  </si>
  <si>
    <t>請負会社等への支払いは”金融機関からの振込”として計画しているか</t>
    <rPh sb="0" eb="2">
      <t>ウケオイ</t>
    </rPh>
    <rPh sb="2" eb="5">
      <t>ガイシャナド</t>
    </rPh>
    <rPh sb="7" eb="9">
      <t>シハラ</t>
    </rPh>
    <rPh sb="12" eb="14">
      <t>キンユウ</t>
    </rPh>
    <rPh sb="14" eb="16">
      <t>キカン</t>
    </rPh>
    <rPh sb="19" eb="21">
      <t>フリコミ</t>
    </rPh>
    <rPh sb="25" eb="27">
      <t>ケイカク</t>
    </rPh>
    <phoneticPr fontId="3"/>
  </si>
  <si>
    <t>２－４</t>
  </si>
  <si>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3"/>
  </si>
  <si>
    <t>２－５</t>
  </si>
  <si>
    <t>補助対象設備を設置する建物が「新築」かについて、該当する方にマークされているか</t>
    <rPh sb="0" eb="2">
      <t>ホジョ</t>
    </rPh>
    <rPh sb="2" eb="4">
      <t>タイショウ</t>
    </rPh>
    <rPh sb="4" eb="6">
      <t>セツビ</t>
    </rPh>
    <rPh sb="7" eb="9">
      <t>セッチ</t>
    </rPh>
    <rPh sb="11" eb="13">
      <t>タテモノ</t>
    </rPh>
    <rPh sb="15" eb="17">
      <t>シンチク</t>
    </rPh>
    <rPh sb="24" eb="26">
      <t>ガイトウ</t>
    </rPh>
    <rPh sb="28" eb="29">
      <t>ホウ</t>
    </rPh>
    <phoneticPr fontId="3"/>
  </si>
  <si>
    <t>２－６</t>
  </si>
  <si>
    <t>設備詳細に計算シートによる計算結果が記載され、申請要件に該当することを判定できるか</t>
    <rPh sb="0" eb="2">
      <t>セツビ</t>
    </rPh>
    <rPh sb="2" eb="4">
      <t>ショウサイ</t>
    </rPh>
    <rPh sb="5" eb="7">
      <t>ケイサン</t>
    </rPh>
    <rPh sb="13" eb="15">
      <t>ケイサン</t>
    </rPh>
    <rPh sb="15" eb="17">
      <t>ケッカ</t>
    </rPh>
    <rPh sb="18" eb="20">
      <t>キサイ</t>
    </rPh>
    <rPh sb="23" eb="25">
      <t>シンセイ</t>
    </rPh>
    <rPh sb="25" eb="27">
      <t>ヨウケン</t>
    </rPh>
    <rPh sb="28" eb="30">
      <t>ガイトウ</t>
    </rPh>
    <rPh sb="35" eb="37">
      <t>ハンテイ</t>
    </rPh>
    <phoneticPr fontId="3"/>
  </si>
  <si>
    <t>２－７</t>
    <phoneticPr fontId="3"/>
  </si>
  <si>
    <t>ＣＯ2排出削減量,ＣＯ2削減率、費用対効果の計算は正しいか</t>
    <rPh sb="3" eb="5">
      <t>ハイシュツ</t>
    </rPh>
    <rPh sb="5" eb="7">
      <t>サクゲン</t>
    </rPh>
    <rPh sb="7" eb="8">
      <t>リョウ</t>
    </rPh>
    <rPh sb="12" eb="14">
      <t>サクゲン</t>
    </rPh>
    <rPh sb="14" eb="15">
      <t>リツ</t>
    </rPh>
    <rPh sb="16" eb="18">
      <t>ヒヨウ</t>
    </rPh>
    <rPh sb="18" eb="21">
      <t>タイコウカ</t>
    </rPh>
    <rPh sb="22" eb="24">
      <t>ケイサン</t>
    </rPh>
    <rPh sb="25" eb="26">
      <t>タダ</t>
    </rPh>
    <phoneticPr fontId="3"/>
  </si>
  <si>
    <t>２－８</t>
    <phoneticPr fontId="3"/>
  </si>
  <si>
    <t>災害時の強靭性について、正しくチェックされ、それぞれチェックした項目根拠となる資料が添付されているか</t>
    <phoneticPr fontId="3"/>
  </si>
  <si>
    <t>２－９</t>
    <phoneticPr fontId="3"/>
  </si>
  <si>
    <t>「補助事業の開始予定日」は請負会社等との契約予定日となっており、「発注計画書」の記載と合致しているか</t>
    <rPh sb="1" eb="3">
      <t>ホジョ</t>
    </rPh>
    <rPh sb="3" eb="5">
      <t>ジギョウ</t>
    </rPh>
    <rPh sb="6" eb="8">
      <t>カイシ</t>
    </rPh>
    <rPh sb="8" eb="11">
      <t>ヨテイビ</t>
    </rPh>
    <rPh sb="13" eb="15">
      <t>ウケオイ</t>
    </rPh>
    <rPh sb="15" eb="17">
      <t>ガイシャ</t>
    </rPh>
    <rPh sb="17" eb="18">
      <t>トウ</t>
    </rPh>
    <rPh sb="20" eb="22">
      <t>ケイヤク</t>
    </rPh>
    <rPh sb="22" eb="25">
      <t>ヨテイビ</t>
    </rPh>
    <phoneticPr fontId="3"/>
  </si>
  <si>
    <t>２－１０</t>
    <phoneticPr fontId="3"/>
  </si>
  <si>
    <t>「補助事業の完了予定日」は請負会社等への支払い完了予定日(令和３年２月２６日以前）となっているか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phoneticPr fontId="3"/>
  </si>
  <si>
    <t>２－１１</t>
    <phoneticPr fontId="3"/>
  </si>
  <si>
    <t>都市ガス供給事業者、都市ガス導管事業者が適切に記載されているか</t>
    <rPh sb="10" eb="12">
      <t>トシ</t>
    </rPh>
    <rPh sb="14" eb="16">
      <t>ドウカン</t>
    </rPh>
    <rPh sb="16" eb="19">
      <t>ジギョウシャ</t>
    </rPh>
    <phoneticPr fontId="3"/>
  </si>
  <si>
    <t>２－１２</t>
    <phoneticPr fontId="3"/>
  </si>
  <si>
    <t>補助事業に要する経費、補助対象経費及び補助金交付申請額は見積書と整合性がとれ、正しく算出されているか</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2" eb="24">
      <t>コウフ</t>
    </rPh>
    <rPh sb="24" eb="26">
      <t>シンセイ</t>
    </rPh>
    <rPh sb="26" eb="27">
      <t>ガク</t>
    </rPh>
    <rPh sb="28" eb="31">
      <t>ミツモリショ</t>
    </rPh>
    <rPh sb="32" eb="35">
      <t>セイゴウセイ</t>
    </rPh>
    <rPh sb="39" eb="40">
      <t>タダ</t>
    </rPh>
    <rPh sb="42" eb="44">
      <t>サンシュツ</t>
    </rPh>
    <phoneticPr fontId="3"/>
  </si>
  <si>
    <t>２－１３</t>
    <phoneticPr fontId="3"/>
  </si>
  <si>
    <t>各経費の欄に金額がない場合は、空欄とせず０と記載されているか</t>
    <phoneticPr fontId="3"/>
  </si>
  <si>
    <t>２－１４</t>
  </si>
  <si>
    <t>中小企業者の基準に該当するかの確認ができるよう「業種」「資本金」「従業員」が記入されているか</t>
    <rPh sb="4" eb="5">
      <t>シャ</t>
    </rPh>
    <rPh sb="6" eb="8">
      <t>キジュン</t>
    </rPh>
    <rPh sb="9" eb="11">
      <t>ガイトウ</t>
    </rPh>
    <rPh sb="15" eb="17">
      <t>カクニン</t>
    </rPh>
    <rPh sb="28" eb="31">
      <t>シホンキン</t>
    </rPh>
    <rPh sb="33" eb="36">
      <t>ジュウギョウイン</t>
    </rPh>
    <phoneticPr fontId="3"/>
  </si>
  <si>
    <t>２－１５</t>
  </si>
  <si>
    <t>資金調達計画の補助金と補助金交付申請額が一致しており、補助事業に要する経費と合計額が一致しているか</t>
    <rPh sb="35" eb="37">
      <t>ケイヒ</t>
    </rPh>
    <phoneticPr fontId="3"/>
  </si>
  <si>
    <t>２－１６</t>
  </si>
  <si>
    <t>国からの他の補助金と重複（予定含む）場合はチェック及び補助金名が記載されているか</t>
    <phoneticPr fontId="3"/>
  </si>
  <si>
    <t>２－１７</t>
  </si>
  <si>
    <t>地図、申請金額整理表、補助事業に要する経費と補助対象経費の差額が分かる資料を添付しているか</t>
    <rPh sb="0" eb="2">
      <t>チズ</t>
    </rPh>
    <rPh sb="3" eb="5">
      <t>シンセイ</t>
    </rPh>
    <rPh sb="5" eb="7">
      <t>キンガク</t>
    </rPh>
    <rPh sb="7" eb="9">
      <t>セイリ</t>
    </rPh>
    <rPh sb="9" eb="10">
      <t>ヒョウ</t>
    </rPh>
    <rPh sb="11" eb="13">
      <t>ホジョ</t>
    </rPh>
    <rPh sb="13" eb="15">
      <t>ジギョウ</t>
    </rPh>
    <rPh sb="16" eb="17">
      <t>ヨウ</t>
    </rPh>
    <rPh sb="19" eb="21">
      <t>ケイヒ</t>
    </rPh>
    <rPh sb="22" eb="24">
      <t>ホジョ</t>
    </rPh>
    <rPh sb="24" eb="26">
      <t>タイショウ</t>
    </rPh>
    <rPh sb="26" eb="28">
      <t>ケイヒ</t>
    </rPh>
    <rPh sb="29" eb="31">
      <t>サガク</t>
    </rPh>
    <rPh sb="32" eb="33">
      <t>ワ</t>
    </rPh>
    <rPh sb="35" eb="37">
      <t>シリョウ</t>
    </rPh>
    <rPh sb="38" eb="40">
      <t>テンプ</t>
    </rPh>
    <phoneticPr fontId="3"/>
  </si>
  <si>
    <t>２－１８</t>
    <phoneticPr fontId="3"/>
  </si>
  <si>
    <t>共同申請の場合、別紙③-2(申請者別経費等内訳)，④(申請者別資金計画)、役割分担体制表は添付されているか</t>
    <phoneticPr fontId="3"/>
  </si>
  <si>
    <t>３．発注計画書</t>
    <rPh sb="2" eb="4">
      <t>ハッチュウ</t>
    </rPh>
    <rPh sb="4" eb="7">
      <t>ケイカクショ</t>
    </rPh>
    <phoneticPr fontId="3"/>
  </si>
  <si>
    <t>３－１</t>
    <phoneticPr fontId="3"/>
  </si>
  <si>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3"/>
  </si>
  <si>
    <t>３－２</t>
    <phoneticPr fontId="3"/>
  </si>
  <si>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3"/>
  </si>
  <si>
    <t>３－３</t>
    <phoneticPr fontId="3"/>
  </si>
  <si>
    <t>「補助事業の開始予定日」（請負会社等との契約予定日）が交付決定予定日以降であるか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3">
      <t>ヨテイ</t>
    </rPh>
    <rPh sb="33" eb="34">
      <t>ビ</t>
    </rPh>
    <rPh sb="34" eb="36">
      <t>イコウ</t>
    </rPh>
    <phoneticPr fontId="3"/>
  </si>
  <si>
    <t>３－４</t>
    <phoneticPr fontId="3"/>
  </si>
  <si>
    <t>「補助事業の完了予定日」（請負会社等への支払い完了予定日）は令和３年２月２６日以前であるか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9" eb="41">
      <t>イゼン</t>
    </rPh>
    <phoneticPr fontId="3"/>
  </si>
  <si>
    <t>４．計算シート</t>
    <rPh sb="2" eb="4">
      <t>ケイサン</t>
    </rPh>
    <phoneticPr fontId="3"/>
  </si>
  <si>
    <t>４－１</t>
    <phoneticPr fontId="3"/>
  </si>
  <si>
    <t>計算シートが添付されているか、入力している内容・数値は正しく記載されているか</t>
    <rPh sb="0" eb="2">
      <t>ケイサン</t>
    </rPh>
    <rPh sb="6" eb="8">
      <t>テンプ</t>
    </rPh>
    <rPh sb="15" eb="17">
      <t>ニュウリョク</t>
    </rPh>
    <rPh sb="21" eb="23">
      <t>ナイヨウ</t>
    </rPh>
    <rPh sb="24" eb="26">
      <t>スウチ</t>
    </rPh>
    <rPh sb="27" eb="28">
      <t>タダ</t>
    </rPh>
    <rPh sb="30" eb="32">
      <t>キサイ</t>
    </rPh>
    <phoneticPr fontId="3"/>
  </si>
  <si>
    <t>４－２</t>
    <phoneticPr fontId="3"/>
  </si>
  <si>
    <t>「コージェネレーション設備の想定稼働データ」に相当するデータが計算シートに添付されているか</t>
    <rPh sb="37" eb="39">
      <t>テンプ</t>
    </rPh>
    <phoneticPr fontId="3"/>
  </si>
  <si>
    <t>４－３</t>
    <phoneticPr fontId="3"/>
  </si>
  <si>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3"/>
  </si>
  <si>
    <t>５．補助事業方式の設備に関する図面</t>
    <rPh sb="2" eb="4">
      <t>ホジョ</t>
    </rPh>
    <rPh sb="4" eb="6">
      <t>ジギョウ</t>
    </rPh>
    <rPh sb="6" eb="8">
      <t>ホウシキ</t>
    </rPh>
    <rPh sb="9" eb="11">
      <t>セツビ</t>
    </rPh>
    <rPh sb="12" eb="13">
      <t>カン</t>
    </rPh>
    <rPh sb="15" eb="17">
      <t>ズメン</t>
    </rPh>
    <phoneticPr fontId="3"/>
  </si>
  <si>
    <t>５－１</t>
    <phoneticPr fontId="3"/>
  </si>
  <si>
    <t>全体図・配置図・システム図・単線結線図が添付され、色分け等により補助対象部分が明記されているか</t>
    <rPh sb="0" eb="3">
      <t>ゼンタイズ</t>
    </rPh>
    <rPh sb="4" eb="6">
      <t>ハイチ</t>
    </rPh>
    <rPh sb="6" eb="7">
      <t>ズ</t>
    </rPh>
    <rPh sb="12" eb="13">
      <t>ズ</t>
    </rPh>
    <rPh sb="14" eb="16">
      <t>タンセン</t>
    </rPh>
    <rPh sb="16" eb="18">
      <t>ケッセン</t>
    </rPh>
    <rPh sb="18" eb="19">
      <t>ズ</t>
    </rPh>
    <rPh sb="20" eb="22">
      <t>テンプ</t>
    </rPh>
    <rPh sb="25" eb="27">
      <t>イロワ</t>
    </rPh>
    <rPh sb="28" eb="29">
      <t>トウ</t>
    </rPh>
    <rPh sb="32" eb="34">
      <t>ホジョ</t>
    </rPh>
    <rPh sb="34" eb="36">
      <t>タイショウ</t>
    </rPh>
    <rPh sb="36" eb="38">
      <t>ブブン</t>
    </rPh>
    <rPh sb="39" eb="41">
      <t>メイキ</t>
    </rPh>
    <phoneticPr fontId="3"/>
  </si>
  <si>
    <t>５－２</t>
    <phoneticPr fontId="3"/>
  </si>
  <si>
    <t>敷地内ガス配管の平面図・アイソメ図が添付されているか</t>
    <rPh sb="0" eb="2">
      <t>シキチ</t>
    </rPh>
    <rPh sb="2" eb="3">
      <t>ナイ</t>
    </rPh>
    <rPh sb="5" eb="7">
      <t>ハイカン</t>
    </rPh>
    <rPh sb="8" eb="11">
      <t>ヘイメンズ</t>
    </rPh>
    <rPh sb="16" eb="17">
      <t>ズ</t>
    </rPh>
    <rPh sb="18" eb="20">
      <t>テンプ</t>
    </rPh>
    <phoneticPr fontId="3"/>
  </si>
  <si>
    <t>５－３</t>
    <phoneticPr fontId="3"/>
  </si>
  <si>
    <t>敷地内ガス配管の平面図に口径、延長、分岐等が明記されているか</t>
    <rPh sb="0" eb="2">
      <t>シキチ</t>
    </rPh>
    <rPh sb="2" eb="3">
      <t>ナイ</t>
    </rPh>
    <rPh sb="5" eb="7">
      <t>ハイカン</t>
    </rPh>
    <rPh sb="8" eb="11">
      <t>ヘイメンズ</t>
    </rPh>
    <rPh sb="12" eb="14">
      <t>コウケイ</t>
    </rPh>
    <rPh sb="15" eb="17">
      <t>エンチョウ</t>
    </rPh>
    <rPh sb="18" eb="20">
      <t>ブンキ</t>
    </rPh>
    <rPh sb="20" eb="21">
      <t>トウ</t>
    </rPh>
    <rPh sb="22" eb="24">
      <t>メイキ</t>
    </rPh>
    <phoneticPr fontId="3"/>
  </si>
  <si>
    <t>５－４</t>
    <phoneticPr fontId="3"/>
  </si>
  <si>
    <t>対象設備に取り付けるＣＯ2排出削減量を算出するために必要な専用の計測装置が明示されているか</t>
    <rPh sb="5" eb="6">
      <t>ト</t>
    </rPh>
    <rPh sb="7" eb="8">
      <t>ツ</t>
    </rPh>
    <rPh sb="37" eb="39">
      <t>メイジ</t>
    </rPh>
    <phoneticPr fontId="3"/>
  </si>
  <si>
    <t>６．見積依頼書、見積書の写し</t>
    <rPh sb="2" eb="4">
      <t>ミツモリ</t>
    </rPh>
    <rPh sb="4" eb="7">
      <t>イライショ</t>
    </rPh>
    <rPh sb="8" eb="11">
      <t>ミツモリショ</t>
    </rPh>
    <rPh sb="12" eb="13">
      <t>ウツ</t>
    </rPh>
    <phoneticPr fontId="3"/>
  </si>
  <si>
    <t>６－１</t>
    <phoneticPr fontId="3"/>
  </si>
  <si>
    <t>見積依頼書の写しは添付されているか、機器仕様および工事内容は十分に表現されているか</t>
    <rPh sb="0" eb="2">
      <t>ミツモリ</t>
    </rPh>
    <rPh sb="2" eb="5">
      <t>イライショ</t>
    </rPh>
    <rPh sb="6" eb="7">
      <t>ウツ</t>
    </rPh>
    <rPh sb="9" eb="11">
      <t>テンプ</t>
    </rPh>
    <rPh sb="18" eb="20">
      <t>キキ</t>
    </rPh>
    <rPh sb="20" eb="22">
      <t>シヨウ</t>
    </rPh>
    <rPh sb="25" eb="27">
      <t>コウジ</t>
    </rPh>
    <rPh sb="27" eb="29">
      <t>ナイヨウ</t>
    </rPh>
    <rPh sb="30" eb="32">
      <t>ジュウブン</t>
    </rPh>
    <rPh sb="33" eb="35">
      <t>ヒョウゲン</t>
    </rPh>
    <phoneticPr fontId="3"/>
  </si>
  <si>
    <t>６－２</t>
    <phoneticPr fontId="3"/>
  </si>
  <si>
    <t>見積依頼書に記載した内容は、メーカ指定や数量指定をしていないか</t>
    <rPh sb="0" eb="2">
      <t>ミツモ</t>
    </rPh>
    <rPh sb="2" eb="5">
      <t>イライショ</t>
    </rPh>
    <rPh sb="6" eb="8">
      <t>キサイ</t>
    </rPh>
    <rPh sb="10" eb="12">
      <t>ナイヨウ</t>
    </rPh>
    <rPh sb="17" eb="19">
      <t>シテイ</t>
    </rPh>
    <rPh sb="20" eb="22">
      <t>スウリョウ</t>
    </rPh>
    <rPh sb="22" eb="24">
      <t>シテイ</t>
    </rPh>
    <phoneticPr fontId="3"/>
  </si>
  <si>
    <t>６－３</t>
    <phoneticPr fontId="3"/>
  </si>
  <si>
    <t>見積書に請負会社等の押印および日付があるか</t>
    <rPh sb="0" eb="2">
      <t>ミツモリ</t>
    </rPh>
    <rPh sb="2" eb="3">
      <t>ショ</t>
    </rPh>
    <rPh sb="4" eb="6">
      <t>ウケオイ</t>
    </rPh>
    <rPh sb="6" eb="8">
      <t>ガイシャ</t>
    </rPh>
    <rPh sb="8" eb="9">
      <t>トウ</t>
    </rPh>
    <rPh sb="10" eb="12">
      <t>オウイン</t>
    </rPh>
    <rPh sb="15" eb="16">
      <t>ヒ</t>
    </rPh>
    <rPh sb="16" eb="17">
      <t>ツ</t>
    </rPh>
    <phoneticPr fontId="3"/>
  </si>
  <si>
    <t>６－４</t>
    <phoneticPr fontId="3"/>
  </si>
  <si>
    <t>見積書の件名は、見積依頼書と同じになっているか</t>
    <rPh sb="0" eb="3">
      <t>ミツモリショ</t>
    </rPh>
    <rPh sb="4" eb="6">
      <t>ケンメイ</t>
    </rPh>
    <rPh sb="8" eb="10">
      <t>ミツ</t>
    </rPh>
    <rPh sb="10" eb="13">
      <t>イライショ</t>
    </rPh>
    <rPh sb="14" eb="15">
      <t>オナ</t>
    </rPh>
    <phoneticPr fontId="3"/>
  </si>
  <si>
    <t>６－５</t>
    <phoneticPr fontId="3"/>
  </si>
  <si>
    <t>見積書の宛名が申請者の法人名と同一であるか</t>
    <rPh sb="0" eb="2">
      <t>ミツモリ</t>
    </rPh>
    <rPh sb="2" eb="3">
      <t>ショ</t>
    </rPh>
    <rPh sb="4" eb="5">
      <t>ア</t>
    </rPh>
    <rPh sb="5" eb="6">
      <t>ナ</t>
    </rPh>
    <rPh sb="7" eb="10">
      <t>シンセイシャ</t>
    </rPh>
    <rPh sb="11" eb="13">
      <t>ホウジン</t>
    </rPh>
    <rPh sb="13" eb="14">
      <t>メイ</t>
    </rPh>
    <rPh sb="15" eb="17">
      <t>ドウイツ</t>
    </rPh>
    <phoneticPr fontId="3"/>
  </si>
  <si>
    <t>６－６</t>
    <phoneticPr fontId="3"/>
  </si>
  <si>
    <t>指定された経費区分に分かれているか</t>
    <rPh sb="0" eb="2">
      <t>シテイ</t>
    </rPh>
    <rPh sb="5" eb="7">
      <t>ケイヒ</t>
    </rPh>
    <rPh sb="7" eb="9">
      <t>クブン</t>
    </rPh>
    <rPh sb="10" eb="11">
      <t>ワ</t>
    </rPh>
    <phoneticPr fontId="3"/>
  </si>
  <si>
    <t>６－７</t>
    <phoneticPr fontId="3"/>
  </si>
  <si>
    <t>経費区分毎の補助対象経費、補助対象経費合計が記載されているか、補助対象を明確にしているか</t>
    <rPh sb="0" eb="2">
      <t>ケイヒ</t>
    </rPh>
    <rPh sb="2" eb="4">
      <t>クブン</t>
    </rPh>
    <rPh sb="4" eb="5">
      <t>ゴト</t>
    </rPh>
    <rPh sb="6" eb="8">
      <t>ホジョ</t>
    </rPh>
    <rPh sb="8" eb="10">
      <t>タイショウ</t>
    </rPh>
    <rPh sb="10" eb="12">
      <t>ケイヒ</t>
    </rPh>
    <rPh sb="13" eb="15">
      <t>ホジョ</t>
    </rPh>
    <rPh sb="15" eb="17">
      <t>タイショウ</t>
    </rPh>
    <rPh sb="17" eb="19">
      <t>ケイヒ</t>
    </rPh>
    <rPh sb="19" eb="21">
      <t>ゴウケイ</t>
    </rPh>
    <rPh sb="22" eb="24">
      <t>キサイ</t>
    </rPh>
    <rPh sb="31" eb="33">
      <t>ホジョ</t>
    </rPh>
    <rPh sb="33" eb="35">
      <t>タイショウ</t>
    </rPh>
    <rPh sb="36" eb="38">
      <t>メイカク</t>
    </rPh>
    <phoneticPr fontId="3"/>
  </si>
  <si>
    <t>７．会社・事業所のパンフレット、役員名簿</t>
    <rPh sb="16" eb="18">
      <t>ヤクイン</t>
    </rPh>
    <rPh sb="18" eb="20">
      <t>メイボ</t>
    </rPh>
    <phoneticPr fontId="3"/>
  </si>
  <si>
    <t>７－１</t>
    <phoneticPr fontId="3"/>
  </si>
  <si>
    <t>会社・事業所のパンフレット、役員名簿がそろっているか。役員名簿は規定の書式か。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3"/>
  </si>
  <si>
    <t>７－２</t>
    <phoneticPr fontId="3"/>
  </si>
  <si>
    <t>法人にあっては、履歴事項全部証明書又は登記簿謄本等の写し、及び前年度の財務諸表がそろっているか</t>
    <rPh sb="0" eb="2">
      <t>ホウジン</t>
    </rPh>
    <rPh sb="8" eb="10">
      <t>リレキ</t>
    </rPh>
    <rPh sb="10" eb="12">
      <t>ジコウ</t>
    </rPh>
    <rPh sb="12" eb="14">
      <t>ゼンブ</t>
    </rPh>
    <rPh sb="14" eb="17">
      <t>ショウメイショ</t>
    </rPh>
    <rPh sb="17" eb="18">
      <t>マタ</t>
    </rPh>
    <rPh sb="19" eb="22">
      <t>トウキボ</t>
    </rPh>
    <rPh sb="22" eb="25">
      <t>トウホンナド</t>
    </rPh>
    <rPh sb="26" eb="27">
      <t>ウツ</t>
    </rPh>
    <rPh sb="29" eb="30">
      <t>オヨ</t>
    </rPh>
    <rPh sb="31" eb="34">
      <t>ゼンネンド</t>
    </rPh>
    <rPh sb="35" eb="37">
      <t>ザイム</t>
    </rPh>
    <rPh sb="37" eb="39">
      <t>ショヒョウ</t>
    </rPh>
    <phoneticPr fontId="3"/>
  </si>
  <si>
    <t>７－３</t>
    <phoneticPr fontId="3"/>
  </si>
  <si>
    <t>地方自治体等及び非営利民間団体にあっては、それらを証明する書類がそろっているか</t>
    <phoneticPr fontId="3"/>
  </si>
  <si>
    <t>８．防災計画指定等の施設であることを証明できる書類</t>
    <phoneticPr fontId="3"/>
  </si>
  <si>
    <t>８－１</t>
    <phoneticPr fontId="3"/>
  </si>
  <si>
    <t>防災計画指定等の施設であることが分かる証明書類や契約書の写しが添付されているか</t>
    <rPh sb="0" eb="2">
      <t>ボウサイ</t>
    </rPh>
    <rPh sb="2" eb="4">
      <t>ケイカク</t>
    </rPh>
    <rPh sb="4" eb="6">
      <t>シテイ</t>
    </rPh>
    <rPh sb="6" eb="7">
      <t>ナド</t>
    </rPh>
    <rPh sb="8" eb="10">
      <t>シセツ</t>
    </rPh>
    <rPh sb="16" eb="17">
      <t>ワ</t>
    </rPh>
    <rPh sb="19" eb="21">
      <t>ショウメイ</t>
    </rPh>
    <rPh sb="21" eb="23">
      <t>ショルイ</t>
    </rPh>
    <rPh sb="24" eb="27">
      <t>ケイヤクショ</t>
    </rPh>
    <rPh sb="28" eb="29">
      <t>ウツ</t>
    </rPh>
    <rPh sb="31" eb="33">
      <t>テンプ</t>
    </rPh>
    <phoneticPr fontId="3"/>
  </si>
  <si>
    <t>９．中圧ガス導管等でガス供給を受けていることを示す書類</t>
    <phoneticPr fontId="3"/>
  </si>
  <si>
    <t>９－１</t>
    <phoneticPr fontId="3"/>
  </si>
  <si>
    <t>既存設備のガス導管図面（引込が分かるもの）、ガスメーター及び銘板の写真等が添付されているか</t>
    <rPh sb="7" eb="9">
      <t>ドウカン</t>
    </rPh>
    <rPh sb="12" eb="14">
      <t>ヒキコミ</t>
    </rPh>
    <rPh sb="15" eb="16">
      <t>ワ</t>
    </rPh>
    <rPh sb="28" eb="29">
      <t>オヨ</t>
    </rPh>
    <rPh sb="30" eb="32">
      <t>メイバン</t>
    </rPh>
    <rPh sb="37" eb="39">
      <t>テンプ</t>
    </rPh>
    <phoneticPr fontId="3"/>
  </si>
  <si>
    <t>９－２</t>
    <phoneticPr fontId="3"/>
  </si>
  <si>
    <t>都市ガス会社の押印付供給証明書（検討結果）の写しおよび添付資料が添付されているか</t>
    <rPh sb="0" eb="2">
      <t>トシ</t>
    </rPh>
    <rPh sb="4" eb="6">
      <t>ガイシャ</t>
    </rPh>
    <rPh sb="7" eb="9">
      <t>オウイン</t>
    </rPh>
    <rPh sb="9" eb="10">
      <t>ツキ</t>
    </rPh>
    <rPh sb="10" eb="12">
      <t>キョウキュウ</t>
    </rPh>
    <rPh sb="12" eb="15">
      <t>ショウメイショ</t>
    </rPh>
    <rPh sb="16" eb="18">
      <t>ケントウ</t>
    </rPh>
    <rPh sb="18" eb="20">
      <t>ケッカ</t>
    </rPh>
    <rPh sb="22" eb="23">
      <t>ウツ</t>
    </rPh>
    <rPh sb="27" eb="29">
      <t>テンプ</t>
    </rPh>
    <rPh sb="29" eb="31">
      <t>シリョウ</t>
    </rPh>
    <rPh sb="32" eb="34">
      <t>テンプ</t>
    </rPh>
    <phoneticPr fontId="3"/>
  </si>
  <si>
    <t>交付申請時提出書類チェックリスト（２／２）</t>
    <rPh sb="5" eb="7">
      <t>テイシュツ</t>
    </rPh>
    <rPh sb="7" eb="9">
      <t>ショルイ</t>
    </rPh>
    <phoneticPr fontId="3"/>
  </si>
  <si>
    <t>１０．該当する場合に添付が必要な書類</t>
    <phoneticPr fontId="3"/>
  </si>
  <si>
    <t>１０－１</t>
    <phoneticPr fontId="3"/>
  </si>
  <si>
    <t>［補助率2/3以内での申請をおこなう場合］中小企業基本法に定める中小企業者（みなし大企業を除く）であるかを証明できる資料、中小企業者『みなし大企業を除く』の申請確認書</t>
    <rPh sb="1" eb="4">
      <t>ホジョリツ</t>
    </rPh>
    <rPh sb="7" eb="9">
      <t>イナイ</t>
    </rPh>
    <rPh sb="11" eb="13">
      <t>シンセイ</t>
    </rPh>
    <rPh sb="18" eb="20">
      <t>バアイ</t>
    </rPh>
    <rPh sb="21" eb="23">
      <t>チュウショウ</t>
    </rPh>
    <rPh sb="23" eb="25">
      <t>キギョウ</t>
    </rPh>
    <rPh sb="25" eb="27">
      <t>キホン</t>
    </rPh>
    <rPh sb="27" eb="28">
      <t>ホウ</t>
    </rPh>
    <rPh sb="29" eb="30">
      <t>サダ</t>
    </rPh>
    <rPh sb="32" eb="34">
      <t>チュウショウ</t>
    </rPh>
    <rPh sb="34" eb="36">
      <t>キギョウ</t>
    </rPh>
    <rPh sb="36" eb="37">
      <t>シャ</t>
    </rPh>
    <rPh sb="41" eb="44">
      <t>ダイキギョウ</t>
    </rPh>
    <rPh sb="45" eb="46">
      <t>ノゾ</t>
    </rPh>
    <rPh sb="53" eb="55">
      <t>ショウメイ</t>
    </rPh>
    <rPh sb="58" eb="60">
      <t>シリョウ</t>
    </rPh>
    <rPh sb="61" eb="63">
      <t>チュウショウ</t>
    </rPh>
    <rPh sb="63" eb="65">
      <t>キギョウ</t>
    </rPh>
    <rPh sb="65" eb="66">
      <t>シャ</t>
    </rPh>
    <rPh sb="70" eb="73">
      <t>ダイキギョウ</t>
    </rPh>
    <rPh sb="74" eb="75">
      <t>ノゾ</t>
    </rPh>
    <rPh sb="78" eb="80">
      <t>シンセイ</t>
    </rPh>
    <rPh sb="80" eb="83">
      <t>カクニンショ</t>
    </rPh>
    <phoneticPr fontId="3"/>
  </si>
  <si>
    <t>１０－２</t>
    <phoneticPr fontId="3"/>
  </si>
  <si>
    <t>［リース、エネルギーサービス、賃貸借等による申請］ 内容に関する契約書(案可)の写し、料金計算書等</t>
    <rPh sb="15" eb="18">
      <t>チンタイシャク</t>
    </rPh>
    <rPh sb="18" eb="19">
      <t>トウ</t>
    </rPh>
    <rPh sb="22" eb="24">
      <t>シンセイ</t>
    </rPh>
    <rPh sb="26" eb="28">
      <t>ナイヨウ</t>
    </rPh>
    <rPh sb="29" eb="30">
      <t>カン</t>
    </rPh>
    <rPh sb="32" eb="35">
      <t>ケイヤクショ</t>
    </rPh>
    <rPh sb="36" eb="37">
      <t>アン</t>
    </rPh>
    <rPh sb="37" eb="38">
      <t>カ</t>
    </rPh>
    <rPh sb="40" eb="41">
      <t>ウツ</t>
    </rPh>
    <rPh sb="43" eb="45">
      <t>リョウキン</t>
    </rPh>
    <rPh sb="45" eb="48">
      <t>ケイサンショ</t>
    </rPh>
    <rPh sb="48" eb="49">
      <t>トウ</t>
    </rPh>
    <phoneticPr fontId="3"/>
  </si>
  <si>
    <t>１０－３</t>
  </si>
  <si>
    <t>［支払委託契約による申請］ 支払委託契約書(案可)の写し</t>
    <rPh sb="1" eb="3">
      <t>シハラ</t>
    </rPh>
    <rPh sb="3" eb="5">
      <t>イタク</t>
    </rPh>
    <rPh sb="5" eb="7">
      <t>ケイヤク</t>
    </rPh>
    <rPh sb="10" eb="12">
      <t>シンセイ</t>
    </rPh>
    <rPh sb="14" eb="16">
      <t>シハラ</t>
    </rPh>
    <rPh sb="16" eb="18">
      <t>イタク</t>
    </rPh>
    <rPh sb="18" eb="21">
      <t>ケイヤクショ</t>
    </rPh>
    <rPh sb="22" eb="23">
      <t>アン</t>
    </rPh>
    <rPh sb="23" eb="24">
      <t>カ</t>
    </rPh>
    <rPh sb="26" eb="27">
      <t>ウツ</t>
    </rPh>
    <phoneticPr fontId="3"/>
  </si>
  <si>
    <t>１０－４</t>
  </si>
  <si>
    <t>［競争入札によらずに発注先選定する場合］ 発注先選定理由書（認められた場合のみ）</t>
    <rPh sb="1" eb="3">
      <t>キョウソウ</t>
    </rPh>
    <rPh sb="3" eb="5">
      <t>ニュウサツ</t>
    </rPh>
    <rPh sb="10" eb="12">
      <t>ハッチュウ</t>
    </rPh>
    <rPh sb="12" eb="13">
      <t>サキ</t>
    </rPh>
    <rPh sb="13" eb="15">
      <t>センテイ</t>
    </rPh>
    <rPh sb="17" eb="18">
      <t>バ</t>
    </rPh>
    <rPh sb="18" eb="19">
      <t>ゴウ</t>
    </rPh>
    <rPh sb="21" eb="24">
      <t>ハッチュウサキ</t>
    </rPh>
    <rPh sb="24" eb="26">
      <t>センテイ</t>
    </rPh>
    <rPh sb="26" eb="29">
      <t>リユウショ</t>
    </rPh>
    <rPh sb="30" eb="31">
      <t>ミト</t>
    </rPh>
    <rPh sb="35" eb="37">
      <t>バアイ</t>
    </rPh>
    <phoneticPr fontId="3"/>
  </si>
  <si>
    <t>１０－５</t>
  </si>
  <si>
    <t>必要な追加書類</t>
    <rPh sb="0" eb="2">
      <t>ヒツヨウ</t>
    </rPh>
    <rPh sb="3" eb="5">
      <t>ツイカ</t>
    </rPh>
    <rPh sb="5" eb="7">
      <t>ショルイ</t>
    </rPh>
    <phoneticPr fontId="3"/>
  </si>
  <si>
    <t>１１．交付申請時提出書類チェックリスト（本チェックリスト）</t>
    <phoneticPr fontId="3"/>
  </si>
  <si>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3"/>
  </si>
  <si>
    <t>◇ 交付申請書ファイリング</t>
    <rPh sb="2" eb="4">
      <t>コウフ</t>
    </rPh>
    <rPh sb="4" eb="7">
      <t>シンセイショ</t>
    </rPh>
    <phoneticPr fontId="3"/>
  </si>
  <si>
    <t>交付申請書・添付資料リスト</t>
    <rPh sb="0" eb="2">
      <t>コウフ</t>
    </rPh>
    <rPh sb="2" eb="5">
      <t>シンセイショ</t>
    </rPh>
    <rPh sb="6" eb="8">
      <t>テンプ</t>
    </rPh>
    <rPh sb="8" eb="10">
      <t>シリョウ</t>
    </rPh>
    <phoneticPr fontId="3"/>
  </si>
  <si>
    <t>No.</t>
    <phoneticPr fontId="3"/>
  </si>
  <si>
    <t>項　　目　　事　　項</t>
    <rPh sb="0" eb="1">
      <t>コウ</t>
    </rPh>
    <rPh sb="3" eb="4">
      <t>メ</t>
    </rPh>
    <rPh sb="6" eb="7">
      <t>コト</t>
    </rPh>
    <rPh sb="9" eb="10">
      <t>コウ</t>
    </rPh>
    <phoneticPr fontId="3"/>
  </si>
  <si>
    <t>原本/写し</t>
    <rPh sb="0" eb="2">
      <t>ゲンポン</t>
    </rPh>
    <rPh sb="3" eb="4">
      <t>ウツ</t>
    </rPh>
    <phoneticPr fontId="3"/>
  </si>
  <si>
    <t>交付申請書（様式第１）</t>
    <phoneticPr fontId="3"/>
  </si>
  <si>
    <t>原本</t>
    <rPh sb="0" eb="2">
      <t>ゲンポン</t>
    </rPh>
    <phoneticPr fontId="3"/>
  </si>
  <si>
    <t>実施計画書（様式第２（別紙②-１））</t>
    <rPh sb="11" eb="13">
      <t>ベッシ</t>
    </rPh>
    <phoneticPr fontId="3"/>
  </si>
  <si>
    <t>「申請金額整理表」（別紙③-1）</t>
    <phoneticPr fontId="3"/>
  </si>
  <si>
    <t>補助事業に要する経費と補助対象経費に差異がある場合にその差額が分かる資料</t>
    <phoneticPr fontId="3"/>
  </si>
  <si>
    <t>（対象外費用の内訳、能力按分、ガス管按分などの資料）</t>
    <phoneticPr fontId="3"/>
  </si>
  <si>
    <t>補助事業実施場所の地図（最寄駅含む）を添付</t>
    <rPh sb="0" eb="2">
      <t>ホジョ</t>
    </rPh>
    <rPh sb="2" eb="4">
      <t>ジギョウ</t>
    </rPh>
    <rPh sb="4" eb="6">
      <t>ジッシ</t>
    </rPh>
    <rPh sb="6" eb="8">
      <t>バショ</t>
    </rPh>
    <rPh sb="9" eb="11">
      <t>チズ</t>
    </rPh>
    <rPh sb="12" eb="15">
      <t>モヨリエキ</t>
    </rPh>
    <rPh sb="15" eb="16">
      <t>フク</t>
    </rPh>
    <phoneticPr fontId="3"/>
  </si>
  <si>
    <t>写し</t>
    <rPh sb="0" eb="1">
      <t>ウツ</t>
    </rPh>
    <phoneticPr fontId="3"/>
  </si>
  <si>
    <t>共同申請の場合</t>
    <rPh sb="0" eb="2">
      <t>キョウドウ</t>
    </rPh>
    <rPh sb="2" eb="4">
      <t>シンセイ</t>
    </rPh>
    <rPh sb="5" eb="7">
      <t>バアイ</t>
    </rPh>
    <phoneticPr fontId="3"/>
  </si>
  <si>
    <t>役割分担を示す体制表（A4１枚、フォーマット自由）</t>
    <phoneticPr fontId="3"/>
  </si>
  <si>
    <t>「補助事業に要する経費等の申請者別内訳について」（別紙③-2）</t>
    <phoneticPr fontId="3"/>
  </si>
  <si>
    <t>「申請者別の資金調達計画について」（別紙④）</t>
    <phoneticPr fontId="3"/>
  </si>
  <si>
    <t>添付No.</t>
    <rPh sb="0" eb="1">
      <t>ゾ</t>
    </rPh>
    <rPh sb="1" eb="2">
      <t>フ</t>
    </rPh>
    <phoneticPr fontId="3"/>
  </si>
  <si>
    <t>Ⅰ</t>
    <phoneticPr fontId="3"/>
  </si>
  <si>
    <t>発注計画書</t>
    <phoneticPr fontId="3"/>
  </si>
  <si>
    <t>Ⅱ</t>
    <phoneticPr fontId="3"/>
  </si>
  <si>
    <t>計算シート、「コージェネレーション設備の想定稼働データ」、メーカー・型式・定格能力等を明記した仕様書等</t>
    <rPh sb="0" eb="2">
      <t>ケイサン</t>
    </rPh>
    <rPh sb="34" eb="36">
      <t>カタシキ</t>
    </rPh>
    <rPh sb="37" eb="39">
      <t>テイカク</t>
    </rPh>
    <rPh sb="39" eb="41">
      <t>ノウリョク</t>
    </rPh>
    <rPh sb="41" eb="42">
      <t>トウ</t>
    </rPh>
    <rPh sb="43" eb="45">
      <t>メイキ</t>
    </rPh>
    <rPh sb="47" eb="50">
      <t>シヨウショ</t>
    </rPh>
    <rPh sb="50" eb="51">
      <t>トウ</t>
    </rPh>
    <phoneticPr fontId="3"/>
  </si>
  <si>
    <t>Ⅲ</t>
    <phoneticPr fontId="3"/>
  </si>
  <si>
    <t>補助事業方式の設備に関する図面</t>
    <phoneticPr fontId="3"/>
  </si>
  <si>
    <t>Ⅳ</t>
    <phoneticPr fontId="3"/>
  </si>
  <si>
    <t>見積依頼書、見積書の写し</t>
    <rPh sb="0" eb="2">
      <t>ミツモリ</t>
    </rPh>
    <rPh sb="2" eb="5">
      <t>イライショ</t>
    </rPh>
    <phoneticPr fontId="3"/>
  </si>
  <si>
    <t>Ⅴ</t>
    <phoneticPr fontId="3"/>
  </si>
  <si>
    <t>会社情報　
①会社・事業所のパンフレット、役員名簿
②履歴事項全部証明書の写し及び前年度の財務諸表
③地方自治体等及び非営利民間団体にあっては、それらを証明する書類</t>
    <rPh sb="0" eb="2">
      <t>カイシャ</t>
    </rPh>
    <rPh sb="2" eb="4">
      <t>ジョウホウ</t>
    </rPh>
    <rPh sb="7" eb="9">
      <t>カイシャ</t>
    </rPh>
    <rPh sb="10" eb="13">
      <t>ジギョウショ</t>
    </rPh>
    <rPh sb="21" eb="23">
      <t>ヤクイン</t>
    </rPh>
    <rPh sb="23" eb="25">
      <t>メイボ</t>
    </rPh>
    <phoneticPr fontId="3"/>
  </si>
  <si>
    <t>Ⅵ</t>
    <phoneticPr fontId="3"/>
  </si>
  <si>
    <t>防災計画指定等の施設であることを証明できる書類の写し</t>
    <rPh sb="24" eb="25">
      <t>ウツ</t>
    </rPh>
    <phoneticPr fontId="3"/>
  </si>
  <si>
    <t>Ⅶ</t>
    <phoneticPr fontId="3"/>
  </si>
  <si>
    <t>中圧ガス導管等でガス供給を受けていることを示す書類
・供給証明書（検討結果）
・添付書類（P.103～104別紙17-①,17-②参照）</t>
    <rPh sb="27" eb="29">
      <t>キョウキュウ</t>
    </rPh>
    <rPh sb="29" eb="32">
      <t>ショウメイショ</t>
    </rPh>
    <rPh sb="33" eb="35">
      <t>ケントウ</t>
    </rPh>
    <rPh sb="35" eb="37">
      <t>ケッカ</t>
    </rPh>
    <rPh sb="40" eb="42">
      <t>テンプ</t>
    </rPh>
    <rPh sb="42" eb="44">
      <t>ショルイ</t>
    </rPh>
    <rPh sb="54" eb="56">
      <t>ベッシ</t>
    </rPh>
    <rPh sb="65" eb="67">
      <t>サンショウ</t>
    </rPh>
    <phoneticPr fontId="3"/>
  </si>
  <si>
    <t>※以下は該当する場合に添付</t>
    <rPh sb="1" eb="3">
      <t>イカ</t>
    </rPh>
    <rPh sb="4" eb="6">
      <t>ガイトウ</t>
    </rPh>
    <rPh sb="8" eb="10">
      <t>バアイ</t>
    </rPh>
    <rPh sb="11" eb="13">
      <t>テンプ</t>
    </rPh>
    <phoneticPr fontId="3"/>
  </si>
  <si>
    <t>１</t>
    <phoneticPr fontId="3"/>
  </si>
  <si>
    <t>会社法上の会社が補助率2/3以内での申請をおこなう場合、中小企業者（みなし大企業を除く）であるかを証明できる資料</t>
    <rPh sb="0" eb="2">
      <t>カイシャ</t>
    </rPh>
    <rPh sb="2" eb="3">
      <t>ホウ</t>
    </rPh>
    <rPh sb="3" eb="4">
      <t>ジョウ</t>
    </rPh>
    <rPh sb="5" eb="7">
      <t>カイシャ</t>
    </rPh>
    <rPh sb="8" eb="11">
      <t>ホジョリツ</t>
    </rPh>
    <rPh sb="14" eb="16">
      <t>イナイ</t>
    </rPh>
    <rPh sb="18" eb="20">
      <t>シンセイ</t>
    </rPh>
    <rPh sb="25" eb="27">
      <t>バアイ</t>
    </rPh>
    <rPh sb="28" eb="30">
      <t>チュウショウ</t>
    </rPh>
    <rPh sb="30" eb="32">
      <t>キギョウ</t>
    </rPh>
    <rPh sb="32" eb="33">
      <t>シャ</t>
    </rPh>
    <rPh sb="37" eb="40">
      <t>ダイキギョウ</t>
    </rPh>
    <rPh sb="41" eb="42">
      <t>ノゾ</t>
    </rPh>
    <rPh sb="49" eb="51">
      <t>ショウメイ</t>
    </rPh>
    <rPh sb="54" eb="56">
      <t>シリョウ</t>
    </rPh>
    <phoneticPr fontId="3"/>
  </si>
  <si>
    <t>２</t>
    <phoneticPr fontId="3"/>
  </si>
  <si>
    <t>リース・エネルギーサービス等・賃貸借に関する契約書（案可）の写しと料金計算書等</t>
    <rPh sb="13" eb="14">
      <t>トウ</t>
    </rPh>
    <rPh sb="15" eb="18">
      <t>チンタイシャク</t>
    </rPh>
    <rPh sb="19" eb="20">
      <t>カン</t>
    </rPh>
    <rPh sb="22" eb="25">
      <t>ケイヤクショ</t>
    </rPh>
    <rPh sb="26" eb="27">
      <t>アン</t>
    </rPh>
    <rPh sb="27" eb="28">
      <t>カ</t>
    </rPh>
    <rPh sb="30" eb="31">
      <t>ウツ</t>
    </rPh>
    <rPh sb="33" eb="35">
      <t>リョウキン</t>
    </rPh>
    <rPh sb="35" eb="38">
      <t>ケイサンショ</t>
    </rPh>
    <rPh sb="38" eb="39">
      <t>トウ</t>
    </rPh>
    <phoneticPr fontId="3"/>
  </si>
  <si>
    <t>３</t>
    <phoneticPr fontId="3"/>
  </si>
  <si>
    <t>支払委託契約書（案可）の写し</t>
    <rPh sb="6" eb="7">
      <t>ショ</t>
    </rPh>
    <phoneticPr fontId="3"/>
  </si>
  <si>
    <t>４</t>
    <phoneticPr fontId="3"/>
  </si>
  <si>
    <t>発注先選定理由書</t>
    <phoneticPr fontId="3"/>
  </si>
  <si>
    <t>５</t>
    <phoneticPr fontId="3"/>
  </si>
  <si>
    <t>Ⅷ</t>
    <phoneticPr fontId="3"/>
  </si>
  <si>
    <t>交付申請時提出書類チェックリスト</t>
    <rPh sb="0" eb="2">
      <t>コウフ</t>
    </rPh>
    <rPh sb="2" eb="5">
      <t>シンセイジ</t>
    </rPh>
    <rPh sb="5" eb="7">
      <t>テイシュツ</t>
    </rPh>
    <rPh sb="7" eb="9">
      <t>ショルイ</t>
    </rPh>
    <phoneticPr fontId="3"/>
  </si>
  <si>
    <t>※1　履歴事項全部証明書は法務局等で取得したそのものを添付すること</t>
    <rPh sb="3" eb="5">
      <t>リレキ</t>
    </rPh>
    <rPh sb="5" eb="7">
      <t>ジコウ</t>
    </rPh>
    <rPh sb="7" eb="9">
      <t>ゼンブ</t>
    </rPh>
    <rPh sb="9" eb="12">
      <t>ショウメイショ</t>
    </rPh>
    <rPh sb="13" eb="16">
      <t>ホウムキョク</t>
    </rPh>
    <rPh sb="16" eb="17">
      <t>ナド</t>
    </rPh>
    <rPh sb="18" eb="20">
      <t>シュトク</t>
    </rPh>
    <rPh sb="27" eb="29">
      <t>テンプ</t>
    </rPh>
    <phoneticPr fontId="3"/>
  </si>
  <si>
    <t>※ 添付書類の詳細については「公募説明会資料」 のP.16～P.19を参照</t>
    <rPh sb="2" eb="4">
      <t>テンプ</t>
    </rPh>
    <rPh sb="4" eb="6">
      <t>ショルイ</t>
    </rPh>
    <rPh sb="7" eb="9">
      <t>ショウサイ</t>
    </rPh>
    <rPh sb="15" eb="17">
      <t>コウボ</t>
    </rPh>
    <rPh sb="17" eb="20">
      <t>セツメイカイ</t>
    </rPh>
    <rPh sb="20" eb="22">
      <t>シリョウ</t>
    </rPh>
    <phoneticPr fontId="3"/>
  </si>
  <si>
    <t>※ 必要に応じて中仕切りを挿入 して整理すること</t>
    <rPh sb="2" eb="4">
      <t>ヒツヨウ</t>
    </rPh>
    <rPh sb="5" eb="6">
      <t>オウ</t>
    </rPh>
    <rPh sb="8" eb="11">
      <t>ナカジキ</t>
    </rPh>
    <rPh sb="13" eb="15">
      <t>ソウニュウ</t>
    </rPh>
    <phoneticPr fontId="3"/>
  </si>
  <si>
    <t>（別紙㉑）</t>
    <phoneticPr fontId="3"/>
  </si>
  <si>
    <t>札幌市</t>
  </si>
  <si>
    <t>函館市</t>
  </si>
  <si>
    <t>小樽市</t>
  </si>
  <si>
    <t>旭川市</t>
  </si>
  <si>
    <t>貸家業、貸間業</t>
  </si>
  <si>
    <t>室蘭市</t>
  </si>
  <si>
    <t>釧路市</t>
  </si>
  <si>
    <t>帯広市</t>
  </si>
  <si>
    <t>北見市</t>
  </si>
  <si>
    <t>岩見沢市</t>
  </si>
  <si>
    <t>苫小牧市</t>
  </si>
  <si>
    <t>江別市</t>
  </si>
  <si>
    <t>千歳市</t>
  </si>
  <si>
    <t>登別市</t>
  </si>
  <si>
    <t>恵庭市</t>
  </si>
  <si>
    <t>北広島市</t>
  </si>
  <si>
    <t>石狩市</t>
  </si>
  <si>
    <t>北斗市</t>
  </si>
  <si>
    <t>長万部町</t>
  </si>
  <si>
    <t>東神楽町</t>
  </si>
  <si>
    <t>釧路町</t>
  </si>
  <si>
    <t>盛岡市</t>
  </si>
  <si>
    <t>一関市</t>
  </si>
  <si>
    <t>釜石市</t>
  </si>
  <si>
    <t>仙台市</t>
  </si>
  <si>
    <t>石巻市</t>
  </si>
  <si>
    <t>気仙沼市</t>
  </si>
  <si>
    <t>名取市</t>
  </si>
  <si>
    <t>多賀城市</t>
  </si>
  <si>
    <t>大崎市</t>
  </si>
  <si>
    <t>富谷市</t>
  </si>
  <si>
    <t>七ヶ浜町</t>
  </si>
  <si>
    <t>利府町</t>
  </si>
  <si>
    <t>大和町</t>
  </si>
  <si>
    <t>大衡村</t>
  </si>
  <si>
    <t>塩竈市</t>
  </si>
  <si>
    <t>水戸市</t>
  </si>
  <si>
    <t>日立市</t>
  </si>
  <si>
    <t>土浦市</t>
  </si>
  <si>
    <t>石岡市</t>
  </si>
  <si>
    <t>龍ケ崎市</t>
  </si>
  <si>
    <t>常総市</t>
  </si>
  <si>
    <t>笠間市</t>
  </si>
  <si>
    <t>取手市</t>
  </si>
  <si>
    <t>牛久市</t>
  </si>
  <si>
    <t>つくば市</t>
  </si>
  <si>
    <t>守谷市</t>
  </si>
  <si>
    <t>稲敷市</t>
  </si>
  <si>
    <t>かすみがうら市</t>
  </si>
  <si>
    <t>つくばみらい市</t>
  </si>
  <si>
    <t>小美玉市</t>
  </si>
  <si>
    <t>茨城町</t>
  </si>
  <si>
    <t>美浦村</t>
  </si>
  <si>
    <t>阿見町</t>
  </si>
  <si>
    <t>五霞町</t>
  </si>
  <si>
    <t>利根町</t>
  </si>
  <si>
    <t>宇都宮市</t>
  </si>
  <si>
    <t>足利市</t>
  </si>
  <si>
    <t>栃木市</t>
  </si>
  <si>
    <t>佐野市</t>
  </si>
  <si>
    <t>小山市</t>
  </si>
  <si>
    <t>真岡市</t>
  </si>
  <si>
    <t>下野市</t>
  </si>
  <si>
    <t>前橋市</t>
  </si>
  <si>
    <t>高崎市</t>
  </si>
  <si>
    <t>伊勢崎市</t>
  </si>
  <si>
    <t>太田市</t>
  </si>
  <si>
    <t>館林市</t>
  </si>
  <si>
    <t>藤岡市</t>
  </si>
  <si>
    <t>下仁田町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</si>
  <si>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</si>
  <si>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</si>
  <si>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</si>
  <si>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</si>
  <si>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</si>
  <si>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</si>
  <si>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</si>
  <si>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</si>
  <si>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</si>
  <si>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</si>
  <si>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</si>
  <si>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</si>
  <si>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</si>
  <si>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</si>
  <si>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</si>
  <si>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</si>
  <si>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</si>
  <si>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</si>
  <si>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</si>
  <si>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</si>
  <si>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</si>
  <si>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</si>
  <si>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</si>
  <si>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</si>
  <si>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</si>
  <si>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</si>
  <si>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</si>
  <si>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</si>
  <si>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</si>
  <si>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</si>
  <si>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</si>
  <si>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</si>
  <si>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</si>
  <si>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</si>
  <si>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</si>
  <si>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</si>
  <si>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</si>
  <si>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</si>
  <si>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</si>
  <si>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</si>
  <si>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</si>
  <si>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</si>
  <si>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</si>
  <si>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</si>
  <si>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</si>
  <si>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滑川町</t>
  </si>
  <si>
    <t>小川町</t>
  </si>
  <si>
    <t>川島町</t>
  </si>
  <si>
    <t>吉見町</t>
  </si>
  <si>
    <t>鳩山町</t>
  </si>
  <si>
    <t>上里町</t>
  </si>
  <si>
    <t>宮代町</t>
  </si>
  <si>
    <t>杉戸町</t>
  </si>
  <si>
    <t>松伏町</t>
  </si>
  <si>
    <t>蕨市</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</si>
  <si>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</si>
  <si>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</si>
  <si>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</si>
  <si>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</si>
  <si>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</si>
  <si>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</si>
  <si>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</si>
  <si>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</si>
  <si>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</si>
  <si>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</si>
  <si>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</si>
  <si>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</si>
  <si>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</si>
  <si>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</si>
  <si>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</si>
  <si>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市原市</t>
  </si>
  <si>
    <t>流山市</t>
  </si>
  <si>
    <t>八千代市</t>
  </si>
  <si>
    <t>我孫子市</t>
  </si>
  <si>
    <t>鎌ケ谷市</t>
  </si>
  <si>
    <t>君津市</t>
  </si>
  <si>
    <t>富津市</t>
  </si>
  <si>
    <t>浦安市</t>
  </si>
  <si>
    <t>四街道市</t>
  </si>
  <si>
    <t>袖ケ浦市</t>
  </si>
  <si>
    <t>八街市</t>
  </si>
  <si>
    <t>印西市</t>
  </si>
  <si>
    <t>白井市</t>
  </si>
  <si>
    <t>富里市</t>
  </si>
  <si>
    <t>山武市</t>
  </si>
  <si>
    <t>大網白里市</t>
  </si>
  <si>
    <t>酒々井町</t>
  </si>
  <si>
    <t>栄町</t>
  </si>
  <si>
    <t>多古町</t>
  </si>
  <si>
    <t>九十九里町</t>
  </si>
  <si>
    <t>芝山町</t>
  </si>
  <si>
    <t>一宮町</t>
  </si>
  <si>
    <t>睦沢町</t>
  </si>
  <si>
    <t>長生村</t>
  </si>
  <si>
    <t>白子町</t>
  </si>
  <si>
    <t>長南町</t>
  </si>
  <si>
    <t>大多喜町</t>
  </si>
  <si>
    <t>八王子市</t>
  </si>
  <si>
    <t>立川市</t>
  </si>
  <si>
    <t>武蔵野市</t>
  </si>
  <si>
    <t>三鷹市</t>
  </si>
  <si>
    <t>青梅市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</si>
  <si>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</si>
  <si>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</si>
  <si>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</si>
  <si>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</si>
  <si>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</si>
  <si>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</si>
  <si>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</si>
  <si>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</si>
  <si>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</si>
  <si>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</si>
  <si>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</si>
  <si>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</si>
  <si>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</si>
  <si>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</si>
  <si>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</si>
  <si>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</si>
  <si>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</si>
  <si>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</si>
  <si>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</si>
  <si>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</si>
  <si>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</si>
  <si>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</si>
  <si>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</si>
  <si>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</si>
  <si>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</si>
  <si>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</si>
  <si>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</si>
  <si>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</si>
  <si>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</si>
  <si>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</si>
  <si>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</si>
  <si>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</si>
  <si>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</si>
  <si>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</si>
  <si>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</si>
  <si>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</si>
  <si>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</si>
  <si>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</si>
  <si>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</si>
  <si>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</si>
  <si>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</si>
  <si>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</si>
  <si>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</si>
  <si>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</si>
  <si>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</si>
  <si>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</si>
  <si>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</si>
  <si>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開成町</t>
  </si>
  <si>
    <t>箱根町</t>
  </si>
  <si>
    <t>湯河原町</t>
  </si>
  <si>
    <t>愛川町</t>
  </si>
  <si>
    <t>甲府市</t>
  </si>
  <si>
    <t>富士吉田市</t>
  </si>
  <si>
    <t>甲斐市</t>
  </si>
  <si>
    <t>中央市</t>
  </si>
  <si>
    <t>昭和町</t>
  </si>
  <si>
    <t>忍野村</t>
  </si>
  <si>
    <t>山中湖村</t>
  </si>
  <si>
    <t>富士河口湖町</t>
  </si>
  <si>
    <t>長野市</t>
  </si>
  <si>
    <t>松本市</t>
  </si>
  <si>
    <t>岡谷市</t>
  </si>
  <si>
    <t>飯田市</t>
  </si>
  <si>
    <t>諏訪市</t>
  </si>
  <si>
    <t>茅野市</t>
  </si>
  <si>
    <t>下諏訪町</t>
  </si>
  <si>
    <t>岐阜市</t>
  </si>
  <si>
    <t>大垣市</t>
  </si>
  <si>
    <t>多治見市</t>
  </si>
  <si>
    <t>羽島市</t>
  </si>
  <si>
    <t>美濃加茂市</t>
  </si>
  <si>
    <t>土岐市</t>
  </si>
  <si>
    <t>各務原市</t>
  </si>
  <si>
    <t>可児市</t>
  </si>
  <si>
    <t>山県市</t>
  </si>
  <si>
    <t>瑞穂市</t>
  </si>
  <si>
    <t>本巣市</t>
  </si>
  <si>
    <t>岐南町</t>
  </si>
  <si>
    <t>笠松町</t>
  </si>
  <si>
    <t>安八町</t>
  </si>
  <si>
    <t>大野町</t>
  </si>
  <si>
    <t>北方町</t>
  </si>
  <si>
    <t>御嵩町</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</si>
  <si>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</si>
  <si>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</si>
  <si>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</si>
  <si>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</si>
  <si>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</si>
  <si>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</si>
  <si>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</si>
  <si>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</si>
  <si>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</si>
  <si>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</si>
  <si>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</si>
  <si>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</si>
  <si>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</si>
  <si>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</si>
  <si>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</si>
  <si>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</si>
  <si>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</si>
  <si>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</si>
  <si>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函南町</t>
  </si>
  <si>
    <t>長泉町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</si>
  <si>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</si>
  <si>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</si>
  <si>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</si>
  <si>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</si>
  <si>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</si>
  <si>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</si>
  <si>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</si>
  <si>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</si>
  <si>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</si>
  <si>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</si>
  <si>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</si>
  <si>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</si>
  <si>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</si>
  <si>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</si>
  <si>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</si>
  <si>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</si>
  <si>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</si>
  <si>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</si>
  <si>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</si>
  <si>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</si>
  <si>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</si>
  <si>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</si>
  <si>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</si>
  <si>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</si>
  <si>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</si>
  <si>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</si>
  <si>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</si>
  <si>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</si>
  <si>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</si>
  <si>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</si>
  <si>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</si>
  <si>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</si>
  <si>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</si>
  <si>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</si>
  <si>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</si>
  <si>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</si>
  <si>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</si>
  <si>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</si>
  <si>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</si>
  <si>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</si>
  <si>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</si>
  <si>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</si>
  <si>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</si>
  <si>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</si>
  <si>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</si>
  <si>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</si>
  <si>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武豊町</t>
  </si>
  <si>
    <t>幸田町</t>
  </si>
  <si>
    <t>津市</t>
  </si>
  <si>
    <t>四日市市</t>
  </si>
  <si>
    <t>伊勢市</t>
  </si>
  <si>
    <t>松阪市</t>
  </si>
  <si>
    <t>桑名市</t>
  </si>
  <si>
    <t>鈴鹿市</t>
  </si>
  <si>
    <t>名張市</t>
  </si>
  <si>
    <t>亀山市</t>
  </si>
  <si>
    <t>いなべ市</t>
  </si>
  <si>
    <t>伊賀市</t>
  </si>
  <si>
    <t>木曽岬町</t>
  </si>
  <si>
    <t>東員町</t>
  </si>
  <si>
    <t>川越町</t>
  </si>
  <si>
    <t>大津市</t>
  </si>
  <si>
    <t>彦根市</t>
  </si>
  <si>
    <t>長浜市</t>
  </si>
  <si>
    <t>近江八幡市</t>
  </si>
  <si>
    <t>草津市</t>
  </si>
  <si>
    <t>守山市</t>
  </si>
  <si>
    <t>栗東市</t>
  </si>
  <si>
    <t>甲賀市</t>
  </si>
  <si>
    <t>野洲市</t>
  </si>
  <si>
    <t>湖南市</t>
  </si>
  <si>
    <t>東近江市</t>
  </si>
  <si>
    <t>米原市</t>
  </si>
  <si>
    <t>竜王町</t>
  </si>
  <si>
    <t>愛荘町</t>
  </si>
  <si>
    <t>甲良町</t>
  </si>
  <si>
    <t>多賀町</t>
  </si>
  <si>
    <t>京都市</t>
  </si>
  <si>
    <t>宇治市</t>
  </si>
  <si>
    <t>亀岡市</t>
  </si>
  <si>
    <t>城陽市</t>
  </si>
  <si>
    <t>向日市</t>
  </si>
  <si>
    <t>長岡京市</t>
  </si>
  <si>
    <t>八幡市</t>
  </si>
  <si>
    <t>京田辺市</t>
  </si>
  <si>
    <t>木津川市</t>
  </si>
  <si>
    <t>大山崎町</t>
  </si>
  <si>
    <t>久御山町</t>
  </si>
  <si>
    <t>井手町</t>
  </si>
  <si>
    <t>精華町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</si>
  <si>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</si>
  <si>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</si>
  <si>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</si>
  <si>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</si>
  <si>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</si>
  <si>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</si>
  <si>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</si>
  <si>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</si>
  <si>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</si>
  <si>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</si>
  <si>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</si>
  <si>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</si>
  <si>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</si>
  <si>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</si>
  <si>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</si>
  <si>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</si>
  <si>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</si>
  <si>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</si>
  <si>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</si>
  <si>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</si>
  <si>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</si>
  <si>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</si>
  <si>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</si>
  <si>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</si>
  <si>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</si>
  <si>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</si>
  <si>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</si>
  <si>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</si>
  <si>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</si>
  <si>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</si>
  <si>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</si>
  <si>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</si>
  <si>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</si>
  <si>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</si>
  <si>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</si>
  <si>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</si>
  <si>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</si>
  <si>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</si>
  <si>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</si>
  <si>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</si>
  <si>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河南町</t>
  </si>
  <si>
    <t>神戸市</t>
  </si>
  <si>
    <t>姫路市</t>
  </si>
  <si>
    <t>尼崎市</t>
  </si>
  <si>
    <t>明石市</t>
  </si>
  <si>
    <t>西宮市</t>
  </si>
  <si>
    <t>洲本市</t>
  </si>
  <si>
    <t>芦屋市</t>
  </si>
  <si>
    <t>伊丹市</t>
  </si>
  <si>
    <t>加古川市</t>
  </si>
  <si>
    <t>宝塚市</t>
  </si>
  <si>
    <t>三木市</t>
  </si>
  <si>
    <t>高砂市</t>
  </si>
  <si>
    <t>川西市</t>
  </si>
  <si>
    <t>三田市</t>
  </si>
  <si>
    <t>加西市</t>
  </si>
  <si>
    <t>加東市</t>
  </si>
  <si>
    <t>たつの市</t>
  </si>
  <si>
    <t>猪名川町</t>
  </si>
  <si>
    <t>稲美町</t>
  </si>
  <si>
    <t>播磨町</t>
  </si>
  <si>
    <t>篠山市</t>
  </si>
  <si>
    <t>奈良市</t>
  </si>
  <si>
    <t>大和高田市</t>
  </si>
  <si>
    <t>大和郡山市</t>
  </si>
  <si>
    <t>天理市</t>
  </si>
  <si>
    <t>橿原市</t>
  </si>
  <si>
    <t>桜井市</t>
  </si>
  <si>
    <t>五條市</t>
  </si>
  <si>
    <t>御所市</t>
  </si>
  <si>
    <t>生駒市</t>
  </si>
  <si>
    <t>香芝市</t>
  </si>
  <si>
    <t>葛城市</t>
  </si>
  <si>
    <t>平群町</t>
  </si>
  <si>
    <t>三郷町</t>
  </si>
  <si>
    <t>斑鳩町</t>
  </si>
  <si>
    <t>安堵町</t>
  </si>
  <si>
    <t>明日香村</t>
  </si>
  <si>
    <t>上牧町</t>
  </si>
  <si>
    <t>王寺町</t>
  </si>
  <si>
    <t>広陵町</t>
  </si>
  <si>
    <t>河合町</t>
  </si>
  <si>
    <t>和歌山市</t>
  </si>
  <si>
    <t>海南市</t>
  </si>
  <si>
    <t>新宮市</t>
  </si>
  <si>
    <t>岩出市</t>
  </si>
  <si>
    <t>岡山市</t>
  </si>
  <si>
    <t>倉敷市</t>
  </si>
  <si>
    <t>玉野市</t>
  </si>
  <si>
    <t>総社市</t>
  </si>
  <si>
    <t>赤磐市</t>
  </si>
  <si>
    <t>早島町</t>
  </si>
  <si>
    <t>里庄町</t>
  </si>
  <si>
    <t>広島市</t>
  </si>
  <si>
    <t>呉市</t>
  </si>
  <si>
    <t>三原市</t>
  </si>
  <si>
    <t>尾道市</t>
  </si>
  <si>
    <t>福山市</t>
  </si>
  <si>
    <t>東広島市</t>
  </si>
  <si>
    <t>廿日市市</t>
  </si>
  <si>
    <t>府中町</t>
  </si>
  <si>
    <t>海田町</t>
  </si>
  <si>
    <t>熊野町</t>
  </si>
  <si>
    <t>坂町</t>
  </si>
  <si>
    <t>下関市</t>
  </si>
  <si>
    <t>宇部市</t>
  </si>
  <si>
    <t>山口市</t>
  </si>
  <si>
    <t>防府市</t>
  </si>
  <si>
    <t>下松市</t>
  </si>
  <si>
    <t>光市</t>
  </si>
  <si>
    <t>周南市</t>
  </si>
  <si>
    <t>山陽小野田市</t>
  </si>
  <si>
    <t>高松市</t>
  </si>
  <si>
    <t>丸亀市</t>
  </si>
  <si>
    <t>坂出市</t>
  </si>
  <si>
    <t>善通寺市</t>
  </si>
  <si>
    <t>宇多津町</t>
  </si>
  <si>
    <t>琴平町</t>
  </si>
  <si>
    <t>多度津町</t>
  </si>
  <si>
    <t>北九州市</t>
  </si>
  <si>
    <t>福岡市</t>
  </si>
  <si>
    <t>久留米市</t>
  </si>
  <si>
    <t>苅田町</t>
  </si>
  <si>
    <t>熊本市</t>
  </si>
  <si>
    <t>八代市</t>
  </si>
  <si>
    <t>荒尾市</t>
  </si>
  <si>
    <t>山鹿市</t>
  </si>
  <si>
    <t>天草市</t>
  </si>
  <si>
    <t>合志市</t>
  </si>
  <si>
    <t>大津町</t>
  </si>
  <si>
    <t>菊陽町</t>
  </si>
  <si>
    <t>御船町</t>
  </si>
  <si>
    <t>嘉島町</t>
  </si>
  <si>
    <t>益城町</t>
  </si>
  <si>
    <t>大分市</t>
  </si>
  <si>
    <t>別府市</t>
  </si>
  <si>
    <t>中津市</t>
  </si>
  <si>
    <t>由布市</t>
  </si>
  <si>
    <t>宮崎市</t>
  </si>
  <si>
    <t>都城市</t>
  </si>
  <si>
    <t>延岡市</t>
  </si>
  <si>
    <t>三股町</t>
  </si>
  <si>
    <t>鹿児島市</t>
  </si>
  <si>
    <t>阿久根市</t>
  </si>
  <si>
    <t>薩摩川内市</t>
  </si>
  <si>
    <t>霧島市</t>
  </si>
  <si>
    <t>奄美市</t>
  </si>
  <si>
    <t>姶良市</t>
  </si>
  <si>
    <t>明和町</t>
    <phoneticPr fontId="3"/>
  </si>
  <si>
    <t>美里町</t>
    <phoneticPr fontId="3"/>
  </si>
  <si>
    <t>府中市</t>
    <phoneticPr fontId="3"/>
  </si>
  <si>
    <t>清水町</t>
    <phoneticPr fontId="3"/>
  </si>
  <si>
    <t>朝日町</t>
    <phoneticPr fontId="3"/>
  </si>
  <si>
    <t>日野町</t>
    <phoneticPr fontId="3"/>
  </si>
  <si>
    <t>太子町</t>
    <phoneticPr fontId="3"/>
  </si>
  <si>
    <t>太子町</t>
    <phoneticPr fontId="3"/>
  </si>
  <si>
    <t>川西町</t>
    <phoneticPr fontId="3"/>
  </si>
  <si>
    <t>－</t>
    <phoneticPr fontId="3"/>
  </si>
  <si>
    <t>－</t>
    <phoneticPr fontId="3"/>
  </si>
  <si>
    <t>－</t>
    <phoneticPr fontId="3"/>
  </si>
  <si>
    <t>令和２年度社会経済活動の維持に資する天然ガス利用設備導入支援事業費補助金　申請金額整理表</t>
    <rPh sb="5" eb="36">
      <t>シャカイケイザイ</t>
    </rPh>
    <phoneticPr fontId="3"/>
  </si>
  <si>
    <t>＜各種数値の計算根拠＞</t>
    <rPh sb="1" eb="3">
      <t>カクシュ</t>
    </rPh>
    <rPh sb="3" eb="5">
      <t>スウチ</t>
    </rPh>
    <rPh sb="6" eb="8">
      <t>ケイサン</t>
    </rPh>
    <rPh sb="8" eb="10">
      <t>コンキョ</t>
    </rPh>
    <phoneticPr fontId="3"/>
  </si>
  <si>
    <t>令和　年　月　日～令和　年　月　日</t>
    <rPh sb="0" eb="2">
      <t>レイワ</t>
    </rPh>
    <rPh sb="9" eb="11">
      <t>レイワ</t>
    </rPh>
    <phoneticPr fontId="3"/>
  </si>
  <si>
    <t>令和　年　月　日</t>
    <rPh sb="0" eb="2">
      <t>レイワ</t>
    </rPh>
    <rPh sb="3" eb="4">
      <t>ネン</t>
    </rPh>
    <phoneticPr fontId="3"/>
  </si>
  <si>
    <t>依頼日：令和　年　月　日</t>
    <rPh sb="4" eb="6">
      <t>レイワ</t>
    </rPh>
    <phoneticPr fontId="3"/>
  </si>
  <si>
    <r>
      <t xml:space="preserve">ガス工事期間
</t>
    </r>
    <r>
      <rPr>
        <sz val="9"/>
        <rFont val="ＭＳ Ｐ明朝"/>
        <family val="1"/>
        <charset val="128"/>
      </rPr>
      <t>※新規のみ</t>
    </r>
    <rPh sb="2" eb="4">
      <t>コウジ</t>
    </rPh>
    <rPh sb="4" eb="6">
      <t>キカン</t>
    </rPh>
    <rPh sb="8" eb="10">
      <t>シンキ</t>
    </rPh>
    <phoneticPr fontId="3"/>
  </si>
  <si>
    <r>
      <t xml:space="preserve">供給開始時期
</t>
    </r>
    <r>
      <rPr>
        <sz val="9"/>
        <rFont val="ＭＳ Ｐ明朝"/>
        <family val="1"/>
        <charset val="128"/>
      </rPr>
      <t>※新規のみ</t>
    </r>
    <rPh sb="0" eb="2">
      <t>キョウキュウ</t>
    </rPh>
    <rPh sb="2" eb="4">
      <t>カイシ</t>
    </rPh>
    <rPh sb="4" eb="6">
      <t>ジキ</t>
    </rPh>
    <rPh sb="8" eb="10">
      <t>シンキ</t>
    </rPh>
    <phoneticPr fontId="3"/>
  </si>
  <si>
    <r>
      <t>■中圧ガス導管図</t>
    </r>
    <r>
      <rPr>
        <sz val="8"/>
        <rFont val="ＭＳ Ｐ明朝"/>
        <family val="1"/>
        <charset val="128"/>
      </rPr>
      <t>（敷地内への引込み箇所をマーキング）</t>
    </r>
    <r>
      <rPr>
        <sz val="9"/>
        <rFont val="ＭＳ Ｐ明朝"/>
        <family val="1"/>
        <charset val="128"/>
      </rPr>
      <t>　</t>
    </r>
    <rPh sb="5" eb="7">
      <t>ドウカン</t>
    </rPh>
    <rPh sb="7" eb="8">
      <t>ズ</t>
    </rPh>
    <rPh sb="17" eb="19">
      <t>カショ</t>
    </rPh>
    <phoneticPr fontId="3"/>
  </si>
  <si>
    <r>
      <t>■中圧ガス導管図</t>
    </r>
    <r>
      <rPr>
        <sz val="8"/>
        <rFont val="ＭＳ Ｐ明朝"/>
        <family val="1"/>
        <charset val="128"/>
      </rPr>
      <t>（敷地内への引込み</t>
    </r>
    <r>
      <rPr>
        <b/>
        <u/>
        <sz val="8"/>
        <rFont val="ＭＳ Ｐ明朝"/>
        <family val="1"/>
        <charset val="128"/>
      </rPr>
      <t>予定</t>
    </r>
    <r>
      <rPr>
        <sz val="8"/>
        <rFont val="ＭＳ Ｐ明朝"/>
        <family val="1"/>
        <charset val="128"/>
      </rPr>
      <t>箇所をマーキング）</t>
    </r>
    <rPh sb="5" eb="7">
      <t>ドウカン</t>
    </rPh>
    <rPh sb="17" eb="19">
      <t>ヨテイ</t>
    </rPh>
    <rPh sb="19" eb="21">
      <t>カショ</t>
    </rPh>
    <phoneticPr fontId="3"/>
  </si>
  <si>
    <r>
      <t>■低圧ガス導管図</t>
    </r>
    <r>
      <rPr>
        <sz val="8"/>
        <rFont val="ＭＳ Ｐ明朝"/>
        <family val="1"/>
        <charset val="128"/>
      </rPr>
      <t>（敷地内への引込み箇所をマーキング）</t>
    </r>
    <r>
      <rPr>
        <sz val="9"/>
        <rFont val="ＭＳ Ｐ明朝"/>
        <family val="1"/>
        <charset val="128"/>
      </rPr>
      <t>　</t>
    </r>
    <rPh sb="1" eb="2">
      <t>テイ</t>
    </rPh>
    <rPh sb="5" eb="7">
      <t>ドウカン</t>
    </rPh>
    <rPh sb="17" eb="19">
      <t>カショ</t>
    </rPh>
    <phoneticPr fontId="3"/>
  </si>
  <si>
    <r>
      <t>■低圧ガス導管図</t>
    </r>
    <r>
      <rPr>
        <sz val="8"/>
        <rFont val="ＭＳ Ｐ明朝"/>
        <family val="1"/>
        <charset val="128"/>
      </rPr>
      <t>（敷地内への引込み</t>
    </r>
    <r>
      <rPr>
        <b/>
        <u/>
        <sz val="8"/>
        <rFont val="ＭＳ Ｐ明朝"/>
        <family val="1"/>
        <charset val="128"/>
      </rPr>
      <t>予定</t>
    </r>
    <r>
      <rPr>
        <sz val="8"/>
        <rFont val="ＭＳ Ｐ明朝"/>
        <family val="1"/>
        <charset val="128"/>
      </rPr>
      <t>箇所をマーキング）</t>
    </r>
    <rPh sb="1" eb="2">
      <t>テイ</t>
    </rPh>
    <rPh sb="5" eb="7">
      <t>ドウカン</t>
    </rPh>
    <rPh sb="17" eb="19">
      <t>ヨテイ</t>
    </rPh>
    <rPh sb="19" eb="21">
      <t>カショ</t>
    </rPh>
    <phoneticPr fontId="3"/>
  </si>
  <si>
    <t>　　MPa（中圧　　）</t>
    <rPh sb="6" eb="7">
      <t>チュウ</t>
    </rPh>
    <rPh sb="7" eb="8">
      <t>アツ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</si>
</sst>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0%"/>
    <numFmt numFmtId="179" formatCode="#,##0.0_ "/>
    <numFmt numFmtId="180" formatCode="0.00_ ;[Red]\-0.00\ "/>
  </numFmts>
  <fonts count="1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明朝"/>
      <family val="1"/>
      <charset val="128"/>
    </font>
    <font>
      <sz val="11"/>
      <color indexed="8"/>
      <name val="ＭＳ Ｐゴシック"/>
      <family val="3"/>
      <charset val="128"/>
    </font>
    <font>
      <b/>
      <sz val="11"/>
      <color indexed="8"/>
      <name val="ＭＳ Ｐゴシック"/>
      <family val="3"/>
      <charset val="128"/>
    </font>
    <font>
      <sz val="10"/>
      <color indexed="8"/>
      <name val="ＭＳ 明朝"/>
      <family val="1"/>
      <charset val="128"/>
    </font>
    <font>
      <sz val="9"/>
      <color indexed="8"/>
      <name val="ＭＳ 明朝"/>
      <family val="1"/>
      <charset val="128"/>
    </font>
    <font>
      <b/>
      <sz val="13"/>
      <color indexed="8"/>
      <name val="ＭＳ 明朝"/>
      <family val="1"/>
      <charset val="128"/>
    </font>
    <font>
      <sz val="13"/>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0.5"/>
      <name val="ＭＳ 明朝"/>
      <family val="1"/>
      <charset val="128"/>
    </font>
    <font>
      <sz val="12"/>
      <name val="ＭＳ 明朝"/>
      <family val="1"/>
      <charset val="128"/>
    </font>
    <font>
      <sz val="10.5"/>
      <name val="ＭＳ ゴシック"/>
      <family val="3"/>
      <charset val="128"/>
    </font>
    <font>
      <b/>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font>
    <font>
      <sz val="9"/>
      <name val="ＭＳ 明朝"/>
      <family val="1"/>
      <charset val="128"/>
    </font>
    <font>
      <sz val="10"/>
      <name val="ＭＳ 明朝"/>
      <family val="1"/>
      <charset val="128"/>
    </font>
    <font>
      <sz val="11"/>
      <color rgb="FFFF0000"/>
      <name val="ＭＳ 明朝"/>
      <family val="1"/>
      <charset val="128"/>
    </font>
    <font>
      <sz val="6"/>
      <name val="ＭＳ 明朝"/>
      <family val="1"/>
      <charset val="128"/>
    </font>
    <font>
      <b/>
      <sz val="11"/>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6"/>
      <name val="ＭＳ Ｐゴシック"/>
      <family val="3"/>
      <charset val="128"/>
    </font>
    <font>
      <sz val="14"/>
      <name val="ＭＳ Ｐゴシック"/>
      <family val="3"/>
      <charset val="128"/>
    </font>
    <font>
      <b/>
      <sz val="11"/>
      <name val="ＭＳ Ｐゴシック"/>
      <family val="3"/>
      <charset val="128"/>
    </font>
    <font>
      <sz val="11"/>
      <name val="Century"/>
      <family val="1"/>
    </font>
    <font>
      <sz val="9"/>
      <name val="Century"/>
      <family val="1"/>
    </font>
    <font>
      <sz val="7"/>
      <name val="ＭＳ 明朝"/>
      <family val="1"/>
      <charset val="128"/>
    </font>
    <font>
      <sz val="10"/>
      <name val="Century"/>
      <family val="1"/>
    </font>
    <font>
      <b/>
      <sz val="11"/>
      <name val="Century"/>
      <family val="1"/>
    </font>
    <font>
      <sz val="11"/>
      <name val="ＭＳ Ｐ明朝"/>
      <family val="1"/>
      <charset val="128"/>
    </font>
    <font>
      <sz val="10"/>
      <name val="ＭＳ Ｐ明朝"/>
      <family val="1"/>
      <charset val="128"/>
    </font>
    <font>
      <vertAlign val="superscript"/>
      <sz val="10"/>
      <name val="ＭＳ 明朝"/>
      <family val="1"/>
      <charset val="128"/>
    </font>
    <font>
      <sz val="8"/>
      <name val="ＭＳ 明朝"/>
      <family val="1"/>
      <charset val="128"/>
    </font>
    <font>
      <sz val="8"/>
      <name val="ＭＳ Ｐゴシック"/>
      <family val="3"/>
      <charset val="128"/>
    </font>
    <font>
      <sz val="7"/>
      <name val="ＭＳ Ｐゴシック"/>
      <family val="3"/>
      <charset val="128"/>
    </font>
    <font>
      <sz val="11"/>
      <color theme="1"/>
      <name val="メイリオ"/>
      <family val="3"/>
      <charset val="128"/>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0"/>
      <color rgb="FF1C1C1C"/>
      <name val="ＭＳ 明朝"/>
      <family val="1"/>
      <charset val="128"/>
    </font>
    <font>
      <sz val="11"/>
      <color rgb="FF002060"/>
      <name val="ＭＳ 明朝"/>
      <family val="1"/>
      <charset val="128"/>
    </font>
    <font>
      <sz val="10"/>
      <color rgb="FF0000FF"/>
      <name val="ＭＳ 明朝"/>
      <family val="1"/>
      <charset val="128"/>
    </font>
    <font>
      <sz val="9"/>
      <color theme="1"/>
      <name val="ＭＳ 明朝"/>
      <family val="1"/>
      <charset val="128"/>
    </font>
    <font>
      <sz val="6"/>
      <color theme="1"/>
      <name val="ＭＳ 明朝"/>
      <family val="1"/>
      <charset val="128"/>
    </font>
    <font>
      <sz val="1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b/>
      <sz val="11"/>
      <color theme="1"/>
      <name val="ＭＳ Ｐゴシック"/>
      <family val="3"/>
      <charset val="128"/>
      <scheme val="minor"/>
    </font>
    <font>
      <sz val="11"/>
      <name val="Meiryo UI"/>
      <family val="3"/>
      <charset val="128"/>
    </font>
    <font>
      <b/>
      <sz val="11"/>
      <name val="Meiryo UI"/>
      <family val="3"/>
      <charset val="128"/>
    </font>
    <font>
      <sz val="12"/>
      <name val="Meiryo UI"/>
      <family val="3"/>
      <charset val="128"/>
    </font>
    <font>
      <sz val="9"/>
      <name val="Meiryo UI"/>
      <family val="3"/>
      <charset val="128"/>
    </font>
    <font>
      <sz val="11"/>
      <color theme="1"/>
      <name val="Meiryo UI"/>
      <family val="3"/>
      <charset val="128"/>
    </font>
    <font>
      <sz val="10"/>
      <name val="Meiryo UI"/>
      <family val="3"/>
      <charset val="128"/>
    </font>
    <font>
      <sz val="9"/>
      <color theme="1"/>
      <name val="Meiryo UI"/>
      <family val="3"/>
      <charset val="128"/>
    </font>
    <font>
      <sz val="10"/>
      <color theme="1"/>
      <name val="Meiryo UI"/>
      <family val="3"/>
      <charset val="128"/>
    </font>
    <font>
      <b/>
      <u/>
      <sz val="14"/>
      <color rgb="FF008080"/>
      <name val="ＭＳ 明朝"/>
      <family val="1"/>
      <charset val="128"/>
    </font>
    <font>
      <sz val="9"/>
      <color rgb="FFFF0000"/>
      <name val="ＭＳ 明朝"/>
      <family val="1"/>
      <charset val="128"/>
    </font>
    <font>
      <b/>
      <sz val="14"/>
      <name val="ＭＳ 明朝"/>
      <family val="1"/>
      <charset val="128"/>
    </font>
    <font>
      <b/>
      <u/>
      <sz val="12"/>
      <name val="ＭＳ Ｐ明朝"/>
      <family val="1"/>
      <charset val="128"/>
    </font>
    <font>
      <sz val="6"/>
      <name val="ＭＳ Ｐ明朝"/>
      <family val="1"/>
      <charset val="128"/>
    </font>
    <font>
      <b/>
      <sz val="13"/>
      <name val="ＭＳ 明朝"/>
      <family val="1"/>
      <charset val="128"/>
    </font>
    <font>
      <b/>
      <u/>
      <sz val="14"/>
      <color theme="1"/>
      <name val="ＭＳ Ｐゴシック"/>
      <family val="3"/>
      <charset val="128"/>
      <scheme val="minor"/>
    </font>
    <font>
      <sz val="10"/>
      <name val="ＭＳ Ｐゴシック"/>
      <family val="3"/>
      <charset val="128"/>
    </font>
    <font>
      <sz val="14"/>
      <name val="ＭＳ ゴシック"/>
      <family val="3"/>
      <charset val="128"/>
    </font>
    <font>
      <b/>
      <u/>
      <sz val="11"/>
      <name val="ＭＳ 明朝"/>
      <family val="1"/>
      <charset val="128"/>
    </font>
    <font>
      <sz val="11"/>
      <color indexed="8"/>
      <name val="ＭＳ Ｐ明朝"/>
      <family val="1"/>
      <charset val="128"/>
    </font>
    <font>
      <sz val="8"/>
      <color indexed="8"/>
      <name val="ＭＳ 明朝"/>
      <family val="1"/>
      <charset val="128"/>
    </font>
    <font>
      <sz val="9"/>
      <color indexed="8"/>
      <name val="ＭＳ Ｐゴシック"/>
      <family val="3"/>
      <charset val="128"/>
    </font>
    <font>
      <sz val="11"/>
      <name val="ＭＳ ゴシック"/>
      <family val="3"/>
      <charset val="128"/>
    </font>
    <font>
      <sz val="6"/>
      <name val="Century"/>
      <family val="1"/>
    </font>
    <font>
      <sz val="9"/>
      <name val="ＭＳ Ｐ明朝"/>
      <family val="1"/>
      <charset val="128"/>
    </font>
    <font>
      <sz val="11.5"/>
      <name val="ＭＳ Ｐ明朝"/>
      <family val="1"/>
      <charset val="128"/>
    </font>
    <font>
      <b/>
      <sz val="11.5"/>
      <name val="ＭＳ Ｐ明朝"/>
      <family val="1"/>
      <charset val="128"/>
    </font>
    <font>
      <b/>
      <sz val="11.5"/>
      <name val="HG丸ｺﾞｼｯｸM-PRO"/>
      <family val="3"/>
      <charset val="128"/>
    </font>
    <font>
      <b/>
      <sz val="8"/>
      <name val="HG丸ｺﾞｼｯｸM-PRO"/>
      <family val="3"/>
      <charset val="128"/>
    </font>
    <font>
      <sz val="11.5"/>
      <name val="HG丸ｺﾞｼｯｸM-PRO"/>
      <family val="3"/>
      <charset val="128"/>
    </font>
    <font>
      <sz val="11"/>
      <name val="HG丸ｺﾞｼｯｸM-PRO"/>
      <family val="3"/>
      <charset val="128"/>
    </font>
    <font>
      <sz val="11.5"/>
      <color rgb="FFFF0000"/>
      <name val="ＭＳ Ｐ明朝"/>
      <family val="1"/>
      <charset val="128"/>
    </font>
    <font>
      <sz val="10"/>
      <name val="HG丸ｺﾞｼｯｸM-PRO"/>
      <family val="3"/>
      <charset val="128"/>
    </font>
    <font>
      <b/>
      <sz val="10"/>
      <name val="HG丸ｺﾞｼｯｸM-PRO"/>
      <family val="3"/>
      <charset val="128"/>
    </font>
    <font>
      <sz val="12"/>
      <name val="ＭＳ Ｐ明朝"/>
      <family val="1"/>
      <charset val="128"/>
    </font>
    <font>
      <sz val="12"/>
      <name val="Century"/>
      <family val="1"/>
    </font>
    <font>
      <sz val="12"/>
      <name val="ＭＳ Ｐゴシック"/>
      <family val="3"/>
      <charset val="128"/>
    </font>
    <font>
      <u/>
      <sz val="11"/>
      <name val="ＭＳ 明朝"/>
      <family val="1"/>
      <charset val="128"/>
    </font>
    <font>
      <sz val="10"/>
      <color rgb="FF000000"/>
      <name val="ＭＳ 明朝"/>
      <family val="1"/>
      <charset val="128"/>
    </font>
    <font>
      <b/>
      <sz val="10.5"/>
      <name val="ＭＳ 明朝"/>
      <family val="1"/>
      <charset val="128"/>
    </font>
    <font>
      <sz val="8"/>
      <name val="ＭＳ Ｐ明朝"/>
      <family val="1"/>
      <charset val="128"/>
    </font>
    <font>
      <b/>
      <sz val="13"/>
      <name val="ＭＳ Ｐ明朝"/>
      <family val="1"/>
      <charset val="128"/>
    </font>
    <font>
      <b/>
      <u/>
      <sz val="8"/>
      <name val="ＭＳ Ｐ明朝"/>
      <family val="1"/>
      <charset val="128"/>
    </font>
    <font>
      <strike/>
      <sz val="9"/>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indexed="22"/>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hair">
        <color indexed="64"/>
      </bottom>
      <diagonal/>
    </border>
    <border>
      <left/>
      <right style="dott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s>
  <cellStyleXfs count="58">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2"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6"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5" fillId="4" borderId="0" applyNumberFormat="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cellStyleXfs>
  <cellXfs count="1703">
    <xf numFmtId="0" fontId="0" fillId="0" borderId="0" xfId="0"/>
    <xf numFmtId="0" fontId="4" fillId="0" borderId="0" xfId="0" applyNumberFormat="1" applyFont="1" applyBorder="1" applyAlignment="1">
      <alignment vertical="center"/>
    </xf>
    <xf numFmtId="0" fontId="4" fillId="0" borderId="0" xfId="0" applyNumberFormat="1" applyFont="1" applyAlignment="1"/>
    <xf numFmtId="0" fontId="26" fillId="0" borderId="0" xfId="45" applyFont="1" applyAlignment="1">
      <alignment horizontal="center" vertical="center"/>
    </xf>
    <xf numFmtId="0" fontId="27" fillId="0" borderId="0" xfId="45" applyFont="1" applyAlignment="1">
      <alignment vertical="center"/>
    </xf>
    <xf numFmtId="0" fontId="31" fillId="0" borderId="0" xfId="0" applyFont="1" applyAlignment="1">
      <alignment vertical="center"/>
    </xf>
    <xf numFmtId="0" fontId="31" fillId="24" borderId="0" xfId="46" applyFont="1" applyFill="1">
      <alignment vertical="center"/>
    </xf>
    <xf numFmtId="0" fontId="31" fillId="24" borderId="0" xfId="46" applyFont="1" applyFill="1" applyAlignment="1">
      <alignment vertical="center"/>
    </xf>
    <xf numFmtId="0" fontId="31" fillId="24" borderId="0" xfId="46" applyFont="1" applyFill="1" applyBorder="1" applyAlignment="1">
      <alignment vertical="center"/>
    </xf>
    <xf numFmtId="0" fontId="31" fillId="24" borderId="0" xfId="46" applyFont="1" applyFill="1" applyBorder="1" applyAlignment="1">
      <alignment horizontal="center" vertical="center"/>
    </xf>
    <xf numFmtId="0" fontId="37" fillId="24" borderId="0" xfId="46" applyFont="1" applyFill="1" applyBorder="1" applyAlignment="1">
      <alignment horizontal="center"/>
    </xf>
    <xf numFmtId="0" fontId="2" fillId="0" borderId="0" xfId="46">
      <alignment vertical="center"/>
    </xf>
    <xf numFmtId="0" fontId="31" fillId="0" borderId="0" xfId="52" applyNumberFormat="1" applyFont="1" applyBorder="1" applyAlignment="1">
      <alignment vertical="center"/>
    </xf>
    <xf numFmtId="0" fontId="35" fillId="0" borderId="0" xfId="52" applyNumberFormat="1" applyFont="1" applyBorder="1" applyAlignment="1">
      <alignment horizontal="center"/>
    </xf>
    <xf numFmtId="0" fontId="31" fillId="0" borderId="0" xfId="52" applyNumberFormat="1" applyFont="1" applyAlignment="1"/>
    <xf numFmtId="0" fontId="35" fillId="0" borderId="0" xfId="52" applyNumberFormat="1" applyFont="1" applyAlignment="1"/>
    <xf numFmtId="0" fontId="34" fillId="0" borderId="0" xfId="52" applyNumberFormat="1" applyFont="1" applyBorder="1" applyAlignment="1">
      <alignment horizontal="center"/>
    </xf>
    <xf numFmtId="0" fontId="31" fillId="0" borderId="0" xfId="52" applyFont="1" applyAlignment="1">
      <alignment vertical="center"/>
    </xf>
    <xf numFmtId="0" fontId="39" fillId="0" borderId="0" xfId="52" applyNumberFormat="1" applyFont="1" applyBorder="1" applyAlignment="1">
      <alignment vertical="center"/>
    </xf>
    <xf numFmtId="0" fontId="38" fillId="0" borderId="0" xfId="52" applyNumberFormat="1" applyFont="1" applyBorder="1" applyAlignment="1">
      <alignment horizontal="center" vertical="center"/>
    </xf>
    <xf numFmtId="0" fontId="35" fillId="0" borderId="0" xfId="52" applyFont="1" applyAlignment="1"/>
    <xf numFmtId="0" fontId="27" fillId="0" borderId="0" xfId="52" applyFont="1" applyAlignment="1"/>
    <xf numFmtId="49" fontId="31" fillId="0" borderId="0" xfId="52" applyNumberFormat="1" applyFont="1" applyBorder="1" applyAlignment="1">
      <alignment vertical="center"/>
    </xf>
    <xf numFmtId="49" fontId="31" fillId="0" borderId="0" xfId="52" applyNumberFormat="1" applyFont="1" applyBorder="1" applyAlignment="1">
      <alignment horizontal="center" vertical="center"/>
    </xf>
    <xf numFmtId="0" fontId="31" fillId="0" borderId="0" xfId="46" applyNumberFormat="1" applyFont="1" applyBorder="1" applyAlignment="1">
      <alignment vertical="center"/>
    </xf>
    <xf numFmtId="0" fontId="31" fillId="0" borderId="0" xfId="46" applyFont="1" applyAlignment="1">
      <alignment vertical="center"/>
    </xf>
    <xf numFmtId="0" fontId="40" fillId="0" borderId="0" xfId="52" applyFont="1">
      <alignment vertical="center"/>
    </xf>
    <xf numFmtId="0" fontId="2" fillId="0" borderId="0" xfId="52" applyFont="1">
      <alignment vertical="center"/>
    </xf>
    <xf numFmtId="0" fontId="42" fillId="0" borderId="0" xfId="52" applyFont="1">
      <alignment vertical="center"/>
    </xf>
    <xf numFmtId="0" fontId="43" fillId="0" borderId="41" xfId="52" applyFont="1" applyBorder="1" applyAlignment="1">
      <alignment horizontal="center" vertical="center"/>
    </xf>
    <xf numFmtId="0" fontId="43" fillId="0" borderId="42" xfId="52" applyFont="1" applyBorder="1" applyAlignment="1">
      <alignment horizontal="center" vertical="center"/>
    </xf>
    <xf numFmtId="0" fontId="43" fillId="0" borderId="43" xfId="52" applyFont="1" applyBorder="1" applyAlignment="1">
      <alignment horizontal="center" vertical="center"/>
    </xf>
    <xf numFmtId="0" fontId="44" fillId="0" borderId="44" xfId="52" applyFont="1" applyBorder="1">
      <alignment vertical="center"/>
    </xf>
    <xf numFmtId="0" fontId="2" fillId="0" borderId="45" xfId="52" applyFont="1" applyBorder="1">
      <alignment vertical="center"/>
    </xf>
    <xf numFmtId="0" fontId="2" fillId="0" borderId="46" xfId="52" applyFont="1" applyBorder="1">
      <alignment vertical="center"/>
    </xf>
    <xf numFmtId="0" fontId="2" fillId="0" borderId="47" xfId="52" applyFont="1" applyBorder="1" applyAlignment="1">
      <alignment horizontal="center" vertical="center"/>
    </xf>
    <xf numFmtId="0" fontId="2" fillId="0" borderId="21" xfId="52" applyFont="1" applyBorder="1">
      <alignment vertical="center"/>
    </xf>
    <xf numFmtId="0" fontId="2" fillId="0" borderId="48" xfId="52" applyFont="1" applyBorder="1" applyAlignment="1">
      <alignment horizontal="center" vertical="center"/>
    </xf>
    <xf numFmtId="0" fontId="2" fillId="0" borderId="47" xfId="52" applyFont="1" applyBorder="1">
      <alignment vertical="center"/>
    </xf>
    <xf numFmtId="0" fontId="2" fillId="0" borderId="46" xfId="52" applyFont="1" applyBorder="1" applyAlignment="1">
      <alignment horizontal="center" vertical="center"/>
    </xf>
    <xf numFmtId="0" fontId="0" fillId="0" borderId="21" xfId="52" applyFont="1" applyBorder="1">
      <alignment vertical="center"/>
    </xf>
    <xf numFmtId="0" fontId="2" fillId="0" borderId="49" xfId="52" applyFont="1" applyBorder="1">
      <alignment vertical="center"/>
    </xf>
    <xf numFmtId="0" fontId="2" fillId="0" borderId="50" xfId="52" applyFont="1" applyBorder="1">
      <alignment vertical="center"/>
    </xf>
    <xf numFmtId="0" fontId="2" fillId="0" borderId="51" xfId="52" applyFont="1" applyBorder="1" applyAlignment="1">
      <alignment horizontal="center" vertical="center"/>
    </xf>
    <xf numFmtId="0" fontId="2" fillId="0" borderId="52" xfId="52" applyFont="1" applyBorder="1">
      <alignment vertical="center"/>
    </xf>
    <xf numFmtId="0" fontId="2" fillId="0" borderId="52" xfId="52" applyFont="1" applyBorder="1" applyAlignment="1">
      <alignment horizontal="center" vertical="center"/>
    </xf>
    <xf numFmtId="0" fontId="2" fillId="0" borderId="0" xfId="52" applyFont="1" applyBorder="1">
      <alignment vertical="center"/>
    </xf>
    <xf numFmtId="0" fontId="2" fillId="0" borderId="0" xfId="52" applyFont="1" applyBorder="1" applyAlignment="1">
      <alignment horizontal="center" vertical="center"/>
    </xf>
    <xf numFmtId="0" fontId="2" fillId="0" borderId="53" xfId="52" applyFont="1" applyBorder="1">
      <alignment vertical="center"/>
    </xf>
    <xf numFmtId="0" fontId="2" fillId="0" borderId="53" xfId="52" applyFont="1" applyBorder="1" applyAlignment="1">
      <alignment horizontal="center" vertical="center"/>
    </xf>
    <xf numFmtId="0" fontId="44" fillId="0" borderId="54" xfId="52" applyFont="1" applyBorder="1">
      <alignment vertical="center"/>
    </xf>
    <xf numFmtId="0" fontId="2" fillId="0" borderId="55" xfId="52" applyFont="1" applyBorder="1">
      <alignment vertical="center"/>
    </xf>
    <xf numFmtId="0" fontId="2" fillId="0" borderId="56" xfId="52" applyFont="1" applyBorder="1" applyAlignment="1">
      <alignment horizontal="center" vertical="center"/>
    </xf>
    <xf numFmtId="0" fontId="44" fillId="0" borderId="44" xfId="52" applyFont="1" applyBorder="1" applyAlignment="1">
      <alignment horizontal="left" vertical="center"/>
    </xf>
    <xf numFmtId="0" fontId="2" fillId="0" borderId="57" xfId="52" applyFont="1" applyBorder="1">
      <alignment vertical="center"/>
    </xf>
    <xf numFmtId="0" fontId="2" fillId="0" borderId="58" xfId="52" applyFont="1" applyBorder="1">
      <alignment vertical="center"/>
    </xf>
    <xf numFmtId="0" fontId="2" fillId="0" borderId="59" xfId="52" applyFont="1" applyBorder="1" applyAlignment="1">
      <alignment horizontal="center" vertical="center"/>
    </xf>
    <xf numFmtId="0" fontId="44" fillId="0" borderId="60" xfId="52" applyFont="1" applyBorder="1" applyAlignment="1">
      <alignment horizontal="left" vertical="center"/>
    </xf>
    <xf numFmtId="0" fontId="2" fillId="0" borderId="16" xfId="52" applyFont="1" applyBorder="1">
      <alignment vertical="center"/>
    </xf>
    <xf numFmtId="0" fontId="2" fillId="0" borderId="61" xfId="52" applyFont="1" applyBorder="1" applyAlignment="1">
      <alignment horizontal="center" vertical="center"/>
    </xf>
    <xf numFmtId="0" fontId="2" fillId="0" borderId="59" xfId="52" applyFont="1" applyBorder="1">
      <alignment vertical="center"/>
    </xf>
    <xf numFmtId="0" fontId="35" fillId="24" borderId="0" xfId="46" applyFont="1" applyFill="1">
      <alignment vertical="center"/>
    </xf>
    <xf numFmtId="0" fontId="31" fillId="24" borderId="0" xfId="49" applyFont="1" applyFill="1">
      <alignment vertical="center"/>
    </xf>
    <xf numFmtId="0" fontId="45" fillId="24" borderId="0" xfId="49" applyFont="1" applyFill="1">
      <alignment vertical="center"/>
    </xf>
    <xf numFmtId="0" fontId="46" fillId="24" borderId="0" xfId="49" applyFont="1" applyFill="1" applyBorder="1" applyAlignment="1">
      <alignment vertical="center"/>
    </xf>
    <xf numFmtId="0" fontId="45" fillId="24" borderId="0" xfId="49" applyFont="1" applyFill="1" applyBorder="1" applyAlignment="1">
      <alignment vertical="center"/>
    </xf>
    <xf numFmtId="0" fontId="50" fillId="24" borderId="0" xfId="49" applyFont="1" applyFill="1">
      <alignment vertical="center"/>
    </xf>
    <xf numFmtId="0" fontId="45" fillId="24" borderId="0" xfId="49" applyFont="1" applyFill="1" applyAlignment="1">
      <alignment vertical="center" wrapText="1"/>
    </xf>
    <xf numFmtId="0" fontId="45" fillId="24" borderId="0" xfId="49" applyFont="1" applyFill="1" applyAlignment="1">
      <alignment horizontal="left" vertical="center" wrapText="1"/>
    </xf>
    <xf numFmtId="0" fontId="45" fillId="24" borderId="0" xfId="49" applyFont="1" applyFill="1" applyAlignment="1">
      <alignment horizontal="right" wrapText="1"/>
    </xf>
    <xf numFmtId="0" fontId="31" fillId="24" borderId="0" xfId="0" applyNumberFormat="1" applyFont="1" applyFill="1" applyAlignment="1"/>
    <xf numFmtId="0" fontId="35" fillId="24" borderId="0" xfId="0" applyNumberFormat="1" applyFont="1" applyFill="1" applyBorder="1" applyAlignment="1" applyProtection="1">
      <alignment horizontal="left" vertical="center"/>
      <protection locked="0"/>
    </xf>
    <xf numFmtId="0" fontId="35" fillId="24" borderId="0" xfId="0" applyNumberFormat="1" applyFont="1" applyFill="1" applyBorder="1" applyAlignment="1" applyProtection="1">
      <alignment horizontal="center" vertical="center" wrapText="1"/>
      <protection locked="0"/>
    </xf>
    <xf numFmtId="0" fontId="35" fillId="24" borderId="0" xfId="0" applyNumberFormat="1" applyFont="1" applyFill="1" applyBorder="1" applyAlignment="1" applyProtection="1">
      <alignment horizontal="center" vertical="center"/>
      <protection locked="0"/>
    </xf>
    <xf numFmtId="0" fontId="35" fillId="24" borderId="0" xfId="0" applyNumberFormat="1" applyFont="1" applyFill="1" applyBorder="1" applyAlignment="1" applyProtection="1">
      <alignment horizontal="left"/>
      <protection locked="0"/>
    </xf>
    <xf numFmtId="0" fontId="35" fillId="24" borderId="0" xfId="0" applyNumberFormat="1" applyFont="1" applyFill="1" applyBorder="1" applyAlignment="1" applyProtection="1">
      <alignment horizontal="center"/>
      <protection locked="0"/>
    </xf>
    <xf numFmtId="0" fontId="35" fillId="24" borderId="0" xfId="0" applyNumberFormat="1" applyFont="1" applyFill="1" applyBorder="1" applyAlignment="1">
      <alignment horizontal="center" vertical="center"/>
    </xf>
    <xf numFmtId="0" fontId="28" fillId="24" borderId="0" xfId="0" applyNumberFormat="1" applyFont="1" applyFill="1" applyBorder="1" applyAlignment="1" applyProtection="1">
      <alignment vertical="center"/>
      <protection locked="0"/>
    </xf>
    <xf numFmtId="0" fontId="2" fillId="24" borderId="0" xfId="0" applyFont="1" applyFill="1" applyBorder="1" applyAlignment="1">
      <alignment horizontal="center" vertical="center"/>
    </xf>
    <xf numFmtId="0" fontId="2" fillId="24" borderId="0" xfId="49" applyFont="1" applyFill="1" applyAlignment="1">
      <alignment horizontal="left" vertical="top"/>
    </xf>
    <xf numFmtId="0" fontId="31" fillId="24" borderId="0" xfId="49" applyFont="1" applyFill="1" applyAlignment="1">
      <alignment vertical="distributed" wrapText="1"/>
    </xf>
    <xf numFmtId="0" fontId="2" fillId="24" borderId="0" xfId="49" applyFont="1" applyFill="1" applyAlignment="1">
      <alignment vertical="distributed" wrapText="1"/>
    </xf>
    <xf numFmtId="0" fontId="31" fillId="24" borderId="0" xfId="46" applyFont="1" applyFill="1" applyAlignment="1">
      <alignment horizontal="left" vertical="center"/>
    </xf>
    <xf numFmtId="0" fontId="31" fillId="0" borderId="0" xfId="46" applyFont="1">
      <alignment vertical="center"/>
    </xf>
    <xf numFmtId="0" fontId="49" fillId="24" borderId="0" xfId="49" applyFont="1" applyFill="1" applyAlignment="1">
      <alignment vertical="center" shrinkToFit="1"/>
    </xf>
    <xf numFmtId="0" fontId="45" fillId="0" borderId="0" xfId="49" applyFont="1">
      <alignment vertical="center"/>
    </xf>
    <xf numFmtId="0" fontId="38" fillId="24" borderId="0" xfId="46" applyFont="1" applyFill="1" applyAlignment="1">
      <alignment vertical="center"/>
    </xf>
    <xf numFmtId="0" fontId="31" fillId="24" borderId="0" xfId="46" applyFont="1" applyFill="1" applyBorder="1" applyAlignment="1">
      <alignment vertical="center" wrapText="1"/>
    </xf>
    <xf numFmtId="0" fontId="31" fillId="24" borderId="0" xfId="46" applyFont="1" applyFill="1" applyBorder="1" applyProtection="1">
      <alignment vertical="center"/>
      <protection locked="0"/>
    </xf>
    <xf numFmtId="0" fontId="31" fillId="24" borderId="0" xfId="46" applyFont="1" applyFill="1" applyProtection="1">
      <alignment vertical="center"/>
      <protection locked="0"/>
    </xf>
    <xf numFmtId="49" fontId="28" fillId="24" borderId="11" xfId="46" applyNumberFormat="1" applyFont="1" applyFill="1" applyBorder="1" applyAlignment="1" applyProtection="1">
      <alignment horizontal="center" vertical="center"/>
      <protection locked="0"/>
    </xf>
    <xf numFmtId="0" fontId="31" fillId="24" borderId="13" xfId="46" applyFont="1" applyFill="1" applyBorder="1" applyProtection="1">
      <alignment vertical="center"/>
      <protection locked="0"/>
    </xf>
    <xf numFmtId="0" fontId="31" fillId="0" borderId="0" xfId="46" applyFont="1" applyProtection="1">
      <alignment vertical="center"/>
      <protection locked="0"/>
    </xf>
    <xf numFmtId="0" fontId="35" fillId="24" borderId="0" xfId="46" applyFont="1" applyFill="1" applyProtection="1">
      <alignment vertical="center"/>
      <protection locked="0"/>
    </xf>
    <xf numFmtId="0" fontId="35" fillId="24" borderId="0" xfId="46" applyFont="1" applyFill="1" applyBorder="1" applyProtection="1">
      <alignment vertical="center"/>
      <protection locked="0"/>
    </xf>
    <xf numFmtId="0" fontId="31" fillId="24" borderId="0" xfId="46" applyFont="1" applyFill="1" applyBorder="1">
      <alignment vertical="center"/>
    </xf>
    <xf numFmtId="0" fontId="31" fillId="24" borderId="0" xfId="0" applyNumberFormat="1" applyFont="1" applyFill="1" applyAlignment="1" applyProtection="1"/>
    <xf numFmtId="0" fontId="35" fillId="24" borderId="0" xfId="0" applyNumberFormat="1" applyFont="1" applyFill="1" applyBorder="1" applyAlignment="1" applyProtection="1">
      <alignment horizontal="center" vertical="top" wrapText="1"/>
      <protection locked="0"/>
    </xf>
    <xf numFmtId="0" fontId="31" fillId="24" borderId="0" xfId="0" applyNumberFormat="1" applyFont="1" applyFill="1" applyAlignment="1" applyProtection="1">
      <protection locked="0"/>
    </xf>
    <xf numFmtId="0" fontId="31" fillId="0" borderId="0" xfId="0" applyNumberFormat="1" applyFont="1" applyFill="1" applyAlignment="1" applyProtection="1"/>
    <xf numFmtId="0" fontId="35" fillId="24" borderId="0" xfId="0" applyNumberFormat="1" applyFont="1" applyFill="1" applyBorder="1" applyAlignment="1" applyProtection="1">
      <alignment vertical="center" wrapText="1"/>
      <protection locked="0"/>
    </xf>
    <xf numFmtId="0" fontId="35" fillId="24" borderId="0" xfId="0" applyNumberFormat="1" applyFont="1" applyFill="1" applyBorder="1" applyAlignment="1" applyProtection="1">
      <alignment vertical="center"/>
      <protection locked="0"/>
    </xf>
    <xf numFmtId="0" fontId="34" fillId="24" borderId="0" xfId="46" applyFont="1" applyFill="1" applyBorder="1" applyAlignment="1">
      <alignment horizontal="center" vertical="center" wrapText="1"/>
    </xf>
    <xf numFmtId="0" fontId="31" fillId="24" borderId="0" xfId="46" applyFont="1" applyFill="1" applyBorder="1" applyAlignment="1">
      <alignment horizontal="center" vertical="center" wrapText="1"/>
    </xf>
    <xf numFmtId="0" fontId="2" fillId="24" borderId="0" xfId="46" applyFont="1" applyFill="1" applyBorder="1" applyAlignment="1">
      <alignment horizontal="center" vertical="center" wrapText="1"/>
    </xf>
    <xf numFmtId="0" fontId="31" fillId="24" borderId="0" xfId="46" applyNumberFormat="1" applyFont="1" applyFill="1" applyAlignment="1" applyProtection="1"/>
    <xf numFmtId="0" fontId="35" fillId="24" borderId="0" xfId="46" applyNumberFormat="1" applyFont="1" applyFill="1" applyBorder="1" applyAlignment="1" applyProtection="1">
      <alignment horizontal="left" vertical="top" wrapText="1"/>
    </xf>
    <xf numFmtId="0" fontId="35" fillId="0" borderId="0" xfId="46" applyNumberFormat="1" applyFont="1" applyFill="1" applyBorder="1" applyAlignment="1" applyProtection="1">
      <alignment horizontal="left" vertical="top" wrapText="1"/>
    </xf>
    <xf numFmtId="0" fontId="31" fillId="0" borderId="0" xfId="46" applyNumberFormat="1" applyFont="1" applyFill="1" applyAlignment="1" applyProtection="1"/>
    <xf numFmtId="0" fontId="35" fillId="0" borderId="0" xfId="46" applyNumberFormat="1" applyFont="1" applyFill="1" applyBorder="1" applyAlignment="1" applyProtection="1">
      <alignment horizontal="left" vertical="top"/>
    </xf>
    <xf numFmtId="0" fontId="2" fillId="0" borderId="84" xfId="0" applyFont="1" applyBorder="1" applyAlignment="1">
      <alignment vertical="center"/>
    </xf>
    <xf numFmtId="0" fontId="2" fillId="0" borderId="84" xfId="0" applyFont="1" applyFill="1" applyBorder="1" applyAlignment="1">
      <alignment vertical="center"/>
    </xf>
    <xf numFmtId="0" fontId="35" fillId="24" borderId="0" xfId="46" applyFont="1" applyFill="1" applyBorder="1" applyAlignment="1">
      <alignment vertical="center"/>
    </xf>
    <xf numFmtId="0" fontId="2" fillId="24" borderId="0" xfId="46" applyFont="1" applyFill="1" applyBorder="1" applyAlignment="1">
      <alignment vertical="center" wrapText="1"/>
    </xf>
    <xf numFmtId="0" fontId="35" fillId="24" borderId="0" xfId="46" applyFont="1" applyFill="1" applyAlignment="1">
      <alignment vertical="center"/>
    </xf>
    <xf numFmtId="0" fontId="35" fillId="0" borderId="0" xfId="46" applyFont="1" applyAlignment="1">
      <alignment vertical="center"/>
    </xf>
    <xf numFmtId="0" fontId="35" fillId="24" borderId="0" xfId="46" applyFont="1" applyFill="1" applyBorder="1" applyAlignment="1" applyProtection="1">
      <alignment horizontal="left" vertical="center"/>
      <protection locked="0"/>
    </xf>
    <xf numFmtId="0" fontId="35" fillId="24" borderId="0" xfId="46" applyFont="1" applyFill="1" applyBorder="1" applyAlignment="1">
      <alignment horizontal="left" vertical="center" wrapText="1"/>
    </xf>
    <xf numFmtId="0" fontId="35" fillId="24" borderId="0" xfId="46" applyFont="1" applyFill="1" applyAlignment="1">
      <alignment horizontal="left" vertical="center"/>
    </xf>
    <xf numFmtId="0" fontId="35" fillId="0" borderId="0" xfId="46" applyFont="1" applyProtection="1">
      <alignment vertical="center"/>
      <protection locked="0"/>
    </xf>
    <xf numFmtId="0" fontId="53" fillId="24" borderId="21" xfId="46" applyFont="1" applyFill="1" applyBorder="1" applyProtection="1">
      <alignment vertical="center"/>
      <protection locked="0"/>
    </xf>
    <xf numFmtId="0" fontId="31" fillId="24" borderId="0" xfId="46" applyFont="1" applyFill="1" applyBorder="1" applyAlignment="1" applyProtection="1">
      <alignment horizontal="left" vertical="center"/>
      <protection locked="0"/>
    </xf>
    <xf numFmtId="0" fontId="31" fillId="24" borderId="0" xfId="46" applyFont="1" applyFill="1" applyBorder="1" applyAlignment="1">
      <alignment horizontal="left" vertical="center" wrapText="1"/>
    </xf>
    <xf numFmtId="0" fontId="31" fillId="24" borderId="0" xfId="46" applyFont="1" applyFill="1" applyBorder="1" applyAlignment="1">
      <alignment horizontal="left" vertical="center"/>
    </xf>
    <xf numFmtId="0" fontId="2" fillId="24" borderId="0" xfId="46" applyFont="1" applyFill="1" applyBorder="1" applyAlignment="1">
      <alignment horizontal="left" vertical="center" wrapText="1"/>
    </xf>
    <xf numFmtId="0" fontId="31" fillId="24" borderId="16" xfId="46" applyFont="1" applyFill="1" applyBorder="1" applyAlignment="1">
      <alignment horizontal="left" vertical="center" wrapText="1"/>
    </xf>
    <xf numFmtId="0" fontId="31" fillId="24" borderId="14" xfId="46" applyFont="1" applyFill="1" applyBorder="1" applyProtection="1">
      <alignment vertical="center"/>
      <protection locked="0"/>
    </xf>
    <xf numFmtId="0" fontId="31" fillId="24" borderId="13" xfId="46" applyFont="1" applyFill="1" applyBorder="1" applyAlignment="1" applyProtection="1">
      <alignment horizontal="center" vertical="center"/>
      <protection locked="0"/>
    </xf>
    <xf numFmtId="0" fontId="31" fillId="24" borderId="0" xfId="46" applyFont="1" applyFill="1" applyBorder="1" applyAlignment="1" applyProtection="1">
      <alignment horizontal="center" vertical="center"/>
      <protection locked="0"/>
    </xf>
    <xf numFmtId="0" fontId="35" fillId="24" borderId="13" xfId="46" applyFont="1" applyFill="1" applyBorder="1" applyAlignment="1" applyProtection="1">
      <alignment vertical="center"/>
      <protection locked="0"/>
    </xf>
    <xf numFmtId="0" fontId="35" fillId="24" borderId="0" xfId="46" applyFont="1" applyFill="1" applyBorder="1" applyAlignment="1" applyProtection="1">
      <alignment vertical="center"/>
      <protection locked="0"/>
    </xf>
    <xf numFmtId="0" fontId="31" fillId="24" borderId="13" xfId="46" applyFont="1" applyFill="1" applyBorder="1" applyAlignment="1" applyProtection="1">
      <alignment vertical="center"/>
      <protection locked="0"/>
    </xf>
    <xf numFmtId="0" fontId="31" fillId="24" borderId="0" xfId="46" applyFont="1" applyFill="1" applyBorder="1" applyAlignment="1" applyProtection="1">
      <alignment vertical="center"/>
      <protection locked="0"/>
    </xf>
    <xf numFmtId="49" fontId="35" fillId="24" borderId="11" xfId="46" applyNumberFormat="1" applyFont="1" applyFill="1" applyBorder="1" applyAlignment="1" applyProtection="1">
      <alignment horizontal="center" vertical="center"/>
      <protection locked="0"/>
    </xf>
    <xf numFmtId="49" fontId="31" fillId="24" borderId="13" xfId="46" applyNumberFormat="1" applyFont="1" applyFill="1" applyBorder="1" applyAlignment="1" applyProtection="1">
      <alignment horizontal="center" vertical="center"/>
      <protection locked="0"/>
    </xf>
    <xf numFmtId="49" fontId="31" fillId="24" borderId="0" xfId="46" applyNumberFormat="1" applyFont="1" applyFill="1" applyBorder="1" applyAlignment="1" applyProtection="1">
      <alignment horizontal="center" vertical="center"/>
      <protection locked="0"/>
    </xf>
    <xf numFmtId="0" fontId="31" fillId="24" borderId="0" xfId="0" applyNumberFormat="1" applyFont="1" applyFill="1" applyBorder="1" applyAlignment="1" applyProtection="1">
      <protection locked="0"/>
    </xf>
    <xf numFmtId="0" fontId="35" fillId="24" borderId="0" xfId="0" applyNumberFormat="1" applyFont="1" applyFill="1" applyAlignment="1" applyProtection="1">
      <protection locked="0"/>
    </xf>
    <xf numFmtId="0" fontId="35" fillId="0" borderId="0" xfId="0" applyNumberFormat="1" applyFont="1" applyFill="1" applyAlignment="1" applyProtection="1">
      <protection locked="0"/>
    </xf>
    <xf numFmtId="0" fontId="35" fillId="24" borderId="0" xfId="0" applyNumberFormat="1" applyFont="1" applyFill="1" applyBorder="1" applyAlignment="1" applyProtection="1">
      <protection locked="0"/>
    </xf>
    <xf numFmtId="0" fontId="31" fillId="24" borderId="0" xfId="0" applyFont="1" applyFill="1" applyBorder="1" applyAlignment="1" applyProtection="1">
      <alignment vertical="center"/>
      <protection locked="0"/>
    </xf>
    <xf numFmtId="0" fontId="28" fillId="24" borderId="0" xfId="0" applyFont="1" applyFill="1" applyBorder="1" applyAlignment="1" applyProtection="1">
      <alignment vertical="center"/>
      <protection locked="0"/>
    </xf>
    <xf numFmtId="0" fontId="34" fillId="24" borderId="0" xfId="46" applyFont="1" applyFill="1" applyBorder="1" applyAlignment="1" applyProtection="1">
      <alignment horizontal="center" vertical="center" wrapText="1"/>
      <protection locked="0"/>
    </xf>
    <xf numFmtId="0" fontId="31" fillId="24" borderId="0" xfId="46" applyFont="1" applyFill="1" applyBorder="1" applyAlignment="1">
      <alignment vertical="top" wrapText="1"/>
    </xf>
    <xf numFmtId="0" fontId="31" fillId="24" borderId="0" xfId="46" applyFont="1" applyFill="1" applyAlignment="1" applyProtection="1">
      <alignment vertical="center"/>
      <protection locked="0"/>
    </xf>
    <xf numFmtId="0" fontId="2" fillId="24" borderId="11" xfId="46" applyFont="1" applyFill="1" applyBorder="1" applyAlignment="1">
      <alignment horizontal="left" vertical="center"/>
    </xf>
    <xf numFmtId="0" fontId="2" fillId="24" borderId="16" xfId="46" applyFont="1" applyFill="1" applyBorder="1" applyAlignment="1">
      <alignment horizontal="left" vertical="center"/>
    </xf>
    <xf numFmtId="0" fontId="35" fillId="24" borderId="0" xfId="46" applyFont="1" applyFill="1" applyBorder="1" applyAlignment="1" applyProtection="1">
      <alignment horizontal="center" vertical="center" wrapText="1"/>
      <protection locked="0"/>
    </xf>
    <xf numFmtId="0" fontId="2" fillId="24" borderId="0" xfId="46" applyFont="1" applyFill="1" applyBorder="1" applyAlignment="1">
      <alignment horizontal="left" vertical="center"/>
    </xf>
    <xf numFmtId="38" fontId="31" fillId="24" borderId="0" xfId="53" applyFont="1" applyFill="1" applyBorder="1" applyAlignment="1" applyProtection="1">
      <alignment horizontal="right" vertical="center" wrapText="1"/>
    </xf>
    <xf numFmtId="0" fontId="2" fillId="24" borderId="0" xfId="46" applyFont="1" applyFill="1" applyBorder="1" applyAlignment="1">
      <alignment horizontal="left" wrapText="1"/>
    </xf>
    <xf numFmtId="0" fontId="35" fillId="24" borderId="0" xfId="46" applyFont="1" applyFill="1" applyBorder="1" applyAlignment="1" applyProtection="1">
      <alignment horizontal="center"/>
      <protection locked="0"/>
    </xf>
    <xf numFmtId="0" fontId="35" fillId="24" borderId="10" xfId="46" applyFont="1" applyFill="1" applyBorder="1" applyAlignment="1" applyProtection="1">
      <alignment horizontal="left" vertical="center"/>
      <protection locked="0"/>
    </xf>
    <xf numFmtId="0" fontId="31" fillId="24" borderId="11" xfId="46" applyFont="1" applyFill="1" applyBorder="1" applyProtection="1">
      <alignment vertical="center"/>
      <protection locked="0"/>
    </xf>
    <xf numFmtId="0" fontId="35" fillId="24" borderId="15" xfId="46" applyFont="1" applyFill="1" applyBorder="1" applyAlignment="1" applyProtection="1">
      <alignment horizontal="left" vertical="center"/>
      <protection locked="0"/>
    </xf>
    <xf numFmtId="0" fontId="31" fillId="24" borderId="16" xfId="46" applyFont="1" applyFill="1" applyBorder="1" applyProtection="1">
      <alignment vertical="center"/>
      <protection locked="0"/>
    </xf>
    <xf numFmtId="0" fontId="2" fillId="24" borderId="0" xfId="46" applyFont="1" applyFill="1" applyBorder="1" applyAlignment="1">
      <alignment vertical="center"/>
    </xf>
    <xf numFmtId="0" fontId="2" fillId="24" borderId="0" xfId="46" applyFont="1" applyFill="1" applyAlignment="1">
      <alignment vertical="center"/>
    </xf>
    <xf numFmtId="0" fontId="2" fillId="0" borderId="84" xfId="0" applyFont="1" applyBorder="1" applyAlignment="1">
      <alignment vertical="center" wrapText="1"/>
    </xf>
    <xf numFmtId="0" fontId="31" fillId="0" borderId="0" xfId="0" applyFont="1"/>
    <xf numFmtId="0" fontId="31" fillId="24" borderId="0" xfId="46" applyFont="1" applyFill="1" applyBorder="1" applyAlignment="1">
      <alignment horizontal="left" vertical="top" wrapText="1"/>
    </xf>
    <xf numFmtId="0" fontId="0" fillId="0" borderId="50" xfId="0" applyBorder="1"/>
    <xf numFmtId="0" fontId="0" fillId="0" borderId="21" xfId="0" applyBorder="1"/>
    <xf numFmtId="0" fontId="0" fillId="0" borderId="77" xfId="0" applyBorder="1"/>
    <xf numFmtId="0" fontId="0" fillId="0" borderId="64" xfId="0" applyBorder="1"/>
    <xf numFmtId="0" fontId="0" fillId="0" borderId="21" xfId="0" applyFill="1" applyBorder="1"/>
    <xf numFmtId="0" fontId="40" fillId="24" borderId="21" xfId="54" applyFont="1" applyFill="1" applyBorder="1" applyAlignment="1">
      <alignment horizontal="center" vertical="center"/>
    </xf>
    <xf numFmtId="0" fontId="59" fillId="24" borderId="21" xfId="54" applyFont="1" applyFill="1" applyBorder="1" applyAlignment="1">
      <alignment horizontal="center" vertical="center"/>
    </xf>
    <xf numFmtId="0" fontId="59" fillId="24" borderId="21" xfId="54" applyFont="1" applyFill="1" applyBorder="1" applyAlignment="1">
      <alignment horizontal="center" vertical="center" wrapText="1"/>
    </xf>
    <xf numFmtId="0" fontId="59" fillId="24" borderId="50" xfId="54" applyFont="1" applyFill="1" applyBorder="1" applyAlignment="1">
      <alignment horizontal="center" vertical="center" wrapText="1"/>
    </xf>
    <xf numFmtId="0" fontId="40" fillId="24" borderId="0" xfId="54" applyFont="1" applyFill="1" applyAlignment="1">
      <alignment horizontal="center" vertical="center"/>
    </xf>
    <xf numFmtId="0" fontId="40" fillId="24" borderId="21" xfId="54" applyFont="1" applyFill="1" applyBorder="1" applyAlignment="1">
      <alignment vertical="center"/>
    </xf>
    <xf numFmtId="38" fontId="35" fillId="24" borderId="21" xfId="55" applyFont="1" applyFill="1" applyBorder="1" applyAlignment="1">
      <alignment horizontal="center" vertical="center"/>
    </xf>
    <xf numFmtId="38" fontId="60" fillId="24" borderId="21" xfId="55" applyFont="1" applyFill="1" applyBorder="1" applyAlignment="1">
      <alignment horizontal="center" vertical="center" wrapText="1"/>
    </xf>
    <xf numFmtId="38" fontId="59" fillId="24" borderId="21" xfId="55" applyFont="1" applyFill="1" applyBorder="1" applyAlignment="1">
      <alignment horizontal="center" vertical="center"/>
    </xf>
    <xf numFmtId="0" fontId="40" fillId="24" borderId="0" xfId="54" applyFont="1" applyFill="1" applyAlignment="1">
      <alignment vertical="center"/>
    </xf>
    <xf numFmtId="38" fontId="59" fillId="24" borderId="21" xfId="55" applyFont="1" applyFill="1" applyBorder="1" applyAlignment="1">
      <alignment horizontal="center" vertical="center" shrinkToFit="1"/>
    </xf>
    <xf numFmtId="38" fontId="60" fillId="24" borderId="21" xfId="55" applyFont="1" applyFill="1" applyBorder="1" applyAlignment="1">
      <alignment horizontal="center" vertical="center"/>
    </xf>
    <xf numFmtId="38" fontId="59" fillId="24" borderId="21" xfId="54" applyNumberFormat="1" applyFont="1" applyFill="1" applyBorder="1" applyAlignment="1">
      <alignment horizontal="center" vertical="center"/>
    </xf>
    <xf numFmtId="0" fontId="59" fillId="24" borderId="0" xfId="54" applyFont="1" applyFill="1" applyAlignment="1">
      <alignment horizontal="center" vertical="center"/>
    </xf>
    <xf numFmtId="0" fontId="31" fillId="24" borderId="0" xfId="46" applyFont="1" applyFill="1" applyBorder="1" applyAlignment="1">
      <alignment horizontal="center" vertical="center"/>
    </xf>
    <xf numFmtId="0" fontId="33" fillId="0" borderId="0" xfId="52" applyFont="1">
      <alignment vertical="center"/>
    </xf>
    <xf numFmtId="12" fontId="0" fillId="0" borderId="0" xfId="0" applyNumberFormat="1"/>
    <xf numFmtId="0" fontId="35" fillId="24" borderId="15" xfId="46" applyFont="1" applyFill="1" applyBorder="1" applyAlignment="1" applyProtection="1">
      <alignment vertical="center" wrapText="1"/>
      <protection locked="0"/>
    </xf>
    <xf numFmtId="0" fontId="35" fillId="24" borderId="16" xfId="46" applyFont="1" applyFill="1" applyBorder="1" applyAlignment="1" applyProtection="1">
      <alignment vertical="center" wrapText="1"/>
      <protection locked="0"/>
    </xf>
    <xf numFmtId="0" fontId="48" fillId="24" borderId="0" xfId="0" applyNumberFormat="1" applyFont="1" applyFill="1" applyBorder="1" applyAlignment="1">
      <alignment horizontal="center" vertical="center"/>
    </xf>
    <xf numFmtId="0" fontId="34" fillId="24" borderId="0" xfId="46" applyFont="1" applyFill="1" applyBorder="1" applyAlignment="1" applyProtection="1">
      <alignment horizontal="center" vertical="center" wrapText="1"/>
      <protection locked="0"/>
    </xf>
    <xf numFmtId="0" fontId="31" fillId="24" borderId="0" xfId="46" applyFont="1" applyFill="1" applyBorder="1" applyAlignment="1">
      <alignment horizontal="left" vertical="top" wrapText="1"/>
    </xf>
    <xf numFmtId="49" fontId="31" fillId="24" borderId="45" xfId="46" applyNumberFormat="1" applyFont="1" applyFill="1" applyBorder="1" applyAlignment="1" applyProtection="1">
      <alignment horizontal="center" vertical="center"/>
      <protection locked="0"/>
    </xf>
    <xf numFmtId="0" fontId="2" fillId="24" borderId="0" xfId="46" applyFont="1" applyFill="1" applyBorder="1" applyAlignment="1">
      <alignment horizontal="center" vertical="center" wrapText="1"/>
    </xf>
    <xf numFmtId="0" fontId="31" fillId="24" borderId="13" xfId="46" applyFont="1" applyFill="1" applyBorder="1" applyAlignment="1" applyProtection="1">
      <alignment vertical="center"/>
      <protection locked="0"/>
    </xf>
    <xf numFmtId="0" fontId="31" fillId="24" borderId="0" xfId="46" applyFont="1" applyFill="1" applyBorder="1" applyAlignment="1" applyProtection="1">
      <alignment vertical="center"/>
      <protection locked="0"/>
    </xf>
    <xf numFmtId="0" fontId="35" fillId="24" borderId="0" xfId="46" applyFont="1" applyFill="1" applyBorder="1" applyAlignment="1" applyProtection="1">
      <alignment horizontal="center" vertical="center" wrapText="1"/>
      <protection locked="0"/>
    </xf>
    <xf numFmtId="0" fontId="31" fillId="24" borderId="0" xfId="46" applyFont="1" applyFill="1" applyBorder="1" applyAlignment="1">
      <alignment horizontal="center" vertical="center"/>
    </xf>
    <xf numFmtId="0" fontId="35" fillId="24" borderId="0" xfId="0" applyNumberFormat="1" applyFont="1" applyFill="1" applyBorder="1" applyAlignment="1" applyProtection="1">
      <alignment horizontal="left" vertical="center"/>
      <protection locked="0"/>
    </xf>
    <xf numFmtId="0" fontId="35" fillId="24" borderId="0" xfId="0" applyNumberFormat="1" applyFont="1" applyFill="1" applyBorder="1" applyAlignment="1" applyProtection="1">
      <alignment horizontal="center" vertical="center"/>
      <protection locked="0"/>
    </xf>
    <xf numFmtId="0" fontId="35" fillId="24" borderId="0" xfId="0" applyNumberFormat="1" applyFont="1" applyFill="1" applyBorder="1" applyAlignment="1" applyProtection="1">
      <alignment horizontal="center" vertical="center" wrapText="1"/>
      <protection locked="0"/>
    </xf>
    <xf numFmtId="0" fontId="9" fillId="0" borderId="0" xfId="0" applyNumberFormat="1" applyFont="1" applyBorder="1" applyAlignment="1">
      <alignment horizontal="center"/>
    </xf>
    <xf numFmtId="0" fontId="65" fillId="0" borderId="0" xfId="47" applyNumberFormat="1" applyFont="1" applyBorder="1" applyAlignment="1">
      <alignment vertical="center"/>
    </xf>
    <xf numFmtId="0" fontId="0" fillId="0" borderId="0" xfId="46" applyFont="1" applyAlignment="1">
      <alignment horizontal="center" vertical="center"/>
    </xf>
    <xf numFmtId="0" fontId="68" fillId="0" borderId="0" xfId="46" applyFont="1">
      <alignment vertical="center"/>
    </xf>
    <xf numFmtId="0" fontId="2" fillId="24" borderId="0" xfId="46" applyFill="1" applyBorder="1">
      <alignment vertical="center"/>
    </xf>
    <xf numFmtId="0" fontId="2" fillId="0" borderId="0" xfId="46" applyAlignment="1">
      <alignment vertical="center" shrinkToFit="1"/>
    </xf>
    <xf numFmtId="0" fontId="69" fillId="0" borderId="0" xfId="46" applyNumberFormat="1" applyFont="1" applyFill="1" applyBorder="1" applyAlignment="1">
      <alignment vertical="center"/>
    </xf>
    <xf numFmtId="0" fontId="69" fillId="0" borderId="0" xfId="46" applyNumberFormat="1" applyFont="1" applyBorder="1" applyAlignment="1">
      <alignment vertical="center"/>
    </xf>
    <xf numFmtId="0" fontId="70" fillId="0" borderId="0" xfId="46" applyNumberFormat="1" applyFont="1" applyFill="1" applyAlignment="1">
      <alignment vertical="center"/>
    </xf>
    <xf numFmtId="0" fontId="70" fillId="0" borderId="0" xfId="46" applyNumberFormat="1" applyFont="1" applyAlignment="1">
      <alignment vertical="center"/>
    </xf>
    <xf numFmtId="0" fontId="69" fillId="0" borderId="0" xfId="46" applyNumberFormat="1" applyFont="1" applyAlignment="1">
      <alignment vertical="center"/>
    </xf>
    <xf numFmtId="0" fontId="71" fillId="0" borderId="0" xfId="46" applyFont="1" applyFill="1">
      <alignment vertical="center"/>
    </xf>
    <xf numFmtId="0" fontId="69" fillId="0" borderId="0" xfId="46" applyNumberFormat="1" applyFont="1" applyFill="1" applyAlignment="1">
      <alignment vertical="center"/>
    </xf>
    <xf numFmtId="0" fontId="69" fillId="27" borderId="0" xfId="46" applyNumberFormat="1" applyFont="1" applyFill="1" applyAlignment="1">
      <alignment vertical="center"/>
    </xf>
    <xf numFmtId="0" fontId="70" fillId="27" borderId="0" xfId="46" applyNumberFormat="1" applyFont="1" applyFill="1" applyAlignment="1">
      <alignment vertical="center"/>
    </xf>
    <xf numFmtId="0" fontId="69" fillId="0" borderId="0" xfId="47" applyNumberFormat="1" applyFont="1" applyBorder="1" applyAlignment="1">
      <alignment vertical="center"/>
    </xf>
    <xf numFmtId="0" fontId="69" fillId="0" borderId="0" xfId="47" applyNumberFormat="1" applyFont="1" applyBorder="1" applyAlignment="1">
      <alignment horizontal="left" vertical="center"/>
    </xf>
    <xf numFmtId="0" fontId="69" fillId="0" borderId="0" xfId="47" applyFont="1" applyAlignment="1">
      <alignment vertical="center"/>
    </xf>
    <xf numFmtId="0" fontId="69" fillId="0" borderId="0" xfId="46" applyNumberFormat="1" applyFont="1" applyFill="1" applyBorder="1" applyAlignment="1">
      <alignment horizontal="left" vertical="center" wrapText="1"/>
    </xf>
    <xf numFmtId="0" fontId="73" fillId="0" borderId="0" xfId="46" applyNumberFormat="1" applyFont="1" applyFill="1" applyBorder="1" applyAlignment="1">
      <alignment horizontal="center" vertical="center" wrapText="1"/>
    </xf>
    <xf numFmtId="179" fontId="69" fillId="0" borderId="0" xfId="46" applyNumberFormat="1" applyFont="1" applyFill="1" applyBorder="1" applyAlignment="1">
      <alignment horizontal="right" vertical="center"/>
    </xf>
    <xf numFmtId="0" fontId="69" fillId="0" borderId="0" xfId="47" applyFont="1" applyFill="1" applyBorder="1" applyAlignment="1">
      <alignment horizontal="center" vertical="center" wrapText="1"/>
    </xf>
    <xf numFmtId="178" fontId="69" fillId="0" borderId="0" xfId="46" applyNumberFormat="1" applyFont="1" applyFill="1" applyBorder="1" applyAlignment="1">
      <alignment vertical="center"/>
    </xf>
    <xf numFmtId="0" fontId="77" fillId="0" borderId="0" xfId="46" applyFont="1" applyAlignment="1">
      <alignment horizontal="justify" vertical="center"/>
    </xf>
    <xf numFmtId="0" fontId="78" fillId="0" borderId="0" xfId="46" applyFont="1" applyAlignment="1">
      <alignment horizontal="justify" vertical="center"/>
    </xf>
    <xf numFmtId="0" fontId="79" fillId="0" borderId="0" xfId="46" applyFont="1" applyAlignment="1">
      <alignment horizontal="left" vertical="center"/>
    </xf>
    <xf numFmtId="0" fontId="27" fillId="0" borderId="0" xfId="46" applyFont="1" applyAlignment="1">
      <alignment horizontal="left" vertical="center"/>
    </xf>
    <xf numFmtId="0" fontId="27" fillId="0" borderId="0" xfId="46" applyFont="1" applyAlignment="1">
      <alignment horizontal="justify" vertical="center"/>
    </xf>
    <xf numFmtId="0" fontId="53" fillId="0" borderId="108" xfId="46" applyFont="1" applyBorder="1" applyAlignment="1">
      <alignment horizontal="center" vertical="center" wrapText="1"/>
    </xf>
    <xf numFmtId="0" fontId="53" fillId="0" borderId="107" xfId="46" applyFont="1" applyBorder="1" applyAlignment="1">
      <alignment horizontal="center" vertical="center" wrapText="1"/>
    </xf>
    <xf numFmtId="0" fontId="53" fillId="0" borderId="108" xfId="46" applyFont="1" applyBorder="1" applyAlignment="1">
      <alignment horizontal="right" vertical="center" wrapText="1"/>
    </xf>
    <xf numFmtId="38" fontId="53" fillId="0" borderId="108" xfId="53" applyFont="1" applyBorder="1" applyAlignment="1">
      <alignment horizontal="right" vertical="center" wrapText="1"/>
    </xf>
    <xf numFmtId="38" fontId="31" fillId="0" borderId="0" xfId="53" applyFont="1">
      <alignment vertical="center"/>
    </xf>
    <xf numFmtId="3" fontId="53" fillId="0" borderId="108" xfId="46" applyNumberFormat="1" applyFont="1" applyBorder="1" applyAlignment="1">
      <alignment horizontal="right" vertical="center" wrapText="1"/>
    </xf>
    <xf numFmtId="38" fontId="31" fillId="0" borderId="106" xfId="53" applyFont="1" applyBorder="1" applyAlignment="1">
      <alignment horizontal="center" vertical="center"/>
    </xf>
    <xf numFmtId="38" fontId="31" fillId="0" borderId="109" xfId="53" applyFont="1" applyBorder="1">
      <alignment vertical="center"/>
    </xf>
    <xf numFmtId="0" fontId="80" fillId="0" borderId="0" xfId="45" applyFont="1" applyAlignment="1">
      <alignment horizontal="left" vertical="center"/>
    </xf>
    <xf numFmtId="0" fontId="2" fillId="0" borderId="0" xfId="45"/>
    <xf numFmtId="0" fontId="2" fillId="0" borderId="63" xfId="45" applyBorder="1" applyAlignment="1">
      <alignment horizontal="center" vertical="center"/>
    </xf>
    <xf numFmtId="0" fontId="0" fillId="0" borderId="63" xfId="45" applyFont="1" applyBorder="1" applyAlignment="1">
      <alignment horizontal="center" vertical="center"/>
    </xf>
    <xf numFmtId="0" fontId="0" fillId="0" borderId="21" xfId="45" applyFont="1" applyBorder="1" applyAlignment="1">
      <alignment horizontal="center" vertical="center"/>
    </xf>
    <xf numFmtId="0" fontId="2" fillId="0" borderId="48" xfId="45" applyBorder="1" applyAlignment="1">
      <alignment horizontal="center" vertical="center"/>
    </xf>
    <xf numFmtId="0" fontId="2" fillId="0" borderId="57" xfId="45" applyBorder="1" applyAlignment="1">
      <alignment horizontal="center" vertical="center"/>
    </xf>
    <xf numFmtId="0" fontId="2" fillId="0" borderId="58" xfId="45" applyBorder="1" applyAlignment="1">
      <alignment horizontal="center" vertical="center"/>
    </xf>
    <xf numFmtId="0" fontId="2" fillId="0" borderId="59" xfId="45" applyBorder="1" applyAlignment="1">
      <alignment horizontal="center" vertical="center"/>
    </xf>
    <xf numFmtId="0" fontId="2" fillId="0" borderId="114" xfId="45" applyBorder="1" applyAlignment="1">
      <alignment horizontal="center" vertical="center"/>
    </xf>
    <xf numFmtId="0" fontId="2" fillId="0" borderId="115" xfId="45" applyBorder="1" applyAlignment="1">
      <alignment horizontal="center"/>
    </xf>
    <xf numFmtId="38" fontId="50" fillId="0" borderId="17" xfId="53" applyFont="1" applyBorder="1" applyAlignment="1"/>
    <xf numFmtId="38" fontId="50" fillId="0" borderId="64" xfId="53" applyFont="1" applyBorder="1" applyAlignment="1"/>
    <xf numFmtId="38" fontId="50" fillId="0" borderId="116" xfId="53" applyFont="1" applyBorder="1" applyAlignment="1"/>
    <xf numFmtId="0" fontId="2" fillId="0" borderId="112" xfId="45" applyBorder="1" applyAlignment="1">
      <alignment horizontal="center"/>
    </xf>
    <xf numFmtId="38" fontId="50" fillId="0" borderId="63" xfId="53" applyFont="1" applyBorder="1" applyAlignment="1"/>
    <xf numFmtId="38" fontId="50" fillId="0" borderId="21" xfId="53" applyFont="1" applyBorder="1" applyAlignment="1"/>
    <xf numFmtId="38" fontId="50" fillId="0" borderId="48" xfId="53" applyFont="1" applyBorder="1" applyAlignment="1"/>
    <xf numFmtId="0" fontId="2" fillId="0" borderId="113" xfId="45" applyBorder="1" applyAlignment="1">
      <alignment horizontal="center"/>
    </xf>
    <xf numFmtId="38" fontId="50" fillId="0" borderId="12" xfId="53" applyFont="1" applyBorder="1" applyAlignment="1"/>
    <xf numFmtId="38" fontId="50" fillId="0" borderId="50" xfId="53" applyFont="1" applyBorder="1" applyAlignment="1"/>
    <xf numFmtId="38" fontId="50" fillId="0" borderId="51" xfId="53" applyFont="1" applyBorder="1" applyAlignment="1"/>
    <xf numFmtId="38" fontId="50" fillId="0" borderId="77" xfId="53" applyFont="1" applyBorder="1" applyAlignment="1"/>
    <xf numFmtId="0" fontId="2" fillId="0" borderId="107" xfId="45" applyBorder="1" applyAlignment="1">
      <alignment horizontal="center"/>
    </xf>
    <xf numFmtId="38" fontId="50" fillId="0" borderId="117" xfId="53" applyFont="1" applyBorder="1" applyAlignment="1"/>
    <xf numFmtId="38" fontId="50" fillId="0" borderId="118" xfId="53" applyFont="1" applyBorder="1" applyAlignment="1"/>
    <xf numFmtId="38" fontId="50" fillId="0" borderId="119" xfId="53" applyFont="1" applyBorder="1" applyAlignment="1"/>
    <xf numFmtId="0" fontId="31" fillId="0" borderId="0" xfId="56" applyNumberFormat="1" applyFont="1" applyBorder="1" applyAlignment="1">
      <alignment vertical="center"/>
    </xf>
    <xf numFmtId="0" fontId="31" fillId="0" borderId="0" xfId="56" applyNumberFormat="1" applyFont="1" applyBorder="1" applyAlignment="1">
      <alignment horizontal="right" vertical="center"/>
    </xf>
    <xf numFmtId="0" fontId="35" fillId="0" borderId="0" xfId="56" applyNumberFormat="1" applyFont="1" applyBorder="1" applyAlignment="1"/>
    <xf numFmtId="0" fontId="31" fillId="0" borderId="0" xfId="56" applyNumberFormat="1" applyFont="1" applyBorder="1" applyAlignment="1"/>
    <xf numFmtId="0" fontId="31" fillId="0" borderId="0" xfId="56" applyNumberFormat="1" applyFont="1" applyBorder="1" applyAlignment="1">
      <alignment horizontal="right"/>
    </xf>
    <xf numFmtId="0" fontId="35" fillId="0" borderId="0" xfId="56" applyNumberFormat="1" applyFont="1" applyBorder="1" applyAlignment="1">
      <alignment horizontal="center"/>
    </xf>
    <xf numFmtId="0" fontId="34" fillId="0" borderId="0" xfId="56" applyNumberFormat="1" applyFont="1" applyBorder="1" applyAlignment="1">
      <alignment horizontal="center"/>
    </xf>
    <xf numFmtId="0" fontId="31" fillId="0" borderId="0" xfId="56" applyNumberFormat="1" applyFont="1" applyAlignment="1"/>
    <xf numFmtId="0" fontId="39" fillId="0" borderId="0" xfId="56" applyNumberFormat="1" applyFont="1" applyAlignment="1"/>
    <xf numFmtId="0" fontId="82" fillId="0" borderId="0" xfId="56" applyNumberFormat="1" applyFont="1" applyBorder="1" applyAlignment="1">
      <alignment horizontal="center"/>
    </xf>
    <xf numFmtId="0" fontId="39" fillId="0" borderId="0" xfId="56" applyNumberFormat="1" applyFont="1" applyBorder="1" applyAlignment="1">
      <alignment horizontal="left"/>
    </xf>
    <xf numFmtId="0" fontId="28" fillId="0" borderId="0" xfId="56" applyNumberFormat="1" applyFont="1" applyBorder="1" applyAlignment="1">
      <alignment horizontal="left"/>
    </xf>
    <xf numFmtId="0" fontId="28" fillId="0" borderId="0" xfId="56" applyNumberFormat="1" applyFont="1" applyAlignment="1"/>
    <xf numFmtId="0" fontId="39" fillId="0" borderId="0" xfId="56" applyNumberFormat="1" applyFont="1" applyBorder="1" applyAlignment="1">
      <alignment horizontal="center"/>
    </xf>
    <xf numFmtId="0" fontId="35" fillId="24" borderId="10" xfId="56" applyFont="1" applyFill="1" applyBorder="1" applyAlignment="1" applyProtection="1">
      <alignment vertical="center"/>
      <protection locked="0"/>
    </xf>
    <xf numFmtId="0" fontId="35" fillId="24" borderId="11" xfId="56" applyFont="1" applyFill="1" applyBorder="1" applyAlignment="1" applyProtection="1">
      <alignment vertical="center"/>
      <protection locked="0"/>
    </xf>
    <xf numFmtId="0" fontId="35" fillId="24" borderId="12" xfId="56" applyFont="1" applyFill="1" applyBorder="1" applyAlignment="1" applyProtection="1">
      <alignment vertical="center"/>
      <protection locked="0"/>
    </xf>
    <xf numFmtId="0" fontId="35" fillId="24" borderId="15" xfId="56" applyFont="1" applyFill="1" applyBorder="1" applyAlignment="1" applyProtection="1">
      <alignment vertical="center"/>
      <protection locked="0"/>
    </xf>
    <xf numFmtId="0" fontId="35" fillId="24" borderId="16" xfId="56" applyFont="1" applyFill="1" applyBorder="1" applyAlignment="1" applyProtection="1">
      <alignment vertical="center"/>
      <protection locked="0"/>
    </xf>
    <xf numFmtId="0" fontId="35" fillId="24" borderId="17" xfId="56" applyFont="1" applyFill="1" applyBorder="1" applyAlignment="1" applyProtection="1">
      <alignment vertical="center"/>
      <protection locked="0"/>
    </xf>
    <xf numFmtId="0" fontId="35" fillId="24" borderId="13" xfId="56" applyFont="1" applyFill="1" applyBorder="1" applyAlignment="1" applyProtection="1">
      <alignment vertical="center"/>
      <protection locked="0"/>
    </xf>
    <xf numFmtId="0" fontId="35" fillId="24" borderId="0" xfId="56" applyFont="1" applyFill="1" applyBorder="1" applyAlignment="1" applyProtection="1">
      <alignment vertical="center"/>
      <protection locked="0"/>
    </xf>
    <xf numFmtId="0" fontId="35" fillId="24" borderId="14" xfId="56" applyFont="1" applyFill="1" applyBorder="1" applyAlignment="1" applyProtection="1">
      <alignment vertical="center"/>
      <protection locked="0"/>
    </xf>
    <xf numFmtId="0" fontId="35" fillId="0" borderId="62" xfId="56" applyFont="1" applyBorder="1" applyAlignment="1" applyProtection="1">
      <alignment vertical="center"/>
      <protection locked="0"/>
    </xf>
    <xf numFmtId="0" fontId="35" fillId="0" borderId="45" xfId="56" applyFont="1" applyBorder="1" applyAlignment="1" applyProtection="1">
      <alignment vertical="center"/>
      <protection locked="0"/>
    </xf>
    <xf numFmtId="0" fontId="35" fillId="0" borderId="63" xfId="56" applyFont="1" applyBorder="1" applyAlignment="1" applyProtection="1">
      <alignment vertical="center"/>
      <protection locked="0"/>
    </xf>
    <xf numFmtId="0" fontId="35" fillId="0" borderId="10" xfId="56" applyFont="1" applyBorder="1" applyAlignment="1" applyProtection="1">
      <alignment vertical="center"/>
      <protection locked="0"/>
    </xf>
    <xf numFmtId="0" fontId="35" fillId="0" borderId="11" xfId="56" applyFont="1" applyBorder="1" applyAlignment="1" applyProtection="1">
      <alignment vertical="center"/>
      <protection locked="0"/>
    </xf>
    <xf numFmtId="0" fontId="35" fillId="0" borderId="12" xfId="56" applyFont="1" applyBorder="1" applyAlignment="1" applyProtection="1">
      <alignment vertical="center"/>
      <protection locked="0"/>
    </xf>
    <xf numFmtId="0" fontId="35" fillId="0" borderId="13" xfId="56" applyFont="1" applyBorder="1" applyAlignment="1" applyProtection="1">
      <alignment vertical="center"/>
      <protection locked="0"/>
    </xf>
    <xf numFmtId="0" fontId="35" fillId="0" borderId="0" xfId="56" applyFont="1" applyBorder="1" applyAlignment="1" applyProtection="1">
      <alignment vertical="center"/>
      <protection locked="0"/>
    </xf>
    <xf numFmtId="0" fontId="35" fillId="0" borderId="14" xfId="56" applyFont="1" applyBorder="1" applyAlignment="1" applyProtection="1">
      <alignment vertical="center"/>
      <protection locked="0"/>
    </xf>
    <xf numFmtId="0" fontId="44" fillId="0" borderId="0" xfId="46" applyFont="1" applyAlignment="1">
      <alignment horizontal="center" vertical="center"/>
    </xf>
    <xf numFmtId="0" fontId="31" fillId="0" borderId="0" xfId="46" applyFont="1" applyBorder="1">
      <alignment vertical="center"/>
    </xf>
    <xf numFmtId="0" fontId="31" fillId="0" borderId="0" xfId="46" applyFont="1" applyFill="1" applyBorder="1" applyAlignment="1">
      <alignment vertical="center"/>
    </xf>
    <xf numFmtId="0" fontId="2" fillId="0" borderId="0" xfId="46" applyBorder="1">
      <alignment vertical="center"/>
    </xf>
    <xf numFmtId="0" fontId="31" fillId="0" borderId="0" xfId="46" applyFont="1" applyAlignment="1">
      <alignment horizontal="center" vertical="center"/>
    </xf>
    <xf numFmtId="0" fontId="35" fillId="0" borderId="10" xfId="46" applyFont="1" applyBorder="1">
      <alignment vertical="center"/>
    </xf>
    <xf numFmtId="0" fontId="2" fillId="0" borderId="11" xfId="46" applyBorder="1">
      <alignment vertical="center"/>
    </xf>
    <xf numFmtId="0" fontId="2" fillId="0" borderId="12" xfId="46" applyBorder="1">
      <alignment vertical="center"/>
    </xf>
    <xf numFmtId="0" fontId="31" fillId="0" borderId="10" xfId="46" applyFont="1" applyBorder="1">
      <alignment vertical="center"/>
    </xf>
    <xf numFmtId="0" fontId="31" fillId="0" borderId="11" xfId="46" applyFont="1" applyBorder="1">
      <alignment vertical="center"/>
    </xf>
    <xf numFmtId="0" fontId="31" fillId="0" borderId="12" xfId="46" applyFont="1" applyBorder="1">
      <alignment vertical="center"/>
    </xf>
    <xf numFmtId="0" fontId="35" fillId="0" borderId="13" xfId="46" applyFont="1" applyBorder="1">
      <alignment vertical="center"/>
    </xf>
    <xf numFmtId="0" fontId="2" fillId="0" borderId="14" xfId="46" applyBorder="1">
      <alignment vertical="center"/>
    </xf>
    <xf numFmtId="0" fontId="31" fillId="0" borderId="13" xfId="46" applyFont="1" applyBorder="1">
      <alignment vertical="center"/>
    </xf>
    <xf numFmtId="0" fontId="31" fillId="0" borderId="14" xfId="46" applyFont="1" applyBorder="1">
      <alignment vertical="center"/>
    </xf>
    <xf numFmtId="0" fontId="31" fillId="0" borderId="15" xfId="46" applyFont="1" applyBorder="1">
      <alignment vertical="center"/>
    </xf>
    <xf numFmtId="0" fontId="31" fillId="0" borderId="16" xfId="46" applyFont="1" applyBorder="1">
      <alignment vertical="center"/>
    </xf>
    <xf numFmtId="0" fontId="31" fillId="0" borderId="17" xfId="46" applyFont="1" applyBorder="1">
      <alignment vertical="center"/>
    </xf>
    <xf numFmtId="0" fontId="35" fillId="0" borderId="15" xfId="46" applyFont="1" applyBorder="1">
      <alignment vertical="center"/>
    </xf>
    <xf numFmtId="0" fontId="2" fillId="0" borderId="16" xfId="46" applyBorder="1">
      <alignment vertical="center"/>
    </xf>
    <xf numFmtId="0" fontId="2" fillId="0" borderId="17" xfId="46" applyBorder="1">
      <alignment vertical="center"/>
    </xf>
    <xf numFmtId="0" fontId="31" fillId="0" borderId="0" xfId="46" applyFont="1" applyFill="1" applyBorder="1" applyAlignment="1">
      <alignment vertical="center" textRotation="255"/>
    </xf>
    <xf numFmtId="0" fontId="35" fillId="0" borderId="0" xfId="46" applyFont="1" applyFill="1" applyBorder="1">
      <alignment vertical="center"/>
    </xf>
    <xf numFmtId="0" fontId="35" fillId="0" borderId="0" xfId="46" applyFont="1" applyFill="1" applyBorder="1" applyAlignment="1">
      <alignment vertical="center" textRotation="255"/>
    </xf>
    <xf numFmtId="0" fontId="34" fillId="0" borderId="0" xfId="46" applyFont="1" applyBorder="1">
      <alignment vertical="center"/>
    </xf>
    <xf numFmtId="0" fontId="34" fillId="0" borderId="0" xfId="46" applyFont="1">
      <alignment vertical="center"/>
    </xf>
    <xf numFmtId="0" fontId="35" fillId="0" borderId="0" xfId="46" applyFont="1" applyBorder="1" applyAlignment="1">
      <alignment horizontal="left" vertical="center"/>
    </xf>
    <xf numFmtId="0" fontId="34" fillId="0" borderId="0" xfId="46" applyFont="1" applyFill="1" applyBorder="1">
      <alignment vertical="center"/>
    </xf>
    <xf numFmtId="0" fontId="35" fillId="0" borderId="0" xfId="46" applyFont="1" applyBorder="1" applyAlignment="1" applyProtection="1">
      <alignment vertical="top"/>
      <protection locked="0"/>
    </xf>
    <xf numFmtId="0" fontId="2" fillId="0" borderId="0" xfId="46" applyAlignment="1">
      <alignment horizontal="left" vertical="center"/>
    </xf>
    <xf numFmtId="0" fontId="66" fillId="0" borderId="0" xfId="46" applyFont="1">
      <alignment vertical="center"/>
    </xf>
    <xf numFmtId="0" fontId="2" fillId="0" borderId="16" xfId="46" applyBorder="1" applyAlignment="1">
      <alignment vertical="center" wrapText="1"/>
    </xf>
    <xf numFmtId="0" fontId="2" fillId="0" borderId="45" xfId="46" applyBorder="1">
      <alignment vertical="center"/>
    </xf>
    <xf numFmtId="0" fontId="2" fillId="0" borderId="50" xfId="46" applyBorder="1">
      <alignment vertical="center"/>
    </xf>
    <xf numFmtId="0" fontId="66" fillId="0" borderId="16" xfId="46" applyFont="1" applyBorder="1">
      <alignment vertical="center"/>
    </xf>
    <xf numFmtId="0" fontId="83" fillId="0" borderId="16" xfId="46" applyFont="1" applyBorder="1" applyAlignment="1">
      <alignment vertical="center" wrapText="1"/>
    </xf>
    <xf numFmtId="0" fontId="83" fillId="0" borderId="0" xfId="46" applyFont="1" applyBorder="1">
      <alignment vertical="center"/>
    </xf>
    <xf numFmtId="0" fontId="2" fillId="0" borderId="64" xfId="46" applyBorder="1">
      <alignment vertical="center"/>
    </xf>
    <xf numFmtId="0" fontId="32" fillId="0" borderId="0" xfId="46" applyFont="1" applyAlignment="1">
      <alignment horizontal="right" vertical="center" wrapText="1"/>
    </xf>
    <xf numFmtId="0" fontId="84" fillId="28" borderId="120" xfId="46" applyFont="1" applyFill="1" applyBorder="1" applyAlignment="1">
      <alignment horizontal="center" vertical="center"/>
    </xf>
    <xf numFmtId="0" fontId="84" fillId="0" borderId="64" xfId="46" quotePrefix="1" applyFont="1" applyBorder="1">
      <alignment vertical="center"/>
    </xf>
    <xf numFmtId="0" fontId="84" fillId="0" borderId="64" xfId="46" applyFont="1" applyBorder="1">
      <alignment vertical="center"/>
    </xf>
    <xf numFmtId="177" fontId="84" fillId="0" borderId="64" xfId="46" applyNumberFormat="1" applyFont="1" applyBorder="1">
      <alignment vertical="center"/>
    </xf>
    <xf numFmtId="0" fontId="84" fillId="0" borderId="21" xfId="46" quotePrefix="1" applyFont="1" applyBorder="1">
      <alignment vertical="center"/>
    </xf>
    <xf numFmtId="0" fontId="84" fillId="0" borderId="21" xfId="46" applyFont="1" applyBorder="1">
      <alignment vertical="center"/>
    </xf>
    <xf numFmtId="177" fontId="84" fillId="0" borderId="21" xfId="46" applyNumberFormat="1" applyFont="1" applyBorder="1">
      <alignment vertical="center"/>
    </xf>
    <xf numFmtId="56" fontId="84" fillId="0" borderId="21" xfId="46" quotePrefix="1" applyNumberFormat="1" applyFont="1" applyBorder="1">
      <alignment vertical="center"/>
    </xf>
    <xf numFmtId="0" fontId="84" fillId="0" borderId="50" xfId="46" applyFont="1" applyBorder="1">
      <alignment vertical="center"/>
    </xf>
    <xf numFmtId="0" fontId="84" fillId="0" borderId="121" xfId="46" applyFont="1" applyBorder="1">
      <alignment vertical="center"/>
    </xf>
    <xf numFmtId="177" fontId="84" fillId="0" borderId="121" xfId="46" applyNumberFormat="1" applyFont="1" applyBorder="1">
      <alignment vertical="center"/>
    </xf>
    <xf numFmtId="0" fontId="84" fillId="0" borderId="77" xfId="46" applyFont="1" applyBorder="1">
      <alignment vertical="center"/>
    </xf>
    <xf numFmtId="177" fontId="84" fillId="0" borderId="77" xfId="46" applyNumberFormat="1" applyFont="1" applyBorder="1">
      <alignment vertical="center"/>
    </xf>
    <xf numFmtId="14" fontId="84" fillId="0" borderId="122" xfId="46" quotePrefix="1" applyNumberFormat="1" applyFont="1" applyBorder="1">
      <alignment vertical="center"/>
    </xf>
    <xf numFmtId="0" fontId="84" fillId="0" borderId="122" xfId="46" applyFont="1" applyBorder="1">
      <alignment vertical="center"/>
    </xf>
    <xf numFmtId="177" fontId="84" fillId="0" borderId="122" xfId="46" applyNumberFormat="1" applyFont="1" applyBorder="1">
      <alignment vertical="center"/>
    </xf>
    <xf numFmtId="0" fontId="84" fillId="0" borderId="122" xfId="46" quotePrefix="1" applyFont="1" applyBorder="1" applyAlignment="1">
      <alignment horizontal="left" vertical="center"/>
    </xf>
    <xf numFmtId="177" fontId="84" fillId="0" borderId="50" xfId="46" applyNumberFormat="1" applyFont="1" applyBorder="1">
      <alignment vertical="center"/>
    </xf>
    <xf numFmtId="0" fontId="84" fillId="0" borderId="0" xfId="46" applyFont="1">
      <alignment vertical="center"/>
    </xf>
    <xf numFmtId="0" fontId="31" fillId="0" borderId="0" xfId="45" applyFont="1"/>
    <xf numFmtId="0" fontId="31" fillId="0" borderId="0" xfId="45" applyFont="1" applyAlignment="1">
      <alignment horizontal="right" vertical="center"/>
    </xf>
    <xf numFmtId="0" fontId="27" fillId="0" borderId="64" xfId="45" applyFont="1" applyBorder="1" applyAlignment="1">
      <alignment horizontal="center"/>
    </xf>
    <xf numFmtId="0" fontId="27" fillId="0" borderId="21" xfId="45" applyFont="1" applyBorder="1" applyAlignment="1">
      <alignment horizontal="center" vertical="center"/>
    </xf>
    <xf numFmtId="0" fontId="27" fillId="0" borderId="0" xfId="45" applyFont="1" applyBorder="1" applyAlignment="1">
      <alignment horizontal="center" vertical="center"/>
    </xf>
    <xf numFmtId="0" fontId="31" fillId="0" borderId="0" xfId="46" applyFont="1" applyProtection="1">
      <alignment vertical="center"/>
    </xf>
    <xf numFmtId="0" fontId="31" fillId="0" borderId="0" xfId="46" applyFont="1" applyAlignment="1" applyProtection="1">
      <alignment horizontal="right" vertical="center"/>
      <protection locked="0"/>
    </xf>
    <xf numFmtId="0" fontId="85" fillId="0" borderId="0" xfId="46" applyFont="1" applyAlignment="1" applyProtection="1">
      <alignment horizontal="center"/>
    </xf>
    <xf numFmtId="0" fontId="31" fillId="0" borderId="0" xfId="46" applyFont="1" applyAlignment="1" applyProtection="1">
      <alignment horizontal="center"/>
      <protection locked="0"/>
    </xf>
    <xf numFmtId="0" fontId="31" fillId="0" borderId="0" xfId="46" applyFont="1" applyAlignment="1" applyProtection="1">
      <alignment horizontal="left"/>
      <protection locked="0"/>
    </xf>
    <xf numFmtId="0" fontId="31" fillId="0" borderId="0" xfId="46" applyFont="1" applyAlignment="1" applyProtection="1">
      <alignment horizontal="left" vertical="center" wrapText="1"/>
    </xf>
    <xf numFmtId="0" fontId="31" fillId="0" borderId="0" xfId="46" applyFont="1" applyAlignment="1" applyProtection="1">
      <alignment horizontal="right" vertical="center"/>
    </xf>
    <xf numFmtId="0" fontId="29" fillId="0" borderId="0" xfId="46" applyFont="1" applyAlignment="1" applyProtection="1"/>
    <xf numFmtId="0" fontId="31" fillId="24" borderId="21" xfId="46" applyFont="1" applyFill="1" applyBorder="1" applyAlignment="1" applyProtection="1">
      <alignment vertical="center"/>
    </xf>
    <xf numFmtId="0" fontId="31" fillId="24" borderId="21" xfId="46" applyFont="1" applyFill="1" applyBorder="1" applyAlignment="1" applyProtection="1">
      <alignment horizontal="center" vertical="center" shrinkToFit="1"/>
    </xf>
    <xf numFmtId="0" fontId="31" fillId="0" borderId="109" xfId="46" applyFont="1" applyBorder="1" applyProtection="1">
      <alignment vertical="center"/>
    </xf>
    <xf numFmtId="38" fontId="31" fillId="0" borderId="109" xfId="34" applyFont="1" applyBorder="1" applyAlignment="1" applyProtection="1">
      <alignment vertical="center"/>
    </xf>
    <xf numFmtId="0" fontId="31" fillId="24" borderId="0" xfId="46" applyFont="1" applyFill="1" applyBorder="1" applyAlignment="1" applyProtection="1">
      <alignment horizontal="left" vertical="center" wrapText="1"/>
    </xf>
    <xf numFmtId="0" fontId="27" fillId="0" borderId="21" xfId="46" applyFont="1" applyBorder="1" applyAlignment="1" applyProtection="1">
      <alignment horizontal="center" vertical="center" wrapText="1"/>
    </xf>
    <xf numFmtId="0" fontId="27" fillId="0" borderId="0" xfId="46" applyFont="1" applyBorder="1" applyAlignment="1" applyProtection="1">
      <alignment horizontal="center" vertical="center" wrapText="1"/>
    </xf>
    <xf numFmtId="38" fontId="27" fillId="0" borderId="21" xfId="34" applyFont="1" applyBorder="1" applyAlignment="1" applyProtection="1">
      <alignment horizontal="center" vertical="center" wrapText="1"/>
    </xf>
    <xf numFmtId="0" fontId="31" fillId="24" borderId="109" xfId="46" applyFont="1" applyFill="1" applyBorder="1" applyAlignment="1" applyProtection="1">
      <alignment horizontal="center" vertical="center" wrapText="1"/>
    </xf>
    <xf numFmtId="0" fontId="86" fillId="0" borderId="0" xfId="46" applyFont="1" applyProtection="1">
      <alignment vertical="center"/>
    </xf>
    <xf numFmtId="0" fontId="30" fillId="0" borderId="109" xfId="46" applyFont="1" applyBorder="1" applyAlignment="1" applyProtection="1">
      <alignment horizontal="center" vertical="center"/>
    </xf>
    <xf numFmtId="0" fontId="43" fillId="0" borderId="64" xfId="57" applyFont="1" applyBorder="1" applyAlignment="1" applyProtection="1">
      <alignment horizontal="center" vertical="center"/>
    </xf>
    <xf numFmtId="0" fontId="43" fillId="0" borderId="116" xfId="57" applyFont="1" applyBorder="1" applyAlignment="1" applyProtection="1">
      <alignment horizontal="center" vertical="center"/>
    </xf>
    <xf numFmtId="0" fontId="2" fillId="0" borderId="21" xfId="57" applyFont="1" applyBorder="1" applyAlignment="1" applyProtection="1">
      <alignment vertical="center"/>
    </xf>
    <xf numFmtId="0" fontId="2" fillId="0" borderId="48" xfId="57" applyFont="1" applyBorder="1" applyAlignment="1" applyProtection="1">
      <alignment horizontal="center" vertical="center"/>
    </xf>
    <xf numFmtId="0" fontId="4" fillId="0" borderId="0" xfId="0" applyNumberFormat="1" applyFont="1" applyBorder="1" applyAlignment="1"/>
    <xf numFmtId="0" fontId="7" fillId="0" borderId="0" xfId="0" applyNumberFormat="1" applyFont="1" applyBorder="1" applyAlignment="1"/>
    <xf numFmtId="0" fontId="31" fillId="0" borderId="0" xfId="0" applyNumberFormat="1" applyFont="1" applyBorder="1" applyAlignment="1">
      <alignment horizontal="right"/>
    </xf>
    <xf numFmtId="0" fontId="7" fillId="0" borderId="0" xfId="0" applyNumberFormat="1" applyFont="1" applyBorder="1" applyAlignment="1">
      <alignment horizontal="center"/>
    </xf>
    <xf numFmtId="0" fontId="88" fillId="0" borderId="0" xfId="0" applyNumberFormat="1" applyFont="1" applyBorder="1" applyAlignment="1"/>
    <xf numFmtId="0" fontId="8" fillId="0" borderId="0" xfId="0" applyNumberFormat="1" applyFont="1" applyBorder="1" applyAlignment="1">
      <alignment horizontal="center"/>
    </xf>
    <xf numFmtId="0" fontId="88" fillId="0" borderId="0" xfId="0" applyNumberFormat="1" applyFont="1" applyBorder="1" applyAlignment="1">
      <alignment horizontal="center"/>
    </xf>
    <xf numFmtId="0" fontId="10" fillId="0" borderId="0" xfId="0" applyNumberFormat="1" applyFont="1" applyAlignment="1"/>
    <xf numFmtId="0" fontId="4" fillId="0" borderId="16" xfId="0" applyNumberFormat="1" applyFont="1" applyBorder="1" applyAlignment="1">
      <alignment vertical="center"/>
    </xf>
    <xf numFmtId="0" fontId="4" fillId="0" borderId="10"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12" xfId="0" applyNumberFormat="1" applyFont="1" applyBorder="1" applyAlignment="1">
      <alignment horizontal="left" vertical="center"/>
    </xf>
    <xf numFmtId="0" fontId="4" fillId="0" borderId="13"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14" xfId="0" applyNumberFormat="1" applyFont="1" applyBorder="1" applyAlignment="1">
      <alignment horizontal="left" vertical="center"/>
    </xf>
    <xf numFmtId="0" fontId="4" fillId="0" borderId="15"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17" xfId="0" applyNumberFormat="1" applyFont="1" applyBorder="1" applyAlignment="1">
      <alignment horizontal="left" vertical="center"/>
    </xf>
    <xf numFmtId="0" fontId="4" fillId="0" borderId="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3" xfId="0" applyNumberFormat="1" applyFont="1" applyBorder="1" applyAlignment="1">
      <alignment vertical="center"/>
    </xf>
    <xf numFmtId="0" fontId="4" fillId="0" borderId="0" xfId="0" applyNumberFormat="1" applyFont="1" applyFill="1" applyBorder="1" applyAlignment="1">
      <alignment vertical="center"/>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0" fontId="4" fillId="0" borderId="16" xfId="0" applyNumberFormat="1" applyFont="1" applyFill="1" applyBorder="1" applyAlignment="1">
      <alignment vertical="center"/>
    </xf>
    <xf numFmtId="0" fontId="4" fillId="0" borderId="17" xfId="0" applyNumberFormat="1" applyFont="1" applyBorder="1" applyAlignment="1">
      <alignment vertical="center"/>
    </xf>
    <xf numFmtId="0" fontId="89" fillId="0" borderId="11"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87" fillId="0" borderId="11" xfId="0" applyNumberFormat="1" applyFont="1" applyBorder="1" applyAlignment="1" applyProtection="1">
      <alignment vertical="center"/>
      <protection locked="0"/>
    </xf>
    <xf numFmtId="0" fontId="87" fillId="0" borderId="12" xfId="0" applyNumberFormat="1" applyFont="1" applyBorder="1" applyAlignment="1" applyProtection="1">
      <alignment vertical="center"/>
      <protection locked="0"/>
    </xf>
    <xf numFmtId="0" fontId="89" fillId="0" borderId="0" xfId="0" applyNumberFormat="1" applyFont="1" applyBorder="1" applyAlignment="1" applyProtection="1">
      <alignment vertical="top"/>
      <protection locked="0"/>
    </xf>
    <xf numFmtId="0" fontId="87" fillId="0" borderId="0" xfId="0" applyNumberFormat="1" applyFont="1" applyBorder="1" applyAlignment="1" applyProtection="1">
      <alignment vertical="center"/>
      <protection locked="0"/>
    </xf>
    <xf numFmtId="0" fontId="87" fillId="0" borderId="14" xfId="0" applyNumberFormat="1" applyFont="1" applyBorder="1" applyAlignment="1" applyProtection="1">
      <alignment vertical="center"/>
      <protection locked="0"/>
    </xf>
    <xf numFmtId="0" fontId="89" fillId="0" borderId="16" xfId="0" applyNumberFormat="1" applyFont="1" applyBorder="1" applyAlignment="1" applyProtection="1">
      <alignment vertical="top"/>
      <protection locked="0"/>
    </xf>
    <xf numFmtId="0" fontId="5" fillId="0" borderId="16" xfId="0" applyNumberFormat="1" applyFont="1" applyBorder="1" applyAlignment="1" applyProtection="1">
      <alignment vertical="top"/>
      <protection locked="0"/>
    </xf>
    <xf numFmtId="0" fontId="87" fillId="0" borderId="16" xfId="0" applyNumberFormat="1" applyFont="1" applyBorder="1" applyAlignment="1" applyProtection="1">
      <alignment vertical="center"/>
      <protection locked="0"/>
    </xf>
    <xf numFmtId="0" fontId="87" fillId="0" borderId="17" xfId="0" applyNumberFormat="1" applyFont="1" applyBorder="1" applyAlignment="1" applyProtection="1">
      <alignment vertical="center"/>
      <protection locked="0"/>
    </xf>
    <xf numFmtId="0" fontId="87" fillId="0" borderId="13" xfId="0" applyNumberFormat="1" applyFont="1" applyBorder="1" applyAlignment="1" applyProtection="1">
      <alignment horizontal="center" vertical="center"/>
      <protection locked="0"/>
    </xf>
    <xf numFmtId="0" fontId="87" fillId="0" borderId="0" xfId="0" applyNumberFormat="1" applyFont="1" applyBorder="1" applyAlignment="1" applyProtection="1">
      <alignment horizontal="center" vertical="center"/>
      <protection locked="0"/>
    </xf>
    <xf numFmtId="0" fontId="87" fillId="0" borderId="13" xfId="0" applyNumberFormat="1" applyFont="1" applyBorder="1" applyAlignment="1" applyProtection="1">
      <alignment vertical="top"/>
      <protection locked="0"/>
    </xf>
    <xf numFmtId="0" fontId="87" fillId="0" borderId="0"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87" fillId="0" borderId="15" xfId="0" applyNumberFormat="1" applyFont="1" applyBorder="1" applyAlignment="1" applyProtection="1">
      <alignment vertical="top"/>
      <protection locked="0"/>
    </xf>
    <xf numFmtId="0" fontId="87" fillId="0" borderId="16" xfId="0" applyNumberFormat="1" applyFont="1" applyBorder="1" applyAlignment="1" applyProtection="1">
      <alignment vertical="top"/>
      <protection locked="0"/>
    </xf>
    <xf numFmtId="0" fontId="5" fillId="0" borderId="17" xfId="0" applyNumberFormat="1" applyFont="1" applyBorder="1" applyAlignment="1" applyProtection="1">
      <alignment vertical="top"/>
      <protection locked="0"/>
    </xf>
    <xf numFmtId="0" fontId="5" fillId="0" borderId="11" xfId="0" applyNumberFormat="1" applyFont="1" applyBorder="1" applyAlignment="1" applyProtection="1">
      <alignment vertical="top"/>
      <protection locked="0"/>
    </xf>
    <xf numFmtId="0" fontId="4" fillId="0" borderId="11" xfId="0" applyNumberFormat="1" applyFont="1" applyBorder="1" applyAlignment="1">
      <alignment vertical="center"/>
    </xf>
    <xf numFmtId="0" fontId="50" fillId="0" borderId="0" xfId="0" applyFont="1"/>
    <xf numFmtId="0" fontId="50" fillId="0" borderId="0" xfId="0" applyFont="1" applyFill="1" applyBorder="1"/>
    <xf numFmtId="0" fontId="90" fillId="0" borderId="0" xfId="0" applyFont="1" applyAlignment="1">
      <alignment horizontal="center"/>
    </xf>
    <xf numFmtId="0" fontId="50" fillId="0" borderId="62" xfId="0" applyFont="1" applyBorder="1"/>
    <xf numFmtId="0" fontId="50" fillId="0" borderId="45" xfId="0" applyFont="1" applyBorder="1" applyAlignment="1">
      <alignment horizontal="center"/>
    </xf>
    <xf numFmtId="0" fontId="50" fillId="0" borderId="21" xfId="0" applyFont="1" applyBorder="1" applyAlignment="1">
      <alignment horizontal="center"/>
    </xf>
    <xf numFmtId="0" fontId="50" fillId="30" borderId="62" xfId="0" applyFont="1" applyFill="1" applyBorder="1"/>
    <xf numFmtId="0" fontId="50" fillId="30" borderId="45" xfId="0" applyFont="1" applyFill="1" applyBorder="1" applyAlignment="1"/>
    <xf numFmtId="0" fontId="50" fillId="30" borderId="63" xfId="0" applyFont="1" applyFill="1" applyBorder="1" applyAlignment="1"/>
    <xf numFmtId="49" fontId="51" fillId="0" borderId="0" xfId="0" applyNumberFormat="1" applyFont="1" applyFill="1" applyBorder="1" applyAlignment="1">
      <alignment horizontal="center" vertical="center"/>
    </xf>
    <xf numFmtId="0" fontId="51" fillId="0" borderId="0" xfId="0" applyFont="1" applyFill="1" applyBorder="1" applyAlignment="1">
      <alignment shrinkToFit="1"/>
    </xf>
    <xf numFmtId="49" fontId="51" fillId="0" borderId="22" xfId="0" applyNumberFormat="1" applyFont="1" applyBorder="1" applyAlignment="1">
      <alignment horizontal="center" vertical="center"/>
    </xf>
    <xf numFmtId="0" fontId="51" fillId="0" borderId="22" xfId="0" applyFont="1" applyBorder="1" applyAlignment="1">
      <alignment shrinkToFit="1"/>
    </xf>
    <xf numFmtId="0" fontId="50" fillId="0" borderId="22" xfId="0" applyFont="1" applyBorder="1"/>
    <xf numFmtId="49" fontId="51" fillId="0" borderId="27" xfId="0" applyNumberFormat="1" applyFont="1" applyBorder="1" applyAlignment="1">
      <alignment horizontal="center" vertical="center"/>
    </xf>
    <xf numFmtId="0" fontId="51" fillId="0" borderId="123" xfId="0" applyFont="1" applyBorder="1" applyAlignment="1">
      <alignment shrinkToFit="1"/>
    </xf>
    <xf numFmtId="0" fontId="50" fillId="0" borderId="123" xfId="0" applyFont="1" applyBorder="1"/>
    <xf numFmtId="49" fontId="51" fillId="0" borderId="27" xfId="0" applyNumberFormat="1" applyFont="1" applyFill="1" applyBorder="1" applyAlignment="1">
      <alignment horizontal="center" vertical="center"/>
    </xf>
    <xf numFmtId="0" fontId="51" fillId="0" borderId="27" xfId="0" applyFont="1" applyFill="1" applyBorder="1" applyAlignment="1">
      <alignment shrinkToFit="1"/>
    </xf>
    <xf numFmtId="0" fontId="50" fillId="0" borderId="27" xfId="0" applyFont="1" applyFill="1" applyBorder="1"/>
    <xf numFmtId="0" fontId="92" fillId="0" borderId="0" xfId="0" applyFont="1" applyFill="1" applyBorder="1" applyAlignment="1"/>
    <xf numFmtId="0" fontId="51" fillId="0" borderId="29" xfId="0" applyFont="1" applyFill="1" applyBorder="1" applyAlignment="1">
      <alignment shrinkToFit="1"/>
    </xf>
    <xf numFmtId="0" fontId="51" fillId="0" borderId="123" xfId="0" applyFont="1" applyFill="1" applyBorder="1" applyAlignment="1">
      <alignment shrinkToFit="1"/>
    </xf>
    <xf numFmtId="0" fontId="51" fillId="0" borderId="27" xfId="0" applyFont="1" applyFill="1" applyBorder="1" applyAlignment="1"/>
    <xf numFmtId="0" fontId="51" fillId="0" borderId="0" xfId="0" applyFont="1" applyFill="1" applyBorder="1" applyAlignment="1"/>
    <xf numFmtId="0" fontId="51" fillId="0" borderId="0" xfId="0" applyFont="1" applyBorder="1" applyAlignment="1">
      <alignment shrinkToFit="1"/>
    </xf>
    <xf numFmtId="0" fontId="50" fillId="0" borderId="50" xfId="0" applyFont="1" applyBorder="1"/>
    <xf numFmtId="0" fontId="51" fillId="0" borderId="26" xfId="0" applyFont="1" applyFill="1" applyBorder="1" applyAlignment="1">
      <alignment shrinkToFit="1"/>
    </xf>
    <xf numFmtId="0" fontId="50" fillId="0" borderId="27" xfId="0" applyFont="1" applyBorder="1"/>
    <xf numFmtId="0" fontId="51" fillId="0" borderId="22" xfId="0" applyFont="1" applyFill="1" applyBorder="1" applyAlignment="1">
      <alignment shrinkToFit="1"/>
    </xf>
    <xf numFmtId="0" fontId="50" fillId="0" borderId="22" xfId="0" applyFont="1" applyFill="1" applyBorder="1"/>
    <xf numFmtId="0" fontId="35" fillId="0" borderId="27" xfId="0" applyFont="1" applyBorder="1"/>
    <xf numFmtId="49" fontId="51" fillId="0" borderId="123" xfId="0" applyNumberFormat="1" applyFont="1" applyBorder="1" applyAlignment="1">
      <alignment horizontal="center" vertical="center"/>
    </xf>
    <xf numFmtId="0" fontId="50" fillId="0" borderId="77" xfId="0" applyFont="1" applyBorder="1"/>
    <xf numFmtId="0" fontId="51" fillId="0" borderId="24" xfId="0" applyFont="1" applyBorder="1" applyAlignment="1">
      <alignment shrinkToFit="1"/>
    </xf>
    <xf numFmtId="0" fontId="51" fillId="0" borderId="29" xfId="0" applyFont="1" applyBorder="1" applyAlignment="1">
      <alignment shrinkToFit="1"/>
    </xf>
    <xf numFmtId="0" fontId="35" fillId="0" borderId="0" xfId="0" applyFont="1" applyBorder="1"/>
    <xf numFmtId="0" fontId="51" fillId="0" borderId="31" xfId="0" applyFont="1" applyBorder="1" applyAlignment="1">
      <alignment shrinkToFit="1"/>
    </xf>
    <xf numFmtId="0" fontId="51" fillId="0" borderId="22" xfId="0" applyFont="1" applyBorder="1" applyAlignment="1">
      <alignment wrapText="1" shrinkToFit="1"/>
    </xf>
    <xf numFmtId="0" fontId="51" fillId="0" borderId="27" xfId="0" applyFont="1" applyBorder="1" applyAlignment="1">
      <alignment shrinkToFit="1"/>
    </xf>
    <xf numFmtId="49" fontId="51" fillId="0" borderId="124" xfId="0" applyNumberFormat="1" applyFont="1" applyBorder="1" applyAlignment="1">
      <alignment horizontal="center" vertical="center"/>
    </xf>
    <xf numFmtId="0" fontId="51" fillId="0" borderId="124" xfId="0" applyFont="1" applyBorder="1" applyAlignment="1">
      <alignment shrinkToFit="1"/>
    </xf>
    <xf numFmtId="0" fontId="50" fillId="0" borderId="124" xfId="0" applyFont="1" applyFill="1" applyBorder="1"/>
    <xf numFmtId="0" fontId="51" fillId="0" borderId="23" xfId="0" applyFont="1" applyBorder="1" applyAlignment="1">
      <alignment shrinkToFit="1"/>
    </xf>
    <xf numFmtId="0" fontId="50" fillId="0" borderId="50" xfId="0" applyFont="1" applyFill="1" applyBorder="1"/>
    <xf numFmtId="0" fontId="51" fillId="0" borderId="124" xfId="0" applyFont="1" applyFill="1" applyBorder="1" applyAlignment="1">
      <alignment shrinkToFit="1"/>
    </xf>
    <xf numFmtId="49" fontId="51" fillId="0" borderId="16" xfId="0" applyNumberFormat="1" applyFont="1" applyBorder="1" applyAlignment="1">
      <alignment horizontal="center" vertical="center"/>
    </xf>
    <xf numFmtId="0" fontId="90" fillId="0" borderId="16" xfId="0" applyFont="1" applyBorder="1" applyAlignment="1">
      <alignment horizontal="center"/>
    </xf>
    <xf numFmtId="0" fontId="50" fillId="0" borderId="16" xfId="0" applyFont="1" applyBorder="1"/>
    <xf numFmtId="0" fontId="51" fillId="0" borderId="23" xfId="0" applyFont="1" applyBorder="1" applyAlignment="1">
      <alignment wrapText="1" shrinkToFit="1"/>
    </xf>
    <xf numFmtId="0" fontId="50" fillId="24" borderId="62" xfId="0" applyFont="1" applyFill="1" applyBorder="1"/>
    <xf numFmtId="0" fontId="50" fillId="24" borderId="45" xfId="0" applyFont="1" applyFill="1" applyBorder="1"/>
    <xf numFmtId="0" fontId="50" fillId="24" borderId="21" xfId="0" applyFont="1" applyFill="1" applyBorder="1"/>
    <xf numFmtId="0" fontId="51" fillId="0" borderId="0" xfId="0" applyFont="1" applyBorder="1"/>
    <xf numFmtId="0" fontId="50" fillId="0" borderId="0" xfId="0" applyFont="1" applyBorder="1"/>
    <xf numFmtId="0" fontId="50" fillId="0" borderId="0" xfId="0" applyFont="1" applyAlignment="1">
      <alignment horizontal="center" vertical="center"/>
    </xf>
    <xf numFmtId="0" fontId="93" fillId="0" borderId="0" xfId="0" applyFont="1"/>
    <xf numFmtId="0" fontId="94" fillId="0" borderId="0" xfId="0" applyFont="1"/>
    <xf numFmtId="0" fontId="95" fillId="0" borderId="109" xfId="0" applyFont="1" applyBorder="1" applyAlignment="1">
      <alignment vertical="center"/>
    </xf>
    <xf numFmtId="0" fontId="96" fillId="0" borderId="126" xfId="0" applyFont="1" applyBorder="1" applyAlignment="1">
      <alignment wrapText="1" shrinkToFit="1"/>
    </xf>
    <xf numFmtId="0" fontId="95" fillId="0" borderId="119" xfId="0" applyFont="1" applyBorder="1" applyAlignment="1">
      <alignment vertical="center" shrinkToFit="1"/>
    </xf>
    <xf numFmtId="0" fontId="97" fillId="0" borderId="115" xfId="0" applyFont="1" applyBorder="1" applyAlignment="1">
      <alignment horizontal="center" vertical="center"/>
    </xf>
    <xf numFmtId="0" fontId="98" fillId="0" borderId="17" xfId="0" applyFont="1" applyBorder="1" applyAlignment="1">
      <alignment horizontal="center" vertical="center"/>
    </xf>
    <xf numFmtId="0" fontId="95" fillId="0" borderId="116" xfId="0" applyFont="1" applyBorder="1" applyAlignment="1">
      <alignment vertical="center" shrinkToFit="1"/>
    </xf>
    <xf numFmtId="0" fontId="97" fillId="0" borderId="112" xfId="0" applyFont="1" applyBorder="1" applyAlignment="1">
      <alignment horizontal="center" vertical="center"/>
    </xf>
    <xf numFmtId="0" fontId="98" fillId="0" borderId="63" xfId="0" applyFont="1" applyBorder="1" applyAlignment="1">
      <alignment horizontal="center" vertical="center"/>
    </xf>
    <xf numFmtId="0" fontId="95" fillId="0" borderId="48" xfId="0" applyFont="1" applyBorder="1" applyAlignment="1">
      <alignment vertical="center" shrinkToFit="1"/>
    </xf>
    <xf numFmtId="0" fontId="97" fillId="0" borderId="112" xfId="0" applyFont="1" applyFill="1" applyBorder="1" applyAlignment="1">
      <alignment horizontal="center" vertical="center"/>
    </xf>
    <xf numFmtId="0" fontId="95" fillId="0" borderId="48" xfId="0" applyFont="1" applyBorder="1" applyAlignment="1">
      <alignment vertical="center" textRotation="255" shrinkToFit="1"/>
    </xf>
    <xf numFmtId="0" fontId="99" fillId="0" borderId="0" xfId="0" applyFont="1"/>
    <xf numFmtId="0" fontId="98" fillId="0" borderId="63" xfId="0" applyFont="1" applyBorder="1" applyAlignment="1">
      <alignment horizontal="center" vertical="center" wrapText="1"/>
    </xf>
    <xf numFmtId="0" fontId="95" fillId="0" borderId="48" xfId="0" applyFont="1" applyBorder="1" applyAlignment="1">
      <alignment horizontal="center" vertical="center" textRotation="255" shrinkToFit="1"/>
    </xf>
    <xf numFmtId="0" fontId="97" fillId="0" borderId="48" xfId="0" applyFont="1" applyBorder="1"/>
    <xf numFmtId="0" fontId="97" fillId="0" borderId="48" xfId="0" applyFont="1" applyBorder="1" applyAlignment="1">
      <alignment horizontal="center"/>
    </xf>
    <xf numFmtId="0" fontId="97" fillId="0" borderId="113" xfId="0" applyFont="1" applyFill="1" applyBorder="1" applyAlignment="1">
      <alignment horizontal="center" vertical="center"/>
    </xf>
    <xf numFmtId="0" fontId="93" fillId="0" borderId="109" xfId="0" applyFont="1" applyBorder="1"/>
    <xf numFmtId="0" fontId="93" fillId="0" borderId="133" xfId="0" applyFont="1" applyBorder="1"/>
    <xf numFmtId="0" fontId="93" fillId="0" borderId="112" xfId="0" applyFont="1" applyBorder="1" applyAlignment="1">
      <alignment horizontal="center" vertical="center"/>
    </xf>
    <xf numFmtId="0" fontId="93" fillId="0" borderId="48" xfId="0" applyFont="1" applyBorder="1"/>
    <xf numFmtId="0" fontId="93" fillId="0" borderId="115" xfId="0" applyFont="1" applyBorder="1" applyAlignment="1">
      <alignment horizontal="center" vertical="center"/>
    </xf>
    <xf numFmtId="0" fontId="93" fillId="0" borderId="116" xfId="0" applyFont="1" applyBorder="1"/>
    <xf numFmtId="0" fontId="93" fillId="0" borderId="112" xfId="0" applyFont="1" applyBorder="1" applyAlignment="1">
      <alignment horizontal="center" vertical="center" wrapText="1"/>
    </xf>
    <xf numFmtId="0" fontId="93" fillId="0" borderId="48" xfId="0" applyFont="1" applyBorder="1" applyAlignment="1">
      <alignment wrapText="1"/>
    </xf>
    <xf numFmtId="0" fontId="93" fillId="0" borderId="0" xfId="0" applyFont="1" applyAlignment="1">
      <alignment wrapText="1"/>
    </xf>
    <xf numFmtId="0" fontId="100" fillId="0" borderId="58" xfId="0" applyFont="1" applyBorder="1" applyAlignment="1">
      <alignment horizontal="center" vertical="center" wrapText="1"/>
    </xf>
    <xf numFmtId="0" fontId="93" fillId="0" borderId="105" xfId="0" applyFont="1" applyBorder="1"/>
    <xf numFmtId="0" fontId="93" fillId="0" borderId="125" xfId="0" applyFont="1" applyBorder="1"/>
    <xf numFmtId="0" fontId="93" fillId="0" borderId="106" xfId="0" applyFont="1" applyBorder="1"/>
    <xf numFmtId="49" fontId="93" fillId="0" borderId="110" xfId="0" applyNumberFormat="1" applyFont="1" applyBorder="1" applyAlignment="1">
      <alignment horizontal="center" vertical="center"/>
    </xf>
    <xf numFmtId="0" fontId="100" fillId="0" borderId="42" xfId="0" applyFont="1" applyFill="1" applyBorder="1" applyAlignment="1">
      <alignment horizontal="center" vertical="center" wrapText="1"/>
    </xf>
    <xf numFmtId="0" fontId="93" fillId="0" borderId="43" xfId="0" applyFont="1" applyBorder="1"/>
    <xf numFmtId="49" fontId="93" fillId="0" borderId="112" xfId="0" applyNumberFormat="1" applyFont="1" applyBorder="1" applyAlignment="1">
      <alignment horizontal="center" vertical="center"/>
    </xf>
    <xf numFmtId="0" fontId="98" fillId="0" borderId="44" xfId="0" applyFont="1" applyFill="1" applyBorder="1" applyAlignment="1">
      <alignment vertical="center"/>
    </xf>
    <xf numFmtId="0" fontId="98" fillId="0" borderId="45" xfId="0" applyFont="1" applyFill="1" applyBorder="1" applyAlignment="1">
      <alignment vertical="center"/>
    </xf>
    <xf numFmtId="0" fontId="100" fillId="0" borderId="21" xfId="0" applyFont="1" applyFill="1" applyBorder="1" applyAlignment="1">
      <alignment horizontal="center" vertical="center"/>
    </xf>
    <xf numFmtId="49" fontId="93" fillId="0" borderId="127" xfId="0" applyNumberFormat="1" applyFont="1" applyBorder="1" applyAlignment="1">
      <alignment horizontal="center" vertical="center"/>
    </xf>
    <xf numFmtId="0" fontId="93" fillId="0" borderId="51" xfId="0" applyFont="1" applyBorder="1"/>
    <xf numFmtId="49" fontId="93" fillId="0" borderId="113" xfId="0" applyNumberFormat="1" applyFont="1" applyBorder="1" applyAlignment="1">
      <alignment horizontal="center" vertical="center"/>
    </xf>
    <xf numFmtId="0" fontId="100" fillId="0" borderId="58" xfId="0" applyFont="1" applyFill="1" applyBorder="1" applyAlignment="1">
      <alignment horizontal="center" vertical="center"/>
    </xf>
    <xf numFmtId="0" fontId="93" fillId="0" borderId="59" xfId="0" applyFont="1" applyBorder="1"/>
    <xf numFmtId="0" fontId="93" fillId="0" borderId="113" xfId="0" applyFont="1" applyBorder="1" applyAlignment="1">
      <alignment horizontal="center" vertical="center"/>
    </xf>
    <xf numFmtId="0" fontId="98" fillId="0" borderId="105" xfId="0" applyFont="1" applyBorder="1" applyAlignment="1">
      <alignment vertical="center"/>
    </xf>
    <xf numFmtId="0" fontId="101" fillId="0" borderId="125" xfId="0" applyFont="1" applyBorder="1" applyAlignment="1">
      <alignment vertical="center"/>
    </xf>
    <xf numFmtId="0" fontId="100" fillId="0" borderId="118" xfId="0" applyFont="1" applyBorder="1" applyAlignment="1">
      <alignment horizontal="center" vertical="center"/>
    </xf>
    <xf numFmtId="0" fontId="51" fillId="0" borderId="0" xfId="0" applyFont="1" applyAlignment="1"/>
    <xf numFmtId="0" fontId="98" fillId="0" borderId="0" xfId="0" applyFont="1" applyBorder="1" applyAlignment="1">
      <alignment vertical="center"/>
    </xf>
    <xf numFmtId="0" fontId="98" fillId="0" borderId="0" xfId="0" applyFont="1" applyBorder="1" applyAlignment="1">
      <alignment horizontal="center" vertical="center"/>
    </xf>
    <xf numFmtId="0" fontId="94" fillId="0" borderId="0" xfId="0" applyFont="1" applyFill="1" applyBorder="1" applyAlignment="1"/>
    <xf numFmtId="0" fontId="93" fillId="0" borderId="0" xfId="0" applyFont="1" applyBorder="1" applyAlignment="1"/>
    <xf numFmtId="0" fontId="94" fillId="0" borderId="0" xfId="0" applyFont="1" applyBorder="1" applyAlignment="1"/>
    <xf numFmtId="0" fontId="93" fillId="0" borderId="0" xfId="0" applyFont="1" applyBorder="1"/>
    <xf numFmtId="0" fontId="93" fillId="0" borderId="0" xfId="0" applyFont="1" applyAlignment="1"/>
    <xf numFmtId="49" fontId="28" fillId="24" borderId="10" xfId="46" applyNumberFormat="1" applyFont="1" applyFill="1" applyBorder="1" applyAlignment="1" applyProtection="1">
      <alignment vertical="center"/>
      <protection locked="0"/>
    </xf>
    <xf numFmtId="49" fontId="28" fillId="24" borderId="11" xfId="46" applyNumberFormat="1" applyFont="1" applyFill="1" applyBorder="1" applyAlignment="1" applyProtection="1">
      <alignment vertical="center"/>
      <protection locked="0"/>
    </xf>
    <xf numFmtId="49" fontId="28" fillId="24" borderId="12" xfId="46" applyNumberFormat="1" applyFont="1" applyFill="1" applyBorder="1" applyAlignment="1" applyProtection="1">
      <alignment vertical="center"/>
      <protection locked="0"/>
    </xf>
    <xf numFmtId="49" fontId="35" fillId="24" borderId="10" xfId="46" applyNumberFormat="1" applyFont="1" applyFill="1" applyBorder="1" applyAlignment="1" applyProtection="1">
      <alignment vertical="center"/>
      <protection locked="0"/>
    </xf>
    <xf numFmtId="49" fontId="35" fillId="24" borderId="11" xfId="46" applyNumberFormat="1" applyFont="1" applyFill="1" applyBorder="1" applyAlignment="1" applyProtection="1">
      <alignment vertical="center"/>
      <protection locked="0"/>
    </xf>
    <xf numFmtId="49" fontId="31" fillId="24" borderId="0" xfId="46" applyNumberFormat="1" applyFont="1" applyFill="1" applyProtection="1">
      <alignment vertical="center"/>
      <protection locked="0"/>
    </xf>
    <xf numFmtId="49" fontId="31" fillId="24" borderId="11" xfId="46" applyNumberFormat="1" applyFont="1" applyFill="1" applyBorder="1" applyAlignment="1" applyProtection="1">
      <alignment vertical="center"/>
      <protection locked="0"/>
    </xf>
    <xf numFmtId="49" fontId="31" fillId="24" borderId="45" xfId="46" applyNumberFormat="1" applyFont="1" applyFill="1" applyBorder="1" applyAlignment="1" applyProtection="1">
      <alignment vertical="center"/>
      <protection locked="0"/>
    </xf>
    <xf numFmtId="49" fontId="31" fillId="24" borderId="0" xfId="46" applyNumberFormat="1" applyFont="1" applyFill="1" applyBorder="1" applyProtection="1">
      <alignment vertical="center"/>
      <protection locked="0"/>
    </xf>
    <xf numFmtId="49" fontId="31" fillId="24" borderId="12" xfId="46" applyNumberFormat="1" applyFont="1" applyFill="1" applyBorder="1" applyAlignment="1" applyProtection="1">
      <alignment vertical="center"/>
      <protection locked="0"/>
    </xf>
    <xf numFmtId="49" fontId="35" fillId="24" borderId="45" xfId="46" applyNumberFormat="1" applyFont="1" applyFill="1" applyBorder="1" applyAlignment="1" applyProtection="1">
      <alignment vertical="center"/>
      <protection locked="0"/>
    </xf>
    <xf numFmtId="49" fontId="31" fillId="24" borderId="63" xfId="46" applyNumberFormat="1" applyFont="1" applyFill="1" applyBorder="1" applyAlignment="1" applyProtection="1">
      <alignment vertical="center"/>
      <protection locked="0"/>
    </xf>
    <xf numFmtId="49" fontId="35" fillId="24" borderId="10" xfId="46" applyNumberFormat="1" applyFont="1" applyFill="1" applyBorder="1" applyAlignment="1" applyProtection="1">
      <alignment vertical="center" wrapText="1"/>
      <protection locked="0"/>
    </xf>
    <xf numFmtId="49" fontId="35" fillId="24" borderId="11" xfId="46" applyNumberFormat="1" applyFont="1" applyFill="1" applyBorder="1" applyAlignment="1" applyProtection="1">
      <alignment vertical="center" wrapText="1"/>
      <protection locked="0"/>
    </xf>
    <xf numFmtId="49" fontId="31" fillId="24" borderId="11" xfId="46" applyNumberFormat="1" applyFont="1" applyFill="1" applyBorder="1" applyAlignment="1" applyProtection="1">
      <alignment horizontal="left" vertical="center"/>
      <protection locked="0"/>
    </xf>
    <xf numFmtId="49" fontId="2" fillId="24" borderId="11" xfId="46" applyNumberFormat="1" applyFont="1" applyFill="1" applyBorder="1" applyAlignment="1">
      <alignment horizontal="left" vertical="center"/>
    </xf>
    <xf numFmtId="49" fontId="2" fillId="24" borderId="12" xfId="46" applyNumberFormat="1" applyFont="1" applyFill="1" applyBorder="1" applyAlignment="1">
      <alignment horizontal="left" vertical="center"/>
    </xf>
    <xf numFmtId="49" fontId="35" fillId="24" borderId="13" xfId="46" applyNumberFormat="1" applyFont="1" applyFill="1" applyBorder="1" applyAlignment="1" applyProtection="1">
      <alignment vertical="center" wrapText="1"/>
      <protection locked="0"/>
    </xf>
    <xf numFmtId="49" fontId="35" fillId="24" borderId="0" xfId="46" applyNumberFormat="1" applyFont="1" applyFill="1" applyBorder="1" applyAlignment="1" applyProtection="1">
      <alignment vertical="center" wrapText="1"/>
      <protection locked="0"/>
    </xf>
    <xf numFmtId="49" fontId="31" fillId="24" borderId="0" xfId="46" applyNumberFormat="1" applyFont="1" applyFill="1" applyBorder="1" applyAlignment="1">
      <alignment horizontal="left" vertical="center"/>
    </xf>
    <xf numFmtId="49" fontId="2" fillId="24" borderId="0" xfId="46" applyNumberFormat="1" applyFont="1" applyFill="1" applyAlignment="1">
      <alignment horizontal="left" vertical="center"/>
    </xf>
    <xf numFmtId="49" fontId="2" fillId="24" borderId="14" xfId="46" applyNumberFormat="1" applyFont="1" applyFill="1" applyBorder="1" applyAlignment="1">
      <alignment horizontal="left" vertical="center"/>
    </xf>
    <xf numFmtId="49" fontId="35" fillId="24" borderId="15" xfId="46" applyNumberFormat="1" applyFont="1" applyFill="1" applyBorder="1" applyAlignment="1" applyProtection="1">
      <alignment vertical="center" wrapText="1"/>
      <protection locked="0"/>
    </xf>
    <xf numFmtId="49" fontId="35" fillId="24" borderId="16" xfId="46" applyNumberFormat="1" applyFont="1" applyFill="1" applyBorder="1" applyAlignment="1" applyProtection="1">
      <alignment vertical="center" wrapText="1"/>
      <protection locked="0"/>
    </xf>
    <xf numFmtId="49" fontId="31" fillId="24" borderId="16" xfId="46" applyNumberFormat="1" applyFont="1" applyFill="1" applyBorder="1" applyAlignment="1">
      <alignment horizontal="left" vertical="center"/>
    </xf>
    <xf numFmtId="49" fontId="2" fillId="24" borderId="16" xfId="46" applyNumberFormat="1" applyFont="1" applyFill="1" applyBorder="1" applyAlignment="1">
      <alignment horizontal="left" vertical="center"/>
    </xf>
    <xf numFmtId="49" fontId="2" fillId="24" borderId="17" xfId="46" applyNumberFormat="1" applyFont="1" applyFill="1" applyBorder="1" applyAlignment="1">
      <alignment horizontal="left" vertical="center"/>
    </xf>
    <xf numFmtId="0" fontId="31" fillId="0" borderId="0" xfId="0" applyNumberFormat="1" applyFont="1" applyBorder="1" applyAlignment="1">
      <alignment vertical="center"/>
    </xf>
    <xf numFmtId="0" fontId="39" fillId="0" borderId="0" xfId="0" applyNumberFormat="1" applyFont="1" applyBorder="1" applyAlignment="1"/>
    <xf numFmtId="0" fontId="79" fillId="0" borderId="0"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105" fillId="0" borderId="0" xfId="0" applyNumberFormat="1" applyFont="1" applyBorder="1" applyAlignment="1">
      <alignment vertical="center"/>
    </xf>
    <xf numFmtId="0" fontId="35" fillId="0" borderId="0" xfId="0" applyNumberFormat="1" applyFont="1" applyAlignment="1"/>
    <xf numFmtId="0" fontId="31" fillId="0" borderId="0" xfId="0" applyNumberFormat="1" applyFont="1" applyAlignment="1"/>
    <xf numFmtId="0" fontId="35" fillId="0" borderId="0" xfId="0" applyNumberFormat="1" applyFont="1" applyBorder="1" applyAlignment="1" applyProtection="1">
      <alignment horizontal="left"/>
    </xf>
    <xf numFmtId="0" fontId="35" fillId="0" borderId="0" xfId="0" applyNumberFormat="1" applyFont="1" applyBorder="1" applyAlignment="1" applyProtection="1">
      <alignment horizontal="left" vertical="center"/>
    </xf>
    <xf numFmtId="38" fontId="104" fillId="0" borderId="0" xfId="33" applyFont="1" applyBorder="1" applyAlignment="1" applyProtection="1">
      <alignment horizontal="center" vertical="center"/>
      <protection locked="0"/>
    </xf>
    <xf numFmtId="0" fontId="0" fillId="0" borderId="0" xfId="0" applyNumberFormat="1" applyFont="1" applyBorder="1" applyAlignment="1" applyProtection="1">
      <alignment horizontal="center"/>
    </xf>
    <xf numFmtId="49" fontId="28" fillId="0" borderId="0" xfId="0" applyNumberFormat="1" applyFont="1" applyBorder="1" applyAlignment="1" applyProtection="1">
      <alignment horizontal="center" vertical="center"/>
      <protection locked="0"/>
    </xf>
    <xf numFmtId="0" fontId="31" fillId="0" borderId="0" xfId="0" applyNumberFormat="1" applyFont="1" applyAlignment="1" applyProtection="1"/>
    <xf numFmtId="0" fontId="35" fillId="0" borderId="0" xfId="0" applyNumberFormat="1" applyFont="1" applyAlignment="1" applyProtection="1"/>
    <xf numFmtId="0" fontId="106" fillId="0" borderId="0" xfId="46" applyFont="1" applyBorder="1" applyAlignment="1">
      <alignment vertical="center" readingOrder="1"/>
    </xf>
    <xf numFmtId="0" fontId="27" fillId="0" borderId="0" xfId="46" applyFont="1" applyAlignment="1">
      <alignment vertical="center"/>
    </xf>
    <xf numFmtId="0" fontId="39" fillId="0" borderId="0" xfId="56" applyNumberFormat="1" applyFont="1" applyBorder="1" applyAlignment="1">
      <alignment vertical="center"/>
    </xf>
    <xf numFmtId="0" fontId="31" fillId="0" borderId="0" xfId="56" applyNumberFormat="1" applyFont="1" applyBorder="1" applyAlignment="1">
      <alignment horizontal="left" vertical="center"/>
    </xf>
    <xf numFmtId="0" fontId="28" fillId="0" borderId="0" xfId="56" applyNumberFormat="1" applyFont="1" applyBorder="1" applyAlignment="1">
      <alignment horizontal="left" vertical="center"/>
    </xf>
    <xf numFmtId="0" fontId="2" fillId="0" borderId="0" xfId="45" applyFont="1"/>
    <xf numFmtId="0" fontId="107" fillId="0" borderId="0" xfId="45" applyFont="1" applyAlignment="1">
      <alignment horizontal="left" vertical="center" readingOrder="1"/>
    </xf>
    <xf numFmtId="0" fontId="27" fillId="0" borderId="0" xfId="45" applyFont="1" applyAlignment="1">
      <alignment horizontal="left" vertical="center" readingOrder="1"/>
    </xf>
    <xf numFmtId="0" fontId="31" fillId="29" borderId="21" xfId="46" applyFont="1" applyFill="1" applyBorder="1" applyAlignment="1" applyProtection="1">
      <alignment horizontal="center" vertical="center" shrinkToFit="1"/>
      <protection locked="0"/>
    </xf>
    <xf numFmtId="38" fontId="31" fillId="29" borderId="21" xfId="34" applyFont="1" applyFill="1" applyBorder="1" applyAlignment="1" applyProtection="1">
      <alignment horizontal="center" vertical="center"/>
      <protection locked="0"/>
    </xf>
    <xf numFmtId="0" fontId="31" fillId="29" borderId="21" xfId="46" applyFont="1" applyFill="1" applyBorder="1" applyAlignment="1" applyProtection="1">
      <alignment horizontal="center" vertical="center"/>
      <protection locked="0"/>
    </xf>
    <xf numFmtId="0" fontId="31" fillId="0" borderId="0" xfId="46" applyFont="1" applyBorder="1" applyAlignment="1" applyProtection="1">
      <alignment horizontal="center" vertical="center"/>
    </xf>
    <xf numFmtId="0" fontId="50" fillId="0" borderId="0" xfId="45" applyNumberFormat="1" applyFont="1" applyBorder="1" applyAlignment="1">
      <alignment vertical="center"/>
    </xf>
    <xf numFmtId="0" fontId="31" fillId="0" borderId="0" xfId="45" applyNumberFormat="1" applyFont="1" applyBorder="1" applyAlignment="1">
      <alignment vertical="center"/>
    </xf>
    <xf numFmtId="0" fontId="50" fillId="0" borderId="0" xfId="45" applyNumberFormat="1" applyFont="1" applyBorder="1" applyAlignment="1"/>
    <xf numFmtId="0" fontId="51" fillId="0" borderId="0" xfId="45" applyNumberFormat="1" applyFont="1" applyBorder="1" applyAlignment="1"/>
    <xf numFmtId="0" fontId="50" fillId="0" borderId="0" xfId="45" applyNumberFormat="1" applyFont="1" applyBorder="1" applyAlignment="1">
      <alignment horizontal="right"/>
    </xf>
    <xf numFmtId="0" fontId="51" fillId="0" borderId="0" xfId="45" applyNumberFormat="1" applyFont="1" applyBorder="1" applyAlignment="1">
      <alignment horizontal="center"/>
    </xf>
    <xf numFmtId="0" fontId="108" fillId="0" borderId="0" xfId="45" applyNumberFormat="1" applyFont="1" applyBorder="1" applyAlignment="1"/>
    <xf numFmtId="0" fontId="92" fillId="0" borderId="0" xfId="45" applyNumberFormat="1" applyFont="1" applyBorder="1" applyAlignment="1">
      <alignment horizontal="center"/>
    </xf>
    <xf numFmtId="0" fontId="108" fillId="0" borderId="0" xfId="45" applyNumberFormat="1" applyFont="1" applyBorder="1" applyAlignment="1">
      <alignment horizontal="center"/>
    </xf>
    <xf numFmtId="0" fontId="31" fillId="0" borderId="0" xfId="45" applyNumberFormat="1" applyFont="1" applyAlignment="1"/>
    <xf numFmtId="0" fontId="92" fillId="0" borderId="0" xfId="45" applyNumberFormat="1" applyFont="1" applyBorder="1" applyAlignment="1">
      <alignment horizontal="left"/>
    </xf>
    <xf numFmtId="0" fontId="50" fillId="0" borderId="0" xfId="45" applyNumberFormat="1" applyFont="1" applyAlignment="1"/>
    <xf numFmtId="0" fontId="92" fillId="0" borderId="0" xfId="45" applyNumberFormat="1" applyFont="1" applyBorder="1" applyAlignment="1">
      <alignment horizontal="left" vertical="center"/>
    </xf>
    <xf numFmtId="0" fontId="92" fillId="0" borderId="0" xfId="45" applyNumberFormat="1" applyFont="1" applyBorder="1" applyAlignment="1">
      <alignment horizontal="right"/>
    </xf>
    <xf numFmtId="0" fontId="92" fillId="0" borderId="0" xfId="45" applyNumberFormat="1" applyFont="1" applyBorder="1" applyAlignment="1"/>
    <xf numFmtId="0" fontId="39" fillId="0" borderId="0" xfId="45" applyNumberFormat="1" applyFont="1" applyAlignment="1"/>
    <xf numFmtId="0" fontId="109" fillId="0" borderId="0" xfId="45" applyNumberFormat="1" applyFont="1" applyBorder="1" applyAlignment="1">
      <alignment horizontal="center"/>
    </xf>
    <xf numFmtId="0" fontId="92" fillId="0" borderId="11" xfId="45" applyNumberFormat="1" applyFont="1" applyBorder="1" applyAlignment="1" applyProtection="1">
      <alignment horizontal="left" vertical="center"/>
      <protection locked="0"/>
    </xf>
    <xf numFmtId="0" fontId="50" fillId="0" borderId="11" xfId="45" applyNumberFormat="1" applyFont="1" applyBorder="1" applyAlignment="1" applyProtection="1">
      <alignment vertical="top"/>
      <protection locked="0"/>
    </xf>
    <xf numFmtId="0" fontId="50" fillId="0" borderId="12" xfId="45" applyNumberFormat="1" applyFont="1" applyBorder="1" applyAlignment="1" applyProtection="1">
      <alignment vertical="top"/>
      <protection locked="0"/>
    </xf>
    <xf numFmtId="0" fontId="92" fillId="0" borderId="10" xfId="45" applyNumberFormat="1" applyFont="1" applyBorder="1" applyAlignment="1" applyProtection="1">
      <alignment horizontal="left" vertical="center"/>
      <protection locked="0"/>
    </xf>
    <xf numFmtId="0" fontId="92" fillId="0" borderId="0" xfId="45" applyNumberFormat="1" applyFont="1" applyBorder="1" applyAlignment="1" applyProtection="1">
      <alignment horizontal="left" vertical="center"/>
      <protection locked="0"/>
    </xf>
    <xf numFmtId="0" fontId="50" fillId="0" borderId="0" xfId="45" applyNumberFormat="1" applyFont="1" applyBorder="1" applyAlignment="1" applyProtection="1">
      <alignment vertical="top"/>
      <protection locked="0"/>
    </xf>
    <xf numFmtId="0" fontId="50" fillId="0" borderId="14" xfId="45" applyNumberFormat="1" applyFont="1" applyBorder="1" applyAlignment="1" applyProtection="1">
      <alignment vertical="top"/>
      <protection locked="0"/>
    </xf>
    <xf numFmtId="0" fontId="111" fillId="0" borderId="0" xfId="45" applyNumberFormat="1" applyFont="1" applyBorder="1" applyAlignment="1" applyProtection="1">
      <alignment horizontal="left" vertical="center"/>
      <protection locked="0"/>
    </xf>
    <xf numFmtId="0" fontId="50" fillId="0" borderId="13" xfId="45" applyNumberFormat="1" applyFont="1" applyBorder="1" applyAlignment="1" applyProtection="1">
      <alignment vertical="top"/>
      <protection locked="0"/>
    </xf>
    <xf numFmtId="0" fontId="92" fillId="0" borderId="16" xfId="45" applyNumberFormat="1" applyFont="1" applyBorder="1" applyAlignment="1" applyProtection="1">
      <alignment horizontal="left" vertical="center"/>
      <protection locked="0"/>
    </xf>
    <xf numFmtId="0" fontId="111" fillId="0" borderId="16" xfId="45" applyNumberFormat="1" applyFont="1" applyBorder="1" applyAlignment="1" applyProtection="1">
      <alignment horizontal="left" vertical="center"/>
      <protection locked="0"/>
    </xf>
    <xf numFmtId="0" fontId="50" fillId="0" borderId="16" xfId="45" applyNumberFormat="1" applyFont="1" applyBorder="1" applyAlignment="1" applyProtection="1">
      <alignment vertical="top"/>
      <protection locked="0"/>
    </xf>
    <xf numFmtId="0" fontId="50" fillId="0" borderId="17" xfId="45" applyNumberFormat="1" applyFont="1" applyBorder="1" applyAlignment="1" applyProtection="1">
      <alignment vertical="top"/>
      <protection locked="0"/>
    </xf>
    <xf numFmtId="0" fontId="50" fillId="0" borderId="15" xfId="45" applyNumberFormat="1" applyFont="1" applyBorder="1" applyAlignment="1" applyProtection="1">
      <alignment vertical="top"/>
      <protection locked="0"/>
    </xf>
    <xf numFmtId="0" fontId="92" fillId="0" borderId="11" xfId="45" applyNumberFormat="1" applyFont="1" applyBorder="1" applyAlignment="1" applyProtection="1">
      <alignment vertical="top"/>
      <protection locked="0"/>
    </xf>
    <xf numFmtId="0" fontId="92" fillId="0" borderId="0" xfId="45" applyNumberFormat="1" applyFont="1" applyBorder="1" applyAlignment="1" applyProtection="1">
      <alignment vertical="top"/>
      <protection locked="0"/>
    </xf>
    <xf numFmtId="0" fontId="111" fillId="0" borderId="0" xfId="45" applyNumberFormat="1" applyFont="1" applyBorder="1" applyAlignment="1" applyProtection="1">
      <alignment vertical="top"/>
      <protection locked="0"/>
    </xf>
    <xf numFmtId="0" fontId="92" fillId="0" borderId="10" xfId="45" applyNumberFormat="1" applyFont="1" applyBorder="1" applyAlignment="1" applyProtection="1">
      <alignment vertical="top"/>
      <protection locked="0"/>
    </xf>
    <xf numFmtId="0" fontId="92" fillId="0" borderId="13" xfId="45" applyNumberFormat="1" applyFont="1" applyBorder="1" applyAlignment="1" applyProtection="1">
      <alignment vertical="top"/>
      <protection locked="0"/>
    </xf>
    <xf numFmtId="0" fontId="92" fillId="0" borderId="15" xfId="45" applyNumberFormat="1" applyFont="1" applyBorder="1" applyAlignment="1" applyProtection="1">
      <alignment vertical="top"/>
      <protection locked="0"/>
    </xf>
    <xf numFmtId="0" fontId="92" fillId="0" borderId="16" xfId="45" applyNumberFormat="1" applyFont="1" applyBorder="1" applyAlignment="1" applyProtection="1">
      <alignment vertical="top"/>
      <protection locked="0"/>
    </xf>
    <xf numFmtId="0" fontId="2" fillId="0" borderId="0" xfId="45" applyNumberFormat="1" applyFont="1" applyBorder="1" applyAlignment="1" applyProtection="1">
      <alignment vertical="top"/>
      <protection locked="0"/>
    </xf>
    <xf numFmtId="49" fontId="48" fillId="24" borderId="0" xfId="0" applyNumberFormat="1" applyFont="1" applyFill="1" applyBorder="1" applyAlignment="1">
      <alignment horizontal="left" vertical="center"/>
    </xf>
    <xf numFmtId="0" fontId="45" fillId="24" borderId="0" xfId="0" applyFont="1" applyFill="1" applyBorder="1" applyAlignment="1">
      <alignment horizontal="center" vertical="center"/>
    </xf>
    <xf numFmtId="49" fontId="31" fillId="24" borderId="0" xfId="46" applyNumberFormat="1" applyFont="1" applyFill="1" applyBorder="1" applyAlignment="1" applyProtection="1">
      <alignment vertical="center"/>
      <protection locked="0"/>
    </xf>
    <xf numFmtId="49" fontId="2" fillId="24" borderId="0" xfId="46" applyNumberFormat="1" applyFont="1" applyFill="1" applyBorder="1" applyAlignment="1">
      <alignment horizontal="left" vertical="center"/>
    </xf>
    <xf numFmtId="0" fontId="48" fillId="24" borderId="10" xfId="0" applyNumberFormat="1" applyFont="1" applyFill="1" applyBorder="1" applyAlignment="1">
      <alignment horizontal="center" vertical="center"/>
    </xf>
    <xf numFmtId="0" fontId="48" fillId="24" borderId="11" xfId="0" applyNumberFormat="1" applyFont="1" applyFill="1" applyBorder="1" applyAlignment="1">
      <alignment horizontal="center" vertical="center"/>
    </xf>
    <xf numFmtId="0" fontId="48" fillId="24" borderId="12" xfId="0" applyNumberFormat="1" applyFont="1" applyFill="1" applyBorder="1" applyAlignment="1">
      <alignment horizontal="center" vertical="center"/>
    </xf>
    <xf numFmtId="0" fontId="48" fillId="24" borderId="13" xfId="0" applyNumberFormat="1" applyFont="1" applyFill="1" applyBorder="1" applyAlignment="1">
      <alignment horizontal="center" vertical="center"/>
    </xf>
    <xf numFmtId="0" fontId="48" fillId="24" borderId="0" xfId="0" applyNumberFormat="1" applyFont="1" applyFill="1" applyBorder="1" applyAlignment="1">
      <alignment horizontal="center" vertical="center"/>
    </xf>
    <xf numFmtId="0" fontId="48" fillId="24" borderId="14" xfId="0" applyNumberFormat="1" applyFont="1" applyFill="1" applyBorder="1" applyAlignment="1">
      <alignment horizontal="center" vertical="center"/>
    </xf>
    <xf numFmtId="0" fontId="48" fillId="24" borderId="15" xfId="0" applyNumberFormat="1" applyFont="1" applyFill="1" applyBorder="1" applyAlignment="1">
      <alignment horizontal="center" vertical="center"/>
    </xf>
    <xf numFmtId="0" fontId="48" fillId="24" borderId="16" xfId="0" applyNumberFormat="1" applyFont="1" applyFill="1" applyBorder="1" applyAlignment="1">
      <alignment horizontal="center" vertical="center"/>
    </xf>
    <xf numFmtId="0" fontId="48" fillId="24" borderId="17" xfId="0" applyNumberFormat="1" applyFont="1" applyFill="1" applyBorder="1" applyAlignment="1">
      <alignment horizontal="center" vertical="center"/>
    </xf>
    <xf numFmtId="49" fontId="45" fillId="24" borderId="10" xfId="0" applyNumberFormat="1" applyFont="1" applyFill="1" applyBorder="1" applyAlignment="1">
      <alignment horizontal="left" vertical="center"/>
    </xf>
    <xf numFmtId="49" fontId="45" fillId="24" borderId="11" xfId="0" applyNumberFormat="1" applyFont="1" applyFill="1" applyBorder="1" applyAlignment="1">
      <alignment horizontal="left" vertical="center"/>
    </xf>
    <xf numFmtId="49" fontId="45" fillId="24" borderId="12" xfId="0" applyNumberFormat="1" applyFont="1" applyFill="1" applyBorder="1" applyAlignment="1">
      <alignment horizontal="left" vertical="center"/>
    </xf>
    <xf numFmtId="49" fontId="45" fillId="24" borderId="13" xfId="0" applyNumberFormat="1" applyFont="1" applyFill="1" applyBorder="1" applyAlignment="1">
      <alignment horizontal="left" vertical="center"/>
    </xf>
    <xf numFmtId="49" fontId="45" fillId="24" borderId="0" xfId="0" applyNumberFormat="1" applyFont="1" applyFill="1" applyBorder="1" applyAlignment="1">
      <alignment horizontal="left" vertical="center"/>
    </xf>
    <xf numFmtId="49" fontId="45" fillId="24" borderId="14" xfId="0" applyNumberFormat="1" applyFont="1" applyFill="1" applyBorder="1" applyAlignment="1">
      <alignment horizontal="left" vertical="center"/>
    </xf>
    <xf numFmtId="49" fontId="48" fillId="24" borderId="13" xfId="0" applyNumberFormat="1" applyFont="1" applyFill="1" applyBorder="1" applyAlignment="1">
      <alignment horizontal="left" vertical="center"/>
    </xf>
    <xf numFmtId="49" fontId="48" fillId="24" borderId="0" xfId="0" applyNumberFormat="1" applyFont="1" applyFill="1" applyBorder="1" applyAlignment="1">
      <alignment horizontal="left" vertical="center"/>
    </xf>
    <xf numFmtId="49" fontId="48" fillId="24" borderId="14" xfId="0" applyNumberFormat="1" applyFont="1" applyFill="1" applyBorder="1" applyAlignment="1">
      <alignment horizontal="left" vertical="center"/>
    </xf>
    <xf numFmtId="49" fontId="48" fillId="24" borderId="15" xfId="0" applyNumberFormat="1" applyFont="1" applyFill="1" applyBorder="1" applyAlignment="1">
      <alignment horizontal="left" vertical="center"/>
    </xf>
    <xf numFmtId="49" fontId="48" fillId="24" borderId="16" xfId="0" applyNumberFormat="1" applyFont="1" applyFill="1" applyBorder="1" applyAlignment="1">
      <alignment horizontal="left" vertical="center"/>
    </xf>
    <xf numFmtId="49" fontId="48" fillId="24" borderId="17" xfId="0" applyNumberFormat="1" applyFont="1" applyFill="1" applyBorder="1" applyAlignment="1">
      <alignment horizontal="left" vertical="center"/>
    </xf>
    <xf numFmtId="49" fontId="45" fillId="24" borderId="10" xfId="0" applyNumberFormat="1" applyFont="1" applyFill="1" applyBorder="1" applyAlignment="1">
      <alignment horizontal="center" vertical="center"/>
    </xf>
    <xf numFmtId="49" fontId="45" fillId="24" borderId="11" xfId="0" applyNumberFormat="1" applyFont="1" applyFill="1" applyBorder="1" applyAlignment="1">
      <alignment horizontal="center" vertical="center"/>
    </xf>
    <xf numFmtId="49" fontId="45" fillId="24" borderId="12" xfId="0" applyNumberFormat="1" applyFont="1" applyFill="1" applyBorder="1" applyAlignment="1">
      <alignment horizontal="center" vertical="center"/>
    </xf>
    <xf numFmtId="49" fontId="45" fillId="24" borderId="10" xfId="0" applyNumberFormat="1" applyFont="1" applyFill="1" applyBorder="1" applyAlignment="1" applyProtection="1">
      <alignment horizontal="center" vertical="center"/>
      <protection locked="0"/>
    </xf>
    <xf numFmtId="49" fontId="45" fillId="24" borderId="11" xfId="0" applyNumberFormat="1" applyFont="1" applyFill="1" applyBorder="1" applyAlignment="1" applyProtection="1">
      <alignment horizontal="center" vertical="center"/>
      <protection locked="0"/>
    </xf>
    <xf numFmtId="49" fontId="45" fillId="24" borderId="15" xfId="0" applyNumberFormat="1" applyFont="1" applyFill="1" applyBorder="1" applyAlignment="1" applyProtection="1">
      <alignment horizontal="center" vertical="center"/>
      <protection locked="0"/>
    </xf>
    <xf numFmtId="49" fontId="45" fillId="24" borderId="16" xfId="0" applyNumberFormat="1" applyFont="1" applyFill="1" applyBorder="1" applyAlignment="1" applyProtection="1">
      <alignment horizontal="center" vertical="center"/>
      <protection locked="0"/>
    </xf>
    <xf numFmtId="49" fontId="45" fillId="24" borderId="11" xfId="0" quotePrefix="1" applyNumberFormat="1" applyFont="1" applyFill="1" applyBorder="1" applyAlignment="1" applyProtection="1">
      <alignment horizontal="center" vertical="center"/>
      <protection locked="0"/>
    </xf>
    <xf numFmtId="49" fontId="45" fillId="24" borderId="12" xfId="0" applyNumberFormat="1" applyFont="1" applyFill="1" applyBorder="1" applyAlignment="1" applyProtection="1">
      <alignment horizontal="center" vertical="center"/>
      <protection locked="0"/>
    </xf>
    <xf numFmtId="49" fontId="45" fillId="24" borderId="17" xfId="0" applyNumberFormat="1" applyFont="1" applyFill="1" applyBorder="1" applyAlignment="1" applyProtection="1">
      <alignment horizontal="center" vertical="center"/>
      <protection locked="0"/>
    </xf>
    <xf numFmtId="49" fontId="45" fillId="24" borderId="10" xfId="0" applyNumberFormat="1" applyFont="1" applyFill="1" applyBorder="1" applyAlignment="1" applyProtection="1">
      <alignment vertical="center"/>
      <protection locked="0"/>
    </xf>
    <xf numFmtId="49" fontId="45" fillId="24" borderId="11" xfId="0" applyNumberFormat="1" applyFont="1" applyFill="1" applyBorder="1" applyAlignment="1" applyProtection="1">
      <alignment vertical="center"/>
      <protection locked="0"/>
    </xf>
    <xf numFmtId="49" fontId="45" fillId="24" borderId="12" xfId="0" applyNumberFormat="1" applyFont="1" applyFill="1" applyBorder="1" applyAlignment="1" applyProtection="1">
      <alignment vertical="center"/>
      <protection locked="0"/>
    </xf>
    <xf numFmtId="49" fontId="45" fillId="24" borderId="15" xfId="0" applyNumberFormat="1" applyFont="1" applyFill="1" applyBorder="1" applyAlignment="1" applyProtection="1">
      <alignment vertical="center"/>
      <protection locked="0"/>
    </xf>
    <xf numFmtId="49" fontId="45" fillId="24" borderId="16" xfId="0" applyNumberFormat="1" applyFont="1" applyFill="1" applyBorder="1" applyAlignment="1" applyProtection="1">
      <alignment vertical="center"/>
      <protection locked="0"/>
    </xf>
    <xf numFmtId="49" fontId="45" fillId="24" borderId="17" xfId="0" applyNumberFormat="1" applyFont="1" applyFill="1" applyBorder="1" applyAlignment="1" applyProtection="1">
      <alignment vertical="center"/>
      <protection locked="0"/>
    </xf>
    <xf numFmtId="49" fontId="45" fillId="24" borderId="15" xfId="0" applyNumberFormat="1" applyFont="1" applyFill="1" applyBorder="1" applyAlignment="1">
      <alignment horizontal="center"/>
    </xf>
    <xf numFmtId="49" fontId="45" fillId="24" borderId="16" xfId="0" applyNumberFormat="1" applyFont="1" applyFill="1" applyBorder="1" applyAlignment="1">
      <alignment horizontal="center"/>
    </xf>
    <xf numFmtId="49" fontId="45" fillId="24" borderId="17" xfId="0" applyNumberFormat="1" applyFont="1" applyFill="1" applyBorder="1" applyAlignment="1">
      <alignment horizontal="center"/>
    </xf>
    <xf numFmtId="0" fontId="46" fillId="24" borderId="62" xfId="49" applyFont="1" applyFill="1" applyBorder="1" applyAlignment="1">
      <alignment horizontal="center" vertical="center"/>
    </xf>
    <xf numFmtId="0" fontId="46" fillId="24" borderId="45" xfId="49" applyFont="1" applyFill="1" applyBorder="1" applyAlignment="1">
      <alignment horizontal="center" vertical="center"/>
    </xf>
    <xf numFmtId="0" fontId="46" fillId="24" borderId="63" xfId="49" applyFont="1" applyFill="1" applyBorder="1" applyAlignment="1">
      <alignment horizontal="center" vertical="center"/>
    </xf>
    <xf numFmtId="0" fontId="48" fillId="24" borderId="62" xfId="0" applyNumberFormat="1" applyFont="1" applyFill="1" applyBorder="1" applyAlignment="1" applyProtection="1">
      <alignment horizontal="center"/>
      <protection locked="0"/>
    </xf>
    <xf numFmtId="0" fontId="48" fillId="24" borderId="45" xfId="0" applyNumberFormat="1" applyFont="1" applyFill="1" applyBorder="1" applyAlignment="1" applyProtection="1">
      <alignment horizontal="center"/>
      <protection locked="0"/>
    </xf>
    <xf numFmtId="0" fontId="48" fillId="24" borderId="63" xfId="0" applyNumberFormat="1" applyFont="1" applyFill="1" applyBorder="1" applyAlignment="1" applyProtection="1">
      <alignment horizontal="center"/>
      <protection locked="0"/>
    </xf>
    <xf numFmtId="0" fontId="45" fillId="24" borderId="64" xfId="49" applyFont="1" applyFill="1" applyBorder="1" applyAlignment="1">
      <alignment horizontal="center" vertical="center"/>
    </xf>
    <xf numFmtId="0" fontId="45" fillId="24" borderId="15" xfId="49" applyFont="1" applyFill="1" applyBorder="1" applyAlignment="1">
      <alignment horizontal="center" vertical="center"/>
    </xf>
    <xf numFmtId="0" fontId="45" fillId="24" borderId="21" xfId="49" applyFont="1" applyFill="1" applyBorder="1" applyAlignment="1">
      <alignment horizontal="center" vertical="center"/>
    </xf>
    <xf numFmtId="0" fontId="45" fillId="24" borderId="62" xfId="49" applyFont="1" applyFill="1" applyBorder="1" applyAlignment="1">
      <alignment horizontal="center" vertical="center"/>
    </xf>
    <xf numFmtId="0" fontId="45" fillId="24" borderId="65" xfId="49" applyFont="1" applyFill="1" applyBorder="1" applyAlignment="1">
      <alignment horizontal="center" vertical="center"/>
    </xf>
    <xf numFmtId="0" fontId="45" fillId="24" borderId="67" xfId="49" applyFont="1" applyFill="1" applyBorder="1" applyAlignment="1">
      <alignment horizontal="center" vertical="center"/>
    </xf>
    <xf numFmtId="0" fontId="45" fillId="24" borderId="17" xfId="49" applyFont="1" applyFill="1" applyBorder="1" applyAlignment="1">
      <alignment horizontal="center" vertical="center"/>
    </xf>
    <xf numFmtId="0" fontId="45" fillId="24" borderId="63" xfId="49" applyFont="1" applyFill="1" applyBorder="1" applyAlignment="1">
      <alignment horizontal="center" vertical="center"/>
    </xf>
    <xf numFmtId="0" fontId="45" fillId="24" borderId="66" xfId="49" applyFont="1" applyFill="1" applyBorder="1" applyAlignment="1">
      <alignment horizontal="center" vertical="center"/>
    </xf>
    <xf numFmtId="0" fontId="45" fillId="24" borderId="12" xfId="49" applyFont="1" applyFill="1" applyBorder="1" applyAlignment="1">
      <alignment horizontal="center" vertical="center"/>
    </xf>
    <xf numFmtId="0" fontId="45" fillId="24" borderId="68" xfId="49" applyFont="1" applyFill="1" applyBorder="1" applyAlignment="1">
      <alignment horizontal="center" vertical="center"/>
    </xf>
    <xf numFmtId="0" fontId="45" fillId="24" borderId="10" xfId="0" applyNumberFormat="1" applyFont="1" applyFill="1" applyBorder="1" applyAlignment="1" applyProtection="1">
      <alignment horizontal="center" vertical="center"/>
      <protection locked="0"/>
    </xf>
    <xf numFmtId="0" fontId="45" fillId="24" borderId="11" xfId="0" applyNumberFormat="1" applyFont="1" applyFill="1" applyBorder="1" applyAlignment="1" applyProtection="1">
      <alignment horizontal="center" vertical="center"/>
      <protection locked="0"/>
    </xf>
    <xf numFmtId="0" fontId="45" fillId="24" borderId="12" xfId="0" applyNumberFormat="1" applyFont="1" applyFill="1" applyBorder="1" applyAlignment="1" applyProtection="1">
      <alignment horizontal="center" vertical="center"/>
      <protection locked="0"/>
    </xf>
    <xf numFmtId="0" fontId="45" fillId="24" borderId="15" xfId="0" applyNumberFormat="1" applyFont="1" applyFill="1" applyBorder="1" applyAlignment="1" applyProtection="1">
      <alignment horizontal="center" vertical="center"/>
      <protection locked="0"/>
    </xf>
    <xf numFmtId="0" fontId="45" fillId="24" borderId="16" xfId="0" applyNumberFormat="1" applyFont="1" applyFill="1" applyBorder="1" applyAlignment="1" applyProtection="1">
      <alignment horizontal="center" vertical="center"/>
      <protection locked="0"/>
    </xf>
    <xf numFmtId="0" fontId="45" fillId="24" borderId="17" xfId="0" applyNumberFormat="1" applyFont="1" applyFill="1" applyBorder="1" applyAlignment="1" applyProtection="1">
      <alignment horizontal="center" vertical="center"/>
      <protection locked="0"/>
    </xf>
    <xf numFmtId="0" fontId="38" fillId="24" borderId="0" xfId="49" applyFont="1" applyFill="1" applyAlignment="1">
      <alignment horizontal="center" vertical="center" shrinkToFit="1"/>
    </xf>
    <xf numFmtId="0" fontId="49" fillId="24" borderId="0" xfId="49" applyFont="1" applyFill="1" applyAlignment="1">
      <alignment horizontal="center" vertical="center" shrinkToFit="1"/>
    </xf>
    <xf numFmtId="49" fontId="50" fillId="24" borderId="10" xfId="0" applyNumberFormat="1" applyFont="1" applyFill="1" applyBorder="1" applyAlignment="1">
      <alignment horizontal="left" vertical="center"/>
    </xf>
    <xf numFmtId="49" fontId="45" fillId="24" borderId="15" xfId="0" applyNumberFormat="1" applyFont="1" applyFill="1" applyBorder="1" applyAlignment="1">
      <alignment horizontal="left" vertical="center"/>
    </xf>
    <xf numFmtId="49" fontId="45" fillId="24" borderId="16" xfId="0" applyNumberFormat="1" applyFont="1" applyFill="1" applyBorder="1" applyAlignment="1">
      <alignment horizontal="left" vertical="center"/>
    </xf>
    <xf numFmtId="49" fontId="45" fillId="24" borderId="17" xfId="0" applyNumberFormat="1" applyFont="1" applyFill="1" applyBorder="1" applyAlignment="1">
      <alignment horizontal="left" vertical="center"/>
    </xf>
    <xf numFmtId="0" fontId="46" fillId="24" borderId="62" xfId="0" applyNumberFormat="1" applyFont="1" applyFill="1" applyBorder="1" applyAlignment="1" applyProtection="1">
      <alignment horizontal="center"/>
      <protection locked="0"/>
    </xf>
    <xf numFmtId="0" fontId="45" fillId="24" borderId="45" xfId="0" applyNumberFormat="1" applyFont="1" applyFill="1" applyBorder="1" applyProtection="1">
      <protection locked="0"/>
    </xf>
    <xf numFmtId="0" fontId="45" fillId="24" borderId="63" xfId="0" applyNumberFormat="1" applyFont="1" applyFill="1" applyBorder="1" applyProtection="1">
      <protection locked="0"/>
    </xf>
    <xf numFmtId="0" fontId="28" fillId="24" borderId="69" xfId="0" applyNumberFormat="1" applyFont="1" applyFill="1" applyBorder="1" applyAlignment="1" applyProtection="1">
      <alignment horizontal="center" vertical="center"/>
      <protection locked="0"/>
    </xf>
    <xf numFmtId="0" fontId="45" fillId="24" borderId="70" xfId="0" applyFont="1" applyFill="1" applyBorder="1" applyAlignment="1" applyProtection="1">
      <alignment horizontal="center" vertical="center"/>
      <protection locked="0"/>
    </xf>
    <xf numFmtId="0" fontId="45" fillId="24" borderId="72" xfId="0" applyFont="1" applyFill="1" applyBorder="1" applyAlignment="1" applyProtection="1">
      <alignment horizontal="center" vertical="center"/>
      <protection locked="0"/>
    </xf>
    <xf numFmtId="0" fontId="45" fillId="24" borderId="65" xfId="0" applyFont="1" applyFill="1" applyBorder="1" applyAlignment="1" applyProtection="1">
      <alignment horizontal="center" vertical="center"/>
      <protection locked="0"/>
    </xf>
    <xf numFmtId="49" fontId="102" fillId="24" borderId="70" xfId="0" applyNumberFormat="1" applyFont="1" applyFill="1" applyBorder="1" applyAlignment="1" applyProtection="1">
      <alignment horizontal="center" vertical="center"/>
      <protection locked="0"/>
    </xf>
    <xf numFmtId="49" fontId="103" fillId="24" borderId="70" xfId="0" applyNumberFormat="1" applyFont="1" applyFill="1" applyBorder="1" applyAlignment="1" applyProtection="1">
      <alignment horizontal="center" vertical="center"/>
      <protection locked="0"/>
    </xf>
    <xf numFmtId="49" fontId="45" fillId="24" borderId="70" xfId="0" applyNumberFormat="1" applyFont="1" applyFill="1" applyBorder="1" applyAlignment="1" applyProtection="1">
      <alignment horizontal="center" vertical="center"/>
      <protection locked="0"/>
    </xf>
    <xf numFmtId="49" fontId="103" fillId="24" borderId="65" xfId="0" applyNumberFormat="1" applyFont="1" applyFill="1" applyBorder="1" applyAlignment="1" applyProtection="1">
      <alignment horizontal="center" vertical="center"/>
      <protection locked="0"/>
    </xf>
    <xf numFmtId="49" fontId="45" fillId="24" borderId="65" xfId="0" applyNumberFormat="1" applyFont="1" applyFill="1" applyBorder="1" applyAlignment="1" applyProtection="1">
      <alignment horizontal="center" vertical="center"/>
      <protection locked="0"/>
    </xf>
    <xf numFmtId="0" fontId="38" fillId="24" borderId="0" xfId="49" applyFont="1" applyFill="1" applyAlignment="1">
      <alignment horizontal="center" vertical="center"/>
    </xf>
    <xf numFmtId="0" fontId="48" fillId="24" borderId="10" xfId="0" applyNumberFormat="1" applyFont="1" applyFill="1" applyBorder="1" applyAlignment="1">
      <alignment horizontal="center" vertical="center" wrapText="1"/>
    </xf>
    <xf numFmtId="0" fontId="48" fillId="24" borderId="11" xfId="0" applyNumberFormat="1" applyFont="1" applyFill="1" applyBorder="1" applyAlignment="1">
      <alignment horizontal="center" vertical="center" wrapText="1"/>
    </xf>
    <xf numFmtId="0" fontId="48" fillId="24" borderId="12" xfId="0" applyNumberFormat="1" applyFont="1" applyFill="1" applyBorder="1" applyAlignment="1">
      <alignment horizontal="center" vertical="center" wrapText="1"/>
    </xf>
    <xf numFmtId="0" fontId="48" fillId="24" borderId="15" xfId="0" applyNumberFormat="1" applyFont="1" applyFill="1" applyBorder="1" applyAlignment="1">
      <alignment horizontal="center" vertical="center" wrapText="1"/>
    </xf>
    <xf numFmtId="0" fontId="48" fillId="24" borderId="16" xfId="0" applyNumberFormat="1" applyFont="1" applyFill="1" applyBorder="1" applyAlignment="1">
      <alignment horizontal="center" vertical="center" wrapText="1"/>
    </xf>
    <xf numFmtId="0" fontId="48" fillId="24" borderId="17" xfId="0" applyNumberFormat="1" applyFont="1" applyFill="1" applyBorder="1" applyAlignment="1">
      <alignment horizontal="center" vertical="center" wrapText="1"/>
    </xf>
    <xf numFmtId="49" fontId="50" fillId="24" borderId="10" xfId="0" applyNumberFormat="1" applyFont="1" applyFill="1" applyBorder="1" applyAlignment="1">
      <alignment horizontal="left" vertical="center" wrapText="1"/>
    </xf>
    <xf numFmtId="49" fontId="45" fillId="24" borderId="11" xfId="0" applyNumberFormat="1" applyFont="1" applyFill="1" applyBorder="1" applyAlignment="1">
      <alignment horizontal="left" vertical="center" wrapText="1"/>
    </xf>
    <xf numFmtId="49" fontId="45" fillId="24" borderId="12" xfId="0" applyNumberFormat="1" applyFont="1" applyFill="1" applyBorder="1" applyAlignment="1">
      <alignment horizontal="left" vertical="center" wrapText="1"/>
    </xf>
    <xf numFmtId="49" fontId="45" fillId="24" borderId="15" xfId="0" applyNumberFormat="1" applyFont="1" applyFill="1" applyBorder="1" applyAlignment="1">
      <alignment horizontal="left" vertical="center" wrapText="1"/>
    </xf>
    <xf numFmtId="49" fontId="45" fillId="24" borderId="16" xfId="0" applyNumberFormat="1" applyFont="1" applyFill="1" applyBorder="1" applyAlignment="1">
      <alignment horizontal="left" vertical="center" wrapText="1"/>
    </xf>
    <xf numFmtId="49" fontId="45" fillId="24" borderId="17" xfId="0" applyNumberFormat="1" applyFont="1" applyFill="1" applyBorder="1" applyAlignment="1">
      <alignment horizontal="left" vertical="center" wrapText="1"/>
    </xf>
    <xf numFmtId="0" fontId="45" fillId="24" borderId="62" xfId="0" applyNumberFormat="1" applyFont="1" applyFill="1" applyBorder="1" applyAlignment="1">
      <alignment horizontal="center"/>
    </xf>
    <xf numFmtId="0" fontId="45" fillId="24" borderId="45" xfId="0" applyNumberFormat="1" applyFont="1" applyFill="1" applyBorder="1" applyAlignment="1">
      <alignment horizontal="center"/>
    </xf>
    <xf numFmtId="0" fontId="45" fillId="24" borderId="63" xfId="0" applyNumberFormat="1" applyFont="1" applyFill="1" applyBorder="1" applyAlignment="1">
      <alignment horizontal="center"/>
    </xf>
    <xf numFmtId="0" fontId="45" fillId="24" borderId="62" xfId="0" applyFont="1" applyFill="1" applyBorder="1" applyAlignment="1">
      <alignment horizontal="center" vertical="center"/>
    </xf>
    <xf numFmtId="0" fontId="45" fillId="24" borderId="45" xfId="0" applyFont="1" applyFill="1" applyBorder="1" applyAlignment="1">
      <alignment horizontal="center" vertical="center"/>
    </xf>
    <xf numFmtId="0" fontId="45" fillId="24" borderId="63" xfId="0" applyFont="1" applyFill="1" applyBorder="1" applyAlignment="1">
      <alignment horizontal="center" vertical="center"/>
    </xf>
    <xf numFmtId="0" fontId="48" fillId="24" borderId="13" xfId="0" applyNumberFormat="1" applyFont="1" applyFill="1" applyBorder="1" applyAlignment="1">
      <alignment horizontal="center" vertical="center" wrapText="1"/>
    </xf>
    <xf numFmtId="0" fontId="48" fillId="24" borderId="0" xfId="0" applyNumberFormat="1" applyFont="1" applyFill="1" applyBorder="1" applyAlignment="1">
      <alignment horizontal="center" vertical="center" wrapText="1"/>
    </xf>
    <xf numFmtId="0" fontId="48" fillId="24" borderId="14" xfId="0" applyNumberFormat="1" applyFont="1" applyFill="1" applyBorder="1" applyAlignment="1">
      <alignment horizontal="center" vertical="center" wrapText="1"/>
    </xf>
    <xf numFmtId="0" fontId="51" fillId="24" borderId="10" xfId="0" applyNumberFormat="1" applyFont="1" applyFill="1" applyBorder="1" applyAlignment="1">
      <alignment horizontal="center" vertical="center" wrapText="1"/>
    </xf>
    <xf numFmtId="49" fontId="45" fillId="24" borderId="71" xfId="0" applyNumberFormat="1" applyFont="1" applyFill="1" applyBorder="1" applyAlignment="1" applyProtection="1">
      <alignment horizontal="center" vertical="center"/>
      <protection locked="0"/>
    </xf>
    <xf numFmtId="49" fontId="45" fillId="24" borderId="73" xfId="0" applyNumberFormat="1" applyFont="1" applyFill="1" applyBorder="1" applyAlignment="1" applyProtection="1">
      <alignment horizontal="center" vertical="center"/>
      <protection locked="0"/>
    </xf>
    <xf numFmtId="49" fontId="50" fillId="24" borderId="11" xfId="0" applyNumberFormat="1" applyFont="1" applyFill="1" applyBorder="1" applyAlignment="1" applyProtection="1">
      <alignment horizontal="center" vertical="center"/>
      <protection locked="0"/>
    </xf>
    <xf numFmtId="0" fontId="38" fillId="24" borderId="0" xfId="46" applyFont="1" applyFill="1" applyAlignment="1">
      <alignment horizontal="center" vertical="center"/>
    </xf>
    <xf numFmtId="0" fontId="35" fillId="24" borderId="10" xfId="46" applyFont="1" applyFill="1" applyBorder="1" applyAlignment="1" applyProtection="1">
      <alignment horizontal="center" vertical="center" wrapText="1"/>
      <protection locked="0"/>
    </xf>
    <xf numFmtId="0" fontId="2" fillId="24" borderId="11" xfId="46" applyFont="1" applyFill="1" applyBorder="1" applyAlignment="1">
      <alignment horizontal="center" vertical="center" wrapText="1"/>
    </xf>
    <xf numFmtId="0" fontId="2" fillId="24" borderId="12" xfId="46" applyFont="1" applyFill="1" applyBorder="1" applyAlignment="1">
      <alignment horizontal="center" vertical="center" wrapText="1"/>
    </xf>
    <xf numFmtId="0" fontId="2" fillId="24" borderId="13" xfId="46" applyFont="1" applyFill="1" applyBorder="1" applyAlignment="1">
      <alignment horizontal="center" vertical="center" wrapText="1"/>
    </xf>
    <xf numFmtId="0" fontId="2" fillId="24" borderId="0" xfId="46" applyFont="1" applyFill="1" applyBorder="1" applyAlignment="1">
      <alignment horizontal="center" vertical="center" wrapText="1"/>
    </xf>
    <xf numFmtId="0" fontId="2" fillId="24" borderId="14" xfId="46" applyFont="1" applyFill="1" applyBorder="1" applyAlignment="1">
      <alignment horizontal="center" vertical="center" wrapText="1"/>
    </xf>
    <xf numFmtId="0" fontId="2" fillId="24" borderId="15" xfId="46" applyFont="1" applyFill="1" applyBorder="1" applyAlignment="1">
      <alignment horizontal="center" vertical="center" wrapText="1"/>
    </xf>
    <xf numFmtId="0" fontId="2" fillId="24" borderId="16" xfId="46" applyFont="1" applyFill="1" applyBorder="1" applyAlignment="1">
      <alignment horizontal="center" vertical="center" wrapText="1"/>
    </xf>
    <xf numFmtId="0" fontId="2" fillId="24" borderId="17" xfId="46" applyFont="1" applyFill="1" applyBorder="1" applyAlignment="1">
      <alignment horizontal="center" vertical="center" wrapText="1"/>
    </xf>
    <xf numFmtId="49" fontId="28" fillId="24" borderId="11" xfId="46" applyNumberFormat="1" applyFont="1" applyFill="1" applyBorder="1" applyAlignment="1" applyProtection="1">
      <alignment horizontal="center" vertical="center"/>
      <protection locked="0"/>
    </xf>
    <xf numFmtId="49" fontId="28" fillId="24" borderId="13" xfId="46" applyNumberFormat="1" applyFont="1" applyFill="1" applyBorder="1" applyAlignment="1" applyProtection="1">
      <alignment vertical="center" wrapText="1"/>
      <protection locked="0"/>
    </xf>
    <xf numFmtId="49" fontId="104" fillId="24" borderId="0" xfId="46" applyNumberFormat="1" applyFont="1" applyFill="1" applyAlignment="1">
      <alignment vertical="center" wrapText="1"/>
    </xf>
    <xf numFmtId="49" fontId="104" fillId="24" borderId="14" xfId="46" applyNumberFormat="1" applyFont="1" applyFill="1" applyBorder="1" applyAlignment="1">
      <alignment vertical="center" wrapText="1"/>
    </xf>
    <xf numFmtId="49" fontId="104" fillId="24" borderId="15" xfId="46" applyNumberFormat="1" applyFont="1" applyFill="1" applyBorder="1" applyAlignment="1">
      <alignment vertical="center" wrapText="1"/>
    </xf>
    <xf numFmtId="49" fontId="104" fillId="24" borderId="16" xfId="46" applyNumberFormat="1" applyFont="1" applyFill="1" applyBorder="1" applyAlignment="1">
      <alignment vertical="center" wrapText="1"/>
    </xf>
    <xf numFmtId="49" fontId="104" fillId="24" borderId="17" xfId="46" applyNumberFormat="1" applyFont="1" applyFill="1" applyBorder="1" applyAlignment="1">
      <alignment vertical="center" wrapText="1"/>
    </xf>
    <xf numFmtId="0" fontId="35" fillId="24" borderId="10" xfId="0" applyNumberFormat="1" applyFont="1" applyFill="1" applyBorder="1" applyAlignment="1" applyProtection="1">
      <alignment horizontal="left" vertical="center"/>
      <protection locked="0"/>
    </xf>
    <xf numFmtId="0" fontId="35" fillId="24" borderId="11" xfId="0" applyNumberFormat="1" applyFont="1" applyFill="1" applyBorder="1" applyAlignment="1" applyProtection="1">
      <alignment horizontal="left" vertical="center"/>
      <protection locked="0"/>
    </xf>
    <xf numFmtId="0" fontId="35" fillId="24" borderId="12" xfId="0" applyNumberFormat="1" applyFont="1" applyFill="1" applyBorder="1" applyAlignment="1" applyProtection="1">
      <alignment horizontal="left" vertical="center"/>
      <protection locked="0"/>
    </xf>
    <xf numFmtId="0" fontId="35" fillId="24" borderId="13" xfId="0" applyNumberFormat="1" applyFont="1" applyFill="1" applyBorder="1" applyAlignment="1" applyProtection="1">
      <alignment horizontal="left" vertical="center"/>
      <protection locked="0"/>
    </xf>
    <xf numFmtId="0" fontId="35" fillId="24" borderId="0" xfId="0" applyNumberFormat="1" applyFont="1" applyFill="1" applyBorder="1" applyAlignment="1" applyProtection="1">
      <alignment horizontal="left" vertical="center"/>
      <protection locked="0"/>
    </xf>
    <xf numFmtId="0" fontId="35" fillId="24" borderId="14" xfId="0" applyNumberFormat="1" applyFont="1" applyFill="1" applyBorder="1" applyAlignment="1" applyProtection="1">
      <alignment horizontal="left" vertical="center"/>
      <protection locked="0"/>
    </xf>
    <xf numFmtId="0" fontId="35" fillId="24" borderId="77" xfId="0" applyNumberFormat="1" applyFont="1" applyFill="1" applyBorder="1" applyAlignment="1" applyProtection="1">
      <alignment horizontal="center" vertical="center"/>
      <protection locked="0"/>
    </xf>
    <xf numFmtId="0" fontId="35" fillId="24" borderId="64" xfId="0" applyNumberFormat="1" applyFont="1" applyFill="1" applyBorder="1" applyAlignment="1" applyProtection="1">
      <alignment horizontal="center" vertical="center"/>
      <protection locked="0"/>
    </xf>
    <xf numFmtId="0" fontId="35" fillId="24" borderId="10" xfId="0" applyNumberFormat="1" applyFont="1" applyFill="1" applyBorder="1" applyAlignment="1" applyProtection="1">
      <alignment horizontal="center" vertical="center"/>
      <protection locked="0"/>
    </xf>
    <xf numFmtId="0" fontId="35" fillId="24" borderId="11" xfId="0" applyNumberFormat="1" applyFont="1" applyFill="1" applyBorder="1" applyAlignment="1" applyProtection="1">
      <alignment horizontal="center" vertical="center"/>
      <protection locked="0"/>
    </xf>
    <xf numFmtId="0" fontId="35" fillId="24" borderId="12" xfId="0" applyNumberFormat="1" applyFont="1" applyFill="1" applyBorder="1" applyAlignment="1" applyProtection="1">
      <alignment horizontal="center" vertical="center"/>
      <protection locked="0"/>
    </xf>
    <xf numFmtId="0" fontId="35" fillId="24" borderId="13" xfId="0" applyNumberFormat="1" applyFont="1" applyFill="1" applyBorder="1" applyAlignment="1" applyProtection="1">
      <alignment horizontal="center" vertical="center"/>
      <protection locked="0"/>
    </xf>
    <xf numFmtId="0" fontId="35" fillId="24" borderId="0" xfId="0" applyNumberFormat="1" applyFont="1" applyFill="1" applyBorder="1" applyAlignment="1" applyProtection="1">
      <alignment horizontal="center" vertical="center"/>
      <protection locked="0"/>
    </xf>
    <xf numFmtId="0" fontId="35" fillId="24" borderId="14" xfId="0" applyNumberFormat="1" applyFont="1" applyFill="1" applyBorder="1" applyAlignment="1" applyProtection="1">
      <alignment horizontal="center" vertical="center"/>
      <protection locked="0"/>
    </xf>
    <xf numFmtId="0" fontId="35" fillId="24" borderId="15" xfId="0" applyNumberFormat="1" applyFont="1" applyFill="1" applyBorder="1" applyAlignment="1" applyProtection="1">
      <alignment horizontal="center" vertical="center"/>
      <protection locked="0"/>
    </xf>
    <xf numFmtId="0" fontId="35" fillId="24" borderId="16" xfId="0" applyNumberFormat="1" applyFont="1" applyFill="1" applyBorder="1" applyAlignment="1" applyProtection="1">
      <alignment horizontal="center" vertical="center"/>
      <protection locked="0"/>
    </xf>
    <xf numFmtId="0" fontId="35" fillId="24" borderId="17" xfId="0" applyNumberFormat="1" applyFont="1" applyFill="1" applyBorder="1" applyAlignment="1" applyProtection="1">
      <alignment horizontal="center" vertical="center"/>
      <protection locked="0"/>
    </xf>
    <xf numFmtId="49" fontId="35" fillId="24" borderId="10" xfId="0" applyNumberFormat="1" applyFont="1" applyFill="1" applyBorder="1" applyAlignment="1" applyProtection="1">
      <alignment horizontal="left" vertical="top" wrapText="1"/>
      <protection locked="0"/>
    </xf>
    <xf numFmtId="49" fontId="35" fillId="24" borderId="11" xfId="0" applyNumberFormat="1" applyFont="1" applyFill="1" applyBorder="1" applyAlignment="1" applyProtection="1">
      <alignment horizontal="left" vertical="top"/>
      <protection locked="0"/>
    </xf>
    <xf numFmtId="49" fontId="35" fillId="24" borderId="12" xfId="0" applyNumberFormat="1" applyFont="1" applyFill="1" applyBorder="1" applyAlignment="1" applyProtection="1">
      <alignment horizontal="left" vertical="top"/>
      <protection locked="0"/>
    </xf>
    <xf numFmtId="49" fontId="35" fillId="24" borderId="13" xfId="0" applyNumberFormat="1" applyFont="1" applyFill="1" applyBorder="1" applyAlignment="1" applyProtection="1">
      <alignment horizontal="left" vertical="top"/>
      <protection locked="0"/>
    </xf>
    <xf numFmtId="49" fontId="35" fillId="24" borderId="0" xfId="0" applyNumberFormat="1" applyFont="1" applyFill="1" applyBorder="1" applyAlignment="1" applyProtection="1">
      <alignment horizontal="left" vertical="top"/>
      <protection locked="0"/>
    </xf>
    <xf numFmtId="49" fontId="35" fillId="24" borderId="14" xfId="0" applyNumberFormat="1" applyFont="1" applyFill="1" applyBorder="1" applyAlignment="1" applyProtection="1">
      <alignment horizontal="left" vertical="top"/>
      <protection locked="0"/>
    </xf>
    <xf numFmtId="49" fontId="35" fillId="24" borderId="15" xfId="0" applyNumberFormat="1" applyFont="1" applyFill="1" applyBorder="1" applyAlignment="1" applyProtection="1">
      <alignment horizontal="left" vertical="top"/>
      <protection locked="0"/>
    </xf>
    <xf numFmtId="49" fontId="35" fillId="24" borderId="16" xfId="0" applyNumberFormat="1" applyFont="1" applyFill="1" applyBorder="1" applyAlignment="1" applyProtection="1">
      <alignment horizontal="left" vertical="top"/>
      <protection locked="0"/>
    </xf>
    <xf numFmtId="49" fontId="35" fillId="24" borderId="17" xfId="0" applyNumberFormat="1" applyFont="1" applyFill="1" applyBorder="1" applyAlignment="1" applyProtection="1">
      <alignment horizontal="left" vertical="top"/>
      <protection locked="0"/>
    </xf>
    <xf numFmtId="49" fontId="28" fillId="24" borderId="10" xfId="46" applyNumberFormat="1" applyFont="1" applyFill="1" applyBorder="1" applyAlignment="1" applyProtection="1">
      <alignment vertical="center" wrapText="1"/>
      <protection locked="0"/>
    </xf>
    <xf numFmtId="49" fontId="104" fillId="24" borderId="11" xfId="46" applyNumberFormat="1" applyFont="1" applyFill="1" applyBorder="1" applyAlignment="1">
      <alignment vertical="center" wrapText="1"/>
    </xf>
    <xf numFmtId="49" fontId="104" fillId="24" borderId="12" xfId="46" applyNumberFormat="1" applyFont="1" applyFill="1" applyBorder="1" applyAlignment="1">
      <alignment vertical="center" wrapText="1"/>
    </xf>
    <xf numFmtId="0" fontId="35" fillId="24" borderId="13" xfId="46" applyFont="1" applyFill="1" applyBorder="1" applyAlignment="1" applyProtection="1">
      <alignment horizontal="center" vertical="center" wrapText="1"/>
      <protection locked="0"/>
    </xf>
    <xf numFmtId="49" fontId="28" fillId="24" borderId="74" xfId="46" applyNumberFormat="1" applyFont="1" applyFill="1" applyBorder="1" applyAlignment="1" applyProtection="1">
      <alignment vertical="center" wrapText="1"/>
      <protection locked="0"/>
    </xf>
    <xf numFmtId="49" fontId="103" fillId="24" borderId="75" xfId="46" applyNumberFormat="1" applyFont="1" applyFill="1" applyBorder="1" applyAlignment="1">
      <alignment vertical="center" wrapText="1"/>
    </xf>
    <xf numFmtId="49" fontId="103" fillId="24" borderId="76" xfId="46" applyNumberFormat="1" applyFont="1" applyFill="1" applyBorder="1" applyAlignment="1">
      <alignment vertical="center" wrapText="1"/>
    </xf>
    <xf numFmtId="49" fontId="103" fillId="24" borderId="15" xfId="46" applyNumberFormat="1" applyFont="1" applyFill="1" applyBorder="1" applyAlignment="1">
      <alignment vertical="center" wrapText="1"/>
    </xf>
    <xf numFmtId="49" fontId="103" fillId="24" borderId="16" xfId="46" applyNumberFormat="1" applyFont="1" applyFill="1" applyBorder="1" applyAlignment="1">
      <alignment vertical="center" wrapText="1"/>
    </xf>
    <xf numFmtId="49" fontId="103" fillId="24" borderId="17" xfId="46" applyNumberFormat="1" applyFont="1" applyFill="1" applyBorder="1" applyAlignment="1">
      <alignment vertical="center" wrapText="1"/>
    </xf>
    <xf numFmtId="49" fontId="62" fillId="24" borderId="10" xfId="0" applyNumberFormat="1" applyFont="1" applyFill="1" applyBorder="1" applyAlignment="1" applyProtection="1">
      <alignment horizontal="left" vertical="center"/>
      <protection locked="0"/>
    </xf>
    <xf numFmtId="49" fontId="62" fillId="24" borderId="11" xfId="0" applyNumberFormat="1" applyFont="1" applyFill="1" applyBorder="1" applyAlignment="1" applyProtection="1">
      <alignment horizontal="left" vertical="center"/>
      <protection locked="0"/>
    </xf>
    <xf numFmtId="49" fontId="62" fillId="24" borderId="12" xfId="0" applyNumberFormat="1" applyFont="1" applyFill="1" applyBorder="1" applyAlignment="1" applyProtection="1">
      <alignment horizontal="left" vertical="center"/>
      <protection locked="0"/>
    </xf>
    <xf numFmtId="49" fontId="62" fillId="24" borderId="15" xfId="0" applyNumberFormat="1" applyFont="1" applyFill="1" applyBorder="1" applyAlignment="1" applyProtection="1">
      <alignment horizontal="left" vertical="center"/>
      <protection locked="0"/>
    </xf>
    <xf numFmtId="49" fontId="62" fillId="24" borderId="16" xfId="0" applyNumberFormat="1" applyFont="1" applyFill="1" applyBorder="1" applyAlignment="1" applyProtection="1">
      <alignment horizontal="left" vertical="center"/>
      <protection locked="0"/>
    </xf>
    <xf numFmtId="49" fontId="62" fillId="24" borderId="17" xfId="0" applyNumberFormat="1" applyFont="1" applyFill="1" applyBorder="1" applyAlignment="1" applyProtection="1">
      <alignment horizontal="left" vertical="center"/>
      <protection locked="0"/>
    </xf>
    <xf numFmtId="0" fontId="35" fillId="24" borderId="10" xfId="0" applyNumberFormat="1" applyFont="1" applyFill="1" applyBorder="1" applyAlignment="1" applyProtection="1">
      <alignment horizontal="center" vertical="center" wrapText="1"/>
      <protection locked="0"/>
    </xf>
    <xf numFmtId="0" fontId="35" fillId="24" borderId="11" xfId="0" applyNumberFormat="1" applyFont="1" applyFill="1" applyBorder="1" applyAlignment="1" applyProtection="1">
      <alignment horizontal="center" vertical="center" wrapText="1"/>
      <protection locked="0"/>
    </xf>
    <xf numFmtId="0" fontId="35" fillId="24" borderId="12" xfId="0" applyNumberFormat="1" applyFont="1" applyFill="1" applyBorder="1" applyAlignment="1" applyProtection="1">
      <alignment horizontal="center" vertical="center" wrapText="1"/>
      <protection locked="0"/>
    </xf>
    <xf numFmtId="0" fontId="35" fillId="24" borderId="13" xfId="0" applyNumberFormat="1" applyFont="1" applyFill="1" applyBorder="1" applyAlignment="1" applyProtection="1">
      <alignment horizontal="center" vertical="center" wrapText="1"/>
      <protection locked="0"/>
    </xf>
    <xf numFmtId="0" fontId="35" fillId="24" borderId="0" xfId="0" applyNumberFormat="1" applyFont="1" applyFill="1" applyBorder="1" applyAlignment="1" applyProtection="1">
      <alignment horizontal="center" vertical="center" wrapText="1"/>
      <protection locked="0"/>
    </xf>
    <xf numFmtId="0" fontId="35" fillId="24" borderId="14" xfId="0" applyNumberFormat="1" applyFont="1" applyFill="1" applyBorder="1" applyAlignment="1" applyProtection="1">
      <alignment horizontal="center" vertical="center" wrapText="1"/>
      <protection locked="0"/>
    </xf>
    <xf numFmtId="0" fontId="35" fillId="24" borderId="15" xfId="0" applyNumberFormat="1" applyFont="1" applyFill="1" applyBorder="1" applyAlignment="1" applyProtection="1">
      <alignment horizontal="center" vertical="center" wrapText="1"/>
      <protection locked="0"/>
    </xf>
    <xf numFmtId="0" fontId="35" fillId="24" borderId="16" xfId="0" applyNumberFormat="1" applyFont="1" applyFill="1" applyBorder="1" applyAlignment="1" applyProtection="1">
      <alignment horizontal="center" vertical="center" wrapText="1"/>
      <protection locked="0"/>
    </xf>
    <xf numFmtId="0" fontId="35" fillId="24" borderId="17" xfId="0" applyNumberFormat="1" applyFont="1" applyFill="1" applyBorder="1" applyAlignment="1" applyProtection="1">
      <alignment horizontal="center" vertical="center" wrapText="1"/>
      <protection locked="0"/>
    </xf>
    <xf numFmtId="49" fontId="35" fillId="24" borderId="10" xfId="0" applyNumberFormat="1" applyFont="1" applyFill="1" applyBorder="1" applyAlignment="1" applyProtection="1">
      <alignment horizontal="left" vertical="center" wrapText="1"/>
      <protection locked="0"/>
    </xf>
    <xf numFmtId="49" fontId="35" fillId="24" borderId="11" xfId="0" applyNumberFormat="1" applyFont="1" applyFill="1" applyBorder="1" applyAlignment="1" applyProtection="1">
      <alignment horizontal="left" vertical="center"/>
      <protection locked="0"/>
    </xf>
    <xf numFmtId="49" fontId="35" fillId="24" borderId="12" xfId="0" applyNumberFormat="1" applyFont="1" applyFill="1" applyBorder="1" applyAlignment="1" applyProtection="1">
      <alignment horizontal="left" vertical="center"/>
      <protection locked="0"/>
    </xf>
    <xf numFmtId="49" fontId="35" fillId="24" borderId="15" xfId="0" applyNumberFormat="1" applyFont="1" applyFill="1" applyBorder="1" applyAlignment="1" applyProtection="1">
      <alignment horizontal="left" vertical="center"/>
      <protection locked="0"/>
    </xf>
    <xf numFmtId="49" fontId="35" fillId="24" borderId="16" xfId="0" applyNumberFormat="1" applyFont="1" applyFill="1" applyBorder="1" applyAlignment="1" applyProtection="1">
      <alignment horizontal="left" vertical="center"/>
      <protection locked="0"/>
    </xf>
    <xf numFmtId="49" fontId="35" fillId="24" borderId="17" xfId="0" applyNumberFormat="1" applyFont="1" applyFill="1" applyBorder="1" applyAlignment="1" applyProtection="1">
      <alignment horizontal="left" vertical="center"/>
      <protection locked="0"/>
    </xf>
    <xf numFmtId="0" fontId="53" fillId="24" borderId="10" xfId="46" applyFont="1" applyFill="1" applyBorder="1" applyAlignment="1">
      <alignment horizontal="center" vertical="center" wrapText="1"/>
    </xf>
    <xf numFmtId="0" fontId="53" fillId="24" borderId="11" xfId="46" applyFont="1" applyFill="1" applyBorder="1" applyAlignment="1">
      <alignment horizontal="center" vertical="center" wrapText="1"/>
    </xf>
    <xf numFmtId="0" fontId="53" fillId="24" borderId="12" xfId="46" applyFont="1" applyFill="1" applyBorder="1" applyAlignment="1">
      <alignment horizontal="center" vertical="center" wrapText="1"/>
    </xf>
    <xf numFmtId="0" fontId="53" fillId="24" borderId="13" xfId="46" applyFont="1" applyFill="1" applyBorder="1" applyAlignment="1">
      <alignment horizontal="center" vertical="center" wrapText="1"/>
    </xf>
    <xf numFmtId="0" fontId="53" fillId="24" borderId="0" xfId="46" applyFont="1" applyFill="1" applyBorder="1" applyAlignment="1">
      <alignment horizontal="center" vertical="center" wrapText="1"/>
    </xf>
    <xf numFmtId="0" fontId="53" fillId="24" borderId="14" xfId="46" applyFont="1" applyFill="1" applyBorder="1" applyAlignment="1">
      <alignment horizontal="center" vertical="center" wrapText="1"/>
    </xf>
    <xf numFmtId="0" fontId="53" fillId="24" borderId="15" xfId="46" applyFont="1" applyFill="1" applyBorder="1" applyAlignment="1">
      <alignment horizontal="center" vertical="center" wrapText="1"/>
    </xf>
    <xf numFmtId="0" fontId="53" fillId="24" borderId="16" xfId="46" applyFont="1" applyFill="1" applyBorder="1" applyAlignment="1">
      <alignment horizontal="center" vertical="center" wrapText="1"/>
    </xf>
    <xf numFmtId="0" fontId="53" fillId="24" borderId="17" xfId="46" applyFont="1" applyFill="1" applyBorder="1" applyAlignment="1">
      <alignment horizontal="center" vertical="center" wrapText="1"/>
    </xf>
    <xf numFmtId="0" fontId="53" fillId="24" borderId="10" xfId="46" applyFont="1" applyFill="1" applyBorder="1" applyAlignment="1">
      <alignment horizontal="center" vertical="center"/>
    </xf>
    <xf numFmtId="0" fontId="53" fillId="24" borderId="11" xfId="46" applyFont="1" applyFill="1" applyBorder="1" applyAlignment="1">
      <alignment horizontal="center" vertical="center"/>
    </xf>
    <xf numFmtId="0" fontId="53" fillId="24" borderId="12" xfId="46" applyFont="1" applyFill="1" applyBorder="1" applyAlignment="1">
      <alignment horizontal="center" vertical="center"/>
    </xf>
    <xf numFmtId="0" fontId="53" fillId="24" borderId="13" xfId="46" applyFont="1" applyFill="1" applyBorder="1" applyAlignment="1">
      <alignment horizontal="center" vertical="center"/>
    </xf>
    <xf numFmtId="0" fontId="53" fillId="24" borderId="0" xfId="46" applyFont="1" applyFill="1" applyBorder="1" applyAlignment="1">
      <alignment horizontal="center" vertical="center"/>
    </xf>
    <xf numFmtId="0" fontId="53" fillId="24" borderId="14" xfId="46" applyFont="1" applyFill="1" applyBorder="1" applyAlignment="1">
      <alignment horizontal="center" vertical="center"/>
    </xf>
    <xf numFmtId="0" fontId="53" fillId="24" borderId="15" xfId="46" applyFont="1" applyFill="1" applyBorder="1" applyAlignment="1">
      <alignment horizontal="center" vertical="center"/>
    </xf>
    <xf numFmtId="0" fontId="53" fillId="24" borderId="16" xfId="46" applyFont="1" applyFill="1" applyBorder="1" applyAlignment="1">
      <alignment horizontal="center" vertical="center"/>
    </xf>
    <xf numFmtId="0" fontId="53" fillId="24" borderId="17" xfId="46" applyFont="1" applyFill="1" applyBorder="1" applyAlignment="1">
      <alignment horizontal="center" vertical="center"/>
    </xf>
    <xf numFmtId="0" fontId="34" fillId="24" borderId="62" xfId="46" applyFont="1" applyFill="1" applyBorder="1" applyAlignment="1">
      <alignment horizontal="center" vertical="center" wrapText="1"/>
    </xf>
    <xf numFmtId="0" fontId="34" fillId="24" borderId="45" xfId="46" applyFont="1" applyFill="1" applyBorder="1" applyAlignment="1">
      <alignment horizontal="center" vertical="center" wrapText="1"/>
    </xf>
    <xf numFmtId="0" fontId="34" fillId="24" borderId="63" xfId="46" applyFont="1" applyFill="1" applyBorder="1" applyAlignment="1">
      <alignment horizontal="center" vertical="center" wrapText="1"/>
    </xf>
    <xf numFmtId="0" fontId="53" fillId="24" borderId="62" xfId="46" applyFont="1" applyFill="1" applyBorder="1" applyAlignment="1">
      <alignment horizontal="center" vertical="center" wrapText="1"/>
    </xf>
    <xf numFmtId="0" fontId="53" fillId="24" borderId="45" xfId="46" applyFont="1" applyFill="1" applyBorder="1" applyAlignment="1">
      <alignment horizontal="center" vertical="center" wrapText="1"/>
    </xf>
    <xf numFmtId="0" fontId="53" fillId="24" borderId="63" xfId="46" applyFont="1" applyFill="1" applyBorder="1" applyAlignment="1">
      <alignment horizontal="center" vertical="center" wrapText="1"/>
    </xf>
    <xf numFmtId="0" fontId="34" fillId="24" borderId="62" xfId="46" applyFont="1" applyFill="1" applyBorder="1" applyAlignment="1">
      <alignment horizontal="center" vertical="center" shrinkToFit="1"/>
    </xf>
    <xf numFmtId="0" fontId="34" fillId="24" borderId="45" xfId="46" applyFont="1" applyFill="1" applyBorder="1" applyAlignment="1">
      <alignment horizontal="center" vertical="center" shrinkToFit="1"/>
    </xf>
    <xf numFmtId="0" fontId="34" fillId="24" borderId="63" xfId="46" applyFont="1" applyFill="1" applyBorder="1" applyAlignment="1">
      <alignment horizontal="center" vertical="center" shrinkToFit="1"/>
    </xf>
    <xf numFmtId="49" fontId="35" fillId="24" borderId="10" xfId="0" applyNumberFormat="1" applyFont="1" applyFill="1" applyBorder="1" applyAlignment="1" applyProtection="1">
      <alignment horizontal="left" vertical="center"/>
      <protection locked="0"/>
    </xf>
    <xf numFmtId="0" fontId="31" fillId="24" borderId="10" xfId="46" applyFont="1" applyFill="1" applyBorder="1" applyAlignment="1">
      <alignment horizontal="center" vertical="center" shrinkToFit="1"/>
    </xf>
    <xf numFmtId="0" fontId="31" fillId="24" borderId="11" xfId="46" applyFont="1" applyFill="1" applyBorder="1" applyAlignment="1">
      <alignment horizontal="center" vertical="center" shrinkToFit="1"/>
    </xf>
    <xf numFmtId="0" fontId="31" fillId="24" borderId="12" xfId="46" applyFont="1" applyFill="1" applyBorder="1" applyAlignment="1">
      <alignment horizontal="center" vertical="center" shrinkToFit="1"/>
    </xf>
    <xf numFmtId="0" fontId="31" fillId="24" borderId="13" xfId="46" applyFont="1" applyFill="1" applyBorder="1" applyAlignment="1">
      <alignment horizontal="center" vertical="center" shrinkToFit="1"/>
    </xf>
    <xf numFmtId="0" fontId="31" fillId="24" borderId="0" xfId="46" applyFont="1" applyFill="1" applyBorder="1" applyAlignment="1">
      <alignment horizontal="center" vertical="center" shrinkToFit="1"/>
    </xf>
    <xf numFmtId="0" fontId="31" fillId="24" borderId="14" xfId="46" applyFont="1" applyFill="1" applyBorder="1" applyAlignment="1">
      <alignment horizontal="center" vertical="center" shrinkToFit="1"/>
    </xf>
    <xf numFmtId="0" fontId="31" fillId="24" borderId="15" xfId="46" applyFont="1" applyFill="1" applyBorder="1" applyAlignment="1">
      <alignment horizontal="center" vertical="center" shrinkToFit="1"/>
    </xf>
    <xf numFmtId="0" fontId="31" fillId="24" borderId="16" xfId="46" applyFont="1" applyFill="1" applyBorder="1" applyAlignment="1">
      <alignment horizontal="center" vertical="center" shrinkToFit="1"/>
    </xf>
    <xf numFmtId="0" fontId="31" fillId="24" borderId="17" xfId="46" applyFont="1" applyFill="1" applyBorder="1" applyAlignment="1">
      <alignment horizontal="center" vertical="center" shrinkToFit="1"/>
    </xf>
    <xf numFmtId="0" fontId="54" fillId="24" borderId="11" xfId="46" applyFont="1" applyFill="1" applyBorder="1" applyAlignment="1">
      <alignment horizontal="center" vertical="center" wrapText="1"/>
    </xf>
    <xf numFmtId="0" fontId="54" fillId="24" borderId="12" xfId="46" applyFont="1" applyFill="1" applyBorder="1" applyAlignment="1">
      <alignment horizontal="center" vertical="center" wrapText="1"/>
    </xf>
    <xf numFmtId="0" fontId="54" fillId="24" borderId="15" xfId="46" applyFont="1" applyFill="1" applyBorder="1" applyAlignment="1">
      <alignment horizontal="center" vertical="center" wrapText="1"/>
    </xf>
    <xf numFmtId="0" fontId="54" fillId="24" borderId="16" xfId="46" applyFont="1" applyFill="1" applyBorder="1" applyAlignment="1">
      <alignment horizontal="center" vertical="center" wrapText="1"/>
    </xf>
    <xf numFmtId="0" fontId="54" fillId="24" borderId="17" xfId="46" applyFont="1" applyFill="1" applyBorder="1" applyAlignment="1">
      <alignment horizontal="center" vertical="center" wrapText="1"/>
    </xf>
    <xf numFmtId="0" fontId="47" fillId="24" borderId="10" xfId="46" applyFont="1" applyFill="1" applyBorder="1" applyAlignment="1">
      <alignment horizontal="center" vertical="center" wrapText="1"/>
    </xf>
    <xf numFmtId="0" fontId="55" fillId="24" borderId="11" xfId="46" applyFont="1" applyFill="1" applyBorder="1" applyAlignment="1">
      <alignment horizontal="center" vertical="center" wrapText="1"/>
    </xf>
    <xf numFmtId="0" fontId="55" fillId="24" borderId="12" xfId="46" applyFont="1" applyFill="1" applyBorder="1" applyAlignment="1">
      <alignment horizontal="center" vertical="center" wrapText="1"/>
    </xf>
    <xf numFmtId="0" fontId="55" fillId="24" borderId="15" xfId="46" applyFont="1" applyFill="1" applyBorder="1" applyAlignment="1">
      <alignment horizontal="center" vertical="center" wrapText="1"/>
    </xf>
    <xf numFmtId="0" fontId="55" fillId="24" borderId="16" xfId="46" applyFont="1" applyFill="1" applyBorder="1" applyAlignment="1">
      <alignment horizontal="center" vertical="center" wrapText="1"/>
    </xf>
    <xf numFmtId="0" fontId="55" fillId="24" borderId="17" xfId="46" applyFont="1" applyFill="1" applyBorder="1" applyAlignment="1">
      <alignment horizontal="center" vertical="center" wrapText="1"/>
    </xf>
    <xf numFmtId="0" fontId="34" fillId="24" borderId="21" xfId="46" applyFont="1" applyFill="1" applyBorder="1" applyAlignment="1">
      <alignment horizontal="center" vertical="center" wrapText="1"/>
    </xf>
    <xf numFmtId="0" fontId="34" fillId="24" borderId="21" xfId="46" applyFont="1" applyFill="1" applyBorder="1" applyAlignment="1">
      <alignment horizontal="center" vertical="center"/>
    </xf>
    <xf numFmtId="178" fontId="31" fillId="24" borderId="62" xfId="46" applyNumberFormat="1" applyFont="1" applyFill="1" applyBorder="1" applyAlignment="1">
      <alignment vertical="center" wrapText="1"/>
    </xf>
    <xf numFmtId="178" fontId="31" fillId="24" borderId="45" xfId="46" applyNumberFormat="1" applyFont="1" applyFill="1" applyBorder="1" applyAlignment="1">
      <alignment vertical="center" wrapText="1"/>
    </xf>
    <xf numFmtId="178" fontId="2" fillId="24" borderId="45" xfId="46" applyNumberFormat="1" applyFont="1" applyFill="1" applyBorder="1" applyAlignment="1">
      <alignment vertical="center" wrapText="1"/>
    </xf>
    <xf numFmtId="178" fontId="2" fillId="24" borderId="63" xfId="46" applyNumberFormat="1" applyFont="1" applyFill="1" applyBorder="1" applyAlignment="1">
      <alignment vertical="center" wrapText="1"/>
    </xf>
    <xf numFmtId="0" fontId="31" fillId="24" borderId="62" xfId="46" applyFont="1" applyFill="1" applyBorder="1" applyAlignment="1">
      <alignment horizontal="center" vertical="center"/>
    </xf>
    <xf numFmtId="0" fontId="31" fillId="24" borderId="45" xfId="46" applyFont="1" applyFill="1" applyBorder="1" applyAlignment="1">
      <alignment horizontal="center" vertical="center"/>
    </xf>
    <xf numFmtId="0" fontId="31" fillId="24" borderId="63" xfId="46" applyFont="1" applyFill="1" applyBorder="1" applyAlignment="1">
      <alignment horizontal="center" vertical="center"/>
    </xf>
    <xf numFmtId="0" fontId="31" fillId="24" borderId="62" xfId="46" applyFont="1" applyFill="1" applyBorder="1" applyAlignment="1">
      <alignment vertical="center" wrapText="1"/>
    </xf>
    <xf numFmtId="0" fontId="2" fillId="24" borderId="45" xfId="46" applyFont="1" applyFill="1" applyBorder="1" applyAlignment="1">
      <alignment vertical="center" wrapText="1"/>
    </xf>
    <xf numFmtId="0" fontId="2" fillId="24" borderId="63" xfId="46" applyFont="1" applyFill="1" applyBorder="1" applyAlignment="1">
      <alignment vertical="center" wrapText="1"/>
    </xf>
    <xf numFmtId="0" fontId="31" fillId="24" borderId="21" xfId="46" applyFont="1" applyFill="1" applyBorder="1" applyAlignment="1">
      <alignment horizontal="center" vertical="center"/>
    </xf>
    <xf numFmtId="0" fontId="34" fillId="24" borderId="10" xfId="46" applyFont="1" applyFill="1" applyBorder="1" applyAlignment="1">
      <alignment horizontal="center" vertical="center" wrapText="1"/>
    </xf>
    <xf numFmtId="0" fontId="34" fillId="24" borderId="12" xfId="46" applyFont="1" applyFill="1" applyBorder="1" applyAlignment="1">
      <alignment horizontal="center" vertical="center" wrapText="1"/>
    </xf>
    <xf numFmtId="0" fontId="31" fillId="24" borderId="81" xfId="46" applyFont="1" applyFill="1" applyBorder="1" applyAlignment="1">
      <alignment horizontal="center" vertical="center" wrapText="1"/>
    </xf>
    <xf numFmtId="0" fontId="31" fillId="24" borderId="82" xfId="46" applyFont="1" applyFill="1" applyBorder="1" applyAlignment="1">
      <alignment horizontal="center" vertical="center" wrapText="1"/>
    </xf>
    <xf numFmtId="0" fontId="31" fillId="24" borderId="83" xfId="46" applyFont="1" applyFill="1" applyBorder="1" applyAlignment="1">
      <alignment horizontal="center" vertical="center" wrapText="1"/>
    </xf>
    <xf numFmtId="0" fontId="2" fillId="24" borderId="82" xfId="46" applyFont="1" applyFill="1" applyBorder="1" applyAlignment="1">
      <alignment horizontal="center" vertical="center" wrapText="1"/>
    </xf>
    <xf numFmtId="0" fontId="2" fillId="24" borderId="83" xfId="46" applyFont="1" applyFill="1" applyBorder="1" applyAlignment="1">
      <alignment horizontal="center" vertical="center" wrapText="1"/>
    </xf>
    <xf numFmtId="178" fontId="31" fillId="24" borderId="81" xfId="46" applyNumberFormat="1" applyFont="1" applyFill="1" applyBorder="1" applyAlignment="1">
      <alignment horizontal="center" vertical="center" wrapText="1"/>
    </xf>
    <xf numFmtId="178" fontId="2" fillId="24" borderId="82" xfId="46" applyNumberFormat="1" applyFont="1" applyFill="1" applyBorder="1" applyAlignment="1">
      <alignment horizontal="center" vertical="center" wrapText="1"/>
    </xf>
    <xf numFmtId="178" fontId="2" fillId="24" borderId="83" xfId="46" applyNumberFormat="1" applyFont="1" applyFill="1" applyBorder="1" applyAlignment="1">
      <alignment horizontal="center" vertical="center" wrapText="1"/>
    </xf>
    <xf numFmtId="0" fontId="31" fillId="24" borderId="81" xfId="46" applyFont="1" applyFill="1" applyBorder="1" applyAlignment="1">
      <alignment horizontal="center" vertical="center"/>
    </xf>
    <xf numFmtId="0" fontId="31" fillId="24" borderId="82" xfId="46" applyFont="1" applyFill="1" applyBorder="1" applyAlignment="1">
      <alignment horizontal="center" vertical="center"/>
    </xf>
    <xf numFmtId="0" fontId="31" fillId="24" borderId="83" xfId="46" applyFont="1" applyFill="1" applyBorder="1" applyAlignment="1">
      <alignment horizontal="center" vertical="center"/>
    </xf>
    <xf numFmtId="0" fontId="34" fillId="24" borderId="78" xfId="46" applyFont="1" applyFill="1" applyBorder="1" applyAlignment="1">
      <alignment horizontal="center" vertical="center" shrinkToFit="1"/>
    </xf>
    <xf numFmtId="0" fontId="34" fillId="24" borderId="79" xfId="46" applyFont="1" applyFill="1" applyBorder="1" applyAlignment="1">
      <alignment horizontal="center" vertical="center" shrinkToFit="1"/>
    </xf>
    <xf numFmtId="0" fontId="34" fillId="24" borderId="80" xfId="46" applyFont="1" applyFill="1" applyBorder="1" applyAlignment="1">
      <alignment horizontal="center" vertical="center" shrinkToFit="1"/>
    </xf>
    <xf numFmtId="0" fontId="31" fillId="24" borderId="10" xfId="46" applyFont="1" applyFill="1" applyBorder="1" applyAlignment="1">
      <alignment vertical="center" wrapText="1"/>
    </xf>
    <xf numFmtId="0" fontId="2" fillId="24" borderId="11" xfId="46" applyFont="1" applyFill="1" applyBorder="1" applyAlignment="1">
      <alignment vertical="center" wrapText="1"/>
    </xf>
    <xf numFmtId="0" fontId="2" fillId="24" borderId="12" xfId="46" applyFont="1" applyFill="1" applyBorder="1" applyAlignment="1">
      <alignment vertical="center" wrapText="1"/>
    </xf>
    <xf numFmtId="178" fontId="31" fillId="24" borderId="10" xfId="46" applyNumberFormat="1" applyFont="1" applyFill="1" applyBorder="1" applyAlignment="1">
      <alignment vertical="center" wrapText="1"/>
    </xf>
    <xf numFmtId="178" fontId="2" fillId="24" borderId="11" xfId="46" applyNumberFormat="1" applyFont="1" applyFill="1" applyBorder="1" applyAlignment="1">
      <alignment vertical="center" wrapText="1"/>
    </xf>
    <xf numFmtId="178" fontId="2" fillId="24" borderId="12" xfId="46" applyNumberFormat="1" applyFont="1" applyFill="1" applyBorder="1" applyAlignment="1">
      <alignment vertical="center" wrapText="1"/>
    </xf>
    <xf numFmtId="178" fontId="31" fillId="24" borderId="11" xfId="46" applyNumberFormat="1" applyFont="1" applyFill="1" applyBorder="1" applyAlignment="1">
      <alignment vertical="center" wrapText="1"/>
    </xf>
    <xf numFmtId="0" fontId="31" fillId="24" borderId="78" xfId="46" applyFont="1" applyFill="1" applyBorder="1" applyAlignment="1">
      <alignment horizontal="center" vertical="center"/>
    </xf>
    <xf numFmtId="0" fontId="31" fillId="24" borderId="79" xfId="46" applyFont="1" applyFill="1" applyBorder="1" applyAlignment="1">
      <alignment horizontal="center" vertical="center"/>
    </xf>
    <xf numFmtId="0" fontId="31" fillId="24" borderId="80" xfId="46" applyFont="1" applyFill="1" applyBorder="1" applyAlignment="1">
      <alignment horizontal="center" vertical="center"/>
    </xf>
    <xf numFmtId="0" fontId="31" fillId="24" borderId="21" xfId="46" applyFont="1" applyFill="1" applyBorder="1" applyAlignment="1">
      <alignment horizontal="center" vertical="center" wrapText="1"/>
    </xf>
    <xf numFmtId="176" fontId="31" fillId="24" borderId="21" xfId="46" applyNumberFormat="1" applyFont="1" applyFill="1" applyBorder="1" applyAlignment="1">
      <alignment horizontal="center" vertical="center" wrapText="1"/>
    </xf>
    <xf numFmtId="0" fontId="34" fillId="24" borderId="21" xfId="46" applyFont="1" applyFill="1" applyBorder="1" applyAlignment="1">
      <alignment horizontal="left" vertical="center" shrinkToFit="1"/>
    </xf>
    <xf numFmtId="0" fontId="31" fillId="24" borderId="10" xfId="46" applyFont="1" applyFill="1" applyBorder="1" applyAlignment="1">
      <alignment horizontal="center" vertical="center"/>
    </xf>
    <xf numFmtId="0" fontId="31" fillId="24" borderId="11" xfId="46" applyFont="1" applyFill="1" applyBorder="1" applyAlignment="1">
      <alignment horizontal="center" vertical="center"/>
    </xf>
    <xf numFmtId="0" fontId="31" fillId="24" borderId="12" xfId="46" applyFont="1" applyFill="1" applyBorder="1" applyAlignment="1">
      <alignment horizontal="center" vertical="center"/>
    </xf>
    <xf numFmtId="0" fontId="31" fillId="24" borderId="15" xfId="46" applyFont="1" applyFill="1" applyBorder="1" applyAlignment="1">
      <alignment horizontal="center" vertical="center"/>
    </xf>
    <xf numFmtId="0" fontId="31" fillId="24" borderId="16" xfId="46" applyFont="1" applyFill="1" applyBorder="1" applyAlignment="1">
      <alignment horizontal="center" vertical="center"/>
    </xf>
    <xf numFmtId="0" fontId="31" fillId="24" borderId="17" xfId="46" applyFont="1" applyFill="1" applyBorder="1" applyAlignment="1">
      <alignment horizontal="center" vertical="center"/>
    </xf>
    <xf numFmtId="0" fontId="35" fillId="24" borderId="10" xfId="46" applyFont="1" applyFill="1" applyBorder="1" applyAlignment="1">
      <alignment horizontal="center" vertical="center" wrapText="1"/>
    </xf>
    <xf numFmtId="0" fontId="35" fillId="24" borderId="11" xfId="46" applyFont="1" applyFill="1" applyBorder="1" applyAlignment="1">
      <alignment horizontal="center" vertical="center" wrapText="1"/>
    </xf>
    <xf numFmtId="0" fontId="35" fillId="24" borderId="12" xfId="46" applyFont="1" applyFill="1" applyBorder="1" applyAlignment="1">
      <alignment horizontal="center" vertical="center" wrapText="1"/>
    </xf>
    <xf numFmtId="0" fontId="35" fillId="24" borderId="15" xfId="46" applyFont="1" applyFill="1" applyBorder="1" applyAlignment="1">
      <alignment horizontal="center" vertical="center" wrapText="1"/>
    </xf>
    <xf numFmtId="0" fontId="35" fillId="24" borderId="16" xfId="46" applyFont="1" applyFill="1" applyBorder="1" applyAlignment="1">
      <alignment horizontal="center" vertical="center" wrapText="1"/>
    </xf>
    <xf numFmtId="0" fontId="35" fillId="24" borderId="17" xfId="46" applyFont="1" applyFill="1" applyBorder="1" applyAlignment="1">
      <alignment horizontal="center" vertical="center" wrapText="1"/>
    </xf>
    <xf numFmtId="0" fontId="31" fillId="24" borderId="62" xfId="46" applyFont="1" applyFill="1" applyBorder="1" applyAlignment="1">
      <alignment horizontal="center" vertical="center" wrapText="1"/>
    </xf>
    <xf numFmtId="0" fontId="31" fillId="24" borderId="45" xfId="46" applyFont="1" applyFill="1" applyBorder="1" applyAlignment="1">
      <alignment horizontal="center" vertical="center" wrapText="1"/>
    </xf>
    <xf numFmtId="0" fontId="31" fillId="24" borderId="63" xfId="46" applyFont="1" applyFill="1" applyBorder="1" applyAlignment="1">
      <alignment horizontal="center" vertical="center" wrapText="1"/>
    </xf>
    <xf numFmtId="176" fontId="2" fillId="24" borderId="62" xfId="46" applyNumberFormat="1" applyFont="1" applyFill="1" applyBorder="1" applyAlignment="1">
      <alignment horizontal="center" vertical="center" wrapText="1"/>
    </xf>
    <xf numFmtId="176" fontId="2" fillId="24" borderId="45" xfId="46" applyNumberFormat="1" applyFont="1" applyFill="1" applyBorder="1" applyAlignment="1">
      <alignment horizontal="center" vertical="center" wrapText="1"/>
    </xf>
    <xf numFmtId="176" fontId="2" fillId="24" borderId="63" xfId="46" applyNumberFormat="1" applyFont="1" applyFill="1" applyBorder="1" applyAlignment="1">
      <alignment horizontal="center" vertical="center" wrapText="1"/>
    </xf>
    <xf numFmtId="0" fontId="34" fillId="24" borderId="62" xfId="46" applyFont="1" applyFill="1" applyBorder="1" applyAlignment="1">
      <alignment horizontal="left" vertical="center" wrapText="1"/>
    </xf>
    <xf numFmtId="0" fontId="34" fillId="24" borderId="45" xfId="46" applyFont="1" applyFill="1" applyBorder="1" applyAlignment="1">
      <alignment horizontal="left" vertical="center" wrapText="1"/>
    </xf>
    <xf numFmtId="0" fontId="34" fillId="24" borderId="63" xfId="46" applyFont="1" applyFill="1" applyBorder="1" applyAlignment="1">
      <alignment horizontal="left" vertical="center" wrapText="1"/>
    </xf>
    <xf numFmtId="0" fontId="34" fillId="24" borderId="88" xfId="46" applyFont="1" applyFill="1" applyBorder="1" applyAlignment="1">
      <alignment horizontal="left" vertical="center" wrapText="1"/>
    </xf>
    <xf numFmtId="0" fontId="34" fillId="24" borderId="89" xfId="46" applyFont="1" applyFill="1" applyBorder="1" applyAlignment="1">
      <alignment horizontal="left" vertical="center" wrapText="1"/>
    </xf>
    <xf numFmtId="0" fontId="34" fillId="24" borderId="90" xfId="46" applyFont="1" applyFill="1" applyBorder="1" applyAlignment="1">
      <alignment horizontal="left" vertical="center" wrapText="1"/>
    </xf>
    <xf numFmtId="0" fontId="35" fillId="24" borderId="85" xfId="0" applyFont="1" applyFill="1" applyBorder="1" applyAlignment="1">
      <alignment horizontal="center" vertical="center" shrinkToFit="1"/>
    </xf>
    <xf numFmtId="0" fontId="35" fillId="24" borderId="86" xfId="0" applyFont="1" applyFill="1" applyBorder="1" applyAlignment="1">
      <alignment horizontal="center" vertical="center" shrinkToFit="1"/>
    </xf>
    <xf numFmtId="0" fontId="35" fillId="24" borderId="91" xfId="0" applyFont="1" applyFill="1" applyBorder="1" applyAlignment="1">
      <alignment horizontal="center" vertical="center" shrinkToFit="1"/>
    </xf>
    <xf numFmtId="0" fontId="35" fillId="24" borderId="33" xfId="0" applyFont="1" applyFill="1" applyBorder="1" applyAlignment="1">
      <alignment horizontal="center" vertical="center" shrinkToFit="1"/>
    </xf>
    <xf numFmtId="0" fontId="35" fillId="24" borderId="92" xfId="0" applyFont="1" applyFill="1" applyBorder="1" applyAlignment="1">
      <alignment horizontal="center" vertical="center" shrinkToFit="1"/>
    </xf>
    <xf numFmtId="0" fontId="35" fillId="24" borderId="34" xfId="0" applyFont="1" applyFill="1" applyBorder="1" applyAlignment="1">
      <alignment horizontal="center" vertical="center" shrinkToFit="1"/>
    </xf>
    <xf numFmtId="0" fontId="31" fillId="24" borderId="13" xfId="46" applyFont="1" applyFill="1" applyBorder="1" applyAlignment="1">
      <alignment horizontal="center" vertical="center"/>
    </xf>
    <xf numFmtId="0" fontId="31" fillId="24" borderId="0" xfId="46" applyFont="1" applyFill="1" applyBorder="1" applyAlignment="1">
      <alignment horizontal="center" vertical="center"/>
    </xf>
    <xf numFmtId="0" fontId="31" fillId="24" borderId="14" xfId="46" applyFont="1" applyFill="1" applyBorder="1" applyAlignment="1">
      <alignment horizontal="center" vertical="center"/>
    </xf>
    <xf numFmtId="0" fontId="31" fillId="24" borderId="23" xfId="46" applyFont="1" applyFill="1" applyBorder="1" applyAlignment="1">
      <alignment horizontal="left" vertical="center"/>
    </xf>
    <xf numFmtId="0" fontId="31" fillId="24" borderId="24" xfId="46" applyFont="1" applyFill="1" applyBorder="1" applyAlignment="1">
      <alignment horizontal="left" vertical="center"/>
    </xf>
    <xf numFmtId="0" fontId="31" fillId="24" borderId="25" xfId="46" applyFont="1" applyFill="1" applyBorder="1" applyAlignment="1">
      <alignment horizontal="left" vertical="center"/>
    </xf>
    <xf numFmtId="0" fontId="31" fillId="24" borderId="85" xfId="46" applyFont="1" applyFill="1" applyBorder="1" applyAlignment="1">
      <alignment horizontal="center" vertical="center"/>
    </xf>
    <xf numFmtId="0" fontId="31" fillId="24" borderId="86" xfId="46" applyFont="1" applyFill="1" applyBorder="1" applyAlignment="1">
      <alignment horizontal="center" vertical="center"/>
    </xf>
    <xf numFmtId="0" fontId="31" fillId="24" borderId="87" xfId="46" applyFont="1" applyFill="1" applyBorder="1" applyAlignment="1">
      <alignment horizontal="center" vertical="center"/>
    </xf>
    <xf numFmtId="0" fontId="35" fillId="24" borderId="62" xfId="46" applyFont="1" applyFill="1" applyBorder="1" applyAlignment="1">
      <alignment horizontal="center" vertical="center"/>
    </xf>
    <xf numFmtId="0" fontId="35" fillId="24" borderId="45" xfId="46" applyFont="1" applyFill="1" applyBorder="1" applyAlignment="1">
      <alignment horizontal="center" vertical="center"/>
    </xf>
    <xf numFmtId="0" fontId="35" fillId="24" borderId="63" xfId="46" applyFont="1" applyFill="1" applyBorder="1" applyAlignment="1">
      <alignment horizontal="center" vertical="center"/>
    </xf>
    <xf numFmtId="0" fontId="31" fillId="24" borderId="10" xfId="46" applyFont="1" applyFill="1" applyBorder="1" applyAlignment="1">
      <alignment horizontal="center" vertical="center" wrapText="1"/>
    </xf>
    <xf numFmtId="0" fontId="31" fillId="24" borderId="11" xfId="46" applyFont="1" applyFill="1" applyBorder="1" applyAlignment="1">
      <alignment horizontal="center" vertical="center" wrapText="1"/>
    </xf>
    <xf numFmtId="0" fontId="31" fillId="24" borderId="12" xfId="46" applyFont="1" applyFill="1" applyBorder="1" applyAlignment="1">
      <alignment horizontal="center" vertical="center" wrapText="1"/>
    </xf>
    <xf numFmtId="0" fontId="31" fillId="24" borderId="15" xfId="46" applyFont="1" applyFill="1" applyBorder="1" applyAlignment="1">
      <alignment horizontal="center" vertical="center" wrapText="1"/>
    </xf>
    <xf numFmtId="0" fontId="31" fillId="24" borderId="16" xfId="46" applyFont="1" applyFill="1" applyBorder="1" applyAlignment="1">
      <alignment horizontal="center" vertical="center" wrapText="1"/>
    </xf>
    <xf numFmtId="0" fontId="31" fillId="24" borderId="17" xfId="46" applyFont="1" applyFill="1" applyBorder="1" applyAlignment="1">
      <alignment horizontal="center" vertical="center" wrapText="1"/>
    </xf>
    <xf numFmtId="0" fontId="31" fillId="24" borderId="93" xfId="46" applyFont="1" applyFill="1" applyBorder="1" applyAlignment="1">
      <alignment horizontal="center" vertical="center" wrapText="1"/>
    </xf>
    <xf numFmtId="0" fontId="31" fillId="24" borderId="94" xfId="46" applyFont="1" applyFill="1" applyBorder="1" applyAlignment="1">
      <alignment horizontal="center" vertical="center" wrapText="1"/>
    </xf>
    <xf numFmtId="0" fontId="31" fillId="24" borderId="95" xfId="46" applyFont="1" applyFill="1" applyBorder="1" applyAlignment="1">
      <alignment horizontal="center" vertical="center" wrapText="1"/>
    </xf>
    <xf numFmtId="0" fontId="31" fillId="24" borderId="23" xfId="46" applyFont="1" applyFill="1" applyBorder="1" applyAlignment="1">
      <alignment horizontal="center" vertical="center" wrapText="1"/>
    </xf>
    <xf numFmtId="0" fontId="31" fillId="24" borderId="24" xfId="46" applyFont="1" applyFill="1" applyBorder="1" applyAlignment="1">
      <alignment horizontal="center" vertical="center" wrapText="1"/>
    </xf>
    <xf numFmtId="0" fontId="31" fillId="24" borderId="25" xfId="46" applyFont="1" applyFill="1" applyBorder="1" applyAlignment="1">
      <alignment horizontal="center" vertical="center" wrapText="1"/>
    </xf>
    <xf numFmtId="0" fontId="31" fillId="24" borderId="96" xfId="46" applyFont="1" applyFill="1" applyBorder="1" applyAlignment="1">
      <alignment horizontal="center" vertical="center" wrapText="1"/>
    </xf>
    <xf numFmtId="0" fontId="31" fillId="24" borderId="97" xfId="46" applyFont="1" applyFill="1" applyBorder="1" applyAlignment="1">
      <alignment horizontal="center" vertical="center" wrapText="1"/>
    </xf>
    <xf numFmtId="0" fontId="31" fillId="24" borderId="98" xfId="46" applyFont="1" applyFill="1" applyBorder="1" applyAlignment="1">
      <alignment horizontal="center" vertical="center" wrapText="1"/>
    </xf>
    <xf numFmtId="0" fontId="31" fillId="24" borderId="32" xfId="46" applyFont="1" applyFill="1" applyBorder="1" applyAlignment="1">
      <alignment horizontal="center" vertical="center" wrapText="1"/>
    </xf>
    <xf numFmtId="0" fontId="31" fillId="24" borderId="33" xfId="46" applyFont="1" applyFill="1" applyBorder="1" applyAlignment="1">
      <alignment horizontal="center" vertical="center" wrapText="1"/>
    </xf>
    <xf numFmtId="0" fontId="31" fillId="24" borderId="34" xfId="46" applyFont="1" applyFill="1" applyBorder="1" applyAlignment="1">
      <alignment horizontal="center" vertical="center" wrapText="1"/>
    </xf>
    <xf numFmtId="0" fontId="35" fillId="24" borderId="23" xfId="46" applyFont="1" applyFill="1" applyBorder="1" applyAlignment="1" applyProtection="1">
      <alignment horizontal="center" vertical="center" wrapText="1"/>
      <protection locked="0"/>
    </xf>
    <xf numFmtId="0" fontId="2" fillId="24" borderId="24" xfId="46" applyFont="1" applyFill="1" applyBorder="1" applyAlignment="1">
      <alignment horizontal="center" vertical="center" wrapText="1"/>
    </xf>
    <xf numFmtId="0" fontId="2" fillId="24" borderId="25" xfId="46" applyFont="1" applyFill="1" applyBorder="1" applyAlignment="1">
      <alignment horizontal="center" vertical="center" wrapText="1"/>
    </xf>
    <xf numFmtId="49" fontId="35" fillId="24" borderId="23" xfId="46" applyNumberFormat="1" applyFont="1" applyFill="1" applyBorder="1" applyAlignment="1" applyProtection="1">
      <alignment vertical="center"/>
      <protection locked="0"/>
    </xf>
    <xf numFmtId="49" fontId="35" fillId="24" borderId="24" xfId="46" applyNumberFormat="1" applyFont="1" applyFill="1" applyBorder="1" applyAlignment="1" applyProtection="1">
      <alignment vertical="center"/>
      <protection locked="0"/>
    </xf>
    <xf numFmtId="49" fontId="35" fillId="24" borderId="31" xfId="46" applyNumberFormat="1" applyFont="1" applyFill="1" applyBorder="1" applyAlignment="1" applyProtection="1">
      <alignment vertical="center"/>
      <protection locked="0"/>
    </xf>
    <xf numFmtId="49" fontId="35" fillId="24" borderId="25" xfId="46" applyNumberFormat="1" applyFont="1" applyFill="1" applyBorder="1" applyAlignment="1" applyProtection="1">
      <alignment vertical="center"/>
      <protection locked="0"/>
    </xf>
    <xf numFmtId="0" fontId="35" fillId="24" borderId="74" xfId="46" applyFont="1" applyFill="1" applyBorder="1" applyAlignment="1" applyProtection="1">
      <alignment horizontal="center" vertical="center" wrapText="1"/>
      <protection locked="0"/>
    </xf>
    <xf numFmtId="0" fontId="2" fillId="24" borderId="75" xfId="46" applyFont="1" applyFill="1" applyBorder="1" applyAlignment="1">
      <alignment horizontal="center" vertical="center" wrapText="1"/>
    </xf>
    <xf numFmtId="0" fontId="2" fillId="24" borderId="76" xfId="46" applyFont="1" applyFill="1" applyBorder="1" applyAlignment="1">
      <alignment horizontal="center" vertical="center" wrapText="1"/>
    </xf>
    <xf numFmtId="49" fontId="31" fillId="24" borderId="74" xfId="46" applyNumberFormat="1" applyFont="1" applyFill="1" applyBorder="1" applyAlignment="1" applyProtection="1">
      <alignment vertical="center"/>
      <protection locked="0"/>
    </xf>
    <xf numFmtId="49" fontId="31" fillId="24" borderId="75" xfId="46" applyNumberFormat="1" applyFont="1" applyFill="1" applyBorder="1" applyAlignment="1" applyProtection="1">
      <alignment vertical="center"/>
      <protection locked="0"/>
    </xf>
    <xf numFmtId="49" fontId="31" fillId="24" borderId="76" xfId="46" applyNumberFormat="1" applyFont="1" applyFill="1" applyBorder="1" applyAlignment="1" applyProtection="1">
      <alignment vertical="center"/>
      <protection locked="0"/>
    </xf>
    <xf numFmtId="49" fontId="31" fillId="24" borderId="15" xfId="46" applyNumberFormat="1" applyFont="1" applyFill="1" applyBorder="1" applyAlignment="1" applyProtection="1">
      <alignment vertical="center"/>
      <protection locked="0"/>
    </xf>
    <xf numFmtId="49" fontId="31" fillId="24" borderId="16" xfId="46" applyNumberFormat="1" applyFont="1" applyFill="1" applyBorder="1" applyAlignment="1" applyProtection="1">
      <alignment vertical="center"/>
      <protection locked="0"/>
    </xf>
    <xf numFmtId="49" fontId="31" fillId="24" borderId="17" xfId="46" applyNumberFormat="1" applyFont="1" applyFill="1" applyBorder="1" applyAlignment="1" applyProtection="1">
      <alignment vertical="center"/>
      <protection locked="0"/>
    </xf>
    <xf numFmtId="49" fontId="31" fillId="24" borderId="10" xfId="46" applyNumberFormat="1" applyFont="1" applyFill="1" applyBorder="1" applyAlignment="1" applyProtection="1">
      <alignment vertical="center"/>
      <protection locked="0"/>
    </xf>
    <xf numFmtId="49" fontId="31" fillId="24" borderId="11" xfId="46" applyNumberFormat="1" applyFont="1" applyFill="1" applyBorder="1" applyAlignment="1" applyProtection="1">
      <alignment vertical="center"/>
      <protection locked="0"/>
    </xf>
    <xf numFmtId="49" fontId="31" fillId="24" borderId="12" xfId="46" applyNumberFormat="1" applyFont="1" applyFill="1" applyBorder="1" applyAlignment="1" applyProtection="1">
      <alignment vertical="center"/>
      <protection locked="0"/>
    </xf>
    <xf numFmtId="0" fontId="35" fillId="24" borderId="11" xfId="46" applyFont="1" applyFill="1" applyBorder="1" applyAlignment="1" applyProtection="1">
      <alignment horizontal="center" vertical="center" wrapText="1"/>
      <protection locked="0"/>
    </xf>
    <xf numFmtId="0" fontId="35" fillId="24" borderId="12" xfId="46" applyFont="1" applyFill="1" applyBorder="1" applyAlignment="1" applyProtection="1">
      <alignment horizontal="center" vertical="center" wrapText="1"/>
      <protection locked="0"/>
    </xf>
    <xf numFmtId="0" fontId="35" fillId="24" borderId="0" xfId="46" applyFont="1" applyFill="1" applyBorder="1" applyAlignment="1" applyProtection="1">
      <alignment horizontal="center" vertical="center" wrapText="1"/>
      <protection locked="0"/>
    </xf>
    <xf numFmtId="0" fontId="35" fillId="24" borderId="14" xfId="46" applyFont="1" applyFill="1" applyBorder="1" applyAlignment="1" applyProtection="1">
      <alignment horizontal="center" vertical="center" wrapText="1"/>
      <protection locked="0"/>
    </xf>
    <xf numFmtId="0" fontId="35" fillId="24" borderId="15" xfId="46" applyFont="1" applyFill="1" applyBorder="1" applyAlignment="1" applyProtection="1">
      <alignment horizontal="center" vertical="center" wrapText="1"/>
      <protection locked="0"/>
    </xf>
    <xf numFmtId="0" fontId="35" fillId="24" borderId="16" xfId="46" applyFont="1" applyFill="1" applyBorder="1" applyAlignment="1" applyProtection="1">
      <alignment horizontal="center" vertical="center" wrapText="1"/>
      <protection locked="0"/>
    </xf>
    <xf numFmtId="0" fontId="35" fillId="24" borderId="17" xfId="46" applyFont="1" applyFill="1" applyBorder="1" applyAlignment="1" applyProtection="1">
      <alignment horizontal="center" vertical="center" wrapText="1"/>
      <protection locked="0"/>
    </xf>
    <xf numFmtId="49" fontId="35" fillId="24" borderId="10" xfId="46" applyNumberFormat="1" applyFont="1" applyFill="1" applyBorder="1" applyAlignment="1" applyProtection="1">
      <alignment horizontal="left" vertical="center"/>
      <protection locked="0"/>
    </xf>
    <xf numFmtId="49" fontId="35" fillId="24" borderId="11" xfId="46" applyNumberFormat="1" applyFont="1" applyFill="1" applyBorder="1" applyAlignment="1" applyProtection="1">
      <alignment horizontal="left" vertical="center"/>
      <protection locked="0"/>
    </xf>
    <xf numFmtId="49" fontId="35" fillId="24" borderId="12" xfId="46" applyNumberFormat="1" applyFont="1" applyFill="1" applyBorder="1" applyAlignment="1" applyProtection="1">
      <alignment horizontal="left" vertical="center"/>
      <protection locked="0"/>
    </xf>
    <xf numFmtId="49" fontId="35" fillId="24" borderId="13" xfId="46" applyNumberFormat="1" applyFont="1" applyFill="1" applyBorder="1" applyAlignment="1" applyProtection="1">
      <alignment horizontal="left" vertical="center"/>
      <protection locked="0"/>
    </xf>
    <xf numFmtId="49" fontId="35" fillId="24" borderId="0" xfId="46" applyNumberFormat="1" applyFont="1" applyFill="1" applyBorder="1" applyAlignment="1" applyProtection="1">
      <alignment horizontal="left" vertical="center"/>
      <protection locked="0"/>
    </xf>
    <xf numFmtId="49" fontId="35" fillId="24" borderId="14" xfId="46" applyNumberFormat="1" applyFont="1" applyFill="1" applyBorder="1" applyAlignment="1" applyProtection="1">
      <alignment horizontal="left" vertical="center"/>
      <protection locked="0"/>
    </xf>
    <xf numFmtId="49" fontId="35" fillId="24" borderId="15" xfId="46" applyNumberFormat="1" applyFont="1" applyFill="1" applyBorder="1" applyAlignment="1" applyProtection="1">
      <alignment horizontal="left" vertical="center"/>
      <protection locked="0"/>
    </xf>
    <xf numFmtId="49" fontId="35" fillId="24" borderId="16" xfId="46" applyNumberFormat="1" applyFont="1" applyFill="1" applyBorder="1" applyAlignment="1" applyProtection="1">
      <alignment horizontal="left" vertical="center"/>
      <protection locked="0"/>
    </xf>
    <xf numFmtId="49" fontId="35" fillId="24" borderId="17" xfId="46" applyNumberFormat="1" applyFont="1" applyFill="1" applyBorder="1" applyAlignment="1" applyProtection="1">
      <alignment horizontal="left" vertical="center"/>
      <protection locked="0"/>
    </xf>
    <xf numFmtId="49" fontId="31" fillId="24" borderId="10" xfId="46" applyNumberFormat="1" applyFont="1" applyFill="1" applyBorder="1" applyAlignment="1" applyProtection="1">
      <alignment horizontal="center" vertical="center"/>
      <protection locked="0"/>
    </xf>
    <xf numFmtId="49" fontId="31" fillId="24" borderId="11" xfId="46" applyNumberFormat="1" applyFont="1" applyFill="1" applyBorder="1" applyAlignment="1" applyProtection="1">
      <alignment horizontal="center" vertical="center"/>
      <protection locked="0"/>
    </xf>
    <xf numFmtId="49" fontId="31" fillId="24" borderId="12" xfId="46" applyNumberFormat="1" applyFont="1" applyFill="1" applyBorder="1" applyAlignment="1" applyProtection="1">
      <alignment horizontal="center" vertical="center"/>
      <protection locked="0"/>
    </xf>
    <xf numFmtId="49" fontId="31" fillId="24" borderId="13" xfId="46" applyNumberFormat="1" applyFont="1" applyFill="1" applyBorder="1" applyAlignment="1" applyProtection="1">
      <alignment horizontal="center" vertical="center"/>
      <protection locked="0"/>
    </xf>
    <xf numFmtId="49" fontId="31" fillId="24" borderId="0" xfId="46" applyNumberFormat="1" applyFont="1" applyFill="1" applyBorder="1" applyAlignment="1" applyProtection="1">
      <alignment horizontal="center" vertical="center"/>
      <protection locked="0"/>
    </xf>
    <xf numFmtId="49" fontId="31" fillId="24" borderId="14" xfId="46" applyNumberFormat="1" applyFont="1" applyFill="1" applyBorder="1" applyAlignment="1" applyProtection="1">
      <alignment horizontal="center" vertical="center"/>
      <protection locked="0"/>
    </xf>
    <xf numFmtId="49" fontId="31" fillId="24" borderId="15" xfId="46" applyNumberFormat="1" applyFont="1" applyFill="1" applyBorder="1" applyAlignment="1" applyProtection="1">
      <alignment horizontal="center" vertical="center"/>
      <protection locked="0"/>
    </xf>
    <xf numFmtId="49" fontId="31" fillId="24" borderId="16" xfId="46" applyNumberFormat="1" applyFont="1" applyFill="1" applyBorder="1" applyAlignment="1" applyProtection="1">
      <alignment horizontal="center" vertical="center"/>
      <protection locked="0"/>
    </xf>
    <xf numFmtId="49" fontId="31" fillId="24" borderId="17" xfId="46" applyNumberFormat="1" applyFont="1" applyFill="1" applyBorder="1" applyAlignment="1" applyProtection="1">
      <alignment horizontal="center" vertical="center"/>
      <protection locked="0"/>
    </xf>
    <xf numFmtId="49" fontId="31" fillId="24" borderId="45" xfId="46" applyNumberFormat="1" applyFont="1" applyFill="1" applyBorder="1" applyAlignment="1" applyProtection="1">
      <alignment horizontal="center" vertical="center"/>
      <protection locked="0"/>
    </xf>
    <xf numFmtId="49" fontId="31" fillId="24" borderId="63" xfId="46" applyNumberFormat="1" applyFont="1" applyFill="1" applyBorder="1" applyAlignment="1" applyProtection="1">
      <alignment horizontal="center" vertical="center"/>
      <protection locked="0"/>
    </xf>
    <xf numFmtId="0" fontId="34" fillId="24" borderId="62" xfId="46" applyFont="1" applyFill="1" applyBorder="1" applyAlignment="1" applyProtection="1">
      <alignment horizontal="center" vertical="center" wrapText="1"/>
      <protection locked="0"/>
    </xf>
    <xf numFmtId="0" fontId="2" fillId="24" borderId="45" xfId="46" applyFont="1" applyFill="1" applyBorder="1" applyAlignment="1">
      <alignment horizontal="center" vertical="center" wrapText="1"/>
    </xf>
    <xf numFmtId="0" fontId="2" fillId="24" borderId="63" xfId="46" applyFont="1" applyFill="1" applyBorder="1" applyAlignment="1">
      <alignment horizontal="center" vertical="center" wrapText="1"/>
    </xf>
    <xf numFmtId="49" fontId="31" fillId="24" borderId="62" xfId="46" applyNumberFormat="1" applyFont="1" applyFill="1" applyBorder="1" applyAlignment="1" applyProtection="1">
      <alignment vertical="center"/>
      <protection locked="0"/>
    </xf>
    <xf numFmtId="49" fontId="31" fillId="24" borderId="45" xfId="46" applyNumberFormat="1" applyFont="1" applyFill="1" applyBorder="1" applyAlignment="1" applyProtection="1">
      <alignment vertical="center"/>
      <protection locked="0"/>
    </xf>
    <xf numFmtId="49" fontId="31" fillId="24" borderId="63" xfId="46" applyNumberFormat="1" applyFont="1" applyFill="1" applyBorder="1" applyAlignment="1" applyProtection="1">
      <alignment vertical="center"/>
      <protection locked="0"/>
    </xf>
    <xf numFmtId="49" fontId="35" fillId="24" borderId="21" xfId="46" applyNumberFormat="1" applyFont="1" applyFill="1" applyBorder="1" applyAlignment="1" applyProtection="1">
      <alignment horizontal="left" vertical="center"/>
      <protection locked="0"/>
    </xf>
    <xf numFmtId="0" fontId="2" fillId="24" borderId="0" xfId="46" applyFont="1" applyFill="1" applyAlignment="1">
      <alignment horizontal="center" vertical="center" wrapText="1"/>
    </xf>
    <xf numFmtId="49" fontId="31" fillId="24" borderId="13" xfId="46" applyNumberFormat="1" applyFont="1" applyFill="1" applyBorder="1" applyAlignment="1" applyProtection="1">
      <alignment vertical="center"/>
      <protection locked="0"/>
    </xf>
    <xf numFmtId="49" fontId="31" fillId="24" borderId="0" xfId="46" applyNumberFormat="1" applyFont="1" applyFill="1" applyBorder="1" applyAlignment="1" applyProtection="1">
      <alignment vertical="center"/>
      <protection locked="0"/>
    </xf>
    <xf numFmtId="49" fontId="31" fillId="24" borderId="14" xfId="46" applyNumberFormat="1" applyFont="1" applyFill="1" applyBorder="1" applyAlignment="1" applyProtection="1">
      <alignment vertical="center"/>
      <protection locked="0"/>
    </xf>
    <xf numFmtId="0" fontId="35" fillId="24" borderId="62" xfId="46" applyFont="1" applyFill="1" applyBorder="1" applyAlignment="1" applyProtection="1">
      <alignment horizontal="center" vertical="center" wrapText="1"/>
      <protection locked="0"/>
    </xf>
    <xf numFmtId="49" fontId="31" fillId="24" borderId="62" xfId="46" applyNumberFormat="1" applyFont="1" applyFill="1" applyBorder="1" applyAlignment="1" applyProtection="1">
      <alignment horizontal="center" vertical="center"/>
      <protection locked="0"/>
    </xf>
    <xf numFmtId="49" fontId="35" fillId="24" borderId="62" xfId="46" applyNumberFormat="1" applyFont="1" applyFill="1" applyBorder="1" applyAlignment="1" applyProtection="1">
      <alignment horizontal="center" vertical="center" wrapText="1"/>
      <protection locked="0"/>
    </xf>
    <xf numFmtId="49" fontId="2" fillId="24" borderId="45" xfId="46" applyNumberFormat="1" applyFont="1" applyFill="1" applyBorder="1" applyAlignment="1">
      <alignment horizontal="center" vertical="center" wrapText="1"/>
    </xf>
    <xf numFmtId="49" fontId="2" fillId="24" borderId="63" xfId="46" applyNumberFormat="1" applyFont="1" applyFill="1" applyBorder="1" applyAlignment="1">
      <alignment horizontal="center" vertical="center" wrapText="1"/>
    </xf>
    <xf numFmtId="49" fontId="31" fillId="24" borderId="10" xfId="46" applyNumberFormat="1" applyFont="1" applyFill="1" applyBorder="1" applyAlignment="1" applyProtection="1">
      <alignment horizontal="left" vertical="center"/>
      <protection locked="0"/>
    </xf>
    <xf numFmtId="49" fontId="31" fillId="24" borderId="11" xfId="46" applyNumberFormat="1" applyFont="1" applyFill="1" applyBorder="1" applyAlignment="1" applyProtection="1">
      <alignment horizontal="left" vertical="center"/>
      <protection locked="0"/>
    </xf>
    <xf numFmtId="49" fontId="31" fillId="24" borderId="12" xfId="46" applyNumberFormat="1" applyFont="1" applyFill="1" applyBorder="1" applyAlignment="1" applyProtection="1">
      <alignment horizontal="left" vertical="center"/>
      <protection locked="0"/>
    </xf>
    <xf numFmtId="49" fontId="31" fillId="24" borderId="15" xfId="46" applyNumberFormat="1" applyFont="1" applyFill="1" applyBorder="1" applyAlignment="1" applyProtection="1">
      <alignment horizontal="left" vertical="center"/>
      <protection locked="0"/>
    </xf>
    <xf numFmtId="49" fontId="31" fillId="24" borderId="16" xfId="46" applyNumberFormat="1" applyFont="1" applyFill="1" applyBorder="1" applyAlignment="1" applyProtection="1">
      <alignment horizontal="left" vertical="center"/>
      <protection locked="0"/>
    </xf>
    <xf numFmtId="49" fontId="31" fillId="24" borderId="17" xfId="46" applyNumberFormat="1" applyFont="1" applyFill="1" applyBorder="1" applyAlignment="1" applyProtection="1">
      <alignment horizontal="left" vertical="center"/>
      <protection locked="0"/>
    </xf>
    <xf numFmtId="49" fontId="31" fillId="24" borderId="21" xfId="46" applyNumberFormat="1" applyFont="1" applyFill="1" applyBorder="1" applyAlignment="1" applyProtection="1">
      <alignment horizontal="left" vertical="center"/>
      <protection locked="0"/>
    </xf>
    <xf numFmtId="49" fontId="35" fillId="24" borderId="23" xfId="46" applyNumberFormat="1" applyFont="1" applyFill="1" applyBorder="1" applyAlignment="1" applyProtection="1">
      <alignment horizontal="left" vertical="center"/>
      <protection locked="0"/>
    </xf>
    <xf numFmtId="49" fontId="35" fillId="24" borderId="24" xfId="46" applyNumberFormat="1" applyFont="1" applyFill="1" applyBorder="1" applyAlignment="1" applyProtection="1">
      <alignment horizontal="left" vertical="center"/>
      <protection locked="0"/>
    </xf>
    <xf numFmtId="49" fontId="35" fillId="24" borderId="31" xfId="46" applyNumberFormat="1" applyFont="1" applyFill="1" applyBorder="1" applyAlignment="1" applyProtection="1">
      <alignment horizontal="left" vertical="center"/>
      <protection locked="0"/>
    </xf>
    <xf numFmtId="49" fontId="35" fillId="24" borderId="25" xfId="46" applyNumberFormat="1" applyFont="1" applyFill="1" applyBorder="1" applyAlignment="1" applyProtection="1">
      <alignment horizontal="left" vertical="center"/>
      <protection locked="0"/>
    </xf>
    <xf numFmtId="49" fontId="31" fillId="24" borderId="74" xfId="46" applyNumberFormat="1" applyFont="1" applyFill="1" applyBorder="1" applyAlignment="1" applyProtection="1">
      <alignment horizontal="left" vertical="center"/>
      <protection locked="0"/>
    </xf>
    <xf numFmtId="49" fontId="31" fillId="24" borderId="75" xfId="46" applyNumberFormat="1" applyFont="1" applyFill="1" applyBorder="1" applyAlignment="1" applyProtection="1">
      <alignment horizontal="left" vertical="center"/>
      <protection locked="0"/>
    </xf>
    <xf numFmtId="49" fontId="31" fillId="24" borderId="76" xfId="46" applyNumberFormat="1" applyFont="1" applyFill="1" applyBorder="1" applyAlignment="1" applyProtection="1">
      <alignment horizontal="left" vertical="center"/>
      <protection locked="0"/>
    </xf>
    <xf numFmtId="49" fontId="31" fillId="24" borderId="21" xfId="46" applyNumberFormat="1" applyFont="1" applyFill="1" applyBorder="1" applyAlignment="1" applyProtection="1">
      <alignment horizontal="center" vertical="center"/>
      <protection locked="0"/>
    </xf>
    <xf numFmtId="49" fontId="31" fillId="24" borderId="45" xfId="46" applyNumberFormat="1" applyFont="1" applyFill="1" applyBorder="1" applyProtection="1">
      <alignment vertical="center"/>
      <protection locked="0"/>
    </xf>
    <xf numFmtId="49" fontId="31" fillId="24" borderId="63" xfId="46" applyNumberFormat="1" applyFont="1" applyFill="1" applyBorder="1" applyProtection="1">
      <alignment vertical="center"/>
      <protection locked="0"/>
    </xf>
    <xf numFmtId="0" fontId="31" fillId="24" borderId="11" xfId="46" applyFont="1" applyFill="1" applyBorder="1" applyAlignment="1">
      <alignment vertical="center" wrapText="1"/>
    </xf>
    <xf numFmtId="0" fontId="31" fillId="24" borderId="12" xfId="46" applyFont="1" applyFill="1" applyBorder="1" applyAlignment="1">
      <alignment vertical="center" wrapText="1"/>
    </xf>
    <xf numFmtId="0" fontId="31" fillId="24" borderId="15" xfId="46" applyFont="1" applyFill="1" applyBorder="1" applyAlignment="1">
      <alignment vertical="center" wrapText="1"/>
    </xf>
    <xf numFmtId="0" fontId="31" fillId="24" borderId="16" xfId="46" applyFont="1" applyFill="1" applyBorder="1" applyAlignment="1">
      <alignment vertical="center" wrapText="1"/>
    </xf>
    <xf numFmtId="0" fontId="31" fillId="24" borderId="17" xfId="46" applyFont="1" applyFill="1" applyBorder="1" applyAlignment="1">
      <alignment vertical="center" wrapText="1"/>
    </xf>
    <xf numFmtId="0" fontId="34" fillId="24" borderId="11" xfId="46" applyFont="1" applyFill="1" applyBorder="1" applyAlignment="1">
      <alignment horizontal="center" vertical="center" wrapText="1"/>
    </xf>
    <xf numFmtId="0" fontId="34" fillId="24" borderId="15" xfId="46" applyFont="1" applyFill="1" applyBorder="1" applyAlignment="1">
      <alignment horizontal="center" vertical="center" wrapText="1"/>
    </xf>
    <xf numFmtId="0" fontId="34" fillId="24" borderId="16" xfId="46" applyFont="1" applyFill="1" applyBorder="1" applyAlignment="1">
      <alignment horizontal="center" vertical="center" wrapText="1"/>
    </xf>
    <xf numFmtId="0" fontId="34" fillId="24" borderId="17" xfId="46" applyFont="1" applyFill="1" applyBorder="1" applyAlignment="1">
      <alignment horizontal="center" vertical="center" wrapText="1"/>
    </xf>
    <xf numFmtId="12" fontId="31" fillId="24" borderId="23" xfId="46" quotePrefix="1" applyNumberFormat="1" applyFont="1" applyFill="1" applyBorder="1" applyAlignment="1">
      <alignment horizontal="center" vertical="center" wrapText="1"/>
    </xf>
    <xf numFmtId="12" fontId="31" fillId="24" borderId="24" xfId="46" quotePrefix="1" applyNumberFormat="1" applyFont="1" applyFill="1" applyBorder="1" applyAlignment="1">
      <alignment horizontal="center" vertical="center" wrapText="1"/>
    </xf>
    <xf numFmtId="12" fontId="31" fillId="24" borderId="25" xfId="46" quotePrefix="1" applyNumberFormat="1" applyFont="1" applyFill="1" applyBorder="1" applyAlignment="1">
      <alignment horizontal="center" vertical="center" wrapText="1"/>
    </xf>
    <xf numFmtId="12" fontId="31" fillId="24" borderId="28" xfId="46" quotePrefix="1" applyNumberFormat="1" applyFont="1" applyFill="1" applyBorder="1" applyAlignment="1">
      <alignment horizontal="center" vertical="center" wrapText="1"/>
    </xf>
    <xf numFmtId="12" fontId="31" fillId="24" borderId="29" xfId="46" quotePrefix="1" applyNumberFormat="1" applyFont="1" applyFill="1" applyBorder="1" applyAlignment="1">
      <alignment horizontal="center" vertical="center" wrapText="1"/>
    </xf>
    <xf numFmtId="12" fontId="31" fillId="24" borderId="26" xfId="46" quotePrefix="1" applyNumberFormat="1" applyFont="1" applyFill="1" applyBorder="1" applyAlignment="1">
      <alignment horizontal="center" vertical="center" wrapText="1"/>
    </xf>
    <xf numFmtId="38" fontId="31" fillId="24" borderId="10" xfId="33" applyFont="1" applyFill="1" applyBorder="1" applyAlignment="1">
      <alignment horizontal="right" vertical="center" wrapText="1"/>
    </xf>
    <xf numFmtId="38" fontId="31" fillId="24" borderId="11" xfId="33" applyFont="1" applyFill="1" applyBorder="1" applyAlignment="1">
      <alignment horizontal="right" vertical="center" wrapText="1"/>
    </xf>
    <xf numFmtId="38" fontId="31" fillId="24" borderId="30" xfId="33" applyFont="1" applyFill="1" applyBorder="1" applyAlignment="1">
      <alignment horizontal="right" vertical="center" wrapText="1"/>
    </xf>
    <xf numFmtId="38" fontId="31" fillId="24" borderId="31" xfId="33" applyFont="1" applyFill="1" applyBorder="1" applyAlignment="1">
      <alignment horizontal="right" vertical="center" wrapText="1"/>
    </xf>
    <xf numFmtId="0" fontId="37" fillId="24" borderId="26" xfId="46" applyFont="1" applyFill="1" applyBorder="1" applyAlignment="1">
      <alignment horizontal="center"/>
    </xf>
    <xf numFmtId="0" fontId="34" fillId="24" borderId="28" xfId="46" applyFont="1" applyFill="1" applyBorder="1" applyAlignment="1">
      <alignment horizontal="right" vertical="center"/>
    </xf>
    <xf numFmtId="0" fontId="34" fillId="24" borderId="29" xfId="46" applyFont="1" applyFill="1" applyBorder="1" applyAlignment="1">
      <alignment horizontal="right" vertical="center"/>
    </xf>
    <xf numFmtId="0" fontId="35" fillId="24" borderId="75" xfId="46" applyFont="1" applyFill="1" applyBorder="1" applyAlignment="1">
      <alignment horizontal="left" vertical="center"/>
    </xf>
    <xf numFmtId="0" fontId="35" fillId="24" borderId="76" xfId="46" applyFont="1" applyFill="1" applyBorder="1" applyAlignment="1">
      <alignment horizontal="left" vertical="center"/>
    </xf>
    <xf numFmtId="0" fontId="35" fillId="24" borderId="31" xfId="46" applyFont="1" applyFill="1" applyBorder="1" applyAlignment="1">
      <alignment horizontal="left" vertical="center"/>
    </xf>
    <xf numFmtId="0" fontId="35" fillId="24" borderId="99" xfId="46" applyFont="1" applyFill="1" applyBorder="1" applyAlignment="1">
      <alignment horizontal="left" vertical="center"/>
    </xf>
    <xf numFmtId="38" fontId="31" fillId="24" borderId="74" xfId="33" applyFont="1" applyFill="1" applyBorder="1" applyAlignment="1">
      <alignment horizontal="right" vertical="center" wrapText="1"/>
    </xf>
    <xf numFmtId="38" fontId="31" fillId="24" borderId="75" xfId="33" applyFont="1" applyFill="1" applyBorder="1" applyAlignment="1">
      <alignment horizontal="right" vertical="center" wrapText="1"/>
    </xf>
    <xf numFmtId="0" fontId="37" fillId="24" borderId="76" xfId="46" applyFont="1" applyFill="1" applyBorder="1" applyAlignment="1">
      <alignment horizontal="center" wrapText="1"/>
    </xf>
    <xf numFmtId="0" fontId="37" fillId="24" borderId="99" xfId="46" applyFont="1" applyFill="1" applyBorder="1" applyAlignment="1">
      <alignment horizontal="center" wrapText="1"/>
    </xf>
    <xf numFmtId="0" fontId="37" fillId="24" borderId="26" xfId="46" applyFont="1" applyFill="1" applyBorder="1" applyAlignment="1">
      <alignment horizontal="center" wrapText="1"/>
    </xf>
    <xf numFmtId="0" fontId="34" fillId="24" borderId="23" xfId="46" applyFont="1" applyFill="1" applyBorder="1" applyAlignment="1">
      <alignment horizontal="right" vertical="center"/>
    </xf>
    <xf numFmtId="0" fontId="34" fillId="24" borderId="24" xfId="46" applyFont="1" applyFill="1" applyBorder="1" applyAlignment="1">
      <alignment horizontal="right" vertical="center"/>
    </xf>
    <xf numFmtId="0" fontId="35" fillId="24" borderId="11" xfId="46" applyFont="1" applyFill="1" applyBorder="1" applyAlignment="1">
      <alignment horizontal="left" vertical="center"/>
    </xf>
    <xf numFmtId="0" fontId="35" fillId="24" borderId="12" xfId="46" applyFont="1" applyFill="1" applyBorder="1" applyAlignment="1">
      <alignment horizontal="left" vertical="center"/>
    </xf>
    <xf numFmtId="177" fontId="31" fillId="24" borderId="10" xfId="46" applyNumberFormat="1" applyFont="1" applyFill="1" applyBorder="1" applyAlignment="1">
      <alignment horizontal="right" vertical="center" wrapText="1"/>
    </xf>
    <xf numFmtId="177" fontId="31" fillId="24" borderId="11" xfId="46" applyNumberFormat="1" applyFont="1" applyFill="1" applyBorder="1" applyAlignment="1">
      <alignment horizontal="right" vertical="center" wrapText="1"/>
    </xf>
    <xf numFmtId="177" fontId="31" fillId="24" borderId="30" xfId="46" applyNumberFormat="1" applyFont="1" applyFill="1" applyBorder="1" applyAlignment="1">
      <alignment horizontal="right" vertical="center" wrapText="1"/>
    </xf>
    <xf numFmtId="177" fontId="31" fillId="24" borderId="31" xfId="46" applyNumberFormat="1" applyFont="1" applyFill="1" applyBorder="1" applyAlignment="1">
      <alignment horizontal="right" vertical="center" wrapText="1"/>
    </xf>
    <xf numFmtId="0" fontId="37" fillId="24" borderId="12" xfId="46" applyFont="1" applyFill="1" applyBorder="1" applyAlignment="1">
      <alignment horizontal="center" wrapText="1"/>
    </xf>
    <xf numFmtId="0" fontId="37" fillId="24" borderId="25" xfId="46" applyFont="1" applyFill="1" applyBorder="1" applyAlignment="1">
      <alignment horizontal="center" wrapText="1"/>
    </xf>
    <xf numFmtId="0" fontId="35" fillId="24" borderId="75" xfId="46" applyFont="1" applyFill="1" applyBorder="1" applyAlignment="1">
      <alignment horizontal="left" vertical="center" wrapText="1"/>
    </xf>
    <xf numFmtId="0" fontId="35" fillId="24" borderId="76" xfId="46" applyFont="1" applyFill="1" applyBorder="1" applyAlignment="1">
      <alignment horizontal="left" vertical="center" wrapText="1"/>
    </xf>
    <xf numFmtId="0" fontId="35" fillId="24" borderId="31" xfId="46" applyFont="1" applyFill="1" applyBorder="1" applyAlignment="1">
      <alignment horizontal="left" vertical="center" wrapText="1"/>
    </xf>
    <xf numFmtId="0" fontId="35" fillId="24" borderId="99" xfId="46" applyFont="1" applyFill="1" applyBorder="1" applyAlignment="1">
      <alignment horizontal="left" vertical="center" wrapText="1"/>
    </xf>
    <xf numFmtId="12" fontId="31" fillId="24" borderId="32" xfId="46" quotePrefix="1" applyNumberFormat="1" applyFont="1" applyFill="1" applyBorder="1" applyAlignment="1">
      <alignment horizontal="center" vertical="center" wrapText="1"/>
    </xf>
    <xf numFmtId="12" fontId="31" fillId="24" borderId="33" xfId="46" quotePrefix="1" applyNumberFormat="1" applyFont="1" applyFill="1" applyBorder="1" applyAlignment="1">
      <alignment horizontal="center" vertical="center" wrapText="1"/>
    </xf>
    <xf numFmtId="12" fontId="31" fillId="24" borderId="34" xfId="46" quotePrefix="1" applyNumberFormat="1" applyFont="1" applyFill="1" applyBorder="1" applyAlignment="1">
      <alignment horizontal="center" vertical="center" wrapText="1"/>
    </xf>
    <xf numFmtId="38" fontId="31" fillId="24" borderId="15" xfId="33" applyFont="1" applyFill="1" applyBorder="1" applyAlignment="1">
      <alignment horizontal="right" vertical="center" wrapText="1"/>
    </xf>
    <xf numFmtId="38" fontId="31" fillId="24" borderId="16" xfId="33" applyFont="1" applyFill="1" applyBorder="1" applyAlignment="1">
      <alignment horizontal="right" vertical="center" wrapText="1"/>
    </xf>
    <xf numFmtId="177" fontId="31" fillId="24" borderId="15" xfId="46" applyNumberFormat="1" applyFont="1" applyFill="1" applyBorder="1" applyAlignment="1">
      <alignment horizontal="right" vertical="center" wrapText="1"/>
    </xf>
    <xf numFmtId="177" fontId="31" fillId="24" borderId="16" xfId="46" applyNumberFormat="1" applyFont="1" applyFill="1" applyBorder="1" applyAlignment="1">
      <alignment horizontal="right" vertical="center" wrapText="1"/>
    </xf>
    <xf numFmtId="0" fontId="37" fillId="24" borderId="17" xfId="46" applyFont="1" applyFill="1" applyBorder="1" applyAlignment="1">
      <alignment horizontal="center" wrapText="1"/>
    </xf>
    <xf numFmtId="49" fontId="31" fillId="24" borderId="35" xfId="46" quotePrefix="1" applyNumberFormat="1" applyFont="1" applyFill="1" applyBorder="1" applyAlignment="1">
      <alignment horizontal="center" vertical="center" wrapText="1"/>
    </xf>
    <xf numFmtId="49" fontId="31" fillId="24" borderId="36" xfId="46" quotePrefix="1" applyNumberFormat="1" applyFont="1" applyFill="1" applyBorder="1" applyAlignment="1">
      <alignment horizontal="center" vertical="center" wrapText="1"/>
    </xf>
    <xf numFmtId="49" fontId="31" fillId="24" borderId="37" xfId="46" quotePrefix="1" applyNumberFormat="1" applyFont="1" applyFill="1" applyBorder="1" applyAlignment="1">
      <alignment horizontal="center" vertical="center" wrapText="1"/>
    </xf>
    <xf numFmtId="49" fontId="31" fillId="24" borderId="38" xfId="46" quotePrefix="1" applyNumberFormat="1" applyFont="1" applyFill="1" applyBorder="1" applyAlignment="1">
      <alignment horizontal="center" vertical="center" wrapText="1"/>
    </xf>
    <xf numFmtId="49" fontId="31" fillId="24" borderId="39" xfId="46" quotePrefix="1" applyNumberFormat="1" applyFont="1" applyFill="1" applyBorder="1" applyAlignment="1">
      <alignment horizontal="center" vertical="center" wrapText="1"/>
    </xf>
    <xf numFmtId="49" fontId="31" fillId="24" borderId="40" xfId="46" quotePrefix="1" applyNumberFormat="1" applyFont="1" applyFill="1" applyBorder="1" applyAlignment="1">
      <alignment horizontal="center" vertical="center" wrapText="1"/>
    </xf>
    <xf numFmtId="0" fontId="34" fillId="24" borderId="32" xfId="46" applyFont="1" applyFill="1" applyBorder="1" applyAlignment="1">
      <alignment horizontal="right" vertical="center"/>
    </xf>
    <xf numFmtId="0" fontId="34" fillId="24" borderId="33" xfId="46" applyFont="1" applyFill="1" applyBorder="1" applyAlignment="1">
      <alignment horizontal="right" vertical="center"/>
    </xf>
    <xf numFmtId="0" fontId="35" fillId="24" borderId="16" xfId="46" applyFont="1" applyFill="1" applyBorder="1" applyAlignment="1">
      <alignment horizontal="left" vertical="center"/>
    </xf>
    <xf numFmtId="0" fontId="35" fillId="24" borderId="17" xfId="46" applyFont="1" applyFill="1" applyBorder="1" applyAlignment="1">
      <alignment horizontal="left" vertical="center"/>
    </xf>
    <xf numFmtId="0" fontId="37" fillId="24" borderId="34" xfId="46" applyFont="1" applyFill="1" applyBorder="1" applyAlignment="1">
      <alignment horizontal="center" wrapText="1"/>
    </xf>
    <xf numFmtId="0" fontId="35" fillId="24" borderId="10" xfId="46" applyFont="1" applyFill="1" applyBorder="1" applyAlignment="1" applyProtection="1">
      <alignment horizontal="center" vertical="center"/>
      <protection locked="0"/>
    </xf>
    <xf numFmtId="0" fontId="35" fillId="24" borderId="11" xfId="46" applyFont="1" applyFill="1" applyBorder="1" applyAlignment="1" applyProtection="1">
      <alignment horizontal="center" vertical="center"/>
      <protection locked="0"/>
    </xf>
    <xf numFmtId="0" fontId="35" fillId="24" borderId="12" xfId="46" applyFont="1" applyFill="1" applyBorder="1" applyAlignment="1" applyProtection="1">
      <alignment horizontal="center" vertical="center"/>
      <protection locked="0"/>
    </xf>
    <xf numFmtId="0" fontId="35" fillId="24" borderId="15" xfId="46" applyFont="1" applyFill="1" applyBorder="1" applyAlignment="1" applyProtection="1">
      <alignment horizontal="center" vertical="center"/>
      <protection locked="0"/>
    </xf>
    <xf numFmtId="0" fontId="35" fillId="24" borderId="16" xfId="46" applyFont="1" applyFill="1" applyBorder="1" applyAlignment="1" applyProtection="1">
      <alignment horizontal="center" vertical="center"/>
      <protection locked="0"/>
    </xf>
    <xf numFmtId="0" fontId="35" fillId="24" borderId="17" xfId="46" applyFont="1" applyFill="1" applyBorder="1" applyAlignment="1" applyProtection="1">
      <alignment horizontal="center" vertical="center"/>
      <protection locked="0"/>
    </xf>
    <xf numFmtId="0" fontId="35" fillId="24" borderId="13" xfId="46" applyFont="1" applyFill="1" applyBorder="1" applyAlignment="1" applyProtection="1">
      <alignment horizontal="center" vertical="center"/>
      <protection locked="0"/>
    </xf>
    <xf numFmtId="0" fontId="35" fillId="24" borderId="0" xfId="46" applyFont="1" applyFill="1" applyBorder="1" applyAlignment="1" applyProtection="1">
      <alignment horizontal="center" vertical="center"/>
      <protection locked="0"/>
    </xf>
    <xf numFmtId="0" fontId="35" fillId="24" borderId="14" xfId="46" applyFont="1" applyFill="1" applyBorder="1" applyAlignment="1" applyProtection="1">
      <alignment horizontal="center" vertical="center"/>
      <protection locked="0"/>
    </xf>
    <xf numFmtId="49" fontId="31" fillId="24" borderId="13" xfId="46" applyNumberFormat="1" applyFont="1" applyFill="1" applyBorder="1" applyAlignment="1" applyProtection="1">
      <alignment vertical="center" wrapText="1"/>
      <protection locked="0"/>
    </xf>
    <xf numFmtId="0" fontId="37" fillId="24" borderId="12" xfId="46" applyFont="1" applyFill="1" applyBorder="1" applyAlignment="1">
      <alignment horizontal="center"/>
    </xf>
    <xf numFmtId="0" fontId="37" fillId="24" borderId="17" xfId="46" applyFont="1" applyFill="1" applyBorder="1" applyAlignment="1">
      <alignment horizontal="center"/>
    </xf>
    <xf numFmtId="0" fontId="31" fillId="24" borderId="0" xfId="46" applyFont="1" applyFill="1" applyBorder="1" applyAlignment="1">
      <alignment horizontal="left" vertical="top" wrapText="1"/>
    </xf>
    <xf numFmtId="0" fontId="34" fillId="24" borderId="10" xfId="46" applyFont="1" applyFill="1" applyBorder="1" applyAlignment="1" applyProtection="1">
      <alignment horizontal="center" vertical="center" wrapText="1"/>
      <protection locked="0"/>
    </xf>
    <xf numFmtId="0" fontId="34" fillId="24" borderId="11" xfId="46" applyFont="1" applyFill="1" applyBorder="1" applyAlignment="1" applyProtection="1">
      <alignment horizontal="center" vertical="center" wrapText="1"/>
      <protection locked="0"/>
    </xf>
    <xf numFmtId="0" fontId="34" fillId="24" borderId="12" xfId="46" applyFont="1" applyFill="1" applyBorder="1" applyAlignment="1" applyProtection="1">
      <alignment horizontal="center" vertical="center" wrapText="1"/>
      <protection locked="0"/>
    </xf>
    <xf numFmtId="0" fontId="34" fillId="24" borderId="13" xfId="46" applyFont="1" applyFill="1" applyBorder="1" applyAlignment="1" applyProtection="1">
      <alignment horizontal="center" vertical="center" wrapText="1"/>
      <protection locked="0"/>
    </xf>
    <xf numFmtId="0" fontId="34" fillId="24" borderId="0" xfId="46" applyFont="1" applyFill="1" applyBorder="1" applyAlignment="1" applyProtection="1">
      <alignment horizontal="center" vertical="center" wrapText="1"/>
      <protection locked="0"/>
    </xf>
    <xf numFmtId="0" fontId="34" fillId="24" borderId="14" xfId="46" applyFont="1" applyFill="1" applyBorder="1" applyAlignment="1" applyProtection="1">
      <alignment horizontal="center" vertical="center" wrapText="1"/>
      <protection locked="0"/>
    </xf>
    <xf numFmtId="0" fontId="34" fillId="24" borderId="15" xfId="46" applyFont="1" applyFill="1" applyBorder="1" applyAlignment="1" applyProtection="1">
      <alignment horizontal="center" vertical="center" wrapText="1"/>
      <protection locked="0"/>
    </xf>
    <xf numFmtId="0" fontId="34" fillId="24" borderId="16" xfId="46" applyFont="1" applyFill="1" applyBorder="1" applyAlignment="1" applyProtection="1">
      <alignment horizontal="center" vertical="center" wrapText="1"/>
      <protection locked="0"/>
    </xf>
    <xf numFmtId="0" fontId="34" fillId="24" borderId="17" xfId="46" applyFont="1" applyFill="1" applyBorder="1" applyAlignment="1" applyProtection="1">
      <alignment horizontal="center" vertical="center" wrapText="1"/>
      <protection locked="0"/>
    </xf>
    <xf numFmtId="0" fontId="35" fillId="24" borderId="45" xfId="46" applyFont="1" applyFill="1" applyBorder="1" applyAlignment="1" applyProtection="1">
      <alignment horizontal="center" vertical="center" wrapText="1"/>
      <protection locked="0"/>
    </xf>
    <xf numFmtId="0" fontId="35" fillId="24" borderId="63" xfId="46" applyFont="1" applyFill="1" applyBorder="1" applyAlignment="1" applyProtection="1">
      <alignment horizontal="center" vertical="center" wrapText="1"/>
      <protection locked="0"/>
    </xf>
    <xf numFmtId="49" fontId="31" fillId="24" borderId="62" xfId="53" applyNumberFormat="1" applyFont="1" applyFill="1" applyBorder="1" applyAlignment="1" applyProtection="1">
      <alignment horizontal="center" vertical="center" wrapText="1"/>
      <protection locked="0"/>
    </xf>
    <xf numFmtId="49" fontId="2" fillId="24" borderId="45" xfId="46" applyNumberFormat="1" applyFont="1" applyFill="1" applyBorder="1" applyAlignment="1">
      <alignment vertical="center" wrapText="1"/>
    </xf>
    <xf numFmtId="0" fontId="35" fillId="24" borderId="62" xfId="46" applyFont="1" applyFill="1" applyBorder="1" applyAlignment="1" applyProtection="1">
      <alignment horizontal="center" vertical="center"/>
      <protection locked="0"/>
    </xf>
    <xf numFmtId="0" fontId="35" fillId="24" borderId="45" xfId="46" applyFont="1" applyFill="1" applyBorder="1" applyAlignment="1" applyProtection="1">
      <alignment horizontal="center" vertical="center"/>
      <protection locked="0"/>
    </xf>
    <xf numFmtId="0" fontId="35" fillId="24" borderId="63" xfId="46" applyFont="1" applyFill="1" applyBorder="1" applyAlignment="1" applyProtection="1">
      <alignment horizontal="center" vertical="center"/>
      <protection locked="0"/>
    </xf>
    <xf numFmtId="0" fontId="31" fillId="0" borderId="62" xfId="46" applyNumberFormat="1" applyFont="1" applyFill="1" applyBorder="1" applyAlignment="1" applyProtection="1">
      <alignment vertical="center" shrinkToFit="1"/>
      <protection locked="0"/>
    </xf>
    <xf numFmtId="0" fontId="31" fillId="0" borderId="45" xfId="46" applyNumberFormat="1" applyFont="1" applyFill="1" applyBorder="1" applyAlignment="1" applyProtection="1">
      <alignment vertical="center" shrinkToFit="1"/>
      <protection locked="0"/>
    </xf>
    <xf numFmtId="0" fontId="31" fillId="0" borderId="100" xfId="46" applyNumberFormat="1" applyFont="1" applyFill="1" applyBorder="1" applyAlignment="1" applyProtection="1">
      <alignment vertical="center" shrinkToFit="1"/>
      <protection locked="0"/>
    </xf>
    <xf numFmtId="0" fontId="31" fillId="0" borderId="45" xfId="46" applyNumberFormat="1" applyFont="1" applyFill="1" applyBorder="1" applyAlignment="1" applyProtection="1">
      <alignment horizontal="center" vertical="center"/>
    </xf>
    <xf numFmtId="0" fontId="31" fillId="0" borderId="63" xfId="46" applyNumberFormat="1" applyFont="1" applyFill="1" applyBorder="1" applyAlignment="1" applyProtection="1">
      <alignment horizontal="center" vertical="center"/>
    </xf>
    <xf numFmtId="49" fontId="31" fillId="24" borderId="62" xfId="53" applyNumberFormat="1" applyFont="1" applyFill="1" applyBorder="1" applyAlignment="1" applyProtection="1">
      <alignment horizontal="center" vertical="center"/>
      <protection locked="0"/>
    </xf>
    <xf numFmtId="49" fontId="31" fillId="24" borderId="45" xfId="53" applyNumberFormat="1" applyFont="1" applyFill="1" applyBorder="1" applyAlignment="1" applyProtection="1">
      <alignment horizontal="center" vertical="center"/>
      <protection locked="0"/>
    </xf>
    <xf numFmtId="49" fontId="35" fillId="24" borderId="50" xfId="46" applyNumberFormat="1" applyFont="1" applyFill="1" applyBorder="1" applyAlignment="1" applyProtection="1">
      <alignment horizontal="center" vertical="center"/>
      <protection locked="0"/>
    </xf>
    <xf numFmtId="49" fontId="35" fillId="24" borderId="21" xfId="46" applyNumberFormat="1" applyFont="1" applyFill="1" applyBorder="1" applyAlignment="1" applyProtection="1">
      <alignment horizontal="center" vertical="center"/>
      <protection locked="0"/>
    </xf>
    <xf numFmtId="0" fontId="35" fillId="24" borderId="63" xfId="46" applyFont="1" applyFill="1" applyBorder="1" applyAlignment="1" applyProtection="1">
      <alignment horizontal="center"/>
      <protection locked="0"/>
    </xf>
    <xf numFmtId="38" fontId="31" fillId="24" borderId="62" xfId="53" applyFont="1" applyFill="1" applyBorder="1" applyAlignment="1" applyProtection="1">
      <alignment horizontal="right" vertical="center" wrapText="1"/>
    </xf>
    <xf numFmtId="38" fontId="31" fillId="24" borderId="45" xfId="53" applyFont="1" applyFill="1" applyBorder="1" applyAlignment="1" applyProtection="1">
      <alignment horizontal="right" vertical="center" wrapText="1"/>
    </xf>
    <xf numFmtId="0" fontId="35" fillId="24" borderId="63" xfId="46" applyFont="1" applyFill="1" applyBorder="1" applyAlignment="1" applyProtection="1">
      <alignment horizontal="left" wrapText="1"/>
      <protection locked="0"/>
    </xf>
    <xf numFmtId="0" fontId="2" fillId="24" borderId="63" xfId="46" applyFont="1" applyFill="1" applyBorder="1" applyAlignment="1">
      <alignment horizontal="left" wrapText="1"/>
    </xf>
    <xf numFmtId="0" fontId="35" fillId="24" borderId="11" xfId="46" applyFont="1" applyFill="1" applyBorder="1" applyAlignment="1">
      <alignment vertical="center" wrapText="1"/>
    </xf>
    <xf numFmtId="0" fontId="2" fillId="24" borderId="0" xfId="46" applyFont="1" applyFill="1" applyAlignment="1">
      <alignment vertical="center" wrapText="1"/>
    </xf>
    <xf numFmtId="0" fontId="35" fillId="24" borderId="12" xfId="46" applyFont="1" applyFill="1" applyBorder="1" applyAlignment="1" applyProtection="1">
      <alignment horizontal="left" vertical="center" wrapText="1"/>
      <protection locked="0"/>
    </xf>
    <xf numFmtId="0" fontId="35" fillId="24" borderId="17" xfId="46" applyFont="1" applyFill="1" applyBorder="1" applyAlignment="1" applyProtection="1">
      <alignment horizontal="left" vertical="center" wrapText="1"/>
      <protection locked="0"/>
    </xf>
    <xf numFmtId="0" fontId="59" fillId="24" borderId="10" xfId="46" applyFont="1" applyFill="1" applyBorder="1" applyAlignment="1" applyProtection="1">
      <alignment horizontal="left" vertical="center" wrapText="1"/>
      <protection locked="0"/>
    </xf>
    <xf numFmtId="0" fontId="59" fillId="24" borderId="15" xfId="46" applyFont="1" applyFill="1" applyBorder="1" applyAlignment="1" applyProtection="1">
      <alignment horizontal="left" vertical="center" wrapText="1"/>
      <protection locked="0"/>
    </xf>
    <xf numFmtId="0" fontId="35" fillId="24" borderId="15" xfId="46" applyFont="1" applyFill="1" applyBorder="1" applyAlignment="1" applyProtection="1">
      <alignment horizontal="left" vertical="center"/>
      <protection locked="0"/>
    </xf>
    <xf numFmtId="0" fontId="35" fillId="24" borderId="16" xfId="46" applyFont="1" applyFill="1" applyBorder="1" applyAlignment="1" applyProtection="1">
      <alignment horizontal="left" vertical="center"/>
      <protection locked="0"/>
    </xf>
    <xf numFmtId="0" fontId="2" fillId="24" borderId="16" xfId="46" applyFont="1" applyFill="1" applyBorder="1" applyAlignment="1">
      <alignment horizontal="left" vertical="center"/>
    </xf>
    <xf numFmtId="0" fontId="2" fillId="24" borderId="17" xfId="46" applyFont="1" applyFill="1" applyBorder="1" applyAlignment="1">
      <alignment horizontal="left" vertical="center"/>
    </xf>
    <xf numFmtId="0" fontId="59" fillId="24" borderId="21" xfId="54" applyFont="1" applyFill="1" applyBorder="1" applyAlignment="1">
      <alignment horizontal="center" vertical="center"/>
    </xf>
    <xf numFmtId="0" fontId="37" fillId="25" borderId="12" xfId="46" applyFont="1" applyFill="1" applyBorder="1" applyAlignment="1">
      <alignment horizontal="center"/>
    </xf>
    <xf numFmtId="0" fontId="37" fillId="25" borderId="17" xfId="46" applyFont="1" applyFill="1" applyBorder="1" applyAlignment="1">
      <alignment horizontal="center"/>
    </xf>
    <xf numFmtId="177" fontId="36" fillId="24" borderId="28" xfId="46" applyNumberFormat="1" applyFont="1" applyFill="1" applyBorder="1" applyAlignment="1">
      <alignment horizontal="right" vertical="center" wrapText="1"/>
    </xf>
    <xf numFmtId="177" fontId="36" fillId="24" borderId="29" xfId="46" applyNumberFormat="1" applyFont="1" applyFill="1" applyBorder="1" applyAlignment="1">
      <alignment horizontal="right" vertical="center" wrapText="1"/>
    </xf>
    <xf numFmtId="0" fontId="31" fillId="25" borderId="10" xfId="46" applyFont="1" applyFill="1" applyBorder="1" applyAlignment="1">
      <alignment horizontal="center" vertical="center" wrapText="1"/>
    </xf>
    <xf numFmtId="0" fontId="31" fillId="25" borderId="11" xfId="46" applyFont="1" applyFill="1" applyBorder="1" applyAlignment="1">
      <alignment horizontal="center" vertical="center" wrapText="1"/>
    </xf>
    <xf numFmtId="0" fontId="31" fillId="25" borderId="12" xfId="46" applyFont="1" applyFill="1" applyBorder="1" applyAlignment="1">
      <alignment horizontal="center" vertical="center" wrapText="1"/>
    </xf>
    <xf numFmtId="0" fontId="31" fillId="25" borderId="15" xfId="46" applyFont="1" applyFill="1" applyBorder="1" applyAlignment="1">
      <alignment horizontal="center" vertical="center" wrapText="1"/>
    </xf>
    <xf numFmtId="0" fontId="31" fillId="25" borderId="16" xfId="46" applyFont="1" applyFill="1" applyBorder="1" applyAlignment="1">
      <alignment horizontal="center" vertical="center" wrapText="1"/>
    </xf>
    <xf numFmtId="0" fontId="31" fillId="25" borderId="17" xfId="46" applyFont="1" applyFill="1" applyBorder="1" applyAlignment="1">
      <alignment horizontal="center" vertical="center" wrapText="1"/>
    </xf>
    <xf numFmtId="3" fontId="31" fillId="25" borderId="10" xfId="46" applyNumberFormat="1" applyFont="1" applyFill="1" applyBorder="1" applyAlignment="1">
      <alignment horizontal="right" vertical="center" wrapText="1"/>
    </xf>
    <xf numFmtId="0" fontId="31" fillId="25" borderId="11" xfId="46" applyFont="1" applyFill="1" applyBorder="1" applyAlignment="1">
      <alignment horizontal="right" vertical="center" wrapText="1"/>
    </xf>
    <xf numFmtId="0" fontId="31" fillId="25" borderId="15" xfId="46" applyFont="1" applyFill="1" applyBorder="1" applyAlignment="1">
      <alignment horizontal="right" vertical="center" wrapText="1"/>
    </xf>
    <xf numFmtId="0" fontId="31" fillId="25" borderId="16" xfId="46" applyFont="1" applyFill="1" applyBorder="1" applyAlignment="1">
      <alignment horizontal="right" vertical="center" wrapText="1"/>
    </xf>
    <xf numFmtId="0" fontId="37" fillId="25" borderId="12" xfId="46" applyFont="1" applyFill="1" applyBorder="1" applyAlignment="1">
      <alignment horizontal="center" wrapText="1"/>
    </xf>
    <xf numFmtId="0" fontId="37" fillId="25" borderId="17" xfId="46" applyFont="1" applyFill="1" applyBorder="1" applyAlignment="1">
      <alignment horizontal="center" wrapText="1"/>
    </xf>
    <xf numFmtId="0" fontId="31" fillId="25" borderId="35" xfId="46" quotePrefix="1" applyNumberFormat="1" applyFont="1" applyFill="1" applyBorder="1" applyAlignment="1">
      <alignment horizontal="center" vertical="center" wrapText="1"/>
    </xf>
    <xf numFmtId="0" fontId="31" fillId="25" borderId="36" xfId="46" quotePrefix="1" applyNumberFormat="1" applyFont="1" applyFill="1" applyBorder="1" applyAlignment="1">
      <alignment horizontal="center" vertical="center" wrapText="1"/>
    </xf>
    <xf numFmtId="0" fontId="31" fillId="25" borderId="37" xfId="46" quotePrefix="1" applyNumberFormat="1" applyFont="1" applyFill="1" applyBorder="1" applyAlignment="1">
      <alignment horizontal="center" vertical="center" wrapText="1"/>
    </xf>
    <xf numFmtId="0" fontId="31" fillId="25" borderId="38" xfId="46" quotePrefix="1" applyNumberFormat="1" applyFont="1" applyFill="1" applyBorder="1" applyAlignment="1">
      <alignment horizontal="center" vertical="center" wrapText="1"/>
    </xf>
    <xf numFmtId="0" fontId="31" fillId="25" borderId="39" xfId="46" quotePrefix="1" applyNumberFormat="1" applyFont="1" applyFill="1" applyBorder="1" applyAlignment="1">
      <alignment horizontal="center" vertical="center" wrapText="1"/>
    </xf>
    <xf numFmtId="0" fontId="31" fillId="25" borderId="40" xfId="46" quotePrefix="1" applyNumberFormat="1" applyFont="1" applyFill="1" applyBorder="1" applyAlignment="1">
      <alignment horizontal="center" vertical="center" wrapText="1"/>
    </xf>
    <xf numFmtId="177" fontId="31" fillId="25" borderId="10" xfId="46" applyNumberFormat="1" applyFont="1" applyFill="1" applyBorder="1" applyAlignment="1">
      <alignment horizontal="right" vertical="center" wrapText="1"/>
    </xf>
    <xf numFmtId="177" fontId="31" fillId="25" borderId="11" xfId="46" applyNumberFormat="1" applyFont="1" applyFill="1" applyBorder="1" applyAlignment="1">
      <alignment horizontal="right" vertical="center" wrapText="1"/>
    </xf>
    <xf numFmtId="177" fontId="31" fillId="25" borderId="15" xfId="46" applyNumberFormat="1" applyFont="1" applyFill="1" applyBorder="1" applyAlignment="1">
      <alignment horizontal="right" vertical="center" wrapText="1"/>
    </xf>
    <xf numFmtId="177" fontId="31" fillId="25" borderId="16" xfId="46" applyNumberFormat="1" applyFont="1" applyFill="1" applyBorder="1" applyAlignment="1">
      <alignment horizontal="right" vertical="center" wrapText="1"/>
    </xf>
    <xf numFmtId="0" fontId="34" fillId="24" borderId="27" xfId="46" applyFont="1" applyFill="1" applyBorder="1" applyAlignment="1">
      <alignment horizontal="left" vertical="center" wrapText="1"/>
    </xf>
    <xf numFmtId="0" fontId="35" fillId="24" borderId="27" xfId="46" applyFont="1" applyFill="1" applyBorder="1" applyAlignment="1">
      <alignment horizontal="left" vertical="center" wrapText="1"/>
    </xf>
    <xf numFmtId="3" fontId="36" fillId="24" borderId="28" xfId="46" applyNumberFormat="1" applyFont="1" applyFill="1" applyBorder="1" applyAlignment="1">
      <alignment horizontal="right" vertical="center" wrapText="1"/>
    </xf>
    <xf numFmtId="0" fontId="36" fillId="24" borderId="29" xfId="46" applyFont="1" applyFill="1" applyBorder="1" applyAlignment="1">
      <alignment horizontal="right" vertical="center" wrapText="1"/>
    </xf>
    <xf numFmtId="0" fontId="36" fillId="24" borderId="32" xfId="46" applyFont="1" applyFill="1" applyBorder="1" applyAlignment="1">
      <alignment horizontal="right" vertical="center" wrapText="1"/>
    </xf>
    <xf numFmtId="0" fontId="36" fillId="24" borderId="33" xfId="46" applyFont="1" applyFill="1" applyBorder="1" applyAlignment="1">
      <alignment horizontal="right" vertical="center" wrapText="1"/>
    </xf>
    <xf numFmtId="0" fontId="36" fillId="24" borderId="28" xfId="46" applyFont="1" applyFill="1" applyBorder="1" applyAlignment="1">
      <alignment horizontal="right" vertical="center" wrapText="1"/>
    </xf>
    <xf numFmtId="3" fontId="31" fillId="24" borderId="28" xfId="46" applyNumberFormat="1" applyFont="1" applyFill="1" applyBorder="1" applyAlignment="1">
      <alignment horizontal="right" vertical="center" wrapText="1"/>
    </xf>
    <xf numFmtId="0" fontId="31" fillId="24" borderId="29" xfId="46" applyFont="1" applyFill="1" applyBorder="1" applyAlignment="1">
      <alignment horizontal="right" vertical="center" wrapText="1"/>
    </xf>
    <xf numFmtId="0" fontId="31" fillId="24" borderId="28" xfId="46" applyFont="1" applyFill="1" applyBorder="1" applyAlignment="1">
      <alignment horizontal="right" vertical="center" wrapText="1"/>
    </xf>
    <xf numFmtId="0" fontId="34" fillId="24" borderId="22" xfId="46" applyFont="1" applyFill="1" applyBorder="1" applyAlignment="1">
      <alignment horizontal="left" vertical="center" wrapText="1"/>
    </xf>
    <xf numFmtId="0" fontId="35" fillId="24" borderId="22" xfId="46" applyFont="1" applyFill="1" applyBorder="1" applyAlignment="1">
      <alignment horizontal="left" vertical="center" wrapText="1"/>
    </xf>
    <xf numFmtId="177" fontId="31" fillId="24" borderId="23" xfId="46" applyNumberFormat="1" applyFont="1" applyFill="1" applyBorder="1" applyAlignment="1">
      <alignment horizontal="right" vertical="center" wrapText="1"/>
    </xf>
    <xf numFmtId="177" fontId="31" fillId="24" borderId="24" xfId="46" applyNumberFormat="1" applyFont="1" applyFill="1" applyBorder="1" applyAlignment="1">
      <alignment horizontal="right" vertical="center" wrapText="1"/>
    </xf>
    <xf numFmtId="177" fontId="31" fillId="24" borderId="28" xfId="46" applyNumberFormat="1" applyFont="1" applyFill="1" applyBorder="1" applyAlignment="1">
      <alignment horizontal="right" vertical="center" wrapText="1"/>
    </xf>
    <xf numFmtId="177" fontId="31" fillId="24" borderId="29" xfId="46" applyNumberFormat="1" applyFont="1" applyFill="1" applyBorder="1" applyAlignment="1">
      <alignment horizontal="right" vertical="center" wrapText="1"/>
    </xf>
    <xf numFmtId="0" fontId="31" fillId="25" borderId="21" xfId="46" applyFont="1" applyFill="1" applyBorder="1" applyAlignment="1">
      <alignment horizontal="center" vertical="center" wrapText="1"/>
    </xf>
    <xf numFmtId="0" fontId="31" fillId="25" borderId="11" xfId="46" applyFont="1" applyFill="1" applyBorder="1" applyAlignment="1">
      <alignment vertical="center" wrapText="1"/>
    </xf>
    <xf numFmtId="0" fontId="31" fillId="25" borderId="12" xfId="46" applyFont="1" applyFill="1" applyBorder="1" applyAlignment="1">
      <alignment vertical="center" wrapText="1"/>
    </xf>
    <xf numFmtId="0" fontId="31" fillId="25" borderId="15" xfId="46" applyFont="1" applyFill="1" applyBorder="1" applyAlignment="1">
      <alignment vertical="center" wrapText="1"/>
    </xf>
    <xf numFmtId="0" fontId="31" fillId="25" borderId="16" xfId="46" applyFont="1" applyFill="1" applyBorder="1" applyAlignment="1">
      <alignment vertical="center" wrapText="1"/>
    </xf>
    <xf numFmtId="0" fontId="31" fillId="25" borderId="17" xfId="46" applyFont="1" applyFill="1" applyBorder="1" applyAlignment="1">
      <alignment vertical="center" wrapText="1"/>
    </xf>
    <xf numFmtId="0" fontId="34" fillId="25" borderId="10" xfId="46" applyFont="1" applyFill="1" applyBorder="1" applyAlignment="1">
      <alignment horizontal="center" vertical="center" wrapText="1"/>
    </xf>
    <xf numFmtId="0" fontId="34" fillId="25" borderId="11" xfId="46" applyFont="1" applyFill="1" applyBorder="1" applyAlignment="1">
      <alignment horizontal="center" vertical="center" wrapText="1"/>
    </xf>
    <xf numFmtId="0" fontId="34" fillId="25" borderId="12" xfId="46" applyFont="1" applyFill="1" applyBorder="1" applyAlignment="1">
      <alignment horizontal="center" vertical="center" wrapText="1"/>
    </xf>
    <xf numFmtId="0" fontId="34" fillId="25" borderId="15" xfId="46" applyFont="1" applyFill="1" applyBorder="1" applyAlignment="1">
      <alignment horizontal="center" vertical="center" wrapText="1"/>
    </xf>
    <xf numFmtId="0" fontId="34" fillId="25" borderId="16" xfId="46" applyFont="1" applyFill="1" applyBorder="1" applyAlignment="1">
      <alignment horizontal="center" vertical="center" wrapText="1"/>
    </xf>
    <xf numFmtId="0" fontId="34" fillId="25" borderId="17" xfId="46" applyFont="1" applyFill="1" applyBorder="1" applyAlignment="1">
      <alignment horizontal="center" vertical="center" wrapText="1"/>
    </xf>
    <xf numFmtId="12" fontId="40" fillId="25" borderId="74" xfId="46" quotePrefix="1" applyNumberFormat="1" applyFont="1" applyFill="1" applyBorder="1" applyAlignment="1">
      <alignment horizontal="center" vertical="center" wrapText="1"/>
    </xf>
    <xf numFmtId="12" fontId="40" fillId="25" borderId="75" xfId="46" quotePrefix="1" applyNumberFormat="1" applyFont="1" applyFill="1" applyBorder="1" applyAlignment="1">
      <alignment horizontal="center" vertical="center" wrapText="1"/>
    </xf>
    <xf numFmtId="12" fontId="40" fillId="25" borderId="76" xfId="46" quotePrefix="1" applyNumberFormat="1" applyFont="1" applyFill="1" applyBorder="1" applyAlignment="1">
      <alignment horizontal="center" vertical="center" wrapText="1"/>
    </xf>
    <xf numFmtId="12" fontId="40" fillId="25" borderId="15" xfId="46" quotePrefix="1" applyNumberFormat="1" applyFont="1" applyFill="1" applyBorder="1" applyAlignment="1">
      <alignment horizontal="center" vertical="center" wrapText="1"/>
    </xf>
    <xf numFmtId="12" fontId="40" fillId="25" borderId="16" xfId="46" quotePrefix="1" applyNumberFormat="1" applyFont="1" applyFill="1" applyBorder="1" applyAlignment="1">
      <alignment horizontal="center" vertical="center" wrapText="1"/>
    </xf>
    <xf numFmtId="12" fontId="40" fillId="25" borderId="17" xfId="46" quotePrefix="1" applyNumberFormat="1" applyFont="1" applyFill="1" applyBorder="1" applyAlignment="1">
      <alignment horizontal="center" vertical="center" wrapText="1"/>
    </xf>
    <xf numFmtId="177" fontId="40" fillId="25" borderId="74" xfId="46" applyNumberFormat="1" applyFont="1" applyFill="1" applyBorder="1" applyAlignment="1">
      <alignment horizontal="right" vertical="center" wrapText="1"/>
    </xf>
    <xf numFmtId="177" fontId="40" fillId="25" borderId="75" xfId="46" applyNumberFormat="1" applyFont="1" applyFill="1" applyBorder="1" applyAlignment="1">
      <alignment horizontal="right" vertical="center" wrapText="1"/>
    </xf>
    <xf numFmtId="177" fontId="40" fillId="25" borderId="15" xfId="46" applyNumberFormat="1" applyFont="1" applyFill="1" applyBorder="1" applyAlignment="1">
      <alignment horizontal="right" vertical="center" wrapText="1"/>
    </xf>
    <xf numFmtId="177" fontId="40" fillId="25" borderId="16" xfId="46" applyNumberFormat="1" applyFont="1" applyFill="1" applyBorder="1" applyAlignment="1">
      <alignment horizontal="right" vertical="center" wrapText="1"/>
    </xf>
    <xf numFmtId="0" fontId="37" fillId="25" borderId="76" xfId="46" applyFont="1" applyFill="1" applyBorder="1" applyAlignment="1">
      <alignment horizontal="center"/>
    </xf>
    <xf numFmtId="0" fontId="40" fillId="25" borderId="10" xfId="46" applyFont="1" applyFill="1" applyBorder="1" applyAlignment="1">
      <alignment horizontal="center" vertical="center" wrapText="1"/>
    </xf>
    <xf numFmtId="0" fontId="40" fillId="25" borderId="11" xfId="46" applyFont="1" applyFill="1" applyBorder="1" applyAlignment="1">
      <alignment horizontal="center" vertical="center" wrapText="1"/>
    </xf>
    <xf numFmtId="0" fontId="40" fillId="25" borderId="12" xfId="46" applyFont="1" applyFill="1" applyBorder="1" applyAlignment="1">
      <alignment horizontal="center" vertical="center" wrapText="1"/>
    </xf>
    <xf numFmtId="0" fontId="40" fillId="25" borderId="15" xfId="46" applyFont="1" applyFill="1" applyBorder="1" applyAlignment="1">
      <alignment horizontal="center" vertical="center" wrapText="1"/>
    </xf>
    <xf numFmtId="0" fontId="40" fillId="25" borderId="16" xfId="46" applyFont="1" applyFill="1" applyBorder="1" applyAlignment="1">
      <alignment horizontal="center" vertical="center" wrapText="1"/>
    </xf>
    <xf numFmtId="0" fontId="40" fillId="25" borderId="17" xfId="46" applyFont="1" applyFill="1" applyBorder="1" applyAlignment="1">
      <alignment horizontal="center" vertical="center" wrapText="1"/>
    </xf>
    <xf numFmtId="3" fontId="40" fillId="25" borderId="10" xfId="46" applyNumberFormat="1" applyFont="1" applyFill="1" applyBorder="1" applyAlignment="1">
      <alignment horizontal="right" vertical="center" wrapText="1"/>
    </xf>
    <xf numFmtId="3" fontId="40" fillId="25" borderId="11" xfId="46" applyNumberFormat="1" applyFont="1" applyFill="1" applyBorder="1" applyAlignment="1">
      <alignment horizontal="right" vertical="center" wrapText="1"/>
    </xf>
    <xf numFmtId="3" fontId="40" fillId="25" borderId="15" xfId="46" applyNumberFormat="1" applyFont="1" applyFill="1" applyBorder="1" applyAlignment="1">
      <alignment horizontal="right" vertical="center" wrapText="1"/>
    </xf>
    <xf numFmtId="3" fontId="40" fillId="25" borderId="16" xfId="46" applyNumberFormat="1" applyFont="1" applyFill="1" applyBorder="1" applyAlignment="1">
      <alignment horizontal="right" vertical="center" wrapText="1"/>
    </xf>
    <xf numFmtId="0" fontId="64" fillId="25" borderId="12" xfId="46" applyFont="1" applyFill="1" applyBorder="1" applyAlignment="1">
      <alignment horizontal="center" wrapText="1"/>
    </xf>
    <xf numFmtId="0" fontId="64" fillId="25" borderId="17" xfId="46" applyFont="1" applyFill="1" applyBorder="1" applyAlignment="1">
      <alignment horizontal="center" wrapText="1"/>
    </xf>
    <xf numFmtId="0" fontId="40" fillId="25" borderId="18" xfId="46" quotePrefix="1" applyNumberFormat="1" applyFont="1" applyFill="1" applyBorder="1" applyAlignment="1">
      <alignment horizontal="center" vertical="center" wrapText="1"/>
    </xf>
    <xf numFmtId="0" fontId="40" fillId="25" borderId="19" xfId="46" quotePrefix="1" applyNumberFormat="1" applyFont="1" applyFill="1" applyBorder="1" applyAlignment="1">
      <alignment horizontal="center" vertical="center" wrapText="1"/>
    </xf>
    <xf numFmtId="0" fontId="40" fillId="25" borderId="20" xfId="46" quotePrefix="1" applyNumberFormat="1" applyFont="1" applyFill="1" applyBorder="1" applyAlignment="1">
      <alignment horizontal="center" vertical="center" wrapText="1"/>
    </xf>
    <xf numFmtId="0" fontId="40" fillId="25" borderId="101" xfId="46" quotePrefix="1" applyNumberFormat="1" applyFont="1" applyFill="1" applyBorder="1" applyAlignment="1">
      <alignment horizontal="center" vertical="center" wrapText="1"/>
    </xf>
    <xf numFmtId="0" fontId="40" fillId="25" borderId="102" xfId="46" quotePrefix="1" applyNumberFormat="1" applyFont="1" applyFill="1" applyBorder="1" applyAlignment="1">
      <alignment horizontal="center" vertical="center" wrapText="1"/>
    </xf>
    <xf numFmtId="0" fontId="40" fillId="25" borderId="103" xfId="46" quotePrefix="1" applyNumberFormat="1" applyFont="1" applyFill="1" applyBorder="1" applyAlignment="1">
      <alignment horizontal="center" vertical="center" wrapText="1"/>
    </xf>
    <xf numFmtId="177" fontId="40" fillId="25" borderId="10" xfId="46" applyNumberFormat="1" applyFont="1" applyFill="1" applyBorder="1" applyAlignment="1">
      <alignment horizontal="right" vertical="center" wrapText="1"/>
    </xf>
    <xf numFmtId="177" fontId="40" fillId="25" borderId="11" xfId="46" applyNumberFormat="1" applyFont="1" applyFill="1" applyBorder="1" applyAlignment="1">
      <alignment horizontal="right" vertical="center" wrapText="1"/>
    </xf>
    <xf numFmtId="0" fontId="63" fillId="25" borderId="74" xfId="46" applyFont="1" applyFill="1" applyBorder="1" applyAlignment="1">
      <alignment horizontal="left" vertical="center" wrapText="1"/>
    </xf>
    <xf numFmtId="0" fontId="63" fillId="25" borderId="75" xfId="46" applyFont="1" applyFill="1" applyBorder="1" applyAlignment="1">
      <alignment horizontal="left" vertical="center" wrapText="1"/>
    </xf>
    <xf numFmtId="0" fontId="63" fillId="25" borderId="76" xfId="46" applyFont="1" applyFill="1" applyBorder="1" applyAlignment="1">
      <alignment horizontal="left" vertical="center" wrapText="1"/>
    </xf>
    <xf numFmtId="0" fontId="63" fillId="25" borderId="15" xfId="46" applyFont="1" applyFill="1" applyBorder="1" applyAlignment="1">
      <alignment horizontal="left" vertical="center" wrapText="1"/>
    </xf>
    <xf numFmtId="0" fontId="63" fillId="25" borderId="16" xfId="46" applyFont="1" applyFill="1" applyBorder="1" applyAlignment="1">
      <alignment horizontal="left" vertical="center" wrapText="1"/>
    </xf>
    <xf numFmtId="0" fontId="63" fillId="25" borderId="17" xfId="46" applyFont="1" applyFill="1" applyBorder="1" applyAlignment="1">
      <alignment horizontal="left" vertical="center" wrapText="1"/>
    </xf>
    <xf numFmtId="0" fontId="59" fillId="25" borderId="74" xfId="46" applyFont="1" applyFill="1" applyBorder="1" applyAlignment="1">
      <alignment horizontal="left" vertical="center" wrapText="1"/>
    </xf>
    <xf numFmtId="0" fontId="59" fillId="25" borderId="75" xfId="46" applyFont="1" applyFill="1" applyBorder="1" applyAlignment="1">
      <alignment horizontal="left" vertical="center" wrapText="1"/>
    </xf>
    <xf numFmtId="0" fontId="59" fillId="25" borderId="76" xfId="46" applyFont="1" applyFill="1" applyBorder="1" applyAlignment="1">
      <alignment horizontal="left" vertical="center" wrapText="1"/>
    </xf>
    <xf numFmtId="0" fontId="59" fillId="25" borderId="15" xfId="46" applyFont="1" applyFill="1" applyBorder="1" applyAlignment="1">
      <alignment horizontal="left" vertical="center" wrapText="1"/>
    </xf>
    <xf numFmtId="0" fontId="59" fillId="25" borderId="16" xfId="46" applyFont="1" applyFill="1" applyBorder="1" applyAlignment="1">
      <alignment horizontal="left" vertical="center" wrapText="1"/>
    </xf>
    <xf numFmtId="0" fontId="59" fillId="25" borderId="17" xfId="46" applyFont="1" applyFill="1" applyBorder="1" applyAlignment="1">
      <alignment horizontal="left" vertical="center" wrapText="1"/>
    </xf>
    <xf numFmtId="3" fontId="40" fillId="25" borderId="74" xfId="46" applyNumberFormat="1" applyFont="1" applyFill="1" applyBorder="1" applyAlignment="1">
      <alignment horizontal="right" vertical="center" wrapText="1"/>
    </xf>
    <xf numFmtId="3" fontId="40" fillId="25" borderId="75" xfId="46" applyNumberFormat="1" applyFont="1" applyFill="1" applyBorder="1" applyAlignment="1">
      <alignment horizontal="right" vertical="center" wrapText="1"/>
    </xf>
    <xf numFmtId="0" fontId="64" fillId="25" borderId="76" xfId="46" applyFont="1" applyFill="1" applyBorder="1" applyAlignment="1">
      <alignment horizontal="center" wrapText="1"/>
    </xf>
    <xf numFmtId="0" fontId="63" fillId="25" borderId="30" xfId="46" applyFont="1" applyFill="1" applyBorder="1" applyAlignment="1">
      <alignment horizontal="left" vertical="center" wrapText="1"/>
    </xf>
    <xf numFmtId="0" fontId="63" fillId="25" borderId="31" xfId="46" applyFont="1" applyFill="1" applyBorder="1" applyAlignment="1">
      <alignment horizontal="left" vertical="center" wrapText="1"/>
    </xf>
    <xf numFmtId="0" fontId="63" fillId="25" borderId="99" xfId="46" applyFont="1" applyFill="1" applyBorder="1" applyAlignment="1">
      <alignment horizontal="left" vertical="center" wrapText="1"/>
    </xf>
    <xf numFmtId="0" fontId="59" fillId="25" borderId="30" xfId="46" applyFont="1" applyFill="1" applyBorder="1" applyAlignment="1">
      <alignment horizontal="left" vertical="center" wrapText="1"/>
    </xf>
    <xf numFmtId="0" fontId="59" fillId="25" borderId="31" xfId="46" applyFont="1" applyFill="1" applyBorder="1" applyAlignment="1">
      <alignment horizontal="left" vertical="center" wrapText="1"/>
    </xf>
    <xf numFmtId="0" fontId="59" fillId="25" borderId="99" xfId="46" applyFont="1" applyFill="1" applyBorder="1" applyAlignment="1">
      <alignment horizontal="left" vertical="center" wrapText="1"/>
    </xf>
    <xf numFmtId="3" fontId="40" fillId="25" borderId="30" xfId="46" applyNumberFormat="1" applyFont="1" applyFill="1" applyBorder="1" applyAlignment="1">
      <alignment horizontal="right" vertical="center" wrapText="1"/>
    </xf>
    <xf numFmtId="3" fontId="40" fillId="25" borderId="31" xfId="46" applyNumberFormat="1" applyFont="1" applyFill="1" applyBorder="1" applyAlignment="1">
      <alignment horizontal="right" vertical="center" wrapText="1"/>
    </xf>
    <xf numFmtId="0" fontId="64" fillId="25" borderId="99" xfId="46" applyFont="1" applyFill="1" applyBorder="1" applyAlignment="1">
      <alignment horizontal="center" wrapText="1"/>
    </xf>
    <xf numFmtId="12" fontId="40" fillId="25" borderId="30" xfId="46" quotePrefix="1" applyNumberFormat="1" applyFont="1" applyFill="1" applyBorder="1" applyAlignment="1">
      <alignment horizontal="center" vertical="center" wrapText="1"/>
    </xf>
    <xf numFmtId="12" fontId="40" fillId="25" borderId="31" xfId="46" quotePrefix="1" applyNumberFormat="1" applyFont="1" applyFill="1" applyBorder="1" applyAlignment="1">
      <alignment horizontal="center" vertical="center" wrapText="1"/>
    </xf>
    <xf numFmtId="12" fontId="40" fillId="25" borderId="99" xfId="46" quotePrefix="1" applyNumberFormat="1" applyFont="1" applyFill="1" applyBorder="1" applyAlignment="1">
      <alignment horizontal="center" vertical="center" wrapText="1"/>
    </xf>
    <xf numFmtId="177" fontId="40" fillId="25" borderId="30" xfId="46" applyNumberFormat="1" applyFont="1" applyFill="1" applyBorder="1" applyAlignment="1">
      <alignment horizontal="right" vertical="center" wrapText="1"/>
    </xf>
    <xf numFmtId="177" fontId="40" fillId="25" borderId="31" xfId="46" applyNumberFormat="1" applyFont="1" applyFill="1" applyBorder="1" applyAlignment="1">
      <alignment horizontal="right" vertical="center" wrapText="1"/>
    </xf>
    <xf numFmtId="0" fontId="37" fillId="25" borderId="99" xfId="46" applyFont="1" applyFill="1" applyBorder="1" applyAlignment="1">
      <alignment horizontal="center"/>
    </xf>
    <xf numFmtId="12" fontId="40" fillId="25" borderId="10" xfId="46" quotePrefix="1" applyNumberFormat="1" applyFont="1" applyFill="1" applyBorder="1" applyAlignment="1">
      <alignment horizontal="center" vertical="center" wrapText="1"/>
    </xf>
    <xf numFmtId="12" fontId="40" fillId="25" borderId="11" xfId="46" quotePrefix="1" applyNumberFormat="1" applyFont="1" applyFill="1" applyBorder="1" applyAlignment="1">
      <alignment horizontal="center" vertical="center" wrapText="1"/>
    </xf>
    <xf numFmtId="12" fontId="40" fillId="25" borderId="12" xfId="46" quotePrefix="1" applyNumberFormat="1" applyFont="1" applyFill="1" applyBorder="1" applyAlignment="1">
      <alignment horizontal="center" vertical="center" wrapText="1"/>
    </xf>
    <xf numFmtId="0" fontId="63" fillId="25" borderId="10" xfId="46" applyFont="1" applyFill="1" applyBorder="1" applyAlignment="1">
      <alignment horizontal="left" vertical="center" wrapText="1"/>
    </xf>
    <xf numFmtId="0" fontId="63" fillId="25" borderId="11" xfId="46" applyFont="1" applyFill="1" applyBorder="1" applyAlignment="1">
      <alignment horizontal="left" vertical="center" wrapText="1"/>
    </xf>
    <xf numFmtId="0" fontId="63" fillId="25" borderId="12" xfId="46" applyFont="1" applyFill="1" applyBorder="1" applyAlignment="1">
      <alignment horizontal="left" vertical="center" wrapText="1"/>
    </xf>
    <xf numFmtId="0" fontId="59" fillId="25" borderId="10" xfId="46" applyFont="1" applyFill="1" applyBorder="1" applyAlignment="1">
      <alignment horizontal="left" vertical="center" wrapText="1"/>
    </xf>
    <xf numFmtId="0" fontId="59" fillId="25" borderId="11" xfId="46" applyFont="1" applyFill="1" applyBorder="1" applyAlignment="1">
      <alignment horizontal="left" vertical="center" wrapText="1"/>
    </xf>
    <xf numFmtId="0" fontId="59" fillId="25" borderId="12" xfId="46" applyFont="1" applyFill="1" applyBorder="1" applyAlignment="1">
      <alignment horizontal="left" vertical="center" wrapText="1"/>
    </xf>
    <xf numFmtId="0" fontId="35" fillId="0" borderId="12" xfId="0" applyNumberFormat="1" applyFont="1" applyBorder="1" applyAlignment="1" applyProtection="1">
      <alignment horizontal="center"/>
    </xf>
    <xf numFmtId="0" fontId="0" fillId="0" borderId="17" xfId="0" applyNumberFormat="1" applyFont="1" applyBorder="1" applyAlignment="1" applyProtection="1">
      <alignment horizontal="center"/>
    </xf>
    <xf numFmtId="12" fontId="28" fillId="0" borderId="10" xfId="0" applyNumberFormat="1" applyFont="1" applyBorder="1" applyAlignment="1" applyProtection="1">
      <alignment horizontal="center" vertical="center"/>
      <protection locked="0"/>
    </xf>
    <xf numFmtId="12" fontId="28" fillId="0" borderId="11" xfId="0" applyNumberFormat="1" applyFont="1" applyBorder="1" applyAlignment="1" applyProtection="1">
      <alignment horizontal="center" vertical="center"/>
      <protection locked="0"/>
    </xf>
    <xf numFmtId="12" fontId="28" fillId="0" borderId="12" xfId="0" applyNumberFormat="1" applyFont="1" applyBorder="1" applyAlignment="1" applyProtection="1">
      <alignment horizontal="center" vertical="center"/>
      <protection locked="0"/>
    </xf>
    <xf numFmtId="12" fontId="28" fillId="0" borderId="15" xfId="0" applyNumberFormat="1" applyFont="1" applyBorder="1" applyAlignment="1" applyProtection="1">
      <alignment horizontal="center" vertical="center"/>
      <protection locked="0"/>
    </xf>
    <xf numFmtId="12" fontId="28" fillId="0" borderId="16" xfId="0" applyNumberFormat="1" applyFont="1" applyBorder="1" applyAlignment="1" applyProtection="1">
      <alignment horizontal="center" vertical="center"/>
      <protection locked="0"/>
    </xf>
    <xf numFmtId="12" fontId="28" fillId="0" borderId="17" xfId="0" applyNumberFormat="1" applyFont="1" applyBorder="1" applyAlignment="1" applyProtection="1">
      <alignment horizontal="center" vertical="center"/>
      <protection locked="0"/>
    </xf>
    <xf numFmtId="0" fontId="35" fillId="0" borderId="10" xfId="0" applyNumberFormat="1" applyFont="1" applyBorder="1" applyAlignment="1" applyProtection="1">
      <alignment horizontal="center" vertical="center"/>
    </xf>
    <xf numFmtId="0" fontId="35" fillId="0" borderId="11" xfId="0" applyNumberFormat="1" applyFont="1" applyBorder="1" applyAlignment="1" applyProtection="1">
      <alignment horizontal="center" vertical="center"/>
    </xf>
    <xf numFmtId="0" fontId="35" fillId="0" borderId="12" xfId="0" applyNumberFormat="1" applyFont="1" applyBorder="1" applyAlignment="1" applyProtection="1">
      <alignment horizontal="center" vertical="center"/>
    </xf>
    <xf numFmtId="0" fontId="35" fillId="0" borderId="15" xfId="0" applyNumberFormat="1" applyFont="1" applyBorder="1" applyAlignment="1" applyProtection="1">
      <alignment horizontal="center" vertical="center"/>
    </xf>
    <xf numFmtId="0" fontId="35" fillId="0" borderId="16" xfId="0" applyNumberFormat="1" applyFont="1" applyBorder="1" applyAlignment="1" applyProtection="1">
      <alignment horizontal="center" vertical="center"/>
    </xf>
    <xf numFmtId="0" fontId="35" fillId="0" borderId="17" xfId="0" applyNumberFormat="1" applyFont="1" applyBorder="1" applyAlignment="1" applyProtection="1">
      <alignment horizontal="center" vertical="center"/>
    </xf>
    <xf numFmtId="0" fontId="34" fillId="0" borderId="10" xfId="0" applyNumberFormat="1" applyFont="1" applyBorder="1" applyAlignment="1" applyProtection="1">
      <alignment horizontal="center" vertical="center"/>
    </xf>
    <xf numFmtId="0" fontId="34" fillId="0" borderId="11" xfId="0" applyNumberFormat="1" applyFont="1" applyBorder="1" applyAlignment="1" applyProtection="1">
      <alignment horizontal="center" vertical="center"/>
    </xf>
    <xf numFmtId="0" fontId="34" fillId="0" borderId="12" xfId="0" applyNumberFormat="1" applyFont="1" applyBorder="1" applyAlignment="1" applyProtection="1">
      <alignment horizontal="center" vertical="center"/>
    </xf>
    <xf numFmtId="0" fontId="34" fillId="0" borderId="15" xfId="0" applyNumberFormat="1" applyFont="1" applyBorder="1" applyAlignment="1" applyProtection="1">
      <alignment horizontal="center" vertical="center"/>
    </xf>
    <xf numFmtId="0" fontId="34" fillId="0" borderId="16" xfId="0" applyNumberFormat="1" applyFont="1" applyBorder="1" applyAlignment="1" applyProtection="1">
      <alignment horizontal="center" vertical="center"/>
    </xf>
    <xf numFmtId="0" fontId="34" fillId="0" borderId="17" xfId="0" applyNumberFormat="1" applyFont="1" applyBorder="1" applyAlignment="1" applyProtection="1">
      <alignment horizontal="center" vertical="center"/>
    </xf>
    <xf numFmtId="38" fontId="28" fillId="0" borderId="11" xfId="33" applyFont="1" applyBorder="1" applyAlignment="1" applyProtection="1">
      <alignment horizontal="right" vertical="center"/>
      <protection locked="0"/>
    </xf>
    <xf numFmtId="38" fontId="28" fillId="0" borderId="16" xfId="33" applyFont="1" applyBorder="1" applyAlignment="1" applyProtection="1">
      <alignment horizontal="right" vertical="center"/>
      <protection locked="0"/>
    </xf>
    <xf numFmtId="0" fontId="0" fillId="0" borderId="11" xfId="0" applyFont="1" applyBorder="1" applyAlignment="1"/>
    <xf numFmtId="0" fontId="0" fillId="0" borderId="12" xfId="0" applyFont="1" applyBorder="1" applyAlignment="1"/>
    <xf numFmtId="0" fontId="0" fillId="0" borderId="15" xfId="0" applyFont="1" applyBorder="1" applyAlignment="1"/>
    <xf numFmtId="0" fontId="0" fillId="0" borderId="16" xfId="0" applyFont="1" applyBorder="1" applyAlignment="1"/>
    <xf numFmtId="0" fontId="0" fillId="0" borderId="17" xfId="0" applyFont="1" applyBorder="1" applyAlignment="1"/>
    <xf numFmtId="0" fontId="35" fillId="0" borderId="10" xfId="0" applyNumberFormat="1" applyFont="1" applyBorder="1" applyAlignment="1" applyProtection="1">
      <alignment horizontal="left" vertical="center"/>
    </xf>
    <xf numFmtId="0" fontId="35" fillId="0" borderId="11" xfId="0" applyNumberFormat="1" applyFont="1" applyBorder="1" applyAlignment="1" applyProtection="1">
      <alignment horizontal="left" vertical="center"/>
    </xf>
    <xf numFmtId="0" fontId="0" fillId="0" borderId="11" xfId="0" applyFont="1" applyBorder="1" applyAlignment="1">
      <alignment vertical="center"/>
    </xf>
    <xf numFmtId="0" fontId="0" fillId="0" borderId="12" xfId="0" applyFont="1" applyBorder="1" applyAlignment="1">
      <alignment vertical="center"/>
    </xf>
    <xf numFmtId="0" fontId="35" fillId="0" borderId="15" xfId="0" applyNumberFormat="1" applyFont="1" applyBorder="1" applyAlignment="1" applyProtection="1">
      <alignment horizontal="left" vertical="center"/>
    </xf>
    <xf numFmtId="0" fontId="35" fillId="0" borderId="16" xfId="0" applyNumberFormat="1" applyFont="1" applyBorder="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35" fillId="0" borderId="10" xfId="0" applyNumberFormat="1" applyFont="1" applyBorder="1" applyAlignment="1" applyProtection="1">
      <alignment horizontal="left" vertical="center" wrapText="1"/>
    </xf>
    <xf numFmtId="0" fontId="82" fillId="0" borderId="0" xfId="0" applyNumberFormat="1" applyFont="1" applyBorder="1" applyAlignment="1">
      <alignment horizontal="center"/>
    </xf>
    <xf numFmtId="49" fontId="28" fillId="0" borderId="18" xfId="0" applyNumberFormat="1" applyFont="1" applyBorder="1" applyAlignment="1" applyProtection="1">
      <alignment horizontal="center" vertical="center"/>
      <protection locked="0"/>
    </xf>
    <xf numFmtId="49" fontId="28" fillId="0" borderId="19" xfId="0" applyNumberFormat="1" applyFont="1" applyBorder="1" applyAlignment="1" applyProtection="1">
      <alignment horizontal="center" vertical="center"/>
      <protection locked="0"/>
    </xf>
    <xf numFmtId="49" fontId="28" fillId="0" borderId="20" xfId="0" applyNumberFormat="1" applyFont="1" applyBorder="1" applyAlignment="1" applyProtection="1">
      <alignment horizontal="center" vertical="center"/>
      <protection locked="0"/>
    </xf>
    <xf numFmtId="49" fontId="28" fillId="0" borderId="101" xfId="0" applyNumberFormat="1" applyFont="1" applyBorder="1" applyAlignment="1" applyProtection="1">
      <alignment horizontal="center" vertical="center"/>
      <protection locked="0"/>
    </xf>
    <xf numFmtId="49" fontId="28" fillId="0" borderId="102" xfId="0" applyNumberFormat="1" applyFont="1" applyBorder="1" applyAlignment="1" applyProtection="1">
      <alignment horizontal="center" vertical="center"/>
      <protection locked="0"/>
    </xf>
    <xf numFmtId="49" fontId="28" fillId="0" borderId="103" xfId="0" applyNumberFormat="1" applyFont="1" applyBorder="1" applyAlignment="1" applyProtection="1">
      <alignment horizontal="center" vertical="center"/>
      <protection locked="0"/>
    </xf>
    <xf numFmtId="0" fontId="31" fillId="0" borderId="11" xfId="0" applyNumberFormat="1" applyFont="1" applyBorder="1" applyAlignment="1" applyProtection="1">
      <alignment horizontal="left"/>
    </xf>
    <xf numFmtId="0" fontId="31" fillId="0" borderId="15" xfId="0" applyNumberFormat="1" applyFont="1" applyBorder="1" applyAlignment="1" applyProtection="1">
      <alignment horizontal="left"/>
    </xf>
    <xf numFmtId="0" fontId="31" fillId="0" borderId="16" xfId="0" applyNumberFormat="1" applyFont="1" applyBorder="1" applyAlignment="1" applyProtection="1">
      <alignment horizontal="left"/>
    </xf>
    <xf numFmtId="38" fontId="28" fillId="0" borderId="10" xfId="33" applyFont="1" applyBorder="1" applyAlignment="1" applyProtection="1">
      <alignment horizontal="center" vertical="center"/>
      <protection locked="0"/>
    </xf>
    <xf numFmtId="38" fontId="104" fillId="0" borderId="11" xfId="33" applyFont="1" applyBorder="1" applyAlignment="1" applyProtection="1">
      <alignment horizontal="center" vertical="center"/>
      <protection locked="0"/>
    </xf>
    <xf numFmtId="38" fontId="104" fillId="0" borderId="15" xfId="33" applyFont="1" applyBorder="1" applyAlignment="1" applyProtection="1">
      <alignment horizontal="center" vertical="center"/>
      <protection locked="0"/>
    </xf>
    <xf numFmtId="38" fontId="104" fillId="0" borderId="16" xfId="33" applyFont="1" applyBorder="1" applyAlignment="1" applyProtection="1">
      <alignment horizontal="center" vertical="center"/>
      <protection locked="0"/>
    </xf>
    <xf numFmtId="0" fontId="31" fillId="0" borderId="21" xfId="52" applyNumberFormat="1" applyFont="1" applyBorder="1" applyAlignment="1">
      <alignment horizontal="center" vertical="center"/>
    </xf>
    <xf numFmtId="49" fontId="31" fillId="0" borderId="21" xfId="52" applyNumberFormat="1" applyFont="1" applyBorder="1" applyAlignment="1">
      <alignment horizontal="center" vertical="center"/>
    </xf>
    <xf numFmtId="49" fontId="31" fillId="0" borderId="21" xfId="52" applyNumberFormat="1" applyFont="1" applyBorder="1" applyAlignment="1">
      <alignment vertical="center"/>
    </xf>
    <xf numFmtId="49" fontId="31" fillId="0" borderId="10" xfId="52" applyNumberFormat="1" applyFont="1" applyBorder="1" applyAlignment="1">
      <alignment horizontal="left" vertical="center"/>
    </xf>
    <xf numFmtId="0" fontId="2" fillId="0" borderId="11" xfId="52" applyFont="1" applyBorder="1" applyAlignment="1">
      <alignment horizontal="left" vertical="center"/>
    </xf>
    <xf numFmtId="0" fontId="2" fillId="0" borderId="12" xfId="52" applyFont="1" applyBorder="1" applyAlignment="1">
      <alignment horizontal="left" vertical="center"/>
    </xf>
    <xf numFmtId="0" fontId="2" fillId="0" borderId="15" xfId="52" applyFont="1" applyBorder="1" applyAlignment="1">
      <alignment horizontal="left" vertical="center"/>
    </xf>
    <xf numFmtId="0" fontId="2" fillId="0" borderId="16" xfId="52" applyFont="1" applyBorder="1" applyAlignment="1">
      <alignment horizontal="left" vertical="center"/>
    </xf>
    <xf numFmtId="0" fontId="2" fillId="0" borderId="17" xfId="52" applyFont="1" applyBorder="1" applyAlignment="1">
      <alignment horizontal="left" vertical="center"/>
    </xf>
    <xf numFmtId="49" fontId="31" fillId="0" borderId="10" xfId="52" applyNumberFormat="1" applyFont="1" applyBorder="1" applyAlignment="1">
      <alignment horizontal="left" vertical="center" wrapText="1"/>
    </xf>
    <xf numFmtId="0" fontId="2" fillId="0" borderId="11" xfId="52" applyBorder="1" applyAlignment="1">
      <alignment horizontal="left" vertical="center" wrapText="1"/>
    </xf>
    <xf numFmtId="0" fontId="2" fillId="0" borderId="12" xfId="52" applyBorder="1" applyAlignment="1">
      <alignment horizontal="left" vertical="center" wrapText="1"/>
    </xf>
    <xf numFmtId="0" fontId="2" fillId="0" borderId="15" xfId="52" applyBorder="1" applyAlignment="1">
      <alignment horizontal="left" vertical="center" wrapText="1"/>
    </xf>
    <xf numFmtId="0" fontId="2" fillId="0" borderId="16" xfId="52" applyBorder="1" applyAlignment="1">
      <alignment horizontal="left" vertical="center" wrapText="1"/>
    </xf>
    <xf numFmtId="0" fontId="2" fillId="0" borderId="17" xfId="52" applyBorder="1" applyAlignment="1">
      <alignment horizontal="left" vertical="center" wrapText="1"/>
    </xf>
    <xf numFmtId="49" fontId="40" fillId="0" borderId="10" xfId="52" applyNumberFormat="1" applyFont="1" applyBorder="1" applyAlignment="1">
      <alignment horizontal="left" vertical="center"/>
    </xf>
    <xf numFmtId="0" fontId="41" fillId="0" borderId="11" xfId="52" applyFont="1" applyBorder="1" applyAlignment="1">
      <alignment horizontal="left" vertical="center"/>
    </xf>
    <xf numFmtId="0" fontId="41" fillId="0" borderId="12" xfId="52" applyFont="1" applyBorder="1" applyAlignment="1">
      <alignment horizontal="left" vertical="center"/>
    </xf>
    <xf numFmtId="0" fontId="41" fillId="0" borderId="15" xfId="52" applyFont="1" applyBorder="1" applyAlignment="1">
      <alignment horizontal="left" vertical="center"/>
    </xf>
    <xf numFmtId="0" fontId="41" fillId="0" borderId="16" xfId="52" applyFont="1" applyBorder="1" applyAlignment="1">
      <alignment horizontal="left" vertical="center"/>
    </xf>
    <xf numFmtId="0" fontId="41" fillId="0" borderId="17" xfId="52" applyFont="1" applyBorder="1" applyAlignment="1">
      <alignment horizontal="left" vertical="center"/>
    </xf>
    <xf numFmtId="49" fontId="31" fillId="0" borderId="11" xfId="52" applyNumberFormat="1" applyFont="1" applyBorder="1" applyAlignment="1">
      <alignment horizontal="left" vertical="center"/>
    </xf>
    <xf numFmtId="49" fontId="31" fillId="0" borderId="12" xfId="52" applyNumberFormat="1" applyFont="1" applyBorder="1" applyAlignment="1">
      <alignment horizontal="left" vertical="center"/>
    </xf>
    <xf numFmtId="49" fontId="31" fillId="0" borderId="15" xfId="52" applyNumberFormat="1" applyFont="1" applyBorder="1" applyAlignment="1">
      <alignment horizontal="left" vertical="center"/>
    </xf>
    <xf numFmtId="49" fontId="31" fillId="0" borderId="16" xfId="52" applyNumberFormat="1" applyFont="1" applyBorder="1" applyAlignment="1">
      <alignment horizontal="left" vertical="center"/>
    </xf>
    <xf numFmtId="49" fontId="31" fillId="0" borderId="17" xfId="52" applyNumberFormat="1" applyFont="1" applyBorder="1" applyAlignment="1">
      <alignment horizontal="left" vertical="center"/>
    </xf>
    <xf numFmtId="0" fontId="38" fillId="0" borderId="0" xfId="52" applyFont="1" applyAlignment="1">
      <alignment horizontal="center" vertical="center" wrapText="1" shrinkToFit="1"/>
    </xf>
    <xf numFmtId="0" fontId="38" fillId="0" borderId="0" xfId="52" applyFont="1" applyAlignment="1">
      <alignment horizontal="center" vertical="center" shrinkToFit="1"/>
    </xf>
    <xf numFmtId="0" fontId="38" fillId="0" borderId="0" xfId="52" applyNumberFormat="1" applyFont="1" applyBorder="1" applyAlignment="1">
      <alignment horizontal="center" vertical="center"/>
    </xf>
    <xf numFmtId="0" fontId="31" fillId="26" borderId="21" xfId="52" applyNumberFormat="1" applyFont="1" applyFill="1" applyBorder="1" applyAlignment="1">
      <alignment horizontal="center" vertical="center"/>
    </xf>
    <xf numFmtId="0" fontId="69" fillId="0" borderId="62" xfId="46" applyNumberFormat="1" applyFont="1" applyFill="1" applyBorder="1" applyAlignment="1">
      <alignment horizontal="center" vertical="center" wrapText="1"/>
    </xf>
    <xf numFmtId="0" fontId="69" fillId="0" borderId="45" xfId="46" applyFont="1" applyFill="1" applyBorder="1" applyAlignment="1">
      <alignment horizontal="center" vertical="center" wrapText="1"/>
    </xf>
    <xf numFmtId="0" fontId="69" fillId="0" borderId="63" xfId="46" applyFont="1" applyFill="1" applyBorder="1" applyAlignment="1">
      <alignment horizontal="center" vertical="center" wrapText="1"/>
    </xf>
    <xf numFmtId="179" fontId="69" fillId="27" borderId="62" xfId="46" applyNumberFormat="1" applyFont="1" applyFill="1" applyBorder="1" applyAlignment="1">
      <alignment horizontal="right" vertical="center"/>
    </xf>
    <xf numFmtId="179" fontId="69" fillId="27" borderId="45" xfId="46" applyNumberFormat="1" applyFont="1" applyFill="1" applyBorder="1" applyAlignment="1">
      <alignment horizontal="right" vertical="center"/>
    </xf>
    <xf numFmtId="179" fontId="69" fillId="27" borderId="63" xfId="46" applyNumberFormat="1" applyFont="1" applyFill="1" applyBorder="1" applyAlignment="1">
      <alignment horizontal="right" vertical="center"/>
    </xf>
    <xf numFmtId="0" fontId="69" fillId="0" borderId="62" xfId="47" applyFont="1" applyFill="1" applyBorder="1" applyAlignment="1">
      <alignment horizontal="center" vertical="center" wrapText="1"/>
    </xf>
    <xf numFmtId="0" fontId="69" fillId="0" borderId="63" xfId="47" applyFont="1" applyFill="1" applyBorder="1" applyAlignment="1">
      <alignment horizontal="center" vertical="center" wrapText="1"/>
    </xf>
    <xf numFmtId="0" fontId="69" fillId="0" borderId="62" xfId="46" applyNumberFormat="1" applyFont="1" applyFill="1" applyBorder="1" applyAlignment="1">
      <alignment vertical="center" wrapText="1"/>
    </xf>
    <xf numFmtId="0" fontId="69" fillId="0" borderId="45" xfId="46" applyFont="1" applyFill="1" applyBorder="1" applyAlignment="1">
      <alignment vertical="center" wrapText="1"/>
    </xf>
    <xf numFmtId="0" fontId="69" fillId="0" borderId="63" xfId="46" applyFont="1" applyFill="1" applyBorder="1" applyAlignment="1">
      <alignment vertical="center" wrapText="1"/>
    </xf>
    <xf numFmtId="0" fontId="69" fillId="0" borderId="21" xfId="46" applyNumberFormat="1" applyFont="1" applyFill="1" applyBorder="1" applyAlignment="1">
      <alignment horizontal="center" vertical="center" textRotation="255" wrapText="1"/>
    </xf>
    <xf numFmtId="0" fontId="74" fillId="0" borderId="62" xfId="46" applyNumberFormat="1" applyFont="1" applyFill="1" applyBorder="1" applyAlignment="1">
      <alignment vertical="center" wrapText="1"/>
    </xf>
    <xf numFmtId="0" fontId="74" fillId="0" borderId="45" xfId="46" applyFont="1" applyFill="1" applyBorder="1" applyAlignment="1">
      <alignment vertical="center" wrapText="1"/>
    </xf>
    <xf numFmtId="0" fontId="74" fillId="0" borderId="63" xfId="46" applyFont="1" applyFill="1" applyBorder="1" applyAlignment="1">
      <alignment vertical="center" wrapText="1"/>
    </xf>
    <xf numFmtId="0" fontId="69" fillId="0" borderId="10" xfId="46" applyNumberFormat="1" applyFont="1" applyFill="1" applyBorder="1" applyAlignment="1">
      <alignment horizontal="center" vertical="center" textRotation="255" wrapText="1"/>
    </xf>
    <xf numFmtId="0" fontId="69" fillId="0" borderId="12" xfId="46" applyNumberFormat="1" applyFont="1" applyFill="1" applyBorder="1" applyAlignment="1">
      <alignment horizontal="center" vertical="center" textRotation="255" wrapText="1"/>
    </xf>
    <xf numFmtId="0" fontId="69" fillId="0" borderId="13" xfId="46" applyNumberFormat="1" applyFont="1" applyFill="1" applyBorder="1" applyAlignment="1">
      <alignment horizontal="center" vertical="center" textRotation="255" wrapText="1"/>
    </xf>
    <xf numFmtId="0" fontId="69" fillId="0" borderId="14" xfId="46" applyNumberFormat="1" applyFont="1" applyFill="1" applyBorder="1" applyAlignment="1">
      <alignment horizontal="center" vertical="center" textRotation="255" wrapText="1"/>
    </xf>
    <xf numFmtId="0" fontId="69" fillId="0" borderId="15" xfId="46" applyNumberFormat="1" applyFont="1" applyFill="1" applyBorder="1" applyAlignment="1">
      <alignment horizontal="center" vertical="center" textRotation="255" wrapText="1"/>
    </xf>
    <xf numFmtId="0" fontId="69" fillId="0" borderId="17" xfId="46" applyNumberFormat="1" applyFont="1" applyFill="1" applyBorder="1" applyAlignment="1">
      <alignment horizontal="center" vertical="center" textRotation="255" wrapText="1"/>
    </xf>
    <xf numFmtId="0" fontId="69" fillId="0" borderId="10" xfId="46" applyNumberFormat="1" applyFont="1" applyFill="1" applyBorder="1" applyAlignment="1">
      <alignment horizontal="center" vertical="center" wrapText="1"/>
    </xf>
    <xf numFmtId="0" fontId="69" fillId="0" borderId="12" xfId="46" applyNumberFormat="1" applyFont="1" applyFill="1" applyBorder="1" applyAlignment="1">
      <alignment horizontal="center" vertical="center" wrapText="1"/>
    </xf>
    <xf numFmtId="0" fontId="69" fillId="0" borderId="13" xfId="46" applyNumberFormat="1" applyFont="1" applyFill="1" applyBorder="1" applyAlignment="1">
      <alignment horizontal="center" vertical="center" wrapText="1"/>
    </xf>
    <xf numFmtId="0" fontId="69" fillId="0" borderId="14" xfId="46" applyNumberFormat="1" applyFont="1" applyFill="1" applyBorder="1" applyAlignment="1">
      <alignment horizontal="center" vertical="center" wrapText="1"/>
    </xf>
    <xf numFmtId="0" fontId="69" fillId="0" borderId="45" xfId="46" applyNumberFormat="1" applyFont="1" applyFill="1" applyBorder="1" applyAlignment="1">
      <alignment vertical="center" wrapText="1"/>
    </xf>
    <xf numFmtId="0" fontId="69" fillId="0" borderId="63" xfId="46" applyNumberFormat="1" applyFont="1" applyFill="1" applyBorder="1" applyAlignment="1">
      <alignment vertical="center" wrapText="1"/>
    </xf>
    <xf numFmtId="0" fontId="73" fillId="0" borderId="62" xfId="46" applyNumberFormat="1" applyFont="1" applyFill="1" applyBorder="1" applyAlignment="1">
      <alignment horizontal="center" vertical="center" wrapText="1"/>
    </xf>
    <xf numFmtId="0" fontId="73" fillId="0" borderId="45" xfId="46" applyFont="1" applyFill="1" applyBorder="1" applyAlignment="1">
      <alignment horizontal="center" vertical="center" wrapText="1"/>
    </xf>
    <xf numFmtId="0" fontId="73" fillId="0" borderId="63" xfId="46" applyFont="1" applyFill="1" applyBorder="1" applyAlignment="1">
      <alignment horizontal="center" vertical="center" wrapText="1"/>
    </xf>
    <xf numFmtId="179" fontId="73" fillId="0" borderId="62" xfId="46" applyNumberFormat="1" applyFont="1" applyFill="1" applyBorder="1" applyAlignment="1">
      <alignment horizontal="right" vertical="center"/>
    </xf>
    <xf numFmtId="179" fontId="73" fillId="0" borderId="45" xfId="46" applyNumberFormat="1" applyFont="1" applyFill="1" applyBorder="1" applyAlignment="1">
      <alignment horizontal="right" vertical="center"/>
    </xf>
    <xf numFmtId="179" fontId="73" fillId="0" borderId="63" xfId="46" applyNumberFormat="1" applyFont="1" applyFill="1" applyBorder="1" applyAlignment="1">
      <alignment horizontal="right" vertical="center"/>
    </xf>
    <xf numFmtId="0" fontId="73" fillId="0" borderId="62" xfId="47" applyFont="1" applyFill="1" applyBorder="1" applyAlignment="1">
      <alignment horizontal="center" vertical="center" wrapText="1"/>
    </xf>
    <xf numFmtId="0" fontId="73" fillId="0" borderId="63" xfId="47" applyFont="1" applyFill="1" applyBorder="1" applyAlignment="1">
      <alignment horizontal="center" vertical="center" wrapText="1"/>
    </xf>
    <xf numFmtId="179" fontId="69" fillId="0" borderId="62" xfId="46" applyNumberFormat="1" applyFont="1" applyFill="1" applyBorder="1" applyAlignment="1">
      <alignment horizontal="right" vertical="center"/>
    </xf>
    <xf numFmtId="179" fontId="69" fillId="0" borderId="45" xfId="46" applyNumberFormat="1" applyFont="1" applyFill="1" applyBorder="1" applyAlignment="1">
      <alignment horizontal="right" vertical="center"/>
    </xf>
    <xf numFmtId="179" fontId="69" fillId="0" borderId="63" xfId="46" applyNumberFormat="1" applyFont="1" applyFill="1" applyBorder="1" applyAlignment="1">
      <alignment horizontal="right" vertical="center"/>
    </xf>
    <xf numFmtId="0" fontId="69" fillId="0" borderId="10" xfId="46" applyNumberFormat="1" applyFont="1" applyFill="1" applyBorder="1" applyAlignment="1">
      <alignment vertical="center" wrapText="1"/>
    </xf>
    <xf numFmtId="0" fontId="69" fillId="0" borderId="11" xfId="46" applyFont="1" applyFill="1" applyBorder="1" applyAlignment="1">
      <alignment vertical="center" wrapText="1"/>
    </xf>
    <xf numFmtId="0" fontId="69" fillId="0" borderId="12" xfId="46" applyFont="1" applyFill="1" applyBorder="1" applyAlignment="1">
      <alignment vertical="center" wrapText="1"/>
    </xf>
    <xf numFmtId="0" fontId="69" fillId="0" borderId="13" xfId="46" applyFont="1" applyFill="1" applyBorder="1" applyAlignment="1">
      <alignment vertical="center" wrapText="1"/>
    </xf>
    <xf numFmtId="0" fontId="69" fillId="0" borderId="0" xfId="46" applyFont="1" applyFill="1" applyBorder="1" applyAlignment="1">
      <alignment vertical="center" wrapText="1"/>
    </xf>
    <xf numFmtId="0" fontId="69" fillId="0" borderId="14" xfId="46" applyFont="1" applyFill="1" applyBorder="1" applyAlignment="1">
      <alignment vertical="center" wrapText="1"/>
    </xf>
    <xf numFmtId="0" fontId="69" fillId="0" borderId="15" xfId="46" applyFont="1" applyFill="1" applyBorder="1" applyAlignment="1">
      <alignment vertical="center" wrapText="1"/>
    </xf>
    <xf numFmtId="0" fontId="69" fillId="0" borderId="16" xfId="46" applyFont="1" applyFill="1" applyBorder="1" applyAlignment="1">
      <alignment vertical="center" wrapText="1"/>
    </xf>
    <xf numFmtId="0" fontId="69" fillId="0" borderId="17" xfId="46" applyFont="1" applyFill="1" applyBorder="1" applyAlignment="1">
      <alignment vertical="center" wrapText="1"/>
    </xf>
    <xf numFmtId="0" fontId="73" fillId="0" borderId="62" xfId="46" applyNumberFormat="1" applyFont="1" applyFill="1" applyBorder="1" applyAlignment="1">
      <alignment vertical="center" wrapText="1"/>
    </xf>
    <xf numFmtId="0" fontId="73" fillId="0" borderId="45" xfId="46" applyFont="1" applyFill="1" applyBorder="1" applyAlignment="1">
      <alignment vertical="center" wrapText="1"/>
    </xf>
    <xf numFmtId="0" fontId="73" fillId="0" borderId="63" xfId="46" applyFont="1" applyFill="1" applyBorder="1" applyAlignment="1">
      <alignment vertical="center" wrapText="1"/>
    </xf>
    <xf numFmtId="0" fontId="69" fillId="0" borderId="62" xfId="47" applyNumberFormat="1" applyFont="1" applyFill="1" applyBorder="1" applyAlignment="1">
      <alignment vertical="center" wrapText="1"/>
    </xf>
    <xf numFmtId="0" fontId="69" fillId="0" borderId="45" xfId="47" applyNumberFormat="1" applyFont="1" applyFill="1" applyBorder="1" applyAlignment="1">
      <alignment vertical="center" wrapText="1"/>
    </xf>
    <xf numFmtId="0" fontId="69" fillId="0" borderId="63" xfId="47" applyNumberFormat="1" applyFont="1" applyFill="1" applyBorder="1" applyAlignment="1">
      <alignment vertical="center" wrapText="1"/>
    </xf>
    <xf numFmtId="0" fontId="69" fillId="0" borderId="62" xfId="47" applyNumberFormat="1" applyFont="1" applyFill="1" applyBorder="1" applyAlignment="1">
      <alignment horizontal="center" vertical="center" wrapText="1"/>
    </xf>
    <xf numFmtId="0" fontId="69" fillId="0" borderId="45" xfId="47" applyFont="1" applyFill="1" applyBorder="1" applyAlignment="1">
      <alignment horizontal="center" vertical="center" wrapText="1"/>
    </xf>
    <xf numFmtId="179" fontId="69" fillId="27" borderId="62" xfId="47" applyNumberFormat="1" applyFont="1" applyFill="1" applyBorder="1" applyAlignment="1">
      <alignment horizontal="right" vertical="center"/>
    </xf>
    <xf numFmtId="179" fontId="69" fillId="27" borderId="45" xfId="47" applyNumberFormat="1" applyFont="1" applyFill="1" applyBorder="1" applyAlignment="1">
      <alignment horizontal="right" vertical="center"/>
    </xf>
    <xf numFmtId="179" fontId="69" fillId="27" borderId="63" xfId="47" applyNumberFormat="1" applyFont="1" applyFill="1" applyBorder="1" applyAlignment="1">
      <alignment horizontal="right" vertical="center"/>
    </xf>
    <xf numFmtId="0" fontId="69" fillId="0" borderId="15" xfId="46" applyNumberFormat="1" applyFont="1" applyFill="1" applyBorder="1" applyAlignment="1">
      <alignment horizontal="center" vertical="center" wrapText="1"/>
    </xf>
    <xf numFmtId="0" fontId="69" fillId="0" borderId="17" xfId="46" applyNumberFormat="1" applyFont="1" applyFill="1" applyBorder="1" applyAlignment="1">
      <alignment horizontal="center" vertical="center" wrapText="1"/>
    </xf>
    <xf numFmtId="0" fontId="76" fillId="0" borderId="21" xfId="46" applyNumberFormat="1" applyFont="1" applyFill="1" applyBorder="1" applyAlignment="1">
      <alignment horizontal="center" vertical="center" wrapText="1"/>
    </xf>
    <xf numFmtId="0" fontId="73" fillId="0" borderId="21" xfId="46" applyFont="1" applyFill="1" applyBorder="1" applyAlignment="1">
      <alignment horizontal="left" vertical="center" wrapText="1"/>
    </xf>
    <xf numFmtId="0" fontId="73" fillId="0" borderId="10" xfId="46" applyNumberFormat="1" applyFont="1" applyFill="1" applyBorder="1" applyAlignment="1">
      <alignment horizontal="center" vertical="center" wrapText="1"/>
    </xf>
    <xf numFmtId="0" fontId="73" fillId="0" borderId="11" xfId="46" applyNumberFormat="1" applyFont="1" applyFill="1" applyBorder="1" applyAlignment="1">
      <alignment horizontal="center" vertical="center" wrapText="1"/>
    </xf>
    <xf numFmtId="0" fontId="73" fillId="0" borderId="13" xfId="46" applyNumberFormat="1" applyFont="1" applyFill="1" applyBorder="1" applyAlignment="1">
      <alignment horizontal="center" vertical="center" wrapText="1"/>
    </xf>
    <xf numFmtId="0" fontId="73" fillId="0" borderId="0" xfId="46" applyNumberFormat="1" applyFont="1" applyFill="1" applyBorder="1" applyAlignment="1">
      <alignment horizontal="center" vertical="center" wrapText="1"/>
    </xf>
    <xf numFmtId="0" fontId="73" fillId="0" borderId="15" xfId="46" applyNumberFormat="1" applyFont="1" applyFill="1" applyBorder="1" applyAlignment="1">
      <alignment horizontal="center" vertical="center" wrapText="1"/>
    </xf>
    <xf numFmtId="0" fontId="73" fillId="0" borderId="16" xfId="46" applyNumberFormat="1" applyFont="1" applyFill="1" applyBorder="1" applyAlignment="1">
      <alignment horizontal="center" vertical="center" wrapText="1"/>
    </xf>
    <xf numFmtId="0" fontId="75" fillId="0" borderId="21" xfId="46" applyNumberFormat="1" applyFont="1" applyFill="1" applyBorder="1" applyAlignment="1">
      <alignment horizontal="center" vertical="center" wrapText="1"/>
    </xf>
    <xf numFmtId="176" fontId="73" fillId="27" borderId="21" xfId="46" applyNumberFormat="1" applyFont="1" applyFill="1" applyBorder="1" applyAlignment="1">
      <alignment horizontal="center" vertical="center" wrapText="1"/>
    </xf>
    <xf numFmtId="0" fontId="73" fillId="0" borderId="62" xfId="46" applyNumberFormat="1" applyFont="1" applyFill="1" applyBorder="1" applyAlignment="1">
      <alignment horizontal="left" vertical="center" wrapText="1"/>
    </xf>
    <xf numFmtId="0" fontId="73" fillId="0" borderId="45" xfId="46" applyNumberFormat="1" applyFont="1" applyFill="1" applyBorder="1" applyAlignment="1">
      <alignment horizontal="left" vertical="center" wrapText="1"/>
    </xf>
    <xf numFmtId="0" fontId="73" fillId="0" borderId="63" xfId="46" applyNumberFormat="1" applyFont="1" applyFill="1" applyBorder="1" applyAlignment="1">
      <alignment horizontal="left" vertical="center" wrapText="1"/>
    </xf>
    <xf numFmtId="0" fontId="73" fillId="0" borderId="45" xfId="46" applyNumberFormat="1" applyFont="1" applyFill="1" applyBorder="1" applyAlignment="1">
      <alignment horizontal="center" vertical="center" wrapText="1"/>
    </xf>
    <xf numFmtId="0" fontId="73" fillId="0" borderId="63" xfId="46" applyNumberFormat="1" applyFont="1" applyFill="1" applyBorder="1" applyAlignment="1">
      <alignment horizontal="center" vertical="center" wrapText="1"/>
    </xf>
    <xf numFmtId="0" fontId="69" fillId="0" borderId="62" xfId="46" applyNumberFormat="1" applyFont="1" applyFill="1" applyBorder="1" applyAlignment="1">
      <alignment vertical="center"/>
    </xf>
    <xf numFmtId="0" fontId="69" fillId="0" borderId="45" xfId="46" applyNumberFormat="1" applyFont="1" applyFill="1" applyBorder="1" applyAlignment="1">
      <alignment vertical="center"/>
    </xf>
    <xf numFmtId="0" fontId="69" fillId="0" borderId="63" xfId="46" applyNumberFormat="1" applyFont="1" applyFill="1" applyBorder="1" applyAlignment="1">
      <alignment vertical="center"/>
    </xf>
    <xf numFmtId="180" fontId="69" fillId="0" borderId="62" xfId="46" applyNumberFormat="1" applyFont="1" applyFill="1" applyBorder="1" applyAlignment="1">
      <alignment horizontal="right" vertical="center"/>
    </xf>
    <xf numFmtId="180" fontId="69" fillId="0" borderId="45" xfId="46" applyNumberFormat="1" applyFont="1" applyFill="1" applyBorder="1" applyAlignment="1">
      <alignment horizontal="right" vertical="center"/>
    </xf>
    <xf numFmtId="180" fontId="69" fillId="0" borderId="63" xfId="46" applyNumberFormat="1" applyFont="1" applyFill="1" applyBorder="1" applyAlignment="1">
      <alignment horizontal="right" vertical="center"/>
    </xf>
    <xf numFmtId="0" fontId="72" fillId="0" borderId="62" xfId="46" applyNumberFormat="1" applyFont="1" applyFill="1" applyBorder="1" applyAlignment="1">
      <alignment vertical="center" wrapText="1"/>
    </xf>
    <xf numFmtId="0" fontId="72" fillId="0" borderId="45" xfId="46" applyFont="1" applyFill="1" applyBorder="1" applyAlignment="1">
      <alignment vertical="center" wrapText="1"/>
    </xf>
    <xf numFmtId="0" fontId="72" fillId="0" borderId="63" xfId="46" applyFont="1" applyFill="1" applyBorder="1" applyAlignment="1">
      <alignment vertical="center" wrapText="1"/>
    </xf>
    <xf numFmtId="180" fontId="69" fillId="27" borderId="62" xfId="47" applyNumberFormat="1" applyFont="1" applyFill="1" applyBorder="1" applyAlignment="1">
      <alignment horizontal="right" vertical="center"/>
    </xf>
    <xf numFmtId="180" fontId="69" fillId="27" borderId="45" xfId="47" applyNumberFormat="1" applyFont="1" applyFill="1" applyBorder="1" applyAlignment="1">
      <alignment horizontal="right" vertical="center"/>
    </xf>
    <xf numFmtId="180" fontId="69" fillId="27" borderId="63" xfId="47" applyNumberFormat="1" applyFont="1" applyFill="1" applyBorder="1" applyAlignment="1">
      <alignment horizontal="right" vertical="center"/>
    </xf>
    <xf numFmtId="0" fontId="69" fillId="0" borderId="11" xfId="46" applyNumberFormat="1" applyFont="1" applyFill="1" applyBorder="1" applyAlignment="1">
      <alignment vertical="center" wrapText="1"/>
    </xf>
    <xf numFmtId="0" fontId="69" fillId="0" borderId="12" xfId="46" applyNumberFormat="1" applyFont="1" applyFill="1" applyBorder="1" applyAlignment="1">
      <alignment vertical="center" wrapText="1"/>
    </xf>
    <xf numFmtId="0" fontId="69" fillId="0" borderId="13" xfId="46" applyNumberFormat="1" applyFont="1" applyFill="1" applyBorder="1" applyAlignment="1">
      <alignment vertical="center" wrapText="1"/>
    </xf>
    <xf numFmtId="0" fontId="69" fillId="0" borderId="0" xfId="46" applyNumberFormat="1" applyFont="1" applyFill="1" applyBorder="1" applyAlignment="1">
      <alignment vertical="center" wrapText="1"/>
    </xf>
    <xf numFmtId="0" fontId="69" fillId="0" borderId="14" xfId="46" applyNumberFormat="1" applyFont="1" applyFill="1" applyBorder="1" applyAlignment="1">
      <alignment vertical="center" wrapText="1"/>
    </xf>
    <xf numFmtId="0" fontId="69" fillId="0" borderId="15" xfId="46" applyNumberFormat="1" applyFont="1" applyFill="1" applyBorder="1" applyAlignment="1">
      <alignment vertical="center" wrapText="1"/>
    </xf>
    <xf numFmtId="0" fontId="69" fillId="0" borderId="16" xfId="46" applyNumberFormat="1" applyFont="1" applyFill="1" applyBorder="1" applyAlignment="1">
      <alignment vertical="center" wrapText="1"/>
    </xf>
    <xf numFmtId="0" fontId="69" fillId="0" borderId="17" xfId="46" applyNumberFormat="1" applyFont="1" applyFill="1" applyBorder="1" applyAlignment="1">
      <alignment vertical="center" wrapText="1"/>
    </xf>
    <xf numFmtId="0" fontId="69" fillId="0" borderId="62" xfId="47" applyFont="1" applyFill="1" applyBorder="1" applyAlignment="1">
      <alignment vertical="center" wrapText="1"/>
    </xf>
    <xf numFmtId="0" fontId="69" fillId="0" borderId="45" xfId="47" applyFont="1" applyFill="1" applyBorder="1" applyAlignment="1">
      <alignment vertical="center" wrapText="1"/>
    </xf>
    <xf numFmtId="0" fontId="69" fillId="0" borderId="63" xfId="47" applyFont="1" applyFill="1" applyBorder="1" applyAlignment="1">
      <alignment vertical="center" wrapText="1"/>
    </xf>
    <xf numFmtId="180" fontId="69" fillId="0" borderId="62" xfId="47" applyNumberFormat="1" applyFont="1" applyFill="1" applyBorder="1" applyAlignment="1">
      <alignment horizontal="right" vertical="center"/>
    </xf>
    <xf numFmtId="180" fontId="69" fillId="0" borderId="45" xfId="47" applyNumberFormat="1" applyFont="1" applyFill="1" applyBorder="1" applyAlignment="1">
      <alignment horizontal="right" vertical="center"/>
    </xf>
    <xf numFmtId="180" fontId="69" fillId="0" borderId="63" xfId="47" applyNumberFormat="1" applyFont="1" applyFill="1" applyBorder="1" applyAlignment="1">
      <alignment horizontal="right" vertical="center"/>
    </xf>
    <xf numFmtId="0" fontId="69" fillId="0" borderId="10" xfId="46" applyNumberFormat="1" applyFont="1" applyFill="1" applyBorder="1" applyAlignment="1">
      <alignment horizontal="left" vertical="center" wrapText="1"/>
    </xf>
    <xf numFmtId="0" fontId="69" fillId="0" borderId="11" xfId="46" applyNumberFormat="1" applyFont="1" applyFill="1" applyBorder="1" applyAlignment="1">
      <alignment horizontal="left" vertical="center" wrapText="1"/>
    </xf>
    <xf numFmtId="0" fontId="69" fillId="0" borderId="12" xfId="46" applyNumberFormat="1" applyFont="1" applyFill="1" applyBorder="1" applyAlignment="1">
      <alignment horizontal="left" vertical="center" wrapText="1"/>
    </xf>
    <xf numFmtId="0" fontId="69" fillId="0" borderId="15" xfId="46" applyNumberFormat="1" applyFont="1" applyFill="1" applyBorder="1" applyAlignment="1">
      <alignment horizontal="left" vertical="center" wrapText="1"/>
    </xf>
    <xf numFmtId="0" fontId="69" fillId="0" borderId="16" xfId="46" applyNumberFormat="1" applyFont="1" applyFill="1" applyBorder="1" applyAlignment="1">
      <alignment horizontal="left" vertical="center" wrapText="1"/>
    </xf>
    <xf numFmtId="0" fontId="69" fillId="0" borderId="17" xfId="46" applyNumberFormat="1" applyFont="1" applyFill="1" applyBorder="1" applyAlignment="1">
      <alignment horizontal="left" vertical="center" wrapText="1"/>
    </xf>
    <xf numFmtId="0" fontId="69" fillId="0" borderId="62" xfId="46" applyNumberFormat="1" applyFont="1" applyFill="1" applyBorder="1" applyAlignment="1">
      <alignment horizontal="left" vertical="center" wrapText="1"/>
    </xf>
    <xf numFmtId="0" fontId="69" fillId="0" borderId="45" xfId="46" applyNumberFormat="1" applyFont="1" applyFill="1" applyBorder="1" applyAlignment="1">
      <alignment horizontal="left" vertical="center" wrapText="1"/>
    </xf>
    <xf numFmtId="0" fontId="69" fillId="0" borderId="63" xfId="46" applyNumberFormat="1" applyFont="1" applyFill="1" applyBorder="1" applyAlignment="1">
      <alignment horizontal="left" vertical="center" wrapText="1"/>
    </xf>
    <xf numFmtId="0" fontId="73" fillId="0" borderId="45" xfId="46" applyNumberFormat="1" applyFont="1" applyFill="1" applyBorder="1" applyAlignment="1">
      <alignment horizontal="center" vertical="center" shrinkToFit="1"/>
    </xf>
    <xf numFmtId="0" fontId="73" fillId="0" borderId="63" xfId="46" applyNumberFormat="1" applyFont="1" applyFill="1" applyBorder="1" applyAlignment="1">
      <alignment horizontal="center" vertical="center" shrinkToFit="1"/>
    </xf>
    <xf numFmtId="0" fontId="74" fillId="0" borderId="0" xfId="47" applyNumberFormat="1" applyFont="1" applyBorder="1" applyAlignment="1">
      <alignment horizontal="left" vertical="center" wrapText="1"/>
    </xf>
    <xf numFmtId="0" fontId="74" fillId="0" borderId="0" xfId="46" applyNumberFormat="1" applyFont="1" applyFill="1" applyBorder="1" applyAlignment="1">
      <alignment horizontal="left" vertical="center"/>
    </xf>
    <xf numFmtId="38" fontId="69" fillId="27" borderId="62" xfId="53" applyNumberFormat="1" applyFont="1" applyFill="1" applyBorder="1" applyAlignment="1">
      <alignment horizontal="right" vertical="center"/>
    </xf>
    <xf numFmtId="38" fontId="69" fillId="27" borderId="45" xfId="53" applyNumberFormat="1" applyFont="1" applyFill="1" applyBorder="1" applyAlignment="1">
      <alignment horizontal="right" vertical="center"/>
    </xf>
    <xf numFmtId="38" fontId="69" fillId="27" borderId="63" xfId="53" applyNumberFormat="1" applyFont="1" applyFill="1" applyBorder="1" applyAlignment="1">
      <alignment horizontal="right" vertical="center"/>
    </xf>
    <xf numFmtId="0" fontId="66" fillId="0" borderId="0" xfId="46" applyFont="1" applyAlignment="1">
      <alignment horizontal="center" vertical="center"/>
    </xf>
    <xf numFmtId="0" fontId="67" fillId="0" borderId="0" xfId="46" applyFont="1" applyAlignment="1">
      <alignment horizontal="center" vertical="center"/>
    </xf>
    <xf numFmtId="0" fontId="27" fillId="0" borderId="0" xfId="46" applyFont="1" applyAlignment="1">
      <alignment horizontal="left" vertical="center"/>
    </xf>
    <xf numFmtId="0" fontId="53" fillId="0" borderId="104" xfId="46" applyFont="1" applyBorder="1" applyAlignment="1">
      <alignment horizontal="center" vertical="center" wrapText="1"/>
    </xf>
    <xf numFmtId="0" fontId="53" fillId="0" borderId="107" xfId="46" applyFont="1" applyBorder="1" applyAlignment="1">
      <alignment horizontal="center" vertical="center" wrapText="1"/>
    </xf>
    <xf numFmtId="0" fontId="53" fillId="0" borderId="105" xfId="46" applyFont="1" applyBorder="1" applyAlignment="1">
      <alignment horizontal="center" vertical="center" wrapText="1"/>
    </xf>
    <xf numFmtId="0" fontId="53" fillId="0" borderId="106" xfId="46" applyFont="1" applyBorder="1" applyAlignment="1">
      <alignment horizontal="center" vertical="center" wrapText="1"/>
    </xf>
    <xf numFmtId="0" fontId="79" fillId="0" borderId="0" xfId="46" applyFont="1" applyAlignment="1">
      <alignment horizontal="left" vertical="center"/>
    </xf>
    <xf numFmtId="0" fontId="2" fillId="0" borderId="110" xfId="45" applyBorder="1" applyAlignment="1">
      <alignment horizontal="center" vertical="center"/>
    </xf>
    <xf numFmtId="0" fontId="2" fillId="0" borderId="112" xfId="45" applyBorder="1" applyAlignment="1">
      <alignment horizontal="center" vertical="center"/>
    </xf>
    <xf numFmtId="0" fontId="2" fillId="0" borderId="113" xfId="45" applyBorder="1" applyAlignment="1">
      <alignment horizontal="center" vertical="center"/>
    </xf>
    <xf numFmtId="0" fontId="2" fillId="0" borderId="111" xfId="45" applyBorder="1" applyAlignment="1">
      <alignment horizontal="center" vertical="center"/>
    </xf>
    <xf numFmtId="0" fontId="2" fillId="0" borderId="42" xfId="45" applyBorder="1" applyAlignment="1">
      <alignment horizontal="center" vertical="center"/>
    </xf>
    <xf numFmtId="0" fontId="2" fillId="0" borderId="43" xfId="45" applyBorder="1" applyAlignment="1">
      <alignment horizontal="center" vertical="center"/>
    </xf>
    <xf numFmtId="0" fontId="2" fillId="0" borderId="21" xfId="45" applyBorder="1" applyAlignment="1">
      <alignment horizontal="center" vertical="center"/>
    </xf>
    <xf numFmtId="0" fontId="2" fillId="0" borderId="48" xfId="45" applyBorder="1" applyAlignment="1">
      <alignment horizontal="center" vertical="center"/>
    </xf>
    <xf numFmtId="0" fontId="82" fillId="0" borderId="0" xfId="56" applyNumberFormat="1" applyFont="1" applyBorder="1" applyAlignment="1">
      <alignment horizontal="center" vertical="center"/>
    </xf>
    <xf numFmtId="0" fontId="38" fillId="0" borderId="0" xfId="56" applyFont="1" applyAlignment="1">
      <alignment horizontal="center" vertical="center"/>
    </xf>
    <xf numFmtId="0" fontId="31" fillId="0" borderId="10" xfId="56" applyNumberFormat="1" applyFont="1" applyBorder="1" applyAlignment="1">
      <alignment horizontal="center" vertical="center"/>
    </xf>
    <xf numFmtId="0" fontId="31" fillId="0" borderId="11" xfId="56" applyNumberFormat="1" applyFont="1" applyBorder="1" applyAlignment="1">
      <alignment horizontal="center" vertical="center"/>
    </xf>
    <xf numFmtId="0" fontId="31" fillId="0" borderId="12" xfId="56" applyNumberFormat="1" applyFont="1" applyBorder="1" applyAlignment="1">
      <alignment horizontal="center" vertical="center"/>
    </xf>
    <xf numFmtId="0" fontId="31" fillId="0" borderId="10" xfId="56" applyNumberFormat="1" applyFont="1" applyBorder="1" applyAlignment="1">
      <alignment horizontal="left" vertical="center"/>
    </xf>
    <xf numFmtId="0" fontId="31" fillId="0" borderId="11" xfId="56" applyNumberFormat="1" applyFont="1" applyBorder="1" applyAlignment="1">
      <alignment horizontal="left" vertical="center"/>
    </xf>
    <xf numFmtId="0" fontId="31" fillId="0" borderId="12" xfId="56" applyNumberFormat="1" applyFont="1" applyBorder="1" applyAlignment="1">
      <alignment horizontal="left" vertical="center"/>
    </xf>
    <xf numFmtId="49" fontId="31" fillId="0" borderId="10" xfId="56" applyNumberFormat="1" applyFont="1" applyBorder="1" applyAlignment="1">
      <alignment horizontal="left" vertical="center"/>
    </xf>
    <xf numFmtId="49" fontId="31" fillId="0" borderId="11" xfId="56" applyNumberFormat="1" applyFont="1" applyBorder="1" applyAlignment="1">
      <alignment horizontal="left" vertical="center"/>
    </xf>
    <xf numFmtId="49" fontId="31" fillId="0" borderId="12" xfId="56" applyNumberFormat="1" applyFont="1" applyBorder="1" applyAlignment="1">
      <alignment horizontal="left" vertical="center"/>
    </xf>
    <xf numFmtId="0" fontId="31" fillId="0" borderId="11" xfId="56" applyFont="1" applyBorder="1" applyAlignment="1">
      <alignment horizontal="center" vertical="center"/>
    </xf>
    <xf numFmtId="0" fontId="31" fillId="0" borderId="12" xfId="56" applyFont="1" applyBorder="1" applyAlignment="1">
      <alignment horizontal="center" vertical="center"/>
    </xf>
    <xf numFmtId="0" fontId="31" fillId="0" borderId="62" xfId="56" applyNumberFormat="1" applyFont="1" applyBorder="1" applyAlignment="1" applyProtection="1">
      <alignment horizontal="center" vertical="center"/>
      <protection locked="0"/>
    </xf>
    <xf numFmtId="0" fontId="31" fillId="0" borderId="45" xfId="56" applyNumberFormat="1" applyFont="1" applyBorder="1" applyAlignment="1" applyProtection="1">
      <alignment horizontal="center" vertical="center"/>
      <protection locked="0"/>
    </xf>
    <xf numFmtId="0" fontId="31" fillId="0" borderId="63" xfId="56" applyNumberFormat="1" applyFont="1" applyBorder="1" applyAlignment="1" applyProtection="1">
      <alignment horizontal="center" vertical="center"/>
      <protection locked="0"/>
    </xf>
    <xf numFmtId="0" fontId="31" fillId="0" borderId="62" xfId="56" applyFont="1" applyBorder="1" applyAlignment="1" applyProtection="1">
      <alignment horizontal="center" vertical="center" wrapText="1"/>
      <protection locked="0"/>
    </xf>
    <xf numFmtId="0" fontId="2" fillId="0" borderId="63" xfId="56" applyFont="1" applyBorder="1" applyAlignment="1">
      <alignment horizontal="center" vertical="center" wrapText="1"/>
    </xf>
    <xf numFmtId="0" fontId="35" fillId="0" borderId="62" xfId="56" applyFont="1" applyBorder="1" applyAlignment="1" applyProtection="1">
      <alignment vertical="center"/>
      <protection locked="0"/>
    </xf>
    <xf numFmtId="0" fontId="35" fillId="0" borderId="45" xfId="56" applyFont="1" applyBorder="1" applyAlignment="1" applyProtection="1">
      <alignment vertical="center"/>
      <protection locked="0"/>
    </xf>
    <xf numFmtId="0" fontId="35" fillId="0" borderId="63" xfId="56" applyFont="1" applyBorder="1" applyAlignment="1" applyProtection="1">
      <alignment vertical="center"/>
      <protection locked="0"/>
    </xf>
    <xf numFmtId="0" fontId="35" fillId="0" borderId="13" xfId="56" applyFont="1" applyBorder="1" applyAlignment="1" applyProtection="1">
      <alignment vertical="center"/>
      <protection locked="0"/>
    </xf>
    <xf numFmtId="0" fontId="35" fillId="0" borderId="0" xfId="56" applyFont="1" applyBorder="1" applyAlignment="1" applyProtection="1">
      <alignment vertical="center"/>
      <protection locked="0"/>
    </xf>
    <xf numFmtId="0" fontId="35" fillId="0" borderId="14" xfId="56" applyFont="1" applyBorder="1" applyAlignment="1" applyProtection="1">
      <alignment vertical="center"/>
      <protection locked="0"/>
    </xf>
    <xf numFmtId="0" fontId="31" fillId="0" borderId="10" xfId="56" applyFont="1" applyBorder="1" applyAlignment="1" applyProtection="1">
      <alignment horizontal="center" vertical="center" wrapText="1"/>
      <protection locked="0"/>
    </xf>
    <xf numFmtId="0" fontId="31" fillId="0" borderId="12" xfId="56" applyFont="1" applyBorder="1" applyAlignment="1" applyProtection="1">
      <alignment horizontal="center" vertical="center" wrapText="1"/>
      <protection locked="0"/>
    </xf>
    <xf numFmtId="0" fontId="31" fillId="0" borderId="15" xfId="56" applyFont="1" applyBorder="1" applyAlignment="1" applyProtection="1">
      <alignment horizontal="center" vertical="center" wrapText="1"/>
      <protection locked="0"/>
    </xf>
    <xf numFmtId="0" fontId="31" fillId="0" borderId="17" xfId="56" applyFont="1" applyBorder="1" applyAlignment="1" applyProtection="1">
      <alignment horizontal="center" vertical="center" wrapText="1"/>
      <protection locked="0"/>
    </xf>
    <xf numFmtId="0" fontId="35" fillId="24" borderId="10" xfId="56" applyFont="1" applyFill="1" applyBorder="1" applyAlignment="1" applyProtection="1">
      <alignment vertical="center"/>
      <protection locked="0"/>
    </xf>
    <xf numFmtId="0" fontId="35" fillId="24" borderId="11" xfId="56" applyFont="1" applyFill="1" applyBorder="1" applyAlignment="1" applyProtection="1">
      <alignment vertical="center"/>
      <protection locked="0"/>
    </xf>
    <xf numFmtId="0" fontId="35" fillId="24" borderId="12" xfId="56" applyFont="1" applyFill="1" applyBorder="1" applyAlignment="1" applyProtection="1">
      <alignment vertical="center"/>
      <protection locked="0"/>
    </xf>
    <xf numFmtId="0" fontId="31" fillId="0" borderId="63" xfId="56" applyFont="1" applyBorder="1" applyAlignment="1" applyProtection="1">
      <alignment horizontal="center" vertical="center" wrapText="1"/>
      <protection locked="0"/>
    </xf>
    <xf numFmtId="0" fontId="35" fillId="0" borderId="15" xfId="56" applyFont="1" applyBorder="1" applyAlignment="1" applyProtection="1">
      <alignment vertical="center"/>
      <protection locked="0"/>
    </xf>
    <xf numFmtId="0" fontId="35" fillId="0" borderId="16" xfId="56" applyFont="1" applyBorder="1" applyAlignment="1" applyProtection="1">
      <alignment vertical="center"/>
      <protection locked="0"/>
    </xf>
    <xf numFmtId="0" fontId="35" fillId="0" borderId="17" xfId="56" applyFont="1" applyBorder="1" applyAlignment="1" applyProtection="1">
      <alignment vertical="center"/>
      <protection locked="0"/>
    </xf>
    <xf numFmtId="0" fontId="35" fillId="24" borderId="15" xfId="56" applyFont="1" applyFill="1" applyBorder="1" applyAlignment="1" applyProtection="1">
      <alignment vertical="center"/>
      <protection locked="0"/>
    </xf>
    <xf numFmtId="0" fontId="35" fillId="24" borderId="16" xfId="56" applyFont="1" applyFill="1" applyBorder="1" applyAlignment="1" applyProtection="1">
      <alignment vertical="center"/>
      <protection locked="0"/>
    </xf>
    <xf numFmtId="0" fontId="35" fillId="24" borderId="17" xfId="56" applyFont="1" applyFill="1" applyBorder="1" applyAlignment="1" applyProtection="1">
      <alignment vertical="center"/>
      <protection locked="0"/>
    </xf>
    <xf numFmtId="0" fontId="31" fillId="0" borderId="13" xfId="56" applyFont="1" applyBorder="1" applyAlignment="1" applyProtection="1">
      <alignment horizontal="center" vertical="center" wrapText="1"/>
      <protection locked="0"/>
    </xf>
    <xf numFmtId="0" fontId="31" fillId="0" borderId="14" xfId="56" applyFont="1" applyBorder="1" applyAlignment="1" applyProtection="1">
      <alignment horizontal="center" vertical="center" wrapText="1"/>
      <protection locked="0"/>
    </xf>
    <xf numFmtId="0" fontId="31" fillId="0" borderId="62" xfId="56" applyNumberFormat="1" applyFont="1" applyBorder="1" applyAlignment="1">
      <alignment horizontal="center" vertical="center"/>
    </xf>
    <xf numFmtId="0" fontId="31" fillId="0" borderId="63" xfId="56" applyNumberFormat="1" applyFont="1" applyBorder="1" applyAlignment="1">
      <alignment horizontal="center" vertical="center"/>
    </xf>
    <xf numFmtId="0" fontId="35" fillId="0" borderId="10" xfId="56" applyFont="1" applyBorder="1" applyAlignment="1" applyProtection="1">
      <alignment vertical="center"/>
      <protection locked="0"/>
    </xf>
    <xf numFmtId="0" fontId="35" fillId="0" borderId="11" xfId="56" applyFont="1" applyBorder="1" applyAlignment="1" applyProtection="1">
      <alignment vertical="center"/>
      <protection locked="0"/>
    </xf>
    <xf numFmtId="0" fontId="35" fillId="0" borderId="12" xfId="56" applyFont="1" applyBorder="1" applyAlignment="1" applyProtection="1">
      <alignment vertical="center"/>
      <protection locked="0"/>
    </xf>
    <xf numFmtId="0" fontId="35" fillId="0" borderId="21" xfId="46" applyNumberFormat="1" applyFont="1" applyBorder="1" applyAlignment="1">
      <alignment horizontal="center" vertical="center" wrapText="1"/>
    </xf>
    <xf numFmtId="0" fontId="31" fillId="0" borderId="21" xfId="46" applyFont="1" applyBorder="1" applyAlignment="1">
      <alignment horizontal="center" vertical="center"/>
    </xf>
    <xf numFmtId="0" fontId="0" fillId="0" borderId="0" xfId="46" applyFont="1" applyAlignment="1">
      <alignment horizontal="center" vertical="center"/>
    </xf>
    <xf numFmtId="0" fontId="0" fillId="0" borderId="0" xfId="46" applyFont="1" applyBorder="1" applyAlignment="1">
      <alignment horizontal="center" vertical="center"/>
    </xf>
    <xf numFmtId="0" fontId="35" fillId="26" borderId="21" xfId="46" applyFont="1" applyFill="1" applyBorder="1" applyAlignment="1">
      <alignment horizontal="center" vertical="center"/>
    </xf>
    <xf numFmtId="0" fontId="31" fillId="0" borderId="0" xfId="46" applyFont="1" applyAlignment="1">
      <alignment horizontal="center" vertical="center"/>
    </xf>
    <xf numFmtId="0" fontId="35" fillId="0" borderId="21" xfId="46" applyFont="1" applyBorder="1" applyAlignment="1">
      <alignment horizontal="center" vertical="center"/>
    </xf>
    <xf numFmtId="0" fontId="35" fillId="0" borderId="62" xfId="46" applyFont="1" applyBorder="1" applyAlignment="1">
      <alignment horizontal="left" vertical="center"/>
    </xf>
    <xf numFmtId="0" fontId="35" fillId="0" borderId="45" xfId="46" applyFont="1" applyBorder="1" applyAlignment="1">
      <alignment horizontal="left" vertical="center"/>
    </xf>
    <xf numFmtId="0" fontId="35" fillId="0" borderId="63" xfId="46" applyFont="1" applyBorder="1" applyAlignment="1">
      <alignment horizontal="left" vertical="center"/>
    </xf>
    <xf numFmtId="0" fontId="35" fillId="0" borderId="62" xfId="46" applyFont="1" applyBorder="1" applyAlignment="1">
      <alignment horizontal="center" vertical="center"/>
    </xf>
    <xf numFmtId="0" fontId="35" fillId="0" borderId="45" xfId="46" applyFont="1" applyBorder="1" applyAlignment="1">
      <alignment horizontal="center" vertical="center"/>
    </xf>
    <xf numFmtId="0" fontId="35" fillId="0" borderId="63" xfId="46" applyFont="1" applyBorder="1" applyAlignment="1">
      <alignment horizontal="center" vertical="center"/>
    </xf>
    <xf numFmtId="0" fontId="27" fillId="0" borderId="0" xfId="45" applyFont="1" applyAlignment="1">
      <alignment horizontal="left" vertical="top" wrapText="1" readingOrder="1"/>
    </xf>
    <xf numFmtId="0" fontId="27" fillId="0" borderId="50" xfId="45" applyFont="1" applyBorder="1" applyAlignment="1">
      <alignment horizontal="center" vertical="center"/>
    </xf>
    <xf numFmtId="0" fontId="27" fillId="0" borderId="64" xfId="45" applyFont="1" applyBorder="1" applyAlignment="1">
      <alignment horizontal="center" vertical="center"/>
    </xf>
    <xf numFmtId="0" fontId="27" fillId="0" borderId="62" xfId="45" applyFont="1" applyBorder="1" applyAlignment="1">
      <alignment horizontal="center" vertical="center"/>
    </xf>
    <xf numFmtId="0" fontId="27" fillId="0" borderId="45" xfId="45" applyFont="1" applyBorder="1" applyAlignment="1">
      <alignment horizontal="center" vertical="center"/>
    </xf>
    <xf numFmtId="0" fontId="27" fillId="0" borderId="63" xfId="45" applyFont="1" applyBorder="1" applyAlignment="1">
      <alignment horizontal="center" vertical="center"/>
    </xf>
    <xf numFmtId="0" fontId="31" fillId="0" borderId="21" xfId="46" applyFont="1" applyBorder="1" applyAlignment="1" applyProtection="1">
      <alignment horizontal="left" vertical="center" wrapText="1"/>
    </xf>
    <xf numFmtId="0" fontId="26" fillId="0" borderId="0" xfId="46" applyFont="1" applyAlignment="1" applyProtection="1">
      <alignment horizontal="center" wrapText="1"/>
    </xf>
    <xf numFmtId="0" fontId="26" fillId="0" borderId="0" xfId="46" applyFont="1" applyAlignment="1" applyProtection="1">
      <alignment horizontal="center"/>
    </xf>
    <xf numFmtId="0" fontId="31" fillId="0" borderId="0" xfId="46" applyFont="1" applyAlignment="1" applyProtection="1">
      <alignment horizontal="left" vertical="center" wrapText="1"/>
    </xf>
    <xf numFmtId="0" fontId="31" fillId="24" borderId="0" xfId="46" applyFont="1" applyFill="1" applyBorder="1" applyAlignment="1" applyProtection="1">
      <alignment horizontal="left" vertical="center" wrapText="1"/>
    </xf>
    <xf numFmtId="0" fontId="109" fillId="0" borderId="0" xfId="45" applyNumberFormat="1" applyFont="1" applyBorder="1" applyAlignment="1">
      <alignment horizontal="center"/>
    </xf>
    <xf numFmtId="0" fontId="50" fillId="0" borderId="10" xfId="45" applyNumberFormat="1" applyFont="1" applyBorder="1" applyAlignment="1">
      <alignment horizontal="center" vertical="center"/>
    </xf>
    <xf numFmtId="0" fontId="50" fillId="0" borderId="11" xfId="45" applyNumberFormat="1" applyFont="1" applyBorder="1" applyAlignment="1">
      <alignment horizontal="center" vertical="center"/>
    </xf>
    <xf numFmtId="0" fontId="50" fillId="0" borderId="12" xfId="45" applyNumberFormat="1" applyFont="1" applyBorder="1" applyAlignment="1">
      <alignment horizontal="center" vertical="center"/>
    </xf>
    <xf numFmtId="0" fontId="50" fillId="0" borderId="13" xfId="45" applyNumberFormat="1" applyFont="1" applyBorder="1" applyAlignment="1">
      <alignment horizontal="center" vertical="center"/>
    </xf>
    <xf numFmtId="0" fontId="50" fillId="0" borderId="0" xfId="45" applyNumberFormat="1" applyFont="1" applyBorder="1" applyAlignment="1">
      <alignment horizontal="center" vertical="center"/>
    </xf>
    <xf numFmtId="0" fontId="50" fillId="0" borderId="14" xfId="45" applyNumberFormat="1" applyFont="1" applyBorder="1" applyAlignment="1">
      <alignment horizontal="center" vertical="center"/>
    </xf>
    <xf numFmtId="0" fontId="50" fillId="0" borderId="15" xfId="45" applyNumberFormat="1" applyFont="1" applyBorder="1" applyAlignment="1">
      <alignment horizontal="center" vertical="center"/>
    </xf>
    <xf numFmtId="0" fontId="50" fillId="0" borderId="16" xfId="45" applyNumberFormat="1" applyFont="1" applyBorder="1" applyAlignment="1">
      <alignment horizontal="center" vertical="center"/>
    </xf>
    <xf numFmtId="0" fontId="50" fillId="0" borderId="17" xfId="45" applyNumberFormat="1" applyFont="1" applyBorder="1" applyAlignment="1">
      <alignment horizontal="center" vertical="center"/>
    </xf>
    <xf numFmtId="0" fontId="50" fillId="0" borderId="21" xfId="45" applyNumberFormat="1" applyFont="1" applyBorder="1" applyAlignment="1">
      <alignment horizontal="center" vertical="center"/>
    </xf>
    <xf numFmtId="0" fontId="50" fillId="0" borderId="10" xfId="45" applyNumberFormat="1" applyFont="1" applyBorder="1" applyAlignment="1">
      <alignment horizontal="left" vertical="center"/>
    </xf>
    <xf numFmtId="0" fontId="50" fillId="0" borderId="11" xfId="45" applyNumberFormat="1" applyFont="1" applyBorder="1" applyAlignment="1">
      <alignment horizontal="left" vertical="center"/>
    </xf>
    <xf numFmtId="0" fontId="50" fillId="0" borderId="12" xfId="45" applyNumberFormat="1" applyFont="1" applyBorder="1" applyAlignment="1">
      <alignment horizontal="left" vertical="center"/>
    </xf>
    <xf numFmtId="0" fontId="50" fillId="0" borderId="15" xfId="45" applyNumberFormat="1" applyFont="1" applyBorder="1" applyAlignment="1">
      <alignment horizontal="left" vertical="center"/>
    </xf>
    <xf numFmtId="0" fontId="50" fillId="0" borderId="16" xfId="45" applyNumberFormat="1" applyFont="1" applyBorder="1" applyAlignment="1">
      <alignment horizontal="left" vertical="center"/>
    </xf>
    <xf numFmtId="0" fontId="50" fillId="0" borderId="17" xfId="45" applyNumberFormat="1" applyFont="1" applyBorder="1" applyAlignment="1">
      <alignment horizontal="left" vertical="center"/>
    </xf>
    <xf numFmtId="0" fontId="50" fillId="0" borderId="10" xfId="45" applyNumberFormat="1" applyFont="1" applyBorder="1" applyAlignment="1">
      <alignment horizontal="center" vertical="center" wrapText="1"/>
    </xf>
    <xf numFmtId="0" fontId="50" fillId="0" borderId="10" xfId="45" applyNumberFormat="1" applyFont="1" applyBorder="1" applyAlignment="1">
      <alignment horizontal="left" vertical="top" wrapText="1"/>
    </xf>
    <xf numFmtId="0" fontId="50" fillId="0" borderId="11" xfId="45" applyNumberFormat="1" applyFont="1" applyBorder="1" applyAlignment="1">
      <alignment horizontal="left" vertical="top" wrapText="1"/>
    </xf>
    <xf numFmtId="0" fontId="50" fillId="0" borderId="11" xfId="45" applyNumberFormat="1" applyFont="1" applyBorder="1" applyAlignment="1">
      <alignment horizontal="left" vertical="top"/>
    </xf>
    <xf numFmtId="0" fontId="50" fillId="0" borderId="12" xfId="45" applyNumberFormat="1" applyFont="1" applyBorder="1" applyAlignment="1">
      <alignment horizontal="left" vertical="top"/>
    </xf>
    <xf numFmtId="0" fontId="50" fillId="0" borderId="13" xfId="45" applyNumberFormat="1" applyFont="1" applyBorder="1" applyAlignment="1">
      <alignment horizontal="left" vertical="top"/>
    </xf>
    <xf numFmtId="0" fontId="50" fillId="0" borderId="0" xfId="45" applyNumberFormat="1" applyFont="1" applyBorder="1" applyAlignment="1">
      <alignment horizontal="left" vertical="top"/>
    </xf>
    <xf numFmtId="0" fontId="50" fillId="0" borderId="14" xfId="45" applyNumberFormat="1" applyFont="1" applyBorder="1" applyAlignment="1">
      <alignment horizontal="left" vertical="top"/>
    </xf>
    <xf numFmtId="0" fontId="50" fillId="0" borderId="15" xfId="45" applyNumberFormat="1" applyFont="1" applyBorder="1" applyAlignment="1">
      <alignment horizontal="left" vertical="top"/>
    </xf>
    <xf numFmtId="0" fontId="50" fillId="0" borderId="16" xfId="45" applyNumberFormat="1" applyFont="1" applyBorder="1" applyAlignment="1">
      <alignment horizontal="left" vertical="top"/>
    </xf>
    <xf numFmtId="0" fontId="50" fillId="0" borderId="17" xfId="45" applyNumberFormat="1" applyFont="1" applyBorder="1" applyAlignment="1">
      <alignment horizontal="left" vertical="top"/>
    </xf>
    <xf numFmtId="0" fontId="51" fillId="0" borderId="10" xfId="45" applyNumberFormat="1" applyFont="1" applyBorder="1" applyAlignment="1" applyProtection="1">
      <alignment horizontal="center" vertical="center" wrapText="1"/>
      <protection locked="0"/>
    </xf>
    <xf numFmtId="0" fontId="51" fillId="0" borderId="11" xfId="45" applyNumberFormat="1" applyFont="1" applyBorder="1" applyAlignment="1" applyProtection="1">
      <alignment horizontal="center" vertical="center" wrapText="1"/>
      <protection locked="0"/>
    </xf>
    <xf numFmtId="0" fontId="51" fillId="0" borderId="12" xfId="45" applyNumberFormat="1" applyFont="1" applyBorder="1" applyAlignment="1" applyProtection="1">
      <alignment horizontal="center" vertical="center" wrapText="1"/>
      <protection locked="0"/>
    </xf>
    <xf numFmtId="0" fontId="51" fillId="0" borderId="13" xfId="45" applyNumberFormat="1" applyFont="1" applyBorder="1" applyAlignment="1" applyProtection="1">
      <alignment horizontal="center" vertical="center" wrapText="1"/>
      <protection locked="0"/>
    </xf>
    <xf numFmtId="0" fontId="51" fillId="0" borderId="0" xfId="45" applyNumberFormat="1" applyFont="1" applyBorder="1" applyAlignment="1" applyProtection="1">
      <alignment horizontal="center" vertical="center" wrapText="1"/>
      <protection locked="0"/>
    </xf>
    <xf numFmtId="0" fontId="51" fillId="0" borderId="14" xfId="45" applyNumberFormat="1" applyFont="1" applyBorder="1" applyAlignment="1" applyProtection="1">
      <alignment horizontal="center" vertical="center" wrapText="1"/>
      <protection locked="0"/>
    </xf>
    <xf numFmtId="0" fontId="51" fillId="0" borderId="15" xfId="45" applyNumberFormat="1" applyFont="1" applyBorder="1" applyAlignment="1" applyProtection="1">
      <alignment horizontal="center" vertical="center" wrapText="1"/>
      <protection locked="0"/>
    </xf>
    <xf numFmtId="0" fontId="51" fillId="0" borderId="16" xfId="45" applyNumberFormat="1" applyFont="1" applyBorder="1" applyAlignment="1" applyProtection="1">
      <alignment horizontal="center" vertical="center" wrapText="1"/>
      <protection locked="0"/>
    </xf>
    <xf numFmtId="0" fontId="51" fillId="0" borderId="17" xfId="45" applyNumberFormat="1" applyFont="1" applyBorder="1" applyAlignment="1" applyProtection="1">
      <alignment horizontal="center" vertical="center" wrapText="1"/>
      <protection locked="0"/>
    </xf>
    <xf numFmtId="0" fontId="50" fillId="0" borderId="13" xfId="45" applyNumberFormat="1" applyFont="1" applyBorder="1" applyAlignment="1" applyProtection="1">
      <alignment horizontal="center" vertical="center" wrapText="1"/>
      <protection locked="0"/>
    </xf>
    <xf numFmtId="0" fontId="50" fillId="0" borderId="0" xfId="45" applyNumberFormat="1" applyFont="1" applyBorder="1" applyAlignment="1" applyProtection="1">
      <alignment horizontal="center" vertical="center" wrapText="1"/>
      <protection locked="0"/>
    </xf>
    <xf numFmtId="0" fontId="50" fillId="0" borderId="14" xfId="45" applyNumberFormat="1" applyFont="1" applyBorder="1" applyAlignment="1" applyProtection="1">
      <alignment horizontal="center" vertical="center" wrapText="1"/>
      <protection locked="0"/>
    </xf>
    <xf numFmtId="0" fontId="50" fillId="0" borderId="15" xfId="45" applyNumberFormat="1" applyFont="1" applyBorder="1" applyAlignment="1" applyProtection="1">
      <alignment horizontal="center" vertical="center" wrapText="1"/>
      <protection locked="0"/>
    </xf>
    <xf numFmtId="0" fontId="50" fillId="0" borderId="16" xfId="45" applyNumberFormat="1" applyFont="1" applyBorder="1" applyAlignment="1" applyProtection="1">
      <alignment horizontal="center" vertical="center" wrapText="1"/>
      <protection locked="0"/>
    </xf>
    <xf numFmtId="0" fontId="50" fillId="0" borderId="10" xfId="45" applyNumberFormat="1" applyFont="1" applyBorder="1" applyAlignment="1" applyProtection="1">
      <alignment horizontal="center" vertical="center"/>
      <protection locked="0"/>
    </xf>
    <xf numFmtId="0" fontId="50" fillId="0" borderId="11" xfId="45" applyNumberFormat="1" applyFont="1" applyBorder="1" applyAlignment="1" applyProtection="1">
      <alignment horizontal="center" vertical="center"/>
      <protection locked="0"/>
    </xf>
    <xf numFmtId="0" fontId="50" fillId="0" borderId="12" xfId="45" applyNumberFormat="1" applyFont="1" applyBorder="1" applyAlignment="1" applyProtection="1">
      <alignment horizontal="center" vertical="center"/>
      <protection locked="0"/>
    </xf>
    <xf numFmtId="0" fontId="50" fillId="0" borderId="15" xfId="45" applyNumberFormat="1" applyFont="1" applyBorder="1" applyAlignment="1" applyProtection="1">
      <alignment horizontal="center" vertical="center"/>
      <protection locked="0"/>
    </xf>
    <xf numFmtId="0" fontId="50" fillId="0" borderId="16" xfId="45" applyNumberFormat="1" applyFont="1" applyBorder="1" applyAlignment="1" applyProtection="1">
      <alignment horizontal="center" vertical="center"/>
      <protection locked="0"/>
    </xf>
    <xf numFmtId="0" fontId="50" fillId="0" borderId="17" xfId="45" applyNumberFormat="1" applyFont="1" applyBorder="1" applyAlignment="1" applyProtection="1">
      <alignment horizontal="center" vertical="center"/>
      <protection locked="0"/>
    </xf>
    <xf numFmtId="0" fontId="51" fillId="0" borderId="10" xfId="45" applyNumberFormat="1" applyFont="1" applyBorder="1" applyAlignment="1" applyProtection="1">
      <alignment horizontal="center" vertical="center"/>
      <protection locked="0"/>
    </xf>
    <xf numFmtId="0" fontId="51" fillId="0" borderId="11" xfId="45" applyNumberFormat="1" applyFont="1" applyBorder="1" applyAlignment="1" applyProtection="1">
      <alignment horizontal="center" vertical="center"/>
      <protection locked="0"/>
    </xf>
    <xf numFmtId="0" fontId="51" fillId="0" borderId="12" xfId="45" applyNumberFormat="1" applyFont="1" applyBorder="1" applyAlignment="1" applyProtection="1">
      <alignment horizontal="center" vertical="center"/>
      <protection locked="0"/>
    </xf>
    <xf numFmtId="0" fontId="51" fillId="0" borderId="13" xfId="45" applyNumberFormat="1" applyFont="1" applyBorder="1" applyAlignment="1" applyProtection="1">
      <alignment horizontal="center" vertical="center"/>
      <protection locked="0"/>
    </xf>
    <xf numFmtId="0" fontId="51" fillId="0" borderId="0" xfId="45" applyNumberFormat="1" applyFont="1" applyBorder="1" applyAlignment="1" applyProtection="1">
      <alignment horizontal="center" vertical="center"/>
      <protection locked="0"/>
    </xf>
    <xf numFmtId="0" fontId="51" fillId="0" borderId="14" xfId="45" applyNumberFormat="1" applyFont="1" applyBorder="1" applyAlignment="1" applyProtection="1">
      <alignment horizontal="center" vertical="center"/>
      <protection locked="0"/>
    </xf>
    <xf numFmtId="0" fontId="51" fillId="0" borderId="15" xfId="45" applyNumberFormat="1" applyFont="1" applyBorder="1" applyAlignment="1" applyProtection="1">
      <alignment horizontal="center" vertical="center"/>
      <protection locked="0"/>
    </xf>
    <xf numFmtId="0" fontId="51" fillId="0" borderId="16" xfId="45" applyNumberFormat="1" applyFont="1" applyBorder="1" applyAlignment="1" applyProtection="1">
      <alignment horizontal="center" vertical="center"/>
      <protection locked="0"/>
    </xf>
    <xf numFmtId="0" fontId="51" fillId="0" borderId="17" xfId="45" applyNumberFormat="1" applyFont="1" applyBorder="1" applyAlignment="1" applyProtection="1">
      <alignment horizontal="center" vertical="center"/>
      <protection locked="0"/>
    </xf>
    <xf numFmtId="0" fontId="92" fillId="0" borderId="13" xfId="45" applyNumberFormat="1" applyFont="1" applyBorder="1" applyAlignment="1" applyProtection="1">
      <alignment horizontal="left" vertical="top" wrapText="1"/>
      <protection locked="0"/>
    </xf>
    <xf numFmtId="0" fontId="92" fillId="0" borderId="0" xfId="45" applyNumberFormat="1" applyFont="1" applyBorder="1" applyAlignment="1" applyProtection="1">
      <alignment horizontal="left" vertical="top" wrapText="1"/>
      <protection locked="0"/>
    </xf>
    <xf numFmtId="0" fontId="92" fillId="0" borderId="14" xfId="45" applyNumberFormat="1" applyFont="1" applyBorder="1" applyAlignment="1" applyProtection="1">
      <alignment horizontal="left" vertical="top" wrapText="1"/>
      <protection locked="0"/>
    </xf>
    <xf numFmtId="0" fontId="92" fillId="0" borderId="15" xfId="45" applyNumberFormat="1" applyFont="1" applyBorder="1" applyAlignment="1" applyProtection="1">
      <alignment horizontal="left" vertical="top" wrapText="1"/>
      <protection locked="0"/>
    </xf>
    <xf numFmtId="0" fontId="92" fillId="0" borderId="16" xfId="45" applyNumberFormat="1" applyFont="1" applyBorder="1" applyAlignment="1" applyProtection="1">
      <alignment horizontal="left" vertical="top" wrapText="1"/>
      <protection locked="0"/>
    </xf>
    <xf numFmtId="0" fontId="92" fillId="0" borderId="17" xfId="45" applyNumberFormat="1" applyFont="1" applyBorder="1" applyAlignment="1" applyProtection="1">
      <alignment horizontal="left" vertical="top" wrapText="1"/>
      <protection locked="0"/>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87" fillId="0" borderId="10" xfId="0" applyNumberFormat="1" applyFont="1" applyBorder="1" applyAlignment="1" applyProtection="1">
      <alignment horizontal="center" vertical="center"/>
      <protection locked="0"/>
    </xf>
    <xf numFmtId="0" fontId="87" fillId="0" borderId="11" xfId="0" applyNumberFormat="1" applyFont="1" applyBorder="1" applyAlignment="1" applyProtection="1">
      <alignment horizontal="center" vertical="center"/>
      <protection locked="0"/>
    </xf>
    <xf numFmtId="0" fontId="87" fillId="0" borderId="13" xfId="0" applyNumberFormat="1" applyFont="1" applyBorder="1" applyAlignment="1" applyProtection="1">
      <alignment horizontal="center" vertical="center"/>
      <protection locked="0"/>
    </xf>
    <xf numFmtId="0" fontId="87" fillId="0" borderId="0" xfId="0" applyNumberFormat="1" applyFont="1" applyBorder="1" applyAlignment="1" applyProtection="1">
      <alignment horizontal="center" vertical="center"/>
      <protection locked="0"/>
    </xf>
    <xf numFmtId="0" fontId="87" fillId="0" borderId="15" xfId="0" applyNumberFormat="1" applyFont="1" applyBorder="1" applyAlignment="1" applyProtection="1">
      <alignment horizontal="center" vertical="center"/>
      <protection locked="0"/>
    </xf>
    <xf numFmtId="0" fontId="87" fillId="0" borderId="16" xfId="0" applyNumberFormat="1" applyFont="1" applyBorder="1" applyAlignment="1" applyProtection="1">
      <alignment horizontal="center" vertical="center"/>
      <protection locked="0"/>
    </xf>
    <xf numFmtId="0" fontId="9" fillId="0" borderId="0" xfId="0" applyNumberFormat="1" applyFont="1" applyBorder="1" applyAlignment="1">
      <alignment horizont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0"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12" xfId="0" applyNumberFormat="1" applyFont="1" applyBorder="1" applyAlignment="1">
      <alignment horizontal="left" vertical="center"/>
    </xf>
    <xf numFmtId="0" fontId="4" fillId="0" borderId="15"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17" xfId="0" applyNumberFormat="1" applyFont="1" applyBorder="1" applyAlignment="1">
      <alignment horizontal="left" vertical="center"/>
    </xf>
    <xf numFmtId="0" fontId="95" fillId="0" borderId="105" xfId="0" applyFont="1" applyBorder="1" applyAlignment="1">
      <alignment horizontal="center" vertical="center"/>
    </xf>
    <xf numFmtId="0" fontId="95" fillId="0" borderId="125" xfId="0" applyFont="1" applyBorder="1" applyAlignment="1">
      <alignment horizontal="center" vertical="center"/>
    </xf>
    <xf numFmtId="0" fontId="95" fillId="0" borderId="126" xfId="0" applyFont="1" applyBorder="1" applyAlignment="1">
      <alignment horizontal="center" vertical="center"/>
    </xf>
    <xf numFmtId="0" fontId="97" fillId="0" borderId="54" xfId="0" applyFont="1" applyBorder="1" applyAlignment="1">
      <alignment vertical="center"/>
    </xf>
    <xf numFmtId="0" fontId="97" fillId="0" borderId="55" xfId="0" applyFont="1" applyBorder="1" applyAlignment="1">
      <alignment vertical="center"/>
    </xf>
    <xf numFmtId="0" fontId="97" fillId="0" borderId="111" xfId="0" applyFont="1" applyBorder="1" applyAlignment="1">
      <alignment vertical="center"/>
    </xf>
    <xf numFmtId="0" fontId="97" fillId="0" borderId="44" xfId="0" applyFont="1" applyBorder="1" applyAlignment="1">
      <alignment vertical="center"/>
    </xf>
    <xf numFmtId="0" fontId="97" fillId="0" borderId="45" xfId="0" applyFont="1" applyBorder="1" applyAlignment="1">
      <alignment vertical="center"/>
    </xf>
    <xf numFmtId="0" fontId="97" fillId="0" borderId="63" xfId="0" applyFont="1" applyBorder="1" applyAlignment="1">
      <alignment vertical="center"/>
    </xf>
    <xf numFmtId="0" fontId="97" fillId="0" borderId="127" xfId="0" applyFont="1" applyFill="1" applyBorder="1" applyAlignment="1">
      <alignment horizontal="center" vertical="center"/>
    </xf>
    <xf numFmtId="0" fontId="97" fillId="0" borderId="115" xfId="0" applyFont="1" applyFill="1" applyBorder="1" applyAlignment="1">
      <alignment horizontal="center" vertical="center"/>
    </xf>
    <xf numFmtId="0" fontId="97" fillId="0" borderId="128" xfId="0" applyFont="1" applyBorder="1" applyAlignment="1">
      <alignment vertical="center"/>
    </xf>
    <xf numFmtId="0" fontId="97" fillId="0" borderId="11" xfId="0" applyFont="1" applyBorder="1" applyAlignment="1">
      <alignment vertical="center"/>
    </xf>
    <xf numFmtId="0" fontId="97" fillId="0" borderId="12" xfId="0" applyFont="1" applyBorder="1" applyAlignment="1">
      <alignment vertical="center"/>
    </xf>
    <xf numFmtId="0" fontId="98" fillId="0" borderId="44" xfId="0" applyFont="1" applyBorder="1" applyAlignment="1">
      <alignment horizontal="left" vertical="center" wrapText="1"/>
    </xf>
    <xf numFmtId="0" fontId="98" fillId="0" borderId="45" xfId="0" applyFont="1" applyBorder="1" applyAlignment="1">
      <alignment horizontal="left" vertical="center" wrapText="1"/>
    </xf>
    <xf numFmtId="0" fontId="98" fillId="0" borderId="63" xfId="0" applyFont="1" applyBorder="1" applyAlignment="1">
      <alignment horizontal="left" vertical="center" wrapText="1"/>
    </xf>
    <xf numFmtId="0" fontId="98" fillId="0" borderId="50" xfId="0" applyFont="1" applyBorder="1" applyAlignment="1">
      <alignment horizontal="center" vertical="center"/>
    </xf>
    <xf numFmtId="0" fontId="98" fillId="0" borderId="64" xfId="0" applyFont="1" applyBorder="1" applyAlignment="1">
      <alignment horizontal="center" vertical="center"/>
    </xf>
    <xf numFmtId="0" fontId="95" fillId="0" borderId="129" xfId="0" applyFont="1" applyBorder="1" applyAlignment="1">
      <alignment horizontal="center" vertical="center" textRotation="255" shrinkToFit="1"/>
    </xf>
    <xf numFmtId="0" fontId="97" fillId="0" borderId="60" xfId="0" applyFont="1" applyBorder="1" applyAlignment="1">
      <alignment vertical="center"/>
    </xf>
    <xf numFmtId="0" fontId="97" fillId="0" borderId="16" xfId="0" applyFont="1" applyBorder="1" applyAlignment="1">
      <alignment vertical="center"/>
    </xf>
    <xf numFmtId="0" fontId="97" fillId="0" borderId="17" xfId="0" applyFont="1" applyBorder="1" applyAlignment="1">
      <alignment vertical="center"/>
    </xf>
    <xf numFmtId="0" fontId="97" fillId="0" borderId="44" xfId="0" applyFont="1" applyFill="1" applyBorder="1" applyAlignment="1">
      <alignment horizontal="left"/>
    </xf>
    <xf numFmtId="0" fontId="97" fillId="0" borderId="45" xfId="0" applyFont="1" applyFill="1" applyBorder="1" applyAlignment="1">
      <alignment horizontal="left"/>
    </xf>
    <xf numFmtId="0" fontId="97" fillId="0" borderId="46" xfId="0" applyFont="1" applyFill="1" applyBorder="1" applyAlignment="1">
      <alignment horizontal="left"/>
    </xf>
    <xf numFmtId="0" fontId="97" fillId="0" borderId="130" xfId="0" applyFont="1" applyBorder="1" applyAlignment="1">
      <alignment vertical="center"/>
    </xf>
    <xf numFmtId="0" fontId="97" fillId="0" borderId="131" xfId="0" applyFont="1" applyBorder="1" applyAlignment="1">
      <alignment vertical="center"/>
    </xf>
    <xf numFmtId="0" fontId="97" fillId="0" borderId="114" xfId="0" applyFont="1" applyBorder="1" applyAlignment="1">
      <alignment vertical="center"/>
    </xf>
    <xf numFmtId="0" fontId="93" fillId="0" borderId="126" xfId="0" applyFont="1" applyFill="1" applyBorder="1" applyAlignment="1">
      <alignment horizontal="center"/>
    </xf>
    <xf numFmtId="0" fontId="93" fillId="0" borderId="118" xfId="0" applyFont="1" applyFill="1" applyBorder="1" applyAlignment="1">
      <alignment horizontal="center"/>
    </xf>
    <xf numFmtId="0" fontId="93" fillId="0" borderId="132" xfId="0" applyFont="1" applyFill="1" applyBorder="1" applyAlignment="1">
      <alignment horizontal="center"/>
    </xf>
    <xf numFmtId="0" fontId="98" fillId="0" borderId="54" xfId="0" applyFont="1" applyBorder="1" applyAlignment="1">
      <alignment horizontal="left" vertical="center" wrapText="1"/>
    </xf>
    <xf numFmtId="0" fontId="98" fillId="0" borderId="55" xfId="0" applyFont="1" applyBorder="1" applyAlignment="1">
      <alignment horizontal="left" vertical="center" wrapText="1"/>
    </xf>
    <xf numFmtId="0" fontId="98" fillId="0" borderId="111" xfId="0" applyFont="1" applyBorder="1" applyAlignment="1">
      <alignment horizontal="left" vertical="center" wrapText="1"/>
    </xf>
    <xf numFmtId="0" fontId="98" fillId="0" borderId="130" xfId="0" applyFont="1" applyFill="1" applyBorder="1" applyAlignment="1">
      <alignment horizontal="left" vertical="center" wrapText="1"/>
    </xf>
    <xf numFmtId="0" fontId="98" fillId="0" borderId="131" xfId="0" applyFont="1" applyFill="1" applyBorder="1" applyAlignment="1">
      <alignment horizontal="left" vertical="center" wrapText="1"/>
    </xf>
    <xf numFmtId="0" fontId="98" fillId="0" borderId="114" xfId="0" applyFont="1" applyFill="1" applyBorder="1" applyAlignment="1">
      <alignment horizontal="left" vertical="center" wrapText="1"/>
    </xf>
    <xf numFmtId="0" fontId="93" fillId="0" borderId="0" xfId="0" applyFont="1" applyAlignment="1">
      <alignment horizontal="center"/>
    </xf>
    <xf numFmtId="0" fontId="100" fillId="0" borderId="44" xfId="0" applyFont="1" applyBorder="1" applyAlignment="1">
      <alignment horizontal="left" vertical="center" wrapText="1"/>
    </xf>
    <xf numFmtId="0" fontId="100" fillId="0" borderId="45" xfId="0" applyFont="1" applyBorder="1" applyAlignment="1">
      <alignment horizontal="left" vertical="center" wrapText="1"/>
    </xf>
    <xf numFmtId="0" fontId="100" fillId="0" borderId="63" xfId="0" applyFont="1" applyBorder="1" applyAlignment="1">
      <alignment horizontal="left" vertical="center" wrapText="1"/>
    </xf>
    <xf numFmtId="0" fontId="98" fillId="0" borderId="130" xfId="0" applyFont="1" applyBorder="1" applyAlignment="1">
      <alignment horizontal="left" vertical="center" wrapText="1"/>
    </xf>
    <xf numFmtId="0" fontId="98" fillId="0" borderId="131" xfId="0" applyFont="1" applyBorder="1" applyAlignment="1">
      <alignment horizontal="left" vertical="center" wrapText="1"/>
    </xf>
    <xf numFmtId="0" fontId="98" fillId="0" borderId="114" xfId="0" applyFont="1" applyBorder="1" applyAlignment="1">
      <alignment horizontal="left" vertical="center" wrapText="1"/>
    </xf>
    <xf numFmtId="0" fontId="98" fillId="0" borderId="54" xfId="0" applyFont="1" applyFill="1" applyBorder="1" applyAlignment="1">
      <alignment horizontal="left" vertical="center" wrapText="1"/>
    </xf>
    <xf numFmtId="0" fontId="98" fillId="0" borderId="55" xfId="0" applyFont="1" applyFill="1" applyBorder="1" applyAlignment="1">
      <alignment horizontal="left" vertical="center" wrapText="1"/>
    </xf>
    <xf numFmtId="0" fontId="98" fillId="0" borderId="111" xfId="0" applyFont="1" applyFill="1" applyBorder="1" applyAlignment="1">
      <alignment horizontal="left" vertical="center" wrapText="1"/>
    </xf>
    <xf numFmtId="0" fontId="98" fillId="0" borderId="44" xfId="0" applyFont="1" applyFill="1" applyBorder="1" applyAlignment="1">
      <alignment horizontal="left" vertical="center"/>
    </xf>
    <xf numFmtId="0" fontId="98" fillId="0" borderId="45" xfId="0" applyFont="1" applyFill="1" applyBorder="1" applyAlignment="1">
      <alignment horizontal="left" vertical="center"/>
    </xf>
    <xf numFmtId="0" fontId="98" fillId="0" borderId="63" xfId="0" applyFont="1" applyFill="1" applyBorder="1" applyAlignment="1">
      <alignment horizontal="left"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3"/>
    <cellStyle name="桁区切り 3" xfId="35"/>
    <cellStyle name="桁区切り 6" xfId="5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2 2" xfId="46"/>
    <cellStyle name="標準 3" xfId="47"/>
    <cellStyle name="標準 4" xfId="48"/>
    <cellStyle name="標準 5" xfId="49"/>
    <cellStyle name="標準 6" xfId="51"/>
    <cellStyle name="標準 6 2" xfId="57"/>
    <cellStyle name="標準 7" xfId="52"/>
    <cellStyle name="標準 8" xfId="54"/>
    <cellStyle name="標準 9" xfId="56"/>
    <cellStyle name="良い" xfId="50"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夏季　発電</a:t>
            </a:r>
          </a:p>
        </c:rich>
      </c:tx>
      <c:layout>
        <c:manualLayout>
          <c:xMode val="edge"/>
          <c:yMode val="edge"/>
          <c:x val="0.41984845114699643"/>
          <c:y val="4.0752204824971591E-2"/>
        </c:manualLayout>
      </c:layout>
      <c:overlay val="0"/>
      <c:spPr>
        <a:noFill/>
        <a:ln w="25400">
          <a:noFill/>
        </a:ln>
      </c:spPr>
    </c:title>
    <c:autoTitleDeleted val="0"/>
    <c:plotArea>
      <c:layout>
        <c:manualLayout>
          <c:layoutTarget val="inner"/>
          <c:xMode val="edge"/>
          <c:yMode val="edge"/>
          <c:x val="0.16793934860882984"/>
          <c:y val="0.15360560346971841"/>
          <c:w val="0.77608335341959245"/>
          <c:h val="0.65517492092186014"/>
        </c:manualLayout>
      </c:layout>
      <c:barChart>
        <c:barDir val="col"/>
        <c:grouping val="stacked"/>
        <c:varyColors val="0"/>
        <c:ser>
          <c:idx val="0"/>
          <c:order val="0"/>
          <c:tx>
            <c:v>ｺｰｼﾞｪﾈ出力</c:v>
          </c:tx>
          <c:spPr>
            <a:solidFill>
              <a:srgbClr val="9999FF"/>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'別紙⑩-3'!$C$6:$C$29</c:f>
              <c:numCache>
                <c:formatCode>#,##0_);[Red]\(#,##0\)</c:formatCode>
                <c:ptCount val="24"/>
              </c:numCache>
            </c:numRef>
          </c:val>
          <c:extLst>
            <c:ext xmlns:c16="http://schemas.microsoft.com/office/drawing/2014/chart" uri="{C3380CC4-5D6E-409C-BE32-E72D297353CC}">
              <c16:uniqueId val="{00000000-AE99-4B58-B22A-EDF48A775B9B}"/>
            </c:ext>
          </c:extLst>
        </c:ser>
        <c:ser>
          <c:idx val="1"/>
          <c:order val="1"/>
          <c:tx>
            <c:v>ﾍﾞｰｽ負荷</c:v>
          </c:tx>
          <c:spPr>
            <a:solidFill>
              <a:srgbClr val="993366"/>
            </a:solidFill>
            <a:ln w="12700">
              <a:solidFill>
                <a:srgbClr val="000000"/>
              </a:solidFill>
              <a:prstDash val="solid"/>
            </a:ln>
          </c:spPr>
          <c:invertIfNegative val="0"/>
          <c:val>
            <c:numRef>
              <c:f>'別紙⑩-3'!$D$6:$D$29</c:f>
              <c:numCache>
                <c:formatCode>#,##0_);[Red]\(#,##0\)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AE99-4B58-B22A-EDF48A775B9B}"/>
            </c:ext>
          </c:extLst>
        </c:ser>
        <c:dLbls>
          <c:showLegendKey val="0"/>
          <c:showVal val="0"/>
          <c:showCatName val="0"/>
          <c:showSerName val="0"/>
          <c:showPercent val="0"/>
          <c:showBubbleSize val="0"/>
        </c:dLbls>
        <c:gapWidth val="150"/>
        <c:overlap val="100"/>
        <c:axId val="62858752"/>
        <c:axId val="62860288"/>
      </c:barChart>
      <c:catAx>
        <c:axId val="6285875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60288"/>
        <c:crosses val="autoZero"/>
        <c:auto val="1"/>
        <c:lblAlgn val="ctr"/>
        <c:lblOffset val="100"/>
        <c:tickLblSkip val="2"/>
        <c:tickMarkSkip val="1"/>
        <c:noMultiLvlLbl val="0"/>
      </c:catAx>
      <c:valAx>
        <c:axId val="62860288"/>
        <c:scaling>
          <c:orientation val="minMax"/>
          <c:max val="1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58752"/>
        <c:crosses val="autoZero"/>
        <c:crossBetween val="between"/>
      </c:valAx>
      <c:spPr>
        <a:solidFill>
          <a:srgbClr val="C0C0C0"/>
        </a:solidFill>
        <a:ln w="12700">
          <a:solidFill>
            <a:srgbClr val="808080"/>
          </a:solidFill>
          <a:prstDash val="solid"/>
        </a:ln>
      </c:spPr>
    </c:plotArea>
    <c:legend>
      <c:legendPos val="r"/>
      <c:layout>
        <c:manualLayout>
          <c:xMode val="edge"/>
          <c:yMode val="edge"/>
          <c:x val="0.75757342436841746"/>
          <c:y val="3.9215615289468125E-2"/>
          <c:w val="0.21951114639809449"/>
          <c:h val="0.117647248116973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中間季　発電</a:t>
            </a:r>
          </a:p>
        </c:rich>
      </c:tx>
      <c:layout>
        <c:manualLayout>
          <c:xMode val="edge"/>
          <c:yMode val="edge"/>
          <c:x val="0.40203656746296546"/>
          <c:y val="4.0752204824971591E-2"/>
        </c:manualLayout>
      </c:layout>
      <c:overlay val="0"/>
      <c:spPr>
        <a:noFill/>
        <a:ln w="25400">
          <a:noFill/>
        </a:ln>
      </c:spPr>
    </c:title>
    <c:autoTitleDeleted val="0"/>
    <c:plotArea>
      <c:layout>
        <c:manualLayout>
          <c:layoutTarget val="inner"/>
          <c:xMode val="edge"/>
          <c:yMode val="edge"/>
          <c:x val="0.16793934860882984"/>
          <c:y val="0.15047079523564252"/>
          <c:w val="0.77608335341959245"/>
          <c:h val="0.658309729155936"/>
        </c:manualLayout>
      </c:layout>
      <c:barChart>
        <c:barDir val="col"/>
        <c:grouping val="stacked"/>
        <c:varyColors val="0"/>
        <c:ser>
          <c:idx val="0"/>
          <c:order val="0"/>
          <c:tx>
            <c:v>ｺｰｼﾞｪﾈ出力</c:v>
          </c:tx>
          <c:spPr>
            <a:solidFill>
              <a:srgbClr val="9999FF"/>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'別紙⑩-3'!$F$6:$F$29</c:f>
              <c:numCache>
                <c:formatCode>#,##0_);[Red]\(#,##0\)</c:formatCode>
                <c:ptCount val="24"/>
              </c:numCache>
            </c:numRef>
          </c:val>
          <c:extLst>
            <c:ext xmlns:c16="http://schemas.microsoft.com/office/drawing/2014/chart" uri="{C3380CC4-5D6E-409C-BE32-E72D297353CC}">
              <c16:uniqueId val="{00000000-6E31-42AE-AE82-F9BA50517518}"/>
            </c:ext>
          </c:extLst>
        </c:ser>
        <c:ser>
          <c:idx val="1"/>
          <c:order val="1"/>
          <c:tx>
            <c:v>ﾍﾞｰｽ負荷</c:v>
          </c:tx>
          <c:spPr>
            <a:solidFill>
              <a:srgbClr val="993366"/>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'別紙⑩-3'!$G$6:$G$29</c:f>
              <c:numCache>
                <c:formatCode>#,##0_);[Red]\(#,##0\)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6E31-42AE-AE82-F9BA50517518}"/>
            </c:ext>
          </c:extLst>
        </c:ser>
        <c:dLbls>
          <c:showLegendKey val="0"/>
          <c:showVal val="0"/>
          <c:showCatName val="0"/>
          <c:showSerName val="0"/>
          <c:showPercent val="0"/>
          <c:showBubbleSize val="0"/>
        </c:dLbls>
        <c:gapWidth val="150"/>
        <c:overlap val="100"/>
        <c:axId val="62980096"/>
        <c:axId val="62981632"/>
      </c:barChart>
      <c:catAx>
        <c:axId val="62980096"/>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81632"/>
        <c:crosses val="autoZero"/>
        <c:auto val="1"/>
        <c:lblAlgn val="ctr"/>
        <c:lblOffset val="100"/>
        <c:tickLblSkip val="2"/>
        <c:tickMarkSkip val="1"/>
        <c:noMultiLvlLbl val="0"/>
      </c:catAx>
      <c:valAx>
        <c:axId val="62981632"/>
        <c:scaling>
          <c:orientation val="minMax"/>
          <c:max val="1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980096"/>
        <c:crosses val="autoZero"/>
        <c:crossBetween val="between"/>
      </c:valAx>
      <c:spPr>
        <a:solidFill>
          <a:srgbClr val="C0C0C0"/>
        </a:solidFill>
        <a:ln w="12700">
          <a:solidFill>
            <a:srgbClr val="808080"/>
          </a:solidFill>
          <a:prstDash val="solid"/>
        </a:ln>
      </c:spPr>
    </c:plotArea>
    <c:legend>
      <c:legendPos val="r"/>
      <c:layout>
        <c:manualLayout>
          <c:xMode val="edge"/>
          <c:yMode val="edge"/>
          <c:x val="0.73955939712588858"/>
          <c:y val="4.3137136593557994E-2"/>
          <c:w val="0.22797735588944867"/>
          <c:h val="0.117647248116973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冬季　発電</a:t>
            </a:r>
          </a:p>
        </c:rich>
      </c:tx>
      <c:layout>
        <c:manualLayout>
          <c:xMode val="edge"/>
          <c:yMode val="edge"/>
          <c:x val="0.41878318731285347"/>
          <c:y val="4.0625112700607077E-2"/>
        </c:manualLayout>
      </c:layout>
      <c:overlay val="0"/>
      <c:spPr>
        <a:noFill/>
        <a:ln w="25400">
          <a:noFill/>
        </a:ln>
      </c:spPr>
    </c:title>
    <c:autoTitleDeleted val="0"/>
    <c:plotArea>
      <c:layout>
        <c:manualLayout>
          <c:layoutTarget val="inner"/>
          <c:xMode val="edge"/>
          <c:yMode val="edge"/>
          <c:x val="0.16751320934999525"/>
          <c:y val="0.15312570095383127"/>
          <c:w val="0.77919023137043242"/>
          <c:h val="0.65625300408784826"/>
        </c:manualLayout>
      </c:layout>
      <c:barChart>
        <c:barDir val="col"/>
        <c:grouping val="stacked"/>
        <c:varyColors val="0"/>
        <c:ser>
          <c:idx val="0"/>
          <c:order val="0"/>
          <c:tx>
            <c:v>コージェネ出力</c:v>
          </c:tx>
          <c:spPr>
            <a:solidFill>
              <a:srgbClr val="9999FF"/>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'別紙⑩-3'!$I$6:$I$29</c:f>
              <c:numCache>
                <c:formatCode>#,##0_);[Red]\(#,##0\)</c:formatCode>
                <c:ptCount val="24"/>
              </c:numCache>
            </c:numRef>
          </c:val>
          <c:extLst>
            <c:ext xmlns:c16="http://schemas.microsoft.com/office/drawing/2014/chart" uri="{C3380CC4-5D6E-409C-BE32-E72D297353CC}">
              <c16:uniqueId val="{00000000-341B-4073-8567-E419BF40ADC3}"/>
            </c:ext>
          </c:extLst>
        </c:ser>
        <c:ser>
          <c:idx val="1"/>
          <c:order val="1"/>
          <c:tx>
            <c:v>ﾍﾞｰｽ負荷</c:v>
          </c:tx>
          <c:spPr>
            <a:solidFill>
              <a:srgbClr val="993366"/>
            </a:solidFill>
            <a:ln w="12700">
              <a:solidFill>
                <a:srgbClr val="000000"/>
              </a:solidFill>
              <a:prstDash val="solid"/>
            </a:ln>
          </c:spPr>
          <c:invertIfNegative val="0"/>
          <c:cat>
            <c:numLit>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Lit>
          </c:cat>
          <c:val>
            <c:numRef>
              <c:f>'別紙⑩-3'!$J$6:$J$29</c:f>
              <c:numCache>
                <c:formatCode>#,##0_);[Red]\(#,##0\)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341B-4073-8567-E419BF40ADC3}"/>
            </c:ext>
          </c:extLst>
        </c:ser>
        <c:dLbls>
          <c:showLegendKey val="0"/>
          <c:showVal val="0"/>
          <c:showCatName val="0"/>
          <c:showSerName val="0"/>
          <c:showPercent val="0"/>
          <c:showBubbleSize val="0"/>
        </c:dLbls>
        <c:gapWidth val="150"/>
        <c:overlap val="100"/>
        <c:axId val="63023360"/>
        <c:axId val="63029248"/>
      </c:barChart>
      <c:catAx>
        <c:axId val="6302336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29248"/>
        <c:crosses val="autoZero"/>
        <c:auto val="1"/>
        <c:lblAlgn val="ctr"/>
        <c:lblOffset val="100"/>
        <c:tickLblSkip val="2"/>
        <c:tickMarkSkip val="1"/>
        <c:noMultiLvlLbl val="0"/>
      </c:catAx>
      <c:valAx>
        <c:axId val="63029248"/>
        <c:scaling>
          <c:orientation val="minMax"/>
          <c:max val="1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23360"/>
        <c:crosses val="autoZero"/>
        <c:crossBetween val="between"/>
      </c:valAx>
      <c:spPr>
        <a:solidFill>
          <a:srgbClr val="C0C0C0"/>
        </a:solidFill>
        <a:ln w="12700">
          <a:solidFill>
            <a:srgbClr val="808080"/>
          </a:solidFill>
          <a:prstDash val="solid"/>
        </a:ln>
      </c:spPr>
    </c:plotArea>
    <c:legend>
      <c:legendPos val="r"/>
      <c:layout>
        <c:manualLayout>
          <c:xMode val="edge"/>
          <c:yMode val="edge"/>
          <c:x val="0.68586736860773911"/>
          <c:y val="3.5183827212438137E-2"/>
          <c:w val="0.28238659964622914"/>
          <c:h val="0.1172791568992807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drawings/_rels/drawing1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25</xdr:col>
      <xdr:colOff>93129</xdr:colOff>
      <xdr:row>18</xdr:row>
      <xdr:rowOff>21653</xdr:rowOff>
    </xdr:from>
    <xdr:to>
      <xdr:col>37</xdr:col>
      <xdr:colOff>23414</xdr:colOff>
      <xdr:row>20</xdr:row>
      <xdr:rowOff>99093</xdr:rowOff>
    </xdr:to>
    <xdr:sp macro="" textlink="">
      <xdr:nvSpPr>
        <xdr:cNvPr id="55" name="AutoShape 68"/>
        <xdr:cNvSpPr>
          <a:spLocks noChangeArrowheads="1"/>
        </xdr:cNvSpPr>
      </xdr:nvSpPr>
      <xdr:spPr bwMode="auto">
        <a:xfrm>
          <a:off x="4061879" y="3048486"/>
          <a:ext cx="1835285" cy="437274"/>
        </a:xfrm>
        <a:prstGeom prst="wedgeRoundRectCallout">
          <a:avLst>
            <a:gd name="adj1" fmla="val -79074"/>
            <a:gd name="adj2" fmla="val 171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18</xdr:col>
      <xdr:colOff>52917</xdr:colOff>
      <xdr:row>5</xdr:row>
      <xdr:rowOff>95250</xdr:rowOff>
    </xdr:from>
    <xdr:to>
      <xdr:col>27</xdr:col>
      <xdr:colOff>83734</xdr:colOff>
      <xdr:row>7</xdr:row>
      <xdr:rowOff>142500</xdr:rowOff>
    </xdr:to>
    <xdr:sp macro="" textlink="">
      <xdr:nvSpPr>
        <xdr:cNvPr id="56" name="AutoShape 18"/>
        <xdr:cNvSpPr>
          <a:spLocks noChangeArrowheads="1"/>
        </xdr:cNvSpPr>
      </xdr:nvSpPr>
      <xdr:spPr bwMode="auto">
        <a:xfrm>
          <a:off x="2910417" y="804333"/>
          <a:ext cx="1459567" cy="407084"/>
        </a:xfrm>
        <a:prstGeom prst="wedgeRoundRectCallout">
          <a:avLst>
            <a:gd name="adj1" fmla="val 74514"/>
            <a:gd name="adj2" fmla="val -1244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30</xdr:col>
      <xdr:colOff>102749</xdr:colOff>
      <xdr:row>12</xdr:row>
      <xdr:rowOff>26309</xdr:rowOff>
    </xdr:from>
    <xdr:to>
      <xdr:col>40</xdr:col>
      <xdr:colOff>117201</xdr:colOff>
      <xdr:row>14</xdr:row>
      <xdr:rowOff>79405</xdr:rowOff>
    </xdr:to>
    <xdr:sp macro="" textlink="">
      <xdr:nvSpPr>
        <xdr:cNvPr id="58" name="AutoShape 18"/>
        <xdr:cNvSpPr>
          <a:spLocks noChangeArrowheads="1"/>
        </xdr:cNvSpPr>
      </xdr:nvSpPr>
      <xdr:spPr bwMode="auto">
        <a:xfrm>
          <a:off x="4865249" y="1973642"/>
          <a:ext cx="1601952" cy="412930"/>
        </a:xfrm>
        <a:prstGeom prst="wedgeRoundRectCallout">
          <a:avLst>
            <a:gd name="adj1" fmla="val 21724"/>
            <a:gd name="adj2" fmla="val -2312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864995"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46316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03466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008245"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60641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177915" y="1257300"/>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457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3154025" y="504825"/>
          <a:ext cx="6953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30480</xdr:colOff>
      <xdr:row>4</xdr:row>
      <xdr:rowOff>38100</xdr:rowOff>
    </xdr:from>
    <xdr:to>
      <xdr:col>17</xdr:col>
      <xdr:colOff>24779</xdr:colOff>
      <xdr:row>5</xdr:row>
      <xdr:rowOff>11557</xdr:rowOff>
    </xdr:to>
    <xdr:sp macro="" textlink="">
      <xdr:nvSpPr>
        <xdr:cNvPr id="10" name="AutoShape 5"/>
        <xdr:cNvSpPr>
          <a:spLocks noChangeArrowheads="1"/>
        </xdr:cNvSpPr>
      </xdr:nvSpPr>
      <xdr:spPr bwMode="auto">
        <a:xfrm>
          <a:off x="30480" y="876300"/>
          <a:ext cx="2585099" cy="221107"/>
        </a:xfrm>
        <a:prstGeom prst="wedgeRoundRectCallout">
          <a:avLst>
            <a:gd name="adj1" fmla="val -17933"/>
            <a:gd name="adj2" fmla="val 1226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fPrintsWithSheet="0"/>
  </xdr:twoCellAnchor>
  <xdr:twoCellAnchor>
    <xdr:from>
      <xdr:col>44</xdr:col>
      <xdr:colOff>38100</xdr:colOff>
      <xdr:row>11</xdr:row>
      <xdr:rowOff>169545</xdr:rowOff>
    </xdr:from>
    <xdr:to>
      <xdr:col>47</xdr:col>
      <xdr:colOff>9525</xdr:colOff>
      <xdr:row>13</xdr:row>
      <xdr:rowOff>62996</xdr:rowOff>
    </xdr:to>
    <xdr:sp macro="" textlink="">
      <xdr:nvSpPr>
        <xdr:cNvPr id="11" name="AutoShape 5"/>
        <xdr:cNvSpPr>
          <a:spLocks noChangeArrowheads="1"/>
        </xdr:cNvSpPr>
      </xdr:nvSpPr>
      <xdr:spPr bwMode="auto">
        <a:xfrm>
          <a:off x="6743700" y="2188845"/>
          <a:ext cx="2028825" cy="236351"/>
        </a:xfrm>
        <a:prstGeom prst="wedgeRoundRectCallout">
          <a:avLst>
            <a:gd name="adj1" fmla="val -77268"/>
            <a:gd name="adj2" fmla="val 190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44</xdr:col>
      <xdr:colOff>55245</xdr:colOff>
      <xdr:row>15</xdr:row>
      <xdr:rowOff>55245</xdr:rowOff>
    </xdr:from>
    <xdr:to>
      <xdr:col>47</xdr:col>
      <xdr:colOff>517845</xdr:colOff>
      <xdr:row>17</xdr:row>
      <xdr:rowOff>17331</xdr:rowOff>
    </xdr:to>
    <xdr:sp macro="" textlink="">
      <xdr:nvSpPr>
        <xdr:cNvPr id="12" name="AutoShape 5"/>
        <xdr:cNvSpPr>
          <a:spLocks noChangeArrowheads="1"/>
        </xdr:cNvSpPr>
      </xdr:nvSpPr>
      <xdr:spPr bwMode="auto">
        <a:xfrm>
          <a:off x="6760845" y="2760345"/>
          <a:ext cx="2520000" cy="304986"/>
        </a:xfrm>
        <a:prstGeom prst="wedgeRoundRectCallout">
          <a:avLst>
            <a:gd name="adj1" fmla="val -67199"/>
            <a:gd name="adj2" fmla="val -182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交付申請以降は、予定を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35</xdr:col>
      <xdr:colOff>148590</xdr:colOff>
      <xdr:row>3</xdr:row>
      <xdr:rowOff>95250</xdr:rowOff>
    </xdr:from>
    <xdr:to>
      <xdr:col>46</xdr:col>
      <xdr:colOff>605810</xdr:colOff>
      <xdr:row>5</xdr:row>
      <xdr:rowOff>148733</xdr:rowOff>
    </xdr:to>
    <xdr:sp macro="" textlink="">
      <xdr:nvSpPr>
        <xdr:cNvPr id="13" name="AutoShape 5"/>
        <xdr:cNvSpPr>
          <a:spLocks noChangeArrowheads="1"/>
        </xdr:cNvSpPr>
      </xdr:nvSpPr>
      <xdr:spPr bwMode="auto">
        <a:xfrm>
          <a:off x="5482590" y="685800"/>
          <a:ext cx="3200420" cy="5487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1000" b="1">
              <a:solidFill>
                <a:srgbClr val="FF0000"/>
              </a:solidFill>
              <a:effectLst/>
              <a:latin typeface="+mn-lt"/>
              <a:ea typeface="+mn-ea"/>
              <a:cs typeface="+mn-cs"/>
            </a:rPr>
            <a:t>補助事業に要する経費を構成するすべての発注について、件名</a:t>
          </a:r>
          <a:r>
            <a:rPr lang="ja-JP" altLang="en-US" sz="1000" b="1">
              <a:solidFill>
                <a:srgbClr val="FF0000"/>
              </a:solidFill>
              <a:effectLst/>
              <a:latin typeface="+mn-lt"/>
              <a:ea typeface="+mn-ea"/>
              <a:cs typeface="+mn-cs"/>
            </a:rPr>
            <a:t>（契約）</a:t>
          </a:r>
          <a:r>
            <a:rPr lang="ja-JP" altLang="ja-JP" sz="1000" b="1">
              <a:solidFill>
                <a:srgbClr val="FF0000"/>
              </a:solidFill>
              <a:effectLst/>
              <a:latin typeface="+mn-lt"/>
              <a:ea typeface="+mn-ea"/>
              <a:cs typeface="+mn-cs"/>
            </a:rPr>
            <a:t>ごとに本紙を作成すること</a:t>
          </a:r>
          <a:r>
            <a:rPr lang="ja-JP" altLang="en-US" sz="1000" b="1">
              <a:solidFill>
                <a:srgbClr val="FF0000"/>
              </a:solidFill>
              <a:effectLst/>
              <a:latin typeface="+mn-lt"/>
              <a:ea typeface="+mn-ea"/>
              <a:cs typeface="+mn-cs"/>
            </a:rPr>
            <a:t>。</a:t>
          </a:r>
          <a:endParaRPr lang="ja-JP" altLang="ja-JP" sz="1000" b="1">
            <a:solidFill>
              <a:srgbClr val="FF0000"/>
            </a:solidFill>
            <a:effectLst/>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19</xdr:col>
      <xdr:colOff>9525</xdr:colOff>
      <xdr:row>1</xdr:row>
      <xdr:rowOff>0</xdr:rowOff>
    </xdr:from>
    <xdr:to>
      <xdr:col>19</xdr:col>
      <xdr:colOff>142875</xdr:colOff>
      <xdr:row>1</xdr:row>
      <xdr:rowOff>0</xdr:rowOff>
    </xdr:to>
    <xdr:sp macro="" textlink="">
      <xdr:nvSpPr>
        <xdr:cNvPr id="2" name="Text Box 1"/>
        <xdr:cNvSpPr txBox="1">
          <a:spLocks noChangeArrowheads="1"/>
        </xdr:cNvSpPr>
      </xdr:nvSpPr>
      <xdr:spPr bwMode="auto">
        <a:xfrm>
          <a:off x="2905125" y="200025"/>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34290</xdr:colOff>
      <xdr:row>1</xdr:row>
      <xdr:rowOff>0</xdr:rowOff>
    </xdr:from>
    <xdr:to>
      <xdr:col>27</xdr:col>
      <xdr:colOff>552</xdr:colOff>
      <xdr:row>1</xdr:row>
      <xdr:rowOff>0</xdr:rowOff>
    </xdr:to>
    <xdr:sp macro="" textlink="">
      <xdr:nvSpPr>
        <xdr:cNvPr id="3" name="Text Box 2"/>
        <xdr:cNvSpPr txBox="1">
          <a:spLocks noChangeArrowheads="1"/>
        </xdr:cNvSpPr>
      </xdr:nvSpPr>
      <xdr:spPr bwMode="auto">
        <a:xfrm>
          <a:off x="3996690" y="200025"/>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30</xdr:col>
      <xdr:colOff>0</xdr:colOff>
      <xdr:row>1</xdr:row>
      <xdr:rowOff>0</xdr:rowOff>
    </xdr:from>
    <xdr:to>
      <xdr:col>30</xdr:col>
      <xdr:colOff>0</xdr:colOff>
      <xdr:row>1</xdr:row>
      <xdr:rowOff>0</xdr:rowOff>
    </xdr:to>
    <xdr:sp macro="" textlink="">
      <xdr:nvSpPr>
        <xdr:cNvPr id="4" name="Text Box 3"/>
        <xdr:cNvSpPr txBox="1">
          <a:spLocks noChangeArrowheads="1"/>
        </xdr:cNvSpPr>
      </xdr:nvSpPr>
      <xdr:spPr bwMode="auto">
        <a:xfrm>
          <a:off x="4572000" y="2000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43</xdr:col>
      <xdr:colOff>0</xdr:colOff>
      <xdr:row>1</xdr:row>
      <xdr:rowOff>0</xdr:rowOff>
    </xdr:from>
    <xdr:to>
      <xdr:col>43</xdr:col>
      <xdr:colOff>552</xdr:colOff>
      <xdr:row>1</xdr:row>
      <xdr:rowOff>0</xdr:rowOff>
    </xdr:to>
    <xdr:sp macro="" textlink="">
      <xdr:nvSpPr>
        <xdr:cNvPr id="5" name="Text Box 6"/>
        <xdr:cNvSpPr txBox="1">
          <a:spLocks noChangeArrowheads="1"/>
        </xdr:cNvSpPr>
      </xdr:nvSpPr>
      <xdr:spPr bwMode="auto">
        <a:xfrm>
          <a:off x="7191375" y="200025"/>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editAs="oneCell">
    <xdr:from>
      <xdr:col>31</xdr:col>
      <xdr:colOff>19050</xdr:colOff>
      <xdr:row>1</xdr:row>
      <xdr:rowOff>0</xdr:rowOff>
    </xdr:from>
    <xdr:to>
      <xdr:col>32</xdr:col>
      <xdr:colOff>0</xdr:colOff>
      <xdr:row>2</xdr:row>
      <xdr:rowOff>95250</xdr:rowOff>
    </xdr:to>
    <xdr:sp macro="" textlink="">
      <xdr:nvSpPr>
        <xdr:cNvPr id="6" name="Text Box 8"/>
        <xdr:cNvSpPr txBox="1">
          <a:spLocks noChangeArrowheads="1"/>
        </xdr:cNvSpPr>
      </xdr:nvSpPr>
      <xdr:spPr bwMode="auto">
        <a:xfrm>
          <a:off x="4743450" y="200025"/>
          <a:ext cx="13335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142875</xdr:colOff>
      <xdr:row>1</xdr:row>
      <xdr:rowOff>0</xdr:rowOff>
    </xdr:from>
    <xdr:to>
      <xdr:col>31</xdr:col>
      <xdr:colOff>28575</xdr:colOff>
      <xdr:row>2</xdr:row>
      <xdr:rowOff>76200</xdr:rowOff>
    </xdr:to>
    <xdr:sp macro="" textlink="">
      <xdr:nvSpPr>
        <xdr:cNvPr id="7" name="Text Box 8"/>
        <xdr:cNvSpPr txBox="1">
          <a:spLocks noChangeArrowheads="1"/>
        </xdr:cNvSpPr>
      </xdr:nvSpPr>
      <xdr:spPr bwMode="auto">
        <a:xfrm>
          <a:off x="4714875" y="200025"/>
          <a:ext cx="381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152400</xdr:colOff>
      <xdr:row>0</xdr:row>
      <xdr:rowOff>104775</xdr:rowOff>
    </xdr:from>
    <xdr:to>
      <xdr:col>44</xdr:col>
      <xdr:colOff>714375</xdr:colOff>
      <xdr:row>4</xdr:row>
      <xdr:rowOff>38100</xdr:rowOff>
    </xdr:to>
    <xdr:sp macro="" textlink="">
      <xdr:nvSpPr>
        <xdr:cNvPr id="8" name="四角形吹き出し 7"/>
        <xdr:cNvSpPr/>
      </xdr:nvSpPr>
      <xdr:spPr>
        <a:xfrm>
          <a:off x="7343775" y="104775"/>
          <a:ext cx="1247775" cy="876300"/>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①：補機動力の根拠を計算根拠シートで明確にすること。</a:t>
          </a:r>
          <a:endParaRPr lang="en-US" altLang="ja-JP" sz="800" kern="100">
            <a:solidFill>
              <a:srgbClr val="FF0000"/>
            </a:solidFill>
            <a:effectLst/>
            <a:latin typeface="+mj-ea"/>
            <a:ea typeface="+mj-ea"/>
            <a:cs typeface="Meiryo UI" panose="020B0604030504040204" pitchFamily="50" charset="-128"/>
          </a:endParaRPr>
        </a:p>
        <a:p>
          <a:pPr algn="l">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例：計測値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仕様値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発電量</a:t>
          </a:r>
          <a:r>
            <a:rPr lang="en-US" altLang="ja-JP" sz="800" kern="100">
              <a:solidFill>
                <a:srgbClr val="FF0000"/>
              </a:solidFill>
              <a:effectLst/>
              <a:latin typeface="+mj-ea"/>
              <a:ea typeface="+mj-ea"/>
              <a:cs typeface="Meiryo UI" panose="020B0604030504040204" pitchFamily="50" charset="-128"/>
            </a:rPr>
            <a:t>×</a:t>
          </a:r>
          <a:r>
            <a:rPr lang="ja-JP" altLang="en-US" sz="800" kern="100">
              <a:solidFill>
                <a:srgbClr val="FF0000"/>
              </a:solidFill>
              <a:effectLst/>
              <a:latin typeface="+mj-ea"/>
              <a:ea typeface="+mj-ea"/>
              <a:cs typeface="Meiryo UI" panose="020B0604030504040204" pitchFamily="50" charset="-128"/>
            </a:rPr>
            <a:t>●％　他</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76200</xdr:colOff>
      <xdr:row>25</xdr:row>
      <xdr:rowOff>219076</xdr:rowOff>
    </xdr:from>
    <xdr:to>
      <xdr:col>44</xdr:col>
      <xdr:colOff>647700</xdr:colOff>
      <xdr:row>29</xdr:row>
      <xdr:rowOff>38100</xdr:rowOff>
    </xdr:to>
    <xdr:sp macro="" textlink="">
      <xdr:nvSpPr>
        <xdr:cNvPr id="9" name="四角形吹き出し 8"/>
        <xdr:cNvSpPr/>
      </xdr:nvSpPr>
      <xdr:spPr>
        <a:xfrm>
          <a:off x="7267575" y="5981701"/>
          <a:ext cx="1257300" cy="733424"/>
        </a:xfrm>
        <a:prstGeom prst="wedgeRectCallout">
          <a:avLst>
            <a:gd name="adj1" fmla="val -38214"/>
            <a:gd name="adj2" fmla="val -745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㉔～㉖：時間帯に応じた計量が困難な場合、電力の換算係数はすべて</a:t>
          </a:r>
          <a:r>
            <a:rPr lang="en-US" altLang="ja-JP" sz="800" kern="100">
              <a:solidFill>
                <a:srgbClr val="FF0000"/>
              </a:solidFill>
              <a:effectLst/>
              <a:latin typeface="+mj-ea"/>
              <a:ea typeface="+mj-ea"/>
              <a:cs typeface="Meiryo UI" panose="020B0604030504040204" pitchFamily="50" charset="-128"/>
            </a:rPr>
            <a:t>9.76</a:t>
          </a:r>
          <a:r>
            <a:rPr lang="ja-JP" altLang="en-US" sz="800" kern="100">
              <a:solidFill>
                <a:srgbClr val="FF0000"/>
              </a:solidFill>
              <a:effectLst/>
              <a:latin typeface="+mj-ea"/>
              <a:ea typeface="+mj-ea"/>
              <a:cs typeface="Meiryo UI" panose="020B0604030504040204" pitchFamily="50" charset="-128"/>
            </a:rPr>
            <a:t>とすること。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66674</xdr:colOff>
      <xdr:row>13</xdr:row>
      <xdr:rowOff>171450</xdr:rowOff>
    </xdr:from>
    <xdr:to>
      <xdr:col>44</xdr:col>
      <xdr:colOff>733425</xdr:colOff>
      <xdr:row>15</xdr:row>
      <xdr:rowOff>180975</xdr:rowOff>
    </xdr:to>
    <xdr:sp macro="" textlink="">
      <xdr:nvSpPr>
        <xdr:cNvPr id="10" name="四角形吹き出し 9"/>
        <xdr:cNvSpPr/>
      </xdr:nvSpPr>
      <xdr:spPr>
        <a:xfrm>
          <a:off x="7258049" y="3190875"/>
          <a:ext cx="1352551" cy="466725"/>
        </a:xfrm>
        <a:prstGeom prst="wedgeRectCallout">
          <a:avLst>
            <a:gd name="adj1" fmla="val -52255"/>
            <a:gd name="adj2" fmla="val 9754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⑭：逆潮流電力がある場合のみ記入すること。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30</xdr:col>
      <xdr:colOff>104775</xdr:colOff>
      <xdr:row>0</xdr:row>
      <xdr:rowOff>9524</xdr:rowOff>
    </xdr:from>
    <xdr:to>
      <xdr:col>40</xdr:col>
      <xdr:colOff>66675</xdr:colOff>
      <xdr:row>2</xdr:row>
      <xdr:rowOff>9525</xdr:rowOff>
    </xdr:to>
    <xdr:sp macro="" textlink="">
      <xdr:nvSpPr>
        <xdr:cNvPr id="11" name="四角形吹き出し 10"/>
        <xdr:cNvSpPr/>
      </xdr:nvSpPr>
      <xdr:spPr>
        <a:xfrm>
          <a:off x="4676775" y="9524"/>
          <a:ext cx="1543050" cy="447676"/>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注意点については、印刷時には表示されません。</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9</xdr:col>
      <xdr:colOff>139849</xdr:colOff>
      <xdr:row>8</xdr:row>
      <xdr:rowOff>49308</xdr:rowOff>
    </xdr:from>
    <xdr:to>
      <xdr:col>11</xdr:col>
      <xdr:colOff>82958</xdr:colOff>
      <xdr:row>9</xdr:row>
      <xdr:rowOff>129990</xdr:rowOff>
    </xdr:to>
    <xdr:cxnSp macro="">
      <xdr:nvCxnSpPr>
        <xdr:cNvPr id="12" name="直線矢印コネクタ 11"/>
        <xdr:cNvCxnSpPr/>
      </xdr:nvCxnSpPr>
      <xdr:spPr>
        <a:xfrm>
          <a:off x="1511449" y="1925733"/>
          <a:ext cx="247909" cy="3092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6</xdr:col>
      <xdr:colOff>119677</xdr:colOff>
      <xdr:row>7</xdr:row>
      <xdr:rowOff>73401</xdr:rowOff>
    </xdr:from>
    <xdr:to>
      <xdr:col>20</xdr:col>
      <xdr:colOff>135712</xdr:colOff>
      <xdr:row>8</xdr:row>
      <xdr:rowOff>56928</xdr:rowOff>
    </xdr:to>
    <xdr:sp macro="" textlink="">
      <xdr:nvSpPr>
        <xdr:cNvPr id="13" name="四角形吹き出し 12"/>
        <xdr:cNvSpPr/>
      </xdr:nvSpPr>
      <xdr:spPr>
        <a:xfrm>
          <a:off x="1034077" y="1721226"/>
          <a:ext cx="2149635" cy="212127"/>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4</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6</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11</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16</xdr:col>
      <xdr:colOff>57372</xdr:colOff>
      <xdr:row>23</xdr:row>
      <xdr:rowOff>68918</xdr:rowOff>
    </xdr:from>
    <xdr:to>
      <xdr:col>26</xdr:col>
      <xdr:colOff>76983</xdr:colOff>
      <xdr:row>25</xdr:row>
      <xdr:rowOff>211233</xdr:rowOff>
    </xdr:to>
    <xdr:sp macro="" textlink="">
      <xdr:nvSpPr>
        <xdr:cNvPr id="14" name="四角形吹き出し 13"/>
        <xdr:cNvSpPr/>
      </xdr:nvSpPr>
      <xdr:spPr>
        <a:xfrm>
          <a:off x="2495772" y="5374343"/>
          <a:ext cx="1543611" cy="59951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将来の事業状況の変化や生産量変動、制御方法等を加味して余裕を持った設定とすること。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12</xdr:col>
      <xdr:colOff>102869</xdr:colOff>
      <xdr:row>5</xdr:row>
      <xdr:rowOff>7286</xdr:rowOff>
    </xdr:from>
    <xdr:to>
      <xdr:col>26</xdr:col>
      <xdr:colOff>18567</xdr:colOff>
      <xdr:row>7</xdr:row>
      <xdr:rowOff>43766</xdr:rowOff>
    </xdr:to>
    <xdr:sp macro="" textlink="">
      <xdr:nvSpPr>
        <xdr:cNvPr id="15" name="四角形吹き出し 14"/>
        <xdr:cNvSpPr/>
      </xdr:nvSpPr>
      <xdr:spPr>
        <a:xfrm>
          <a:off x="1931669" y="1197911"/>
          <a:ext cx="2049298" cy="49368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燃料消費量は高位発熱量を記載すること。燃料裕度や出力裕度を考慮した数値とすること。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6</xdr:col>
      <xdr:colOff>119677</xdr:colOff>
      <xdr:row>12</xdr:row>
      <xdr:rowOff>562</xdr:rowOff>
    </xdr:from>
    <xdr:to>
      <xdr:col>20</xdr:col>
      <xdr:colOff>135712</xdr:colOff>
      <xdr:row>12</xdr:row>
      <xdr:rowOff>208207</xdr:rowOff>
    </xdr:to>
    <xdr:sp macro="" textlink="">
      <xdr:nvSpPr>
        <xdr:cNvPr id="16" name="四角形吹き出し 15"/>
        <xdr:cNvSpPr/>
      </xdr:nvSpPr>
      <xdr:spPr>
        <a:xfrm>
          <a:off x="1034077" y="2791387"/>
          <a:ext cx="2149635" cy="20764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7</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9</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12</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3</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9</xdr:col>
      <xdr:colOff>92224</xdr:colOff>
      <xdr:row>10</xdr:row>
      <xdr:rowOff>77323</xdr:rowOff>
    </xdr:from>
    <xdr:to>
      <xdr:col>11</xdr:col>
      <xdr:colOff>77096</xdr:colOff>
      <xdr:row>11</xdr:row>
      <xdr:rowOff>215156</xdr:rowOff>
    </xdr:to>
    <xdr:cxnSp macro="">
      <xdr:nvCxnSpPr>
        <xdr:cNvPr id="17" name="直線矢印コネクタ 16"/>
        <xdr:cNvCxnSpPr/>
      </xdr:nvCxnSpPr>
      <xdr:spPr>
        <a:xfrm flipV="1">
          <a:off x="1463824" y="2410948"/>
          <a:ext cx="289672" cy="3664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18</xdr:col>
      <xdr:colOff>44824</xdr:colOff>
      <xdr:row>16</xdr:row>
      <xdr:rowOff>0</xdr:rowOff>
    </xdr:from>
    <xdr:to>
      <xdr:col>26</xdr:col>
      <xdr:colOff>134471</xdr:colOff>
      <xdr:row>18</xdr:row>
      <xdr:rowOff>67235</xdr:rowOff>
    </xdr:to>
    <xdr:sp macro="" textlink="">
      <xdr:nvSpPr>
        <xdr:cNvPr id="18" name="四角形吹き出し 17"/>
        <xdr:cNvSpPr/>
      </xdr:nvSpPr>
      <xdr:spPr>
        <a:xfrm>
          <a:off x="2788024" y="3705225"/>
          <a:ext cx="1308847" cy="524435"/>
        </a:xfrm>
        <a:prstGeom prst="wedgeRectCallout">
          <a:avLst>
            <a:gd name="adj1" fmla="val -128021"/>
            <a:gd name="adj2" fmla="val 12309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燃料の高位発熱量</a:t>
          </a:r>
          <a:r>
            <a:rPr lang="en-US" altLang="ja-JP" sz="900" kern="100">
              <a:solidFill>
                <a:srgbClr val="FF0000"/>
              </a:solidFill>
              <a:effectLst/>
              <a:latin typeface="+mj-ea"/>
              <a:ea typeface="+mj-ea"/>
              <a:cs typeface="Meiryo UI" panose="020B0604030504040204" pitchFamily="50" charset="-128"/>
            </a:rPr>
            <a:t>(GJ/</a:t>
          </a:r>
          <a:r>
            <a:rPr lang="ja-JP" altLang="en-US" sz="900" kern="100">
              <a:solidFill>
                <a:srgbClr val="FF0000"/>
              </a:solidFill>
              <a:effectLst/>
              <a:latin typeface="+mj-ea"/>
              <a:ea typeface="+mj-ea"/>
              <a:cs typeface="Meiryo UI" panose="020B0604030504040204" pitchFamily="50" charset="-128"/>
            </a:rPr>
            <a:t>千</a:t>
          </a:r>
          <a:r>
            <a:rPr lang="en-US" altLang="ja-JP" sz="900" kern="100">
              <a:solidFill>
                <a:srgbClr val="FF0000"/>
              </a:solidFill>
              <a:effectLst/>
              <a:latin typeface="+mj-ea"/>
              <a:ea typeface="+mj-ea"/>
              <a:cs typeface="Meiryo UI" panose="020B0604030504040204" pitchFamily="50" charset="-128"/>
            </a:rPr>
            <a:t>Nm3)</a:t>
          </a:r>
          <a:r>
            <a:rPr lang="ja-JP" altLang="en-US" sz="900" kern="100">
              <a:solidFill>
                <a:srgbClr val="FF0000"/>
              </a:solidFill>
              <a:effectLst/>
              <a:latin typeface="+mj-ea"/>
              <a:ea typeface="+mj-ea"/>
              <a:cs typeface="Meiryo UI" panose="020B0604030504040204" pitchFamily="50" charset="-128"/>
            </a:rPr>
            <a:t>を入力すること。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xdr:col>
      <xdr:colOff>47625</xdr:colOff>
      <xdr:row>29</xdr:row>
      <xdr:rowOff>219076</xdr:rowOff>
    </xdr:from>
    <xdr:to>
      <xdr:col>28</xdr:col>
      <xdr:colOff>19050</xdr:colOff>
      <xdr:row>33</xdr:row>
      <xdr:rowOff>133350</xdr:rowOff>
    </xdr:to>
    <xdr:sp macro="" textlink="">
      <xdr:nvSpPr>
        <xdr:cNvPr id="19" name="四角形吹き出し 18"/>
        <xdr:cNvSpPr/>
      </xdr:nvSpPr>
      <xdr:spPr>
        <a:xfrm>
          <a:off x="657225" y="6896101"/>
          <a:ext cx="3629025" cy="828674"/>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別紙</a:t>
          </a:r>
          <a:r>
            <a:rPr lang="ja-JP" altLang="en-US" sz="900">
              <a:solidFill>
                <a:srgbClr val="FF0000"/>
              </a:solidFill>
              <a:effectLst/>
              <a:latin typeface="+mj-ea"/>
              <a:ea typeface="+mj-ea"/>
              <a:cs typeface="+mn-cs"/>
            </a:rPr>
            <a:t>⑧</a:t>
          </a:r>
          <a:r>
            <a:rPr lang="en-US" altLang="ja-JP" sz="900">
              <a:solidFill>
                <a:srgbClr val="FF0000"/>
              </a:solidFill>
              <a:effectLst/>
              <a:latin typeface="+mj-ea"/>
              <a:ea typeface="+mj-ea"/>
              <a:cs typeface="+mn-cs"/>
            </a:rPr>
            <a:t>1.</a:t>
          </a:r>
          <a:r>
            <a:rPr lang="ja-JP" altLang="ja-JP" sz="900">
              <a:solidFill>
                <a:srgbClr val="FF0000"/>
              </a:solidFill>
              <a:effectLst/>
              <a:latin typeface="+mj-ea"/>
              <a:ea typeface="+mj-ea"/>
              <a:cs typeface="+mn-cs"/>
            </a:rPr>
            <a:t>（</a:t>
          </a:r>
          <a:r>
            <a:rPr lang="en-US" altLang="ja-JP" sz="900">
              <a:solidFill>
                <a:srgbClr val="FF0000"/>
              </a:solidFill>
              <a:effectLst/>
              <a:latin typeface="+mj-ea"/>
              <a:ea typeface="+mj-ea"/>
              <a:cs typeface="+mn-cs"/>
            </a:rPr>
            <a:t>2</a:t>
          </a:r>
          <a:r>
            <a:rPr lang="ja-JP" altLang="ja-JP" sz="900">
              <a:solidFill>
                <a:srgbClr val="FF0000"/>
              </a:solidFill>
              <a:effectLst/>
              <a:latin typeface="+mj-ea"/>
              <a:ea typeface="+mj-ea"/>
              <a:cs typeface="+mn-cs"/>
            </a:rPr>
            <a:t>）に記載</a:t>
          </a:r>
          <a:r>
            <a:rPr lang="ja-JP" altLang="en-US" sz="900">
              <a:solidFill>
                <a:srgbClr val="FF0000"/>
              </a:solidFill>
              <a:effectLst/>
              <a:latin typeface="+mj-ea"/>
              <a:ea typeface="+mj-ea"/>
              <a:cs typeface="+mn-cs"/>
            </a:rPr>
            <a:t>の通り、以下の</a:t>
          </a:r>
          <a:r>
            <a:rPr lang="ja-JP" altLang="ja-JP" sz="900">
              <a:solidFill>
                <a:srgbClr val="FF0000"/>
              </a:solidFill>
              <a:effectLst/>
              <a:latin typeface="+mj-ea"/>
              <a:ea typeface="+mj-ea"/>
              <a:cs typeface="+mn-cs"/>
            </a:rPr>
            <a:t>換算係数を使用</a:t>
          </a:r>
          <a:r>
            <a:rPr lang="ja-JP" altLang="en-US" sz="900">
              <a:solidFill>
                <a:srgbClr val="FF0000"/>
              </a:solidFill>
              <a:effectLst/>
              <a:latin typeface="+mj-ea"/>
              <a:ea typeface="+mj-ea"/>
              <a:cs typeface="+mn-cs"/>
            </a:rPr>
            <a:t>しても可</a:t>
          </a:r>
          <a:r>
            <a:rPr lang="ja-JP" altLang="ja-JP" sz="900">
              <a:solidFill>
                <a:srgbClr val="FF0000"/>
              </a:solidFill>
              <a:effectLst/>
              <a:latin typeface="+mj-ea"/>
              <a:ea typeface="+mj-ea"/>
              <a:cs typeface="+mn-cs"/>
            </a:rPr>
            <a:t>。</a:t>
          </a:r>
          <a:endParaRPr lang="en-US" altLang="ja-JP" sz="9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温水、冷水、産業用以外の蒸気の換算係数　</a:t>
          </a:r>
          <a:r>
            <a:rPr lang="en-US" altLang="ja-JP" sz="9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産業用蒸気の換算係数　                           </a:t>
          </a:r>
          <a:r>
            <a:rPr lang="en-US" altLang="ja-JP" sz="900">
              <a:solidFill>
                <a:srgbClr val="FF0000"/>
              </a:solidFill>
              <a:effectLst/>
              <a:latin typeface="+mj-ea"/>
              <a:ea typeface="+mj-ea"/>
              <a:cs typeface="+mn-cs"/>
            </a:rPr>
            <a:t>1.02GJ/GJ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使用しない場合、下表に根拠となる設備の仕様値を記載のこと。</a:t>
          </a:r>
          <a:endParaRPr lang="ja-JP" altLang="ja-JP" sz="900">
            <a:solidFill>
              <a:srgbClr val="FF0000"/>
            </a:solidFill>
            <a:effectLst/>
            <a:latin typeface="+mj-ea"/>
            <a:ea typeface="+mj-ea"/>
          </a:endParaRPr>
        </a:p>
      </xdr:txBody>
    </xdr:sp>
    <xdr:clientData fPrintsWithSheet="0"/>
  </xdr:twoCellAnchor>
  <xdr:twoCellAnchor>
    <xdr:from>
      <xdr:col>0</xdr:col>
      <xdr:colOff>104775</xdr:colOff>
      <xdr:row>26</xdr:row>
      <xdr:rowOff>9525</xdr:rowOff>
    </xdr:from>
    <xdr:to>
      <xdr:col>14</xdr:col>
      <xdr:colOff>47403</xdr:colOff>
      <xdr:row>26</xdr:row>
      <xdr:rowOff>188256</xdr:rowOff>
    </xdr:to>
    <xdr:sp macro="" textlink="">
      <xdr:nvSpPr>
        <xdr:cNvPr id="20" name="四角形吹き出し 19"/>
        <xdr:cNvSpPr/>
      </xdr:nvSpPr>
      <xdr:spPr>
        <a:xfrm>
          <a:off x="104775" y="6000750"/>
          <a:ext cx="2076228" cy="178731"/>
        </a:xfrm>
        <a:prstGeom prst="wedgeRectCallout">
          <a:avLst>
            <a:gd name="adj1" fmla="val -32489"/>
            <a:gd name="adj2" fmla="val -7042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冷房利用する際は計算例①を参照</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43</xdr:col>
      <xdr:colOff>66675</xdr:colOff>
      <xdr:row>3</xdr:row>
      <xdr:rowOff>19050</xdr:rowOff>
    </xdr:from>
    <xdr:to>
      <xdr:col>43</xdr:col>
      <xdr:colOff>190500</xdr:colOff>
      <xdr:row>7</xdr:row>
      <xdr:rowOff>180975</xdr:rowOff>
    </xdr:to>
    <xdr:sp macro="" textlink="">
      <xdr:nvSpPr>
        <xdr:cNvPr id="21" name="右中かっこ 20"/>
        <xdr:cNvSpPr/>
      </xdr:nvSpPr>
      <xdr:spPr>
        <a:xfrm>
          <a:off x="7258050" y="714375"/>
          <a:ext cx="123825" cy="1114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76200</xdr:colOff>
      <xdr:row>9</xdr:row>
      <xdr:rowOff>1</xdr:rowOff>
    </xdr:from>
    <xdr:to>
      <xdr:col>43</xdr:col>
      <xdr:colOff>180975</xdr:colOff>
      <xdr:row>11</xdr:row>
      <xdr:rowOff>190501</xdr:rowOff>
    </xdr:to>
    <xdr:sp macro="" textlink="">
      <xdr:nvSpPr>
        <xdr:cNvPr id="22" name="右中かっこ 21"/>
        <xdr:cNvSpPr/>
      </xdr:nvSpPr>
      <xdr:spPr>
        <a:xfrm>
          <a:off x="7267575" y="2105026"/>
          <a:ext cx="104775" cy="6477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133350</xdr:colOff>
      <xdr:row>4</xdr:row>
      <xdr:rowOff>180975</xdr:rowOff>
    </xdr:from>
    <xdr:to>
      <xdr:col>44</xdr:col>
      <xdr:colOff>104775</xdr:colOff>
      <xdr:row>6</xdr:row>
      <xdr:rowOff>28575</xdr:rowOff>
    </xdr:to>
    <xdr:sp macro="" textlink="">
      <xdr:nvSpPr>
        <xdr:cNvPr id="23" name="四角形吹き出し 22"/>
        <xdr:cNvSpPr/>
      </xdr:nvSpPr>
      <xdr:spPr>
        <a:xfrm>
          <a:off x="7324725" y="1123950"/>
          <a:ext cx="657225" cy="323850"/>
        </a:xfrm>
        <a:prstGeom prst="wedgeRectCallout">
          <a:avLst>
            <a:gd name="adj1" fmla="val -49370"/>
            <a:gd name="adj2" fmla="val 27346"/>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ysClr val="windowText" lastClr="000000"/>
              </a:solidFill>
              <a:effectLst/>
              <a:latin typeface="+mj-ea"/>
              <a:ea typeface="+mj-ea"/>
              <a:cs typeface="Meiryo UI" panose="020B0604030504040204" pitchFamily="50" charset="-128"/>
            </a:rPr>
            <a:t>注１）</a:t>
          </a:r>
          <a:endParaRPr lang="en-US" altLang="ja-JP" sz="800" kern="100">
            <a:solidFill>
              <a:sysClr val="windowText" lastClr="000000"/>
            </a:solidFill>
            <a:effectLst/>
            <a:latin typeface="+mj-ea"/>
            <a:ea typeface="+mj-ea"/>
            <a:cs typeface="Meiryo UI" panose="020B0604030504040204" pitchFamily="50" charset="-128"/>
          </a:endParaRPr>
        </a:p>
      </xdr:txBody>
    </xdr:sp>
    <xdr:clientData/>
  </xdr:twoCellAnchor>
  <xdr:twoCellAnchor>
    <xdr:from>
      <xdr:col>43</xdr:col>
      <xdr:colOff>104775</xdr:colOff>
      <xdr:row>9</xdr:row>
      <xdr:rowOff>171450</xdr:rowOff>
    </xdr:from>
    <xdr:to>
      <xdr:col>44</xdr:col>
      <xdr:colOff>314326</xdr:colOff>
      <xdr:row>11</xdr:row>
      <xdr:rowOff>38100</xdr:rowOff>
    </xdr:to>
    <xdr:sp macro="" textlink="">
      <xdr:nvSpPr>
        <xdr:cNvPr id="24" name="四角形吹き出し 23"/>
        <xdr:cNvSpPr/>
      </xdr:nvSpPr>
      <xdr:spPr>
        <a:xfrm>
          <a:off x="7296150" y="2276475"/>
          <a:ext cx="895351" cy="323850"/>
        </a:xfrm>
        <a:prstGeom prst="wedgeRectCallout">
          <a:avLst>
            <a:gd name="adj1" fmla="val -49370"/>
            <a:gd name="adj2" fmla="val 27346"/>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ysClr val="windowText" lastClr="000000"/>
              </a:solidFill>
              <a:effectLst/>
              <a:latin typeface="+mj-ea"/>
              <a:ea typeface="+mj-ea"/>
              <a:cs typeface="Meiryo UI" panose="020B0604030504040204" pitchFamily="50" charset="-128"/>
            </a:rPr>
            <a:t>注２）注３）</a:t>
          </a:r>
          <a:endParaRPr lang="en-US" altLang="ja-JP" sz="800" kern="100">
            <a:solidFill>
              <a:sysClr val="windowText" lastClr="000000"/>
            </a:solidFill>
            <a:effectLst/>
            <a:latin typeface="+mj-ea"/>
            <a:ea typeface="+mj-ea"/>
            <a:cs typeface="Meiryo UI" panose="020B0604030504040204" pitchFamily="50" charset="-128"/>
          </a:endParaRPr>
        </a:p>
      </xdr:txBody>
    </xdr:sp>
    <xdr:clientData/>
  </xdr:twoCellAnchor>
  <xdr:twoCellAnchor>
    <xdr:from>
      <xdr:col>43</xdr:col>
      <xdr:colOff>209550</xdr:colOff>
      <xdr:row>24</xdr:row>
      <xdr:rowOff>190500</xdr:rowOff>
    </xdr:from>
    <xdr:to>
      <xdr:col>44</xdr:col>
      <xdr:colOff>95250</xdr:colOff>
      <xdr:row>26</xdr:row>
      <xdr:rowOff>57150</xdr:rowOff>
    </xdr:to>
    <xdr:sp macro="" textlink="">
      <xdr:nvSpPr>
        <xdr:cNvPr id="25" name="四角形吹き出し 24"/>
        <xdr:cNvSpPr/>
      </xdr:nvSpPr>
      <xdr:spPr>
        <a:xfrm>
          <a:off x="7400925" y="5724525"/>
          <a:ext cx="571500" cy="323850"/>
        </a:xfrm>
        <a:prstGeom prst="wedgeRectCallout">
          <a:avLst>
            <a:gd name="adj1" fmla="val -49370"/>
            <a:gd name="adj2" fmla="val 27346"/>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ysClr val="windowText" lastClr="000000"/>
              </a:solidFill>
              <a:effectLst/>
              <a:latin typeface="+mj-ea"/>
              <a:ea typeface="+mj-ea"/>
              <a:cs typeface="Meiryo UI" panose="020B0604030504040204" pitchFamily="50" charset="-128"/>
            </a:rPr>
            <a:t>注４）</a:t>
          </a:r>
          <a:endParaRPr lang="en-US" altLang="ja-JP" sz="800" kern="100">
            <a:solidFill>
              <a:sysClr val="windowText" lastClr="000000"/>
            </a:solidFill>
            <a:effectLst/>
            <a:latin typeface="+mj-ea"/>
            <a:ea typeface="+mj-ea"/>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171450</xdr:colOff>
      <xdr:row>34</xdr:row>
      <xdr:rowOff>9525</xdr:rowOff>
    </xdr:from>
    <xdr:to>
      <xdr:col>31</xdr:col>
      <xdr:colOff>38100</xdr:colOff>
      <xdr:row>52</xdr:row>
      <xdr:rowOff>9525</xdr:rowOff>
    </xdr:to>
    <xdr:sp macro="" textlink="">
      <xdr:nvSpPr>
        <xdr:cNvPr id="2" name="正方形/長方形 1"/>
        <xdr:cNvSpPr/>
      </xdr:nvSpPr>
      <xdr:spPr>
        <a:xfrm>
          <a:off x="171450" y="5943600"/>
          <a:ext cx="6067425" cy="3009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xdr:row>
      <xdr:rowOff>57150</xdr:rowOff>
    </xdr:from>
    <xdr:to>
      <xdr:col>31</xdr:col>
      <xdr:colOff>38100</xdr:colOff>
      <xdr:row>24</xdr:row>
      <xdr:rowOff>47625</xdr:rowOff>
    </xdr:to>
    <xdr:sp macro="" textlink="">
      <xdr:nvSpPr>
        <xdr:cNvPr id="3" name="正方形/長方形 2"/>
        <xdr:cNvSpPr/>
      </xdr:nvSpPr>
      <xdr:spPr>
        <a:xfrm>
          <a:off x="171450" y="1266825"/>
          <a:ext cx="6067425" cy="30003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75042</xdr:colOff>
      <xdr:row>36</xdr:row>
      <xdr:rowOff>27599</xdr:rowOff>
    </xdr:from>
    <xdr:to>
      <xdr:col>30</xdr:col>
      <xdr:colOff>172679</xdr:colOff>
      <xdr:row>37</xdr:row>
      <xdr:rowOff>80944</xdr:rowOff>
    </xdr:to>
    <xdr:sp macro="" textlink="">
      <xdr:nvSpPr>
        <xdr:cNvPr id="4" name="テキスト ボックス 3"/>
        <xdr:cNvSpPr txBox="1"/>
      </xdr:nvSpPr>
      <xdr:spPr>
        <a:xfrm>
          <a:off x="5675742" y="6228374"/>
          <a:ext cx="497687" cy="224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構外</a:t>
          </a:r>
        </a:p>
      </xdr:txBody>
    </xdr:sp>
    <xdr:clientData/>
  </xdr:twoCellAnchor>
  <xdr:twoCellAnchor>
    <xdr:from>
      <xdr:col>28</xdr:col>
      <xdr:colOff>75845</xdr:colOff>
      <xdr:row>37</xdr:row>
      <xdr:rowOff>68571</xdr:rowOff>
    </xdr:from>
    <xdr:to>
      <xdr:col>30</xdr:col>
      <xdr:colOff>162591</xdr:colOff>
      <xdr:row>38</xdr:row>
      <xdr:rowOff>140133</xdr:rowOff>
    </xdr:to>
    <xdr:sp macro="" textlink="">
      <xdr:nvSpPr>
        <xdr:cNvPr id="5" name="テキスト ボックス 4"/>
        <xdr:cNvSpPr txBox="1"/>
      </xdr:nvSpPr>
      <xdr:spPr>
        <a:xfrm>
          <a:off x="5676545" y="6440796"/>
          <a:ext cx="486796" cy="243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構内</a:t>
          </a:r>
        </a:p>
      </xdr:txBody>
    </xdr:sp>
    <xdr:clientData/>
  </xdr:twoCellAnchor>
  <xdr:twoCellAnchor>
    <xdr:from>
      <xdr:col>45</xdr:col>
      <xdr:colOff>181701</xdr:colOff>
      <xdr:row>11</xdr:row>
      <xdr:rowOff>54429</xdr:rowOff>
    </xdr:from>
    <xdr:to>
      <xdr:col>58</xdr:col>
      <xdr:colOff>100693</xdr:colOff>
      <xdr:row>11</xdr:row>
      <xdr:rowOff>56403</xdr:rowOff>
    </xdr:to>
    <xdr:cxnSp macro="">
      <xdr:nvCxnSpPr>
        <xdr:cNvPr id="6" name="直線コネクタ 5"/>
        <xdr:cNvCxnSpPr/>
      </xdr:nvCxnSpPr>
      <xdr:spPr>
        <a:xfrm flipV="1">
          <a:off x="9182826" y="2045154"/>
          <a:ext cx="2519317" cy="1974"/>
        </a:xfrm>
        <a:prstGeom prst="line">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28423</xdr:colOff>
      <xdr:row>14</xdr:row>
      <xdr:rowOff>49698</xdr:rowOff>
    </xdr:from>
    <xdr:to>
      <xdr:col>56</xdr:col>
      <xdr:colOff>56578</xdr:colOff>
      <xdr:row>21</xdr:row>
      <xdr:rowOff>117519</xdr:rowOff>
    </xdr:to>
    <xdr:grpSp>
      <xdr:nvGrpSpPr>
        <xdr:cNvPr id="7" name="グループ化 6"/>
        <xdr:cNvGrpSpPr/>
      </xdr:nvGrpSpPr>
      <xdr:grpSpPr>
        <a:xfrm>
          <a:off x="11029798" y="2554773"/>
          <a:ext cx="228180" cy="1267971"/>
          <a:chOff x="6667496" y="1374924"/>
          <a:chExt cx="226937" cy="462906"/>
        </a:xfrm>
      </xdr:grpSpPr>
      <xdr:sp macro="" textlink="">
        <xdr:nvSpPr>
          <xdr:cNvPr id="8" name="正方形/長方形 7"/>
          <xdr:cNvSpPr/>
        </xdr:nvSpPr>
        <xdr:spPr>
          <a:xfrm>
            <a:off x="6749230" y="1377410"/>
            <a:ext cx="68452" cy="458624"/>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 name="直線コネクタ 8"/>
          <xdr:cNvCxnSpPr/>
        </xdr:nvCxnSpPr>
        <xdr:spPr>
          <a:xfrm>
            <a:off x="6667496" y="1374924"/>
            <a:ext cx="22363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6670802" y="1837830"/>
            <a:ext cx="22363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55</xdr:col>
      <xdr:colOff>186128</xdr:colOff>
      <xdr:row>18</xdr:row>
      <xdr:rowOff>1628</xdr:rowOff>
    </xdr:from>
    <xdr:to>
      <xdr:col>58</xdr:col>
      <xdr:colOff>112885</xdr:colOff>
      <xdr:row>18</xdr:row>
      <xdr:rowOff>1628</xdr:rowOff>
    </xdr:to>
    <xdr:cxnSp macro="">
      <xdr:nvCxnSpPr>
        <xdr:cNvPr id="11" name="直線矢印コネクタ 10"/>
        <xdr:cNvCxnSpPr/>
      </xdr:nvCxnSpPr>
      <xdr:spPr>
        <a:xfrm>
          <a:off x="11187503" y="3192503"/>
          <a:ext cx="526832" cy="0"/>
        </a:xfrm>
        <a:prstGeom prst="straightConnector1">
          <a:avLst/>
        </a:prstGeom>
        <a:ln w="285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171425</xdr:colOff>
      <xdr:row>17</xdr:row>
      <xdr:rowOff>168958</xdr:rowOff>
    </xdr:from>
    <xdr:to>
      <xdr:col>55</xdr:col>
      <xdr:colOff>109735</xdr:colOff>
      <xdr:row>18</xdr:row>
      <xdr:rowOff>203</xdr:rowOff>
    </xdr:to>
    <xdr:cxnSp macro="">
      <xdr:nvCxnSpPr>
        <xdr:cNvPr id="12" name="直線矢印コネクタ 11"/>
        <xdr:cNvCxnSpPr>
          <a:stCxn id="49" idx="3"/>
          <a:endCxn id="8" idx="1"/>
        </xdr:cNvCxnSpPr>
      </xdr:nvCxnSpPr>
      <xdr:spPr>
        <a:xfrm>
          <a:off x="9572600" y="3188383"/>
          <a:ext cx="1538510" cy="2695"/>
        </a:xfrm>
        <a:prstGeom prst="straightConnector1">
          <a:avLst/>
        </a:prstGeom>
        <a:ln w="285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171889</xdr:colOff>
      <xdr:row>11</xdr:row>
      <xdr:rowOff>61394</xdr:rowOff>
    </xdr:from>
    <xdr:to>
      <xdr:col>45</xdr:col>
      <xdr:colOff>175197</xdr:colOff>
      <xdr:row>14</xdr:row>
      <xdr:rowOff>2276</xdr:rowOff>
    </xdr:to>
    <xdr:cxnSp macro="">
      <xdr:nvCxnSpPr>
        <xdr:cNvPr id="13" name="直線コネクタ 12"/>
        <xdr:cNvCxnSpPr/>
      </xdr:nvCxnSpPr>
      <xdr:spPr>
        <a:xfrm>
          <a:off x="9173014" y="2052119"/>
          <a:ext cx="3308" cy="45523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17570</xdr:colOff>
      <xdr:row>9</xdr:row>
      <xdr:rowOff>136392</xdr:rowOff>
    </xdr:from>
    <xdr:to>
      <xdr:col>62</xdr:col>
      <xdr:colOff>110642</xdr:colOff>
      <xdr:row>13</xdr:row>
      <xdr:rowOff>15795</xdr:rowOff>
    </xdr:to>
    <xdr:sp macro="" textlink="">
      <xdr:nvSpPr>
        <xdr:cNvPr id="14" name="テキスト ボックス 13"/>
        <xdr:cNvSpPr txBox="1"/>
      </xdr:nvSpPr>
      <xdr:spPr>
        <a:xfrm>
          <a:off x="11418995" y="1784217"/>
          <a:ext cx="1093197" cy="565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発電量</a:t>
          </a:r>
          <a:endParaRPr kumimoji="1" lang="en-US" altLang="ja-JP" sz="900" b="1"/>
        </a:p>
      </xdr:txBody>
    </xdr:sp>
    <xdr:clientData/>
  </xdr:twoCellAnchor>
  <xdr:twoCellAnchor>
    <xdr:from>
      <xdr:col>37</xdr:col>
      <xdr:colOff>31126</xdr:colOff>
      <xdr:row>12</xdr:row>
      <xdr:rowOff>141469</xdr:rowOff>
    </xdr:from>
    <xdr:to>
      <xdr:col>43</xdr:col>
      <xdr:colOff>23506</xdr:colOff>
      <xdr:row>15</xdr:row>
      <xdr:rowOff>93607</xdr:rowOff>
    </xdr:to>
    <xdr:sp macro="" textlink="">
      <xdr:nvSpPr>
        <xdr:cNvPr id="15" name="テキスト ボックス 14"/>
        <xdr:cNvSpPr txBox="1"/>
      </xdr:nvSpPr>
      <xdr:spPr>
        <a:xfrm>
          <a:off x="7432051" y="2303644"/>
          <a:ext cx="1192530" cy="46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燃料ガス</a:t>
          </a:r>
          <a:endParaRPr kumimoji="1" lang="en-US" altLang="ja-JP" sz="900" b="1"/>
        </a:p>
      </xdr:txBody>
    </xdr:sp>
    <xdr:clientData/>
  </xdr:twoCellAnchor>
  <xdr:twoCellAnchor>
    <xdr:from>
      <xdr:col>48</xdr:col>
      <xdr:colOff>36866</xdr:colOff>
      <xdr:row>14</xdr:row>
      <xdr:rowOff>133051</xdr:rowOff>
    </xdr:from>
    <xdr:to>
      <xdr:col>54</xdr:col>
      <xdr:colOff>29245</xdr:colOff>
      <xdr:row>17</xdr:row>
      <xdr:rowOff>88146</xdr:rowOff>
    </xdr:to>
    <xdr:sp macro="" textlink="">
      <xdr:nvSpPr>
        <xdr:cNvPr id="16" name="テキスト ボックス 15"/>
        <xdr:cNvSpPr txBox="1"/>
      </xdr:nvSpPr>
      <xdr:spPr>
        <a:xfrm>
          <a:off x="9638066" y="2638126"/>
          <a:ext cx="1192529" cy="469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蒸気</a:t>
          </a:r>
          <a:endParaRPr kumimoji="1" lang="en-US" altLang="ja-JP" sz="900" b="1"/>
        </a:p>
      </xdr:txBody>
    </xdr:sp>
    <xdr:clientData/>
  </xdr:twoCellAnchor>
  <xdr:twoCellAnchor>
    <xdr:from>
      <xdr:col>37</xdr:col>
      <xdr:colOff>157455</xdr:colOff>
      <xdr:row>39</xdr:row>
      <xdr:rowOff>0</xdr:rowOff>
    </xdr:from>
    <xdr:to>
      <xdr:col>48</xdr:col>
      <xdr:colOff>68331</xdr:colOff>
      <xdr:row>39</xdr:row>
      <xdr:rowOff>11430</xdr:rowOff>
    </xdr:to>
    <xdr:cxnSp macro="">
      <xdr:nvCxnSpPr>
        <xdr:cNvPr id="17" name="直線コネクタ 16"/>
        <xdr:cNvCxnSpPr/>
      </xdr:nvCxnSpPr>
      <xdr:spPr>
        <a:xfrm flipV="1">
          <a:off x="7558380" y="6715125"/>
          <a:ext cx="2111151" cy="11430"/>
        </a:xfrm>
        <a:prstGeom prst="line">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166801</xdr:colOff>
      <xdr:row>37</xdr:row>
      <xdr:rowOff>121443</xdr:rowOff>
    </xdr:from>
    <xdr:to>
      <xdr:col>52</xdr:col>
      <xdr:colOff>139641</xdr:colOff>
      <xdr:row>40</xdr:row>
      <xdr:rowOff>68886</xdr:rowOff>
    </xdr:to>
    <xdr:sp macro="" textlink="">
      <xdr:nvSpPr>
        <xdr:cNvPr id="18" name="テキスト ボックス 17"/>
        <xdr:cNvSpPr txBox="1"/>
      </xdr:nvSpPr>
      <xdr:spPr>
        <a:xfrm>
          <a:off x="9567976" y="6493668"/>
          <a:ext cx="972965" cy="461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購入電力</a:t>
          </a:r>
          <a:endParaRPr kumimoji="1" lang="en-US" altLang="ja-JP" sz="900" b="1"/>
        </a:p>
      </xdr:txBody>
    </xdr:sp>
    <xdr:clientData/>
  </xdr:twoCellAnchor>
  <xdr:twoCellAnchor>
    <xdr:from>
      <xdr:col>37</xdr:col>
      <xdr:colOff>20317</xdr:colOff>
      <xdr:row>7</xdr:row>
      <xdr:rowOff>103537</xdr:rowOff>
    </xdr:from>
    <xdr:to>
      <xdr:col>37</xdr:col>
      <xdr:colOff>124655</xdr:colOff>
      <xdr:row>8</xdr:row>
      <xdr:rowOff>156237</xdr:rowOff>
    </xdr:to>
    <xdr:grpSp>
      <xdr:nvGrpSpPr>
        <xdr:cNvPr id="19" name="グループ化 18"/>
        <xdr:cNvGrpSpPr/>
      </xdr:nvGrpSpPr>
      <xdr:grpSpPr>
        <a:xfrm>
          <a:off x="7421242" y="1408462"/>
          <a:ext cx="104338" cy="224150"/>
          <a:chOff x="8829674" y="1061210"/>
          <a:chExt cx="219076" cy="235843"/>
        </a:xfrm>
      </xdr:grpSpPr>
      <xdr:sp macro="" textlink="">
        <xdr:nvSpPr>
          <xdr:cNvPr id="20" name="フリーフォーム 19"/>
          <xdr:cNvSpPr/>
        </xdr:nvSpPr>
        <xdr:spPr>
          <a:xfrm>
            <a:off x="8829674" y="1061210"/>
            <a:ext cx="142875" cy="230253"/>
          </a:xfrm>
          <a:custGeom>
            <a:avLst/>
            <a:gdLst>
              <a:gd name="connsiteX0" fmla="*/ 685837 w 1381167"/>
              <a:gd name="connsiteY0" fmla="*/ 0 h 1400175"/>
              <a:gd name="connsiteX1" fmla="*/ 1381162 w 1381167"/>
              <a:gd name="connsiteY1" fmla="*/ 361950 h 1400175"/>
              <a:gd name="connsiteX2" fmla="*/ 676312 w 1381167"/>
              <a:gd name="connsiteY2" fmla="*/ 704850 h 1400175"/>
              <a:gd name="connsiteX3" fmla="*/ 37 w 1381167"/>
              <a:gd name="connsiteY3" fmla="*/ 1047750 h 1400175"/>
              <a:gd name="connsiteX4" fmla="*/ 704887 w 1381167"/>
              <a:gd name="connsiteY4" fmla="*/ 1400175 h 1400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81167" h="1400175">
                <a:moveTo>
                  <a:pt x="685837" y="0"/>
                </a:moveTo>
                <a:cubicBezTo>
                  <a:pt x="1034293" y="122237"/>
                  <a:pt x="1382750" y="244475"/>
                  <a:pt x="1381162" y="361950"/>
                </a:cubicBezTo>
                <a:cubicBezTo>
                  <a:pt x="1379575" y="479425"/>
                  <a:pt x="906499" y="590550"/>
                  <a:pt x="676312" y="704850"/>
                </a:cubicBezTo>
                <a:cubicBezTo>
                  <a:pt x="446125" y="819150"/>
                  <a:pt x="-4725" y="931863"/>
                  <a:pt x="37" y="1047750"/>
                </a:cubicBezTo>
                <a:cubicBezTo>
                  <a:pt x="4799" y="1163637"/>
                  <a:pt x="354843" y="1281906"/>
                  <a:pt x="704887" y="1400175"/>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フリーフォーム 20"/>
          <xdr:cNvSpPr/>
        </xdr:nvSpPr>
        <xdr:spPr>
          <a:xfrm>
            <a:off x="8905875" y="1066800"/>
            <a:ext cx="142875" cy="230253"/>
          </a:xfrm>
          <a:custGeom>
            <a:avLst/>
            <a:gdLst>
              <a:gd name="connsiteX0" fmla="*/ 685837 w 1381167"/>
              <a:gd name="connsiteY0" fmla="*/ 0 h 1400175"/>
              <a:gd name="connsiteX1" fmla="*/ 1381162 w 1381167"/>
              <a:gd name="connsiteY1" fmla="*/ 361950 h 1400175"/>
              <a:gd name="connsiteX2" fmla="*/ 676312 w 1381167"/>
              <a:gd name="connsiteY2" fmla="*/ 704850 h 1400175"/>
              <a:gd name="connsiteX3" fmla="*/ 37 w 1381167"/>
              <a:gd name="connsiteY3" fmla="*/ 1047750 h 1400175"/>
              <a:gd name="connsiteX4" fmla="*/ 704887 w 1381167"/>
              <a:gd name="connsiteY4" fmla="*/ 1400175 h 1400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81167" h="1400175">
                <a:moveTo>
                  <a:pt x="685837" y="0"/>
                </a:moveTo>
                <a:cubicBezTo>
                  <a:pt x="1034293" y="122237"/>
                  <a:pt x="1382750" y="244475"/>
                  <a:pt x="1381162" y="361950"/>
                </a:cubicBezTo>
                <a:cubicBezTo>
                  <a:pt x="1379575" y="479425"/>
                  <a:pt x="906499" y="590550"/>
                  <a:pt x="676312" y="704850"/>
                </a:cubicBezTo>
                <a:cubicBezTo>
                  <a:pt x="446125" y="819150"/>
                  <a:pt x="-4725" y="931863"/>
                  <a:pt x="37" y="1047750"/>
                </a:cubicBezTo>
                <a:cubicBezTo>
                  <a:pt x="4799" y="1163637"/>
                  <a:pt x="354843" y="1281906"/>
                  <a:pt x="704887" y="1400175"/>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37</xdr:col>
      <xdr:colOff>104389</xdr:colOff>
      <xdr:row>8</xdr:row>
      <xdr:rowOff>59077</xdr:rowOff>
    </xdr:from>
    <xdr:to>
      <xdr:col>45</xdr:col>
      <xdr:colOff>51574</xdr:colOff>
      <xdr:row>8</xdr:row>
      <xdr:rowOff>59381</xdr:rowOff>
    </xdr:to>
    <xdr:cxnSp macro="">
      <xdr:nvCxnSpPr>
        <xdr:cNvPr id="22" name="直線コネクタ 21"/>
        <xdr:cNvCxnSpPr/>
      </xdr:nvCxnSpPr>
      <xdr:spPr>
        <a:xfrm>
          <a:off x="7505314" y="1535452"/>
          <a:ext cx="1547385" cy="304"/>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16252</xdr:colOff>
      <xdr:row>35</xdr:row>
      <xdr:rowOff>91109</xdr:rowOff>
    </xdr:from>
    <xdr:to>
      <xdr:col>47</xdr:col>
      <xdr:colOff>167127</xdr:colOff>
      <xdr:row>36</xdr:row>
      <xdr:rowOff>143269</xdr:rowOff>
    </xdr:to>
    <xdr:sp macro="" textlink="">
      <xdr:nvSpPr>
        <xdr:cNvPr id="23" name="テキスト ボックス 22"/>
        <xdr:cNvSpPr txBox="1"/>
      </xdr:nvSpPr>
      <xdr:spPr>
        <a:xfrm>
          <a:off x="8817352" y="6120434"/>
          <a:ext cx="750950" cy="223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ysClr val="windowText" lastClr="000000"/>
              </a:solidFill>
            </a:rPr>
            <a:t>系統電力</a:t>
          </a:r>
        </a:p>
      </xdr:txBody>
    </xdr:sp>
    <xdr:clientData/>
  </xdr:twoCellAnchor>
  <xdr:twoCellAnchor>
    <xdr:from>
      <xdr:col>45</xdr:col>
      <xdr:colOff>11620</xdr:colOff>
      <xdr:row>7</xdr:row>
      <xdr:rowOff>115132</xdr:rowOff>
    </xdr:from>
    <xdr:to>
      <xdr:col>45</xdr:col>
      <xdr:colOff>114301</xdr:colOff>
      <xdr:row>8</xdr:row>
      <xdr:rowOff>167832</xdr:rowOff>
    </xdr:to>
    <xdr:grpSp>
      <xdr:nvGrpSpPr>
        <xdr:cNvPr id="24" name="グループ化 23"/>
        <xdr:cNvGrpSpPr/>
      </xdr:nvGrpSpPr>
      <xdr:grpSpPr>
        <a:xfrm>
          <a:off x="9012745" y="1420057"/>
          <a:ext cx="102681" cy="224150"/>
          <a:chOff x="8829674" y="1061210"/>
          <a:chExt cx="219076" cy="235843"/>
        </a:xfrm>
      </xdr:grpSpPr>
      <xdr:sp macro="" textlink="">
        <xdr:nvSpPr>
          <xdr:cNvPr id="25" name="フリーフォーム 24"/>
          <xdr:cNvSpPr/>
        </xdr:nvSpPr>
        <xdr:spPr>
          <a:xfrm>
            <a:off x="8829674" y="1061210"/>
            <a:ext cx="142875" cy="230253"/>
          </a:xfrm>
          <a:custGeom>
            <a:avLst/>
            <a:gdLst>
              <a:gd name="connsiteX0" fmla="*/ 685837 w 1381167"/>
              <a:gd name="connsiteY0" fmla="*/ 0 h 1400175"/>
              <a:gd name="connsiteX1" fmla="*/ 1381162 w 1381167"/>
              <a:gd name="connsiteY1" fmla="*/ 361950 h 1400175"/>
              <a:gd name="connsiteX2" fmla="*/ 676312 w 1381167"/>
              <a:gd name="connsiteY2" fmla="*/ 704850 h 1400175"/>
              <a:gd name="connsiteX3" fmla="*/ 37 w 1381167"/>
              <a:gd name="connsiteY3" fmla="*/ 1047750 h 1400175"/>
              <a:gd name="connsiteX4" fmla="*/ 704887 w 1381167"/>
              <a:gd name="connsiteY4" fmla="*/ 1400175 h 1400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81167" h="1400175">
                <a:moveTo>
                  <a:pt x="685837" y="0"/>
                </a:moveTo>
                <a:cubicBezTo>
                  <a:pt x="1034293" y="122237"/>
                  <a:pt x="1382750" y="244475"/>
                  <a:pt x="1381162" y="361950"/>
                </a:cubicBezTo>
                <a:cubicBezTo>
                  <a:pt x="1379575" y="479425"/>
                  <a:pt x="906499" y="590550"/>
                  <a:pt x="676312" y="704850"/>
                </a:cubicBezTo>
                <a:cubicBezTo>
                  <a:pt x="446125" y="819150"/>
                  <a:pt x="-4725" y="931863"/>
                  <a:pt x="37" y="1047750"/>
                </a:cubicBezTo>
                <a:cubicBezTo>
                  <a:pt x="4799" y="1163637"/>
                  <a:pt x="354843" y="1281906"/>
                  <a:pt x="704887" y="1400175"/>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フリーフォーム 25"/>
          <xdr:cNvSpPr/>
        </xdr:nvSpPr>
        <xdr:spPr>
          <a:xfrm>
            <a:off x="8905875" y="1066800"/>
            <a:ext cx="142875" cy="230253"/>
          </a:xfrm>
          <a:custGeom>
            <a:avLst/>
            <a:gdLst>
              <a:gd name="connsiteX0" fmla="*/ 685837 w 1381167"/>
              <a:gd name="connsiteY0" fmla="*/ 0 h 1400175"/>
              <a:gd name="connsiteX1" fmla="*/ 1381162 w 1381167"/>
              <a:gd name="connsiteY1" fmla="*/ 361950 h 1400175"/>
              <a:gd name="connsiteX2" fmla="*/ 676312 w 1381167"/>
              <a:gd name="connsiteY2" fmla="*/ 704850 h 1400175"/>
              <a:gd name="connsiteX3" fmla="*/ 37 w 1381167"/>
              <a:gd name="connsiteY3" fmla="*/ 1047750 h 1400175"/>
              <a:gd name="connsiteX4" fmla="*/ 704887 w 1381167"/>
              <a:gd name="connsiteY4" fmla="*/ 1400175 h 1400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81167" h="1400175">
                <a:moveTo>
                  <a:pt x="685837" y="0"/>
                </a:moveTo>
                <a:cubicBezTo>
                  <a:pt x="1034293" y="122237"/>
                  <a:pt x="1382750" y="244475"/>
                  <a:pt x="1381162" y="361950"/>
                </a:cubicBezTo>
                <a:cubicBezTo>
                  <a:pt x="1379575" y="479425"/>
                  <a:pt x="906499" y="590550"/>
                  <a:pt x="676312" y="704850"/>
                </a:cubicBezTo>
                <a:cubicBezTo>
                  <a:pt x="446125" y="819150"/>
                  <a:pt x="-4725" y="931863"/>
                  <a:pt x="37" y="1047750"/>
                </a:cubicBezTo>
                <a:cubicBezTo>
                  <a:pt x="4799" y="1163637"/>
                  <a:pt x="354843" y="1281906"/>
                  <a:pt x="704887" y="1400175"/>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35</xdr:col>
      <xdr:colOff>142818</xdr:colOff>
      <xdr:row>35</xdr:row>
      <xdr:rowOff>49698</xdr:rowOff>
    </xdr:from>
    <xdr:to>
      <xdr:col>36</xdr:col>
      <xdr:colOff>48374</xdr:colOff>
      <xdr:row>36</xdr:row>
      <xdr:rowOff>102398</xdr:rowOff>
    </xdr:to>
    <xdr:grpSp>
      <xdr:nvGrpSpPr>
        <xdr:cNvPr id="27" name="グループ化 26"/>
        <xdr:cNvGrpSpPr/>
      </xdr:nvGrpSpPr>
      <xdr:grpSpPr>
        <a:xfrm>
          <a:off x="7143693" y="6079023"/>
          <a:ext cx="105581" cy="224150"/>
          <a:chOff x="8829674" y="1061210"/>
          <a:chExt cx="219076" cy="235843"/>
        </a:xfrm>
      </xdr:grpSpPr>
      <xdr:sp macro="" textlink="">
        <xdr:nvSpPr>
          <xdr:cNvPr id="28" name="フリーフォーム 27"/>
          <xdr:cNvSpPr/>
        </xdr:nvSpPr>
        <xdr:spPr>
          <a:xfrm>
            <a:off x="8829674" y="1061210"/>
            <a:ext cx="142875" cy="230253"/>
          </a:xfrm>
          <a:custGeom>
            <a:avLst/>
            <a:gdLst>
              <a:gd name="connsiteX0" fmla="*/ 685837 w 1381167"/>
              <a:gd name="connsiteY0" fmla="*/ 0 h 1400175"/>
              <a:gd name="connsiteX1" fmla="*/ 1381162 w 1381167"/>
              <a:gd name="connsiteY1" fmla="*/ 361950 h 1400175"/>
              <a:gd name="connsiteX2" fmla="*/ 676312 w 1381167"/>
              <a:gd name="connsiteY2" fmla="*/ 704850 h 1400175"/>
              <a:gd name="connsiteX3" fmla="*/ 37 w 1381167"/>
              <a:gd name="connsiteY3" fmla="*/ 1047750 h 1400175"/>
              <a:gd name="connsiteX4" fmla="*/ 704887 w 1381167"/>
              <a:gd name="connsiteY4" fmla="*/ 1400175 h 1400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81167" h="1400175">
                <a:moveTo>
                  <a:pt x="685837" y="0"/>
                </a:moveTo>
                <a:cubicBezTo>
                  <a:pt x="1034293" y="122237"/>
                  <a:pt x="1382750" y="244475"/>
                  <a:pt x="1381162" y="361950"/>
                </a:cubicBezTo>
                <a:cubicBezTo>
                  <a:pt x="1379575" y="479425"/>
                  <a:pt x="906499" y="590550"/>
                  <a:pt x="676312" y="704850"/>
                </a:cubicBezTo>
                <a:cubicBezTo>
                  <a:pt x="446125" y="819150"/>
                  <a:pt x="-4725" y="931863"/>
                  <a:pt x="37" y="1047750"/>
                </a:cubicBezTo>
                <a:cubicBezTo>
                  <a:pt x="4799" y="1163637"/>
                  <a:pt x="354843" y="1281906"/>
                  <a:pt x="704887" y="1400175"/>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フリーフォーム 28"/>
          <xdr:cNvSpPr/>
        </xdr:nvSpPr>
        <xdr:spPr>
          <a:xfrm>
            <a:off x="8905875" y="1066800"/>
            <a:ext cx="142875" cy="230253"/>
          </a:xfrm>
          <a:custGeom>
            <a:avLst/>
            <a:gdLst>
              <a:gd name="connsiteX0" fmla="*/ 685837 w 1381167"/>
              <a:gd name="connsiteY0" fmla="*/ 0 h 1400175"/>
              <a:gd name="connsiteX1" fmla="*/ 1381162 w 1381167"/>
              <a:gd name="connsiteY1" fmla="*/ 361950 h 1400175"/>
              <a:gd name="connsiteX2" fmla="*/ 676312 w 1381167"/>
              <a:gd name="connsiteY2" fmla="*/ 704850 h 1400175"/>
              <a:gd name="connsiteX3" fmla="*/ 37 w 1381167"/>
              <a:gd name="connsiteY3" fmla="*/ 1047750 h 1400175"/>
              <a:gd name="connsiteX4" fmla="*/ 704887 w 1381167"/>
              <a:gd name="connsiteY4" fmla="*/ 1400175 h 1400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81167" h="1400175">
                <a:moveTo>
                  <a:pt x="685837" y="0"/>
                </a:moveTo>
                <a:cubicBezTo>
                  <a:pt x="1034293" y="122237"/>
                  <a:pt x="1382750" y="244475"/>
                  <a:pt x="1381162" y="361950"/>
                </a:cubicBezTo>
                <a:cubicBezTo>
                  <a:pt x="1379575" y="479425"/>
                  <a:pt x="906499" y="590550"/>
                  <a:pt x="676312" y="704850"/>
                </a:cubicBezTo>
                <a:cubicBezTo>
                  <a:pt x="446125" y="819150"/>
                  <a:pt x="-4725" y="931863"/>
                  <a:pt x="37" y="1047750"/>
                </a:cubicBezTo>
                <a:cubicBezTo>
                  <a:pt x="4799" y="1163637"/>
                  <a:pt x="354843" y="1281906"/>
                  <a:pt x="704887" y="1400175"/>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36</xdr:col>
      <xdr:colOff>28108</xdr:colOff>
      <xdr:row>36</xdr:row>
      <xdr:rowOff>5238</xdr:rowOff>
    </xdr:from>
    <xdr:to>
      <xdr:col>43</xdr:col>
      <xdr:colOff>180702</xdr:colOff>
      <xdr:row>36</xdr:row>
      <xdr:rowOff>5542</xdr:rowOff>
    </xdr:to>
    <xdr:cxnSp macro="">
      <xdr:nvCxnSpPr>
        <xdr:cNvPr id="30" name="直線コネクタ 29"/>
        <xdr:cNvCxnSpPr/>
      </xdr:nvCxnSpPr>
      <xdr:spPr>
        <a:xfrm>
          <a:off x="7229008" y="6206013"/>
          <a:ext cx="1552769" cy="304"/>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137849</xdr:colOff>
      <xdr:row>35</xdr:row>
      <xdr:rowOff>61293</xdr:rowOff>
    </xdr:from>
    <xdr:to>
      <xdr:col>44</xdr:col>
      <xdr:colOff>43404</xdr:colOff>
      <xdr:row>36</xdr:row>
      <xdr:rowOff>113993</xdr:rowOff>
    </xdr:to>
    <xdr:grpSp>
      <xdr:nvGrpSpPr>
        <xdr:cNvPr id="31" name="グループ化 30"/>
        <xdr:cNvGrpSpPr/>
      </xdr:nvGrpSpPr>
      <xdr:grpSpPr>
        <a:xfrm>
          <a:off x="8738924" y="6090618"/>
          <a:ext cx="105580" cy="224150"/>
          <a:chOff x="8829674" y="1061210"/>
          <a:chExt cx="219076" cy="235843"/>
        </a:xfrm>
      </xdr:grpSpPr>
      <xdr:sp macro="" textlink="">
        <xdr:nvSpPr>
          <xdr:cNvPr id="32" name="フリーフォーム 31"/>
          <xdr:cNvSpPr/>
        </xdr:nvSpPr>
        <xdr:spPr>
          <a:xfrm>
            <a:off x="8829674" y="1061210"/>
            <a:ext cx="142875" cy="230253"/>
          </a:xfrm>
          <a:custGeom>
            <a:avLst/>
            <a:gdLst>
              <a:gd name="connsiteX0" fmla="*/ 685837 w 1381167"/>
              <a:gd name="connsiteY0" fmla="*/ 0 h 1400175"/>
              <a:gd name="connsiteX1" fmla="*/ 1381162 w 1381167"/>
              <a:gd name="connsiteY1" fmla="*/ 361950 h 1400175"/>
              <a:gd name="connsiteX2" fmla="*/ 676312 w 1381167"/>
              <a:gd name="connsiteY2" fmla="*/ 704850 h 1400175"/>
              <a:gd name="connsiteX3" fmla="*/ 37 w 1381167"/>
              <a:gd name="connsiteY3" fmla="*/ 1047750 h 1400175"/>
              <a:gd name="connsiteX4" fmla="*/ 704887 w 1381167"/>
              <a:gd name="connsiteY4" fmla="*/ 1400175 h 1400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81167" h="1400175">
                <a:moveTo>
                  <a:pt x="685837" y="0"/>
                </a:moveTo>
                <a:cubicBezTo>
                  <a:pt x="1034293" y="122237"/>
                  <a:pt x="1382750" y="244475"/>
                  <a:pt x="1381162" y="361950"/>
                </a:cubicBezTo>
                <a:cubicBezTo>
                  <a:pt x="1379575" y="479425"/>
                  <a:pt x="906499" y="590550"/>
                  <a:pt x="676312" y="704850"/>
                </a:cubicBezTo>
                <a:cubicBezTo>
                  <a:pt x="446125" y="819150"/>
                  <a:pt x="-4725" y="931863"/>
                  <a:pt x="37" y="1047750"/>
                </a:cubicBezTo>
                <a:cubicBezTo>
                  <a:pt x="4799" y="1163637"/>
                  <a:pt x="354843" y="1281906"/>
                  <a:pt x="704887" y="1400175"/>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フリーフォーム 32"/>
          <xdr:cNvSpPr/>
        </xdr:nvSpPr>
        <xdr:spPr>
          <a:xfrm>
            <a:off x="8905875" y="1066800"/>
            <a:ext cx="142875" cy="230253"/>
          </a:xfrm>
          <a:custGeom>
            <a:avLst/>
            <a:gdLst>
              <a:gd name="connsiteX0" fmla="*/ 685837 w 1381167"/>
              <a:gd name="connsiteY0" fmla="*/ 0 h 1400175"/>
              <a:gd name="connsiteX1" fmla="*/ 1381162 w 1381167"/>
              <a:gd name="connsiteY1" fmla="*/ 361950 h 1400175"/>
              <a:gd name="connsiteX2" fmla="*/ 676312 w 1381167"/>
              <a:gd name="connsiteY2" fmla="*/ 704850 h 1400175"/>
              <a:gd name="connsiteX3" fmla="*/ 37 w 1381167"/>
              <a:gd name="connsiteY3" fmla="*/ 1047750 h 1400175"/>
              <a:gd name="connsiteX4" fmla="*/ 704887 w 1381167"/>
              <a:gd name="connsiteY4" fmla="*/ 1400175 h 1400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81167" h="1400175">
                <a:moveTo>
                  <a:pt x="685837" y="0"/>
                </a:moveTo>
                <a:cubicBezTo>
                  <a:pt x="1034293" y="122237"/>
                  <a:pt x="1382750" y="244475"/>
                  <a:pt x="1381162" y="361950"/>
                </a:cubicBezTo>
                <a:cubicBezTo>
                  <a:pt x="1379575" y="479425"/>
                  <a:pt x="906499" y="590550"/>
                  <a:pt x="676312" y="704850"/>
                </a:cubicBezTo>
                <a:cubicBezTo>
                  <a:pt x="446125" y="819150"/>
                  <a:pt x="-4725" y="931863"/>
                  <a:pt x="37" y="1047750"/>
                </a:cubicBezTo>
                <a:cubicBezTo>
                  <a:pt x="4799" y="1163637"/>
                  <a:pt x="354843" y="1281906"/>
                  <a:pt x="704887" y="1400175"/>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46467</xdr:colOff>
      <xdr:row>8</xdr:row>
      <xdr:rowOff>76200</xdr:rowOff>
    </xdr:from>
    <xdr:to>
      <xdr:col>30</xdr:col>
      <xdr:colOff>144104</xdr:colOff>
      <xdr:row>9</xdr:row>
      <xdr:rowOff>129545</xdr:rowOff>
    </xdr:to>
    <xdr:sp macro="" textlink="">
      <xdr:nvSpPr>
        <xdr:cNvPr id="34" name="テキスト ボックス 33"/>
        <xdr:cNvSpPr txBox="1"/>
      </xdr:nvSpPr>
      <xdr:spPr>
        <a:xfrm>
          <a:off x="5647167" y="1552575"/>
          <a:ext cx="497687" cy="224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構外</a:t>
          </a:r>
        </a:p>
      </xdr:txBody>
    </xdr:sp>
    <xdr:clientData/>
  </xdr:twoCellAnchor>
  <xdr:twoCellAnchor>
    <xdr:from>
      <xdr:col>28</xdr:col>
      <xdr:colOff>47270</xdr:colOff>
      <xdr:row>9</xdr:row>
      <xdr:rowOff>117172</xdr:rowOff>
    </xdr:from>
    <xdr:to>
      <xdr:col>30</xdr:col>
      <xdr:colOff>134016</xdr:colOff>
      <xdr:row>11</xdr:row>
      <xdr:rowOff>17284</xdr:rowOff>
    </xdr:to>
    <xdr:sp macro="" textlink="">
      <xdr:nvSpPr>
        <xdr:cNvPr id="35" name="テキスト ボックス 34"/>
        <xdr:cNvSpPr txBox="1"/>
      </xdr:nvSpPr>
      <xdr:spPr>
        <a:xfrm>
          <a:off x="5647970" y="1764997"/>
          <a:ext cx="486796" cy="243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構内</a:t>
          </a:r>
        </a:p>
      </xdr:txBody>
    </xdr:sp>
    <xdr:clientData/>
  </xdr:twoCellAnchor>
  <xdr:twoCellAnchor>
    <xdr:from>
      <xdr:col>45</xdr:col>
      <xdr:colOff>63877</xdr:colOff>
      <xdr:row>7</xdr:row>
      <xdr:rowOff>129209</xdr:rowOff>
    </xdr:from>
    <xdr:to>
      <xdr:col>49</xdr:col>
      <xdr:colOff>14727</xdr:colOff>
      <xdr:row>9</xdr:row>
      <xdr:rowOff>9919</xdr:rowOff>
    </xdr:to>
    <xdr:sp macro="" textlink="">
      <xdr:nvSpPr>
        <xdr:cNvPr id="36" name="テキスト ボックス 35"/>
        <xdr:cNvSpPr txBox="1"/>
      </xdr:nvSpPr>
      <xdr:spPr>
        <a:xfrm>
          <a:off x="9065002" y="1434134"/>
          <a:ext cx="750950" cy="223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ysClr val="windowText" lastClr="000000"/>
              </a:solidFill>
            </a:rPr>
            <a:t>系統電力</a:t>
          </a:r>
        </a:p>
      </xdr:txBody>
    </xdr:sp>
    <xdr:clientData/>
  </xdr:twoCellAnchor>
  <xdr:twoCellAnchor>
    <xdr:from>
      <xdr:col>38</xdr:col>
      <xdr:colOff>155122</xdr:colOff>
      <xdr:row>11</xdr:row>
      <xdr:rowOff>65314</xdr:rowOff>
    </xdr:from>
    <xdr:to>
      <xdr:col>45</xdr:col>
      <xdr:colOff>199222</xdr:colOff>
      <xdr:row>11</xdr:row>
      <xdr:rowOff>66676</xdr:rowOff>
    </xdr:to>
    <xdr:cxnSp macro="">
      <xdr:nvCxnSpPr>
        <xdr:cNvPr id="37" name="直線コネクタ 36"/>
        <xdr:cNvCxnSpPr/>
      </xdr:nvCxnSpPr>
      <xdr:spPr>
        <a:xfrm>
          <a:off x="7756072" y="2056039"/>
          <a:ext cx="1444275" cy="1362"/>
        </a:xfrm>
        <a:prstGeom prst="line">
          <a:avLst/>
        </a:prstGeom>
        <a:ln w="28575">
          <a:solidFill>
            <a:srgbClr val="FF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164927</xdr:colOff>
      <xdr:row>20</xdr:row>
      <xdr:rowOff>649</xdr:rowOff>
    </xdr:from>
    <xdr:to>
      <xdr:col>47</xdr:col>
      <xdr:colOff>182023</xdr:colOff>
      <xdr:row>21</xdr:row>
      <xdr:rowOff>148437</xdr:rowOff>
    </xdr:to>
    <xdr:sp macro="" textlink="">
      <xdr:nvSpPr>
        <xdr:cNvPr id="38" name="テキスト ボックス 37"/>
        <xdr:cNvSpPr txBox="1"/>
      </xdr:nvSpPr>
      <xdr:spPr>
        <a:xfrm>
          <a:off x="8766002" y="3534424"/>
          <a:ext cx="817196" cy="31923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ボイラ</a:t>
          </a:r>
          <a:endParaRPr kumimoji="1" lang="en-US" altLang="ja-JP" sz="800" b="1"/>
        </a:p>
      </xdr:txBody>
    </xdr:sp>
    <xdr:clientData/>
  </xdr:twoCellAnchor>
  <xdr:twoCellAnchor>
    <xdr:from>
      <xdr:col>41</xdr:col>
      <xdr:colOff>47625</xdr:colOff>
      <xdr:row>20</xdr:row>
      <xdr:rowOff>148850</xdr:rowOff>
    </xdr:from>
    <xdr:to>
      <xdr:col>43</xdr:col>
      <xdr:colOff>160564</xdr:colOff>
      <xdr:row>20</xdr:row>
      <xdr:rowOff>151340</xdr:rowOff>
    </xdr:to>
    <xdr:cxnSp macro="">
      <xdr:nvCxnSpPr>
        <xdr:cNvPr id="39" name="直線矢印コネクタ 38"/>
        <xdr:cNvCxnSpPr/>
      </xdr:nvCxnSpPr>
      <xdr:spPr>
        <a:xfrm>
          <a:off x="8248650" y="3682625"/>
          <a:ext cx="512989" cy="2490"/>
        </a:xfrm>
        <a:prstGeom prst="straightConnector1">
          <a:avLst/>
        </a:prstGeom>
        <a:ln w="28575">
          <a:solidFill>
            <a:srgbClr val="0033CC"/>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8117</xdr:colOff>
      <xdr:row>20</xdr:row>
      <xdr:rowOff>119276</xdr:rowOff>
    </xdr:from>
    <xdr:to>
      <xdr:col>55</xdr:col>
      <xdr:colOff>89807</xdr:colOff>
      <xdr:row>20</xdr:row>
      <xdr:rowOff>119743</xdr:rowOff>
    </xdr:to>
    <xdr:cxnSp macro="">
      <xdr:nvCxnSpPr>
        <xdr:cNvPr id="40" name="直線矢印コネクタ 39"/>
        <xdr:cNvCxnSpPr/>
      </xdr:nvCxnSpPr>
      <xdr:spPr>
        <a:xfrm>
          <a:off x="9609317" y="3653051"/>
          <a:ext cx="1481865" cy="467"/>
        </a:xfrm>
        <a:prstGeom prst="straightConnector1">
          <a:avLst/>
        </a:prstGeom>
        <a:ln w="28575">
          <a:solidFill>
            <a:schemeClr val="tx1"/>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47625</xdr:colOff>
      <xdr:row>18</xdr:row>
      <xdr:rowOff>0</xdr:rowOff>
    </xdr:from>
    <xdr:to>
      <xdr:col>43</xdr:col>
      <xdr:colOff>177130</xdr:colOff>
      <xdr:row>18</xdr:row>
      <xdr:rowOff>1663</xdr:rowOff>
    </xdr:to>
    <xdr:cxnSp macro="">
      <xdr:nvCxnSpPr>
        <xdr:cNvPr id="41" name="直線矢印コネクタ 40"/>
        <xdr:cNvCxnSpPr/>
      </xdr:nvCxnSpPr>
      <xdr:spPr>
        <a:xfrm>
          <a:off x="8248650" y="3190875"/>
          <a:ext cx="529555" cy="1663"/>
        </a:xfrm>
        <a:prstGeom prst="straightConnector1">
          <a:avLst/>
        </a:prstGeom>
        <a:ln w="28575">
          <a:solidFill>
            <a:srgbClr val="0000FF"/>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47627</xdr:colOff>
      <xdr:row>14</xdr:row>
      <xdr:rowOff>170859</xdr:rowOff>
    </xdr:from>
    <xdr:to>
      <xdr:col>41</xdr:col>
      <xdr:colOff>53067</xdr:colOff>
      <xdr:row>18</xdr:row>
      <xdr:rowOff>5443</xdr:rowOff>
    </xdr:to>
    <xdr:cxnSp macro="">
      <xdr:nvCxnSpPr>
        <xdr:cNvPr id="42" name="直線矢印コネクタ 41"/>
        <xdr:cNvCxnSpPr/>
      </xdr:nvCxnSpPr>
      <xdr:spPr>
        <a:xfrm flipH="1" flipV="1">
          <a:off x="8248652" y="2675934"/>
          <a:ext cx="5440" cy="520384"/>
        </a:xfrm>
        <a:prstGeom prst="straightConnector1">
          <a:avLst/>
        </a:prstGeom>
        <a:ln w="28575">
          <a:solidFill>
            <a:srgbClr val="0033CC"/>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121977</xdr:colOff>
      <xdr:row>20</xdr:row>
      <xdr:rowOff>106898</xdr:rowOff>
    </xdr:from>
    <xdr:to>
      <xdr:col>51</xdr:col>
      <xdr:colOff>130422</xdr:colOff>
      <xdr:row>23</xdr:row>
      <xdr:rowOff>27003</xdr:rowOff>
    </xdr:to>
    <xdr:sp macro="" textlink="">
      <xdr:nvSpPr>
        <xdr:cNvPr id="43" name="テキスト ボックス 42"/>
        <xdr:cNvSpPr txBox="1"/>
      </xdr:nvSpPr>
      <xdr:spPr>
        <a:xfrm>
          <a:off x="9723177" y="3640673"/>
          <a:ext cx="608520" cy="43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蒸気</a:t>
          </a:r>
        </a:p>
      </xdr:txBody>
    </xdr:sp>
    <xdr:clientData/>
  </xdr:twoCellAnchor>
  <xdr:twoCellAnchor>
    <xdr:from>
      <xdr:col>1</xdr:col>
      <xdr:colOff>115956</xdr:colOff>
      <xdr:row>9</xdr:row>
      <xdr:rowOff>124239</xdr:rowOff>
    </xdr:from>
    <xdr:to>
      <xdr:col>30</xdr:col>
      <xdr:colOff>124239</xdr:colOff>
      <xdr:row>23</xdr:row>
      <xdr:rowOff>49534</xdr:rowOff>
    </xdr:to>
    <xdr:sp macro="" textlink="">
      <xdr:nvSpPr>
        <xdr:cNvPr id="44" name="正方形/長方形 43"/>
        <xdr:cNvSpPr/>
      </xdr:nvSpPr>
      <xdr:spPr>
        <a:xfrm>
          <a:off x="315981" y="1772064"/>
          <a:ext cx="5809008" cy="2325595"/>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57</xdr:col>
      <xdr:colOff>38514</xdr:colOff>
      <xdr:row>16</xdr:row>
      <xdr:rowOff>119099</xdr:rowOff>
    </xdr:from>
    <xdr:to>
      <xdr:col>62</xdr:col>
      <xdr:colOff>36616</xdr:colOff>
      <xdr:row>19</xdr:row>
      <xdr:rowOff>74405</xdr:rowOff>
    </xdr:to>
    <xdr:sp macro="" textlink="">
      <xdr:nvSpPr>
        <xdr:cNvPr id="45" name="テキスト ボックス 44"/>
        <xdr:cNvSpPr txBox="1"/>
      </xdr:nvSpPr>
      <xdr:spPr>
        <a:xfrm>
          <a:off x="11439939" y="2967074"/>
          <a:ext cx="998227" cy="469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蒸気</a:t>
          </a:r>
          <a:endParaRPr kumimoji="1" lang="en-US" altLang="ja-JP" sz="900" b="1"/>
        </a:p>
      </xdr:txBody>
    </xdr:sp>
    <xdr:clientData/>
  </xdr:twoCellAnchor>
  <xdr:twoCellAnchor>
    <xdr:from>
      <xdr:col>50</xdr:col>
      <xdr:colOff>30879</xdr:colOff>
      <xdr:row>21</xdr:row>
      <xdr:rowOff>34995</xdr:rowOff>
    </xdr:from>
    <xdr:to>
      <xdr:col>53</xdr:col>
      <xdr:colOff>66598</xdr:colOff>
      <xdr:row>22</xdr:row>
      <xdr:rowOff>67693</xdr:rowOff>
    </xdr:to>
    <xdr:sp macro="" textlink="">
      <xdr:nvSpPr>
        <xdr:cNvPr id="46" name="テキスト ボックス 45"/>
        <xdr:cNvSpPr txBox="1"/>
      </xdr:nvSpPr>
      <xdr:spPr>
        <a:xfrm>
          <a:off x="10032129" y="3740220"/>
          <a:ext cx="635794" cy="204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a:t>
          </a:r>
          <a:r>
            <a:rPr kumimoji="1" lang="ja-JP" altLang="en-US" sz="1000">
              <a:latin typeface="+mj-ea"/>
              <a:ea typeface="+mj-ea"/>
            </a:rPr>
            <a:t>（４）</a:t>
          </a:r>
        </a:p>
      </xdr:txBody>
    </xdr:sp>
    <xdr:clientData/>
  </xdr:twoCellAnchor>
  <xdr:twoCellAnchor>
    <xdr:from>
      <xdr:col>44</xdr:col>
      <xdr:colOff>38514</xdr:colOff>
      <xdr:row>39</xdr:row>
      <xdr:rowOff>37996</xdr:rowOff>
    </xdr:from>
    <xdr:to>
      <xdr:col>44</xdr:col>
      <xdr:colOff>41822</xdr:colOff>
      <xdr:row>43</xdr:row>
      <xdr:rowOff>103434</xdr:rowOff>
    </xdr:to>
    <xdr:cxnSp macro="">
      <xdr:nvCxnSpPr>
        <xdr:cNvPr id="47" name="直線コネクタ 46"/>
        <xdr:cNvCxnSpPr/>
      </xdr:nvCxnSpPr>
      <xdr:spPr>
        <a:xfrm>
          <a:off x="8839614" y="6753121"/>
          <a:ext cx="3308" cy="751238"/>
        </a:xfrm>
        <a:prstGeom prst="line">
          <a:avLst/>
        </a:prstGeom>
        <a:ln w="28575">
          <a:solidFill>
            <a:srgbClr val="FF0000"/>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186078</xdr:colOff>
      <xdr:row>38</xdr:row>
      <xdr:rowOff>88429</xdr:rowOff>
    </xdr:from>
    <xdr:to>
      <xdr:col>54</xdr:col>
      <xdr:colOff>21774</xdr:colOff>
      <xdr:row>39</xdr:row>
      <xdr:rowOff>120470</xdr:rowOff>
    </xdr:to>
    <xdr:sp macro="" textlink="">
      <xdr:nvSpPr>
        <xdr:cNvPr id="48" name="テキスト ボックス 47"/>
        <xdr:cNvSpPr txBox="1"/>
      </xdr:nvSpPr>
      <xdr:spPr>
        <a:xfrm>
          <a:off x="10187328" y="6632104"/>
          <a:ext cx="635796" cy="203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a:t>
          </a:r>
          <a:r>
            <a:rPr kumimoji="1" lang="ja-JP" altLang="en-US" sz="1000">
              <a:latin typeface="+mj-ea"/>
              <a:ea typeface="+mj-ea"/>
            </a:rPr>
            <a:t>（５）</a:t>
          </a:r>
        </a:p>
      </xdr:txBody>
    </xdr:sp>
    <xdr:clientData/>
  </xdr:twoCellAnchor>
  <xdr:twoCellAnchor>
    <xdr:from>
      <xdr:col>43</xdr:col>
      <xdr:colOff>164810</xdr:colOff>
      <xdr:row>16</xdr:row>
      <xdr:rowOff>165651</xdr:rowOff>
    </xdr:from>
    <xdr:to>
      <xdr:col>47</xdr:col>
      <xdr:colOff>171425</xdr:colOff>
      <xdr:row>19</xdr:row>
      <xdr:rowOff>815</xdr:rowOff>
    </xdr:to>
    <xdr:sp macro="" textlink="">
      <xdr:nvSpPr>
        <xdr:cNvPr id="49" name="テキスト ボックス 48"/>
        <xdr:cNvSpPr txBox="1"/>
      </xdr:nvSpPr>
      <xdr:spPr>
        <a:xfrm>
          <a:off x="8765885" y="3013626"/>
          <a:ext cx="806715" cy="34951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ｺｰｼﾞｪﾈ</a:t>
          </a:r>
          <a:r>
            <a:rPr kumimoji="1" lang="en-US" altLang="ja-JP" sz="800" b="1"/>
            <a:t>B</a:t>
          </a:r>
          <a:endParaRPr kumimoji="1" lang="ja-JP" altLang="en-US" sz="800" b="1"/>
        </a:p>
      </xdr:txBody>
    </xdr:sp>
    <xdr:clientData/>
  </xdr:twoCellAnchor>
  <xdr:twoCellAnchor>
    <xdr:from>
      <xdr:col>37</xdr:col>
      <xdr:colOff>193222</xdr:colOff>
      <xdr:row>14</xdr:row>
      <xdr:rowOff>168729</xdr:rowOff>
    </xdr:from>
    <xdr:to>
      <xdr:col>43</xdr:col>
      <xdr:colOff>171889</xdr:colOff>
      <xdr:row>14</xdr:row>
      <xdr:rowOff>170747</xdr:rowOff>
    </xdr:to>
    <xdr:cxnSp macro="">
      <xdr:nvCxnSpPr>
        <xdr:cNvPr id="50" name="直線矢印コネクタ 49"/>
        <xdr:cNvCxnSpPr>
          <a:endCxn id="72" idx="1"/>
        </xdr:cNvCxnSpPr>
      </xdr:nvCxnSpPr>
      <xdr:spPr>
        <a:xfrm>
          <a:off x="7594147" y="2673804"/>
          <a:ext cx="1178817" cy="2018"/>
        </a:xfrm>
        <a:prstGeom prst="straightConnector1">
          <a:avLst/>
        </a:prstGeom>
        <a:ln w="28575">
          <a:solidFill>
            <a:srgbClr val="0033CC"/>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45497</xdr:colOff>
      <xdr:row>18</xdr:row>
      <xdr:rowOff>3013</xdr:rowOff>
    </xdr:from>
    <xdr:to>
      <xdr:col>41</xdr:col>
      <xdr:colOff>53780</xdr:colOff>
      <xdr:row>20</xdr:row>
      <xdr:rowOff>159801</xdr:rowOff>
    </xdr:to>
    <xdr:cxnSp macro="">
      <xdr:nvCxnSpPr>
        <xdr:cNvPr id="51" name="直線矢印コネクタ 50"/>
        <xdr:cNvCxnSpPr/>
      </xdr:nvCxnSpPr>
      <xdr:spPr>
        <a:xfrm flipH="1" flipV="1">
          <a:off x="8246522" y="3193888"/>
          <a:ext cx="8283" cy="499688"/>
        </a:xfrm>
        <a:prstGeom prst="straightConnector1">
          <a:avLst/>
        </a:prstGeom>
        <a:ln w="28575">
          <a:solidFill>
            <a:srgbClr val="0033CC"/>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171450</xdr:colOff>
      <xdr:row>14</xdr:row>
      <xdr:rowOff>149088</xdr:rowOff>
    </xdr:from>
    <xdr:to>
      <xdr:col>49</xdr:col>
      <xdr:colOff>173106</xdr:colOff>
      <xdr:row>18</xdr:row>
      <xdr:rowOff>5443</xdr:rowOff>
    </xdr:to>
    <xdr:cxnSp macro="">
      <xdr:nvCxnSpPr>
        <xdr:cNvPr id="52" name="直線矢印コネクタ 51"/>
        <xdr:cNvCxnSpPr/>
      </xdr:nvCxnSpPr>
      <xdr:spPr>
        <a:xfrm flipV="1">
          <a:off x="9972675" y="2654163"/>
          <a:ext cx="1656" cy="54215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192987</xdr:colOff>
      <xdr:row>14</xdr:row>
      <xdr:rowOff>152400</xdr:rowOff>
    </xdr:from>
    <xdr:to>
      <xdr:col>49</xdr:col>
      <xdr:colOff>166007</xdr:colOff>
      <xdr:row>14</xdr:row>
      <xdr:rowOff>152401</xdr:rowOff>
    </xdr:to>
    <xdr:cxnSp macro="">
      <xdr:nvCxnSpPr>
        <xdr:cNvPr id="53" name="直線コネクタ 52"/>
        <xdr:cNvCxnSpPr/>
      </xdr:nvCxnSpPr>
      <xdr:spPr>
        <a:xfrm flipV="1">
          <a:off x="9594162" y="2657475"/>
          <a:ext cx="373070"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1969</xdr:colOff>
      <xdr:row>41</xdr:row>
      <xdr:rowOff>109413</xdr:rowOff>
    </xdr:from>
    <xdr:to>
      <xdr:col>46</xdr:col>
      <xdr:colOff>8584</xdr:colOff>
      <xdr:row>43</xdr:row>
      <xdr:rowOff>116027</xdr:rowOff>
    </xdr:to>
    <xdr:sp macro="" textlink="">
      <xdr:nvSpPr>
        <xdr:cNvPr id="54" name="テキスト ボックス 53"/>
        <xdr:cNvSpPr txBox="1"/>
      </xdr:nvSpPr>
      <xdr:spPr>
        <a:xfrm>
          <a:off x="8403019" y="7167438"/>
          <a:ext cx="806715" cy="34951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ｺｰｼﾞｪﾈ</a:t>
          </a:r>
          <a:r>
            <a:rPr kumimoji="1" lang="en-US" altLang="ja-JP" sz="800" b="1"/>
            <a:t>A</a:t>
          </a:r>
          <a:endParaRPr kumimoji="1" lang="ja-JP" altLang="en-US" sz="800" b="1"/>
        </a:p>
      </xdr:txBody>
    </xdr:sp>
    <xdr:clientData/>
  </xdr:twoCellAnchor>
  <xdr:twoCellAnchor>
    <xdr:from>
      <xdr:col>53</xdr:col>
      <xdr:colOff>102813</xdr:colOff>
      <xdr:row>41</xdr:row>
      <xdr:rowOff>165724</xdr:rowOff>
    </xdr:from>
    <xdr:to>
      <xdr:col>54</xdr:col>
      <xdr:colOff>130012</xdr:colOff>
      <xdr:row>49</xdr:row>
      <xdr:rowOff>59610</xdr:rowOff>
    </xdr:to>
    <xdr:grpSp>
      <xdr:nvGrpSpPr>
        <xdr:cNvPr id="55" name="グループ化 54"/>
        <xdr:cNvGrpSpPr/>
      </xdr:nvGrpSpPr>
      <xdr:grpSpPr>
        <a:xfrm>
          <a:off x="10704138" y="7223749"/>
          <a:ext cx="227224" cy="1265486"/>
          <a:chOff x="6667496" y="1374924"/>
          <a:chExt cx="226937" cy="462906"/>
        </a:xfrm>
      </xdr:grpSpPr>
      <xdr:sp macro="" textlink="">
        <xdr:nvSpPr>
          <xdr:cNvPr id="56" name="正方形/長方形 55"/>
          <xdr:cNvSpPr/>
        </xdr:nvSpPr>
        <xdr:spPr>
          <a:xfrm>
            <a:off x="6749230" y="1377410"/>
            <a:ext cx="68452" cy="458624"/>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7" name="直線コネクタ 56"/>
          <xdr:cNvCxnSpPr/>
        </xdr:nvCxnSpPr>
        <xdr:spPr>
          <a:xfrm>
            <a:off x="6667496" y="1374924"/>
            <a:ext cx="22363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a:off x="6670802" y="1837830"/>
            <a:ext cx="22363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91588</xdr:colOff>
      <xdr:row>40</xdr:row>
      <xdr:rowOff>62915</xdr:rowOff>
    </xdr:from>
    <xdr:to>
      <xdr:col>40</xdr:col>
      <xdr:colOff>38101</xdr:colOff>
      <xdr:row>43</xdr:row>
      <xdr:rowOff>15288</xdr:rowOff>
    </xdr:to>
    <xdr:sp macro="" textlink="">
      <xdr:nvSpPr>
        <xdr:cNvPr id="59" name="テキスト ボックス 58"/>
        <xdr:cNvSpPr txBox="1"/>
      </xdr:nvSpPr>
      <xdr:spPr>
        <a:xfrm>
          <a:off x="7092463" y="6949490"/>
          <a:ext cx="946638" cy="466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燃料ガス</a:t>
          </a:r>
        </a:p>
      </xdr:txBody>
    </xdr:sp>
    <xdr:clientData/>
  </xdr:twoCellAnchor>
  <xdr:twoCellAnchor>
    <xdr:from>
      <xdr:col>46</xdr:col>
      <xdr:colOff>64669</xdr:colOff>
      <xdr:row>48</xdr:row>
      <xdr:rowOff>15766</xdr:rowOff>
    </xdr:from>
    <xdr:to>
      <xdr:col>52</xdr:col>
      <xdr:colOff>57048</xdr:colOff>
      <xdr:row>50</xdr:row>
      <xdr:rowOff>139589</xdr:rowOff>
    </xdr:to>
    <xdr:sp macro="" textlink="">
      <xdr:nvSpPr>
        <xdr:cNvPr id="60" name="テキスト ボックス 59"/>
        <xdr:cNvSpPr txBox="1"/>
      </xdr:nvSpPr>
      <xdr:spPr>
        <a:xfrm>
          <a:off x="9265819" y="8273941"/>
          <a:ext cx="1192529" cy="466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蒸気</a:t>
          </a:r>
          <a:endParaRPr kumimoji="1" lang="en-US" altLang="ja-JP" sz="900" b="1"/>
        </a:p>
      </xdr:txBody>
    </xdr:sp>
    <xdr:clientData/>
  </xdr:twoCellAnchor>
  <xdr:twoCellAnchor>
    <xdr:from>
      <xdr:col>41</xdr:col>
      <xdr:colOff>195032</xdr:colOff>
      <xdr:row>47</xdr:row>
      <xdr:rowOff>116676</xdr:rowOff>
    </xdr:from>
    <xdr:to>
      <xdr:col>46</xdr:col>
      <xdr:colOff>12103</xdr:colOff>
      <xdr:row>49</xdr:row>
      <xdr:rowOff>90528</xdr:rowOff>
    </xdr:to>
    <xdr:sp macro="" textlink="">
      <xdr:nvSpPr>
        <xdr:cNvPr id="61" name="テキスト ボックス 60"/>
        <xdr:cNvSpPr txBox="1"/>
      </xdr:nvSpPr>
      <xdr:spPr>
        <a:xfrm>
          <a:off x="8396057" y="8203401"/>
          <a:ext cx="817196" cy="31675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ボイラ</a:t>
          </a:r>
          <a:endParaRPr kumimoji="1" lang="en-US" altLang="ja-JP" sz="800" b="1"/>
        </a:p>
      </xdr:txBody>
    </xdr:sp>
    <xdr:clientData/>
  </xdr:twoCellAnchor>
  <xdr:twoCellAnchor>
    <xdr:from>
      <xdr:col>39</xdr:col>
      <xdr:colOff>77730</xdr:colOff>
      <xdr:row>48</xdr:row>
      <xdr:rowOff>74613</xdr:rowOff>
    </xdr:from>
    <xdr:to>
      <xdr:col>41</xdr:col>
      <xdr:colOff>190669</xdr:colOff>
      <xdr:row>48</xdr:row>
      <xdr:rowOff>77103</xdr:rowOff>
    </xdr:to>
    <xdr:cxnSp macro="">
      <xdr:nvCxnSpPr>
        <xdr:cNvPr id="62" name="直線矢印コネクタ 61"/>
        <xdr:cNvCxnSpPr/>
      </xdr:nvCxnSpPr>
      <xdr:spPr>
        <a:xfrm>
          <a:off x="7878705" y="8332788"/>
          <a:ext cx="512989" cy="2490"/>
        </a:xfrm>
        <a:prstGeom prst="straightConnector1">
          <a:avLst/>
        </a:prstGeom>
        <a:ln w="28575">
          <a:solidFill>
            <a:srgbClr val="0033CC"/>
          </a:solidFill>
          <a:prstDash val="solid"/>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17470</xdr:colOff>
      <xdr:row>48</xdr:row>
      <xdr:rowOff>87923</xdr:rowOff>
    </xdr:from>
    <xdr:to>
      <xdr:col>53</xdr:col>
      <xdr:colOff>174381</xdr:colOff>
      <xdr:row>48</xdr:row>
      <xdr:rowOff>90676</xdr:rowOff>
    </xdr:to>
    <xdr:cxnSp macro="">
      <xdr:nvCxnSpPr>
        <xdr:cNvPr id="63" name="直線矢印コネクタ 62"/>
        <xdr:cNvCxnSpPr/>
      </xdr:nvCxnSpPr>
      <xdr:spPr>
        <a:xfrm flipV="1">
          <a:off x="9218620" y="8346098"/>
          <a:ext cx="1557086" cy="2753"/>
        </a:xfrm>
        <a:prstGeom prst="straightConnector1">
          <a:avLst/>
        </a:prstGeom>
        <a:ln w="28575">
          <a:solidFill>
            <a:schemeClr val="tx1"/>
          </a:solidFill>
          <a:prstDash val="solid"/>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78015</xdr:colOff>
      <xdr:row>45</xdr:row>
      <xdr:rowOff>116026</xdr:rowOff>
    </xdr:from>
    <xdr:to>
      <xdr:col>42</xdr:col>
      <xdr:colOff>7210</xdr:colOff>
      <xdr:row>45</xdr:row>
      <xdr:rowOff>117689</xdr:rowOff>
    </xdr:to>
    <xdr:cxnSp macro="">
      <xdr:nvCxnSpPr>
        <xdr:cNvPr id="64" name="直線矢印コネクタ 63"/>
        <xdr:cNvCxnSpPr/>
      </xdr:nvCxnSpPr>
      <xdr:spPr>
        <a:xfrm>
          <a:off x="7878990" y="7859851"/>
          <a:ext cx="529270" cy="1663"/>
        </a:xfrm>
        <a:prstGeom prst="straightConnector1">
          <a:avLst/>
        </a:prstGeom>
        <a:ln w="28575">
          <a:solidFill>
            <a:srgbClr val="0000FF"/>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68332</xdr:colOff>
      <xdr:row>42</xdr:row>
      <xdr:rowOff>91180</xdr:rowOff>
    </xdr:from>
    <xdr:to>
      <xdr:col>39</xdr:col>
      <xdr:colOff>77731</xdr:colOff>
      <xdr:row>48</xdr:row>
      <xdr:rowOff>82826</xdr:rowOff>
    </xdr:to>
    <xdr:cxnSp macro="">
      <xdr:nvCxnSpPr>
        <xdr:cNvPr id="65" name="直線矢印コネクタ 64"/>
        <xdr:cNvCxnSpPr/>
      </xdr:nvCxnSpPr>
      <xdr:spPr>
        <a:xfrm flipV="1">
          <a:off x="7869307" y="7320655"/>
          <a:ext cx="9399" cy="1020346"/>
        </a:xfrm>
        <a:prstGeom prst="straightConnector1">
          <a:avLst/>
        </a:prstGeom>
        <a:ln w="28575">
          <a:solidFill>
            <a:srgbClr val="0033CC"/>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128696</xdr:colOff>
      <xdr:row>44</xdr:row>
      <xdr:rowOff>50619</xdr:rowOff>
    </xdr:from>
    <xdr:to>
      <xdr:col>60</xdr:col>
      <xdr:colOff>126797</xdr:colOff>
      <xdr:row>47</xdr:row>
      <xdr:rowOff>5925</xdr:rowOff>
    </xdr:to>
    <xdr:sp macro="" textlink="">
      <xdr:nvSpPr>
        <xdr:cNvPr id="66" name="テキスト ボックス 65"/>
        <xdr:cNvSpPr txBox="1"/>
      </xdr:nvSpPr>
      <xdr:spPr>
        <a:xfrm>
          <a:off x="11130071" y="7622994"/>
          <a:ext cx="998226" cy="469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蒸気</a:t>
          </a:r>
          <a:endParaRPr kumimoji="1" lang="en-US" altLang="ja-JP" sz="900" b="1"/>
        </a:p>
      </xdr:txBody>
    </xdr:sp>
    <xdr:clientData/>
  </xdr:twoCellAnchor>
  <xdr:twoCellAnchor>
    <xdr:from>
      <xdr:col>49</xdr:col>
      <xdr:colOff>71241</xdr:colOff>
      <xdr:row>48</xdr:row>
      <xdr:rowOff>159813</xdr:rowOff>
    </xdr:from>
    <xdr:to>
      <xdr:col>52</xdr:col>
      <xdr:colOff>106960</xdr:colOff>
      <xdr:row>50</xdr:row>
      <xdr:rowOff>12714</xdr:rowOff>
    </xdr:to>
    <xdr:sp macro="" textlink="">
      <xdr:nvSpPr>
        <xdr:cNvPr id="67" name="テキスト ボックス 66"/>
        <xdr:cNvSpPr txBox="1"/>
      </xdr:nvSpPr>
      <xdr:spPr>
        <a:xfrm>
          <a:off x="9872466" y="8417988"/>
          <a:ext cx="635794" cy="19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a:t>
          </a:r>
          <a:r>
            <a:rPr kumimoji="1" lang="ja-JP" altLang="en-US" sz="1000">
              <a:latin typeface="+mj-ea"/>
              <a:ea typeface="+mj-ea"/>
            </a:rPr>
            <a:t>（６）</a:t>
          </a:r>
        </a:p>
      </xdr:txBody>
    </xdr:sp>
    <xdr:clientData/>
  </xdr:twoCellAnchor>
  <xdr:twoCellAnchor>
    <xdr:from>
      <xdr:col>41</xdr:col>
      <xdr:colOff>194915</xdr:colOff>
      <xdr:row>44</xdr:row>
      <xdr:rowOff>107743</xdr:rowOff>
    </xdr:from>
    <xdr:to>
      <xdr:col>46</xdr:col>
      <xdr:colOff>1505</xdr:colOff>
      <xdr:row>46</xdr:row>
      <xdr:rowOff>114356</xdr:rowOff>
    </xdr:to>
    <xdr:sp macro="" textlink="">
      <xdr:nvSpPr>
        <xdr:cNvPr id="68" name="テキスト ボックス 67"/>
        <xdr:cNvSpPr txBox="1"/>
      </xdr:nvSpPr>
      <xdr:spPr>
        <a:xfrm>
          <a:off x="8395940" y="7680118"/>
          <a:ext cx="806715" cy="34951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ｺｰｼﾞｪﾈ</a:t>
          </a:r>
          <a:r>
            <a:rPr kumimoji="1" lang="en-US" altLang="ja-JP" sz="800" b="1"/>
            <a:t>B</a:t>
          </a:r>
          <a:endParaRPr kumimoji="1" lang="ja-JP" altLang="en-US" sz="800" b="1"/>
        </a:p>
      </xdr:txBody>
    </xdr:sp>
    <xdr:clientData/>
  </xdr:twoCellAnchor>
  <xdr:twoCellAnchor>
    <xdr:from>
      <xdr:col>39</xdr:col>
      <xdr:colOff>61165</xdr:colOff>
      <xdr:row>42</xdr:row>
      <xdr:rowOff>107744</xdr:rowOff>
    </xdr:from>
    <xdr:to>
      <xdr:col>41</xdr:col>
      <xdr:colOff>190385</xdr:colOff>
      <xdr:row>42</xdr:row>
      <xdr:rowOff>109407</xdr:rowOff>
    </xdr:to>
    <xdr:cxnSp macro="">
      <xdr:nvCxnSpPr>
        <xdr:cNvPr id="69" name="直線矢印コネクタ 68"/>
        <xdr:cNvCxnSpPr/>
      </xdr:nvCxnSpPr>
      <xdr:spPr>
        <a:xfrm>
          <a:off x="7862140" y="7337219"/>
          <a:ext cx="529270" cy="1663"/>
        </a:xfrm>
        <a:prstGeom prst="straightConnector1">
          <a:avLst/>
        </a:prstGeom>
        <a:ln w="28575">
          <a:solidFill>
            <a:srgbClr val="0033CC"/>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186648</xdr:colOff>
      <xdr:row>42</xdr:row>
      <xdr:rowOff>100417</xdr:rowOff>
    </xdr:from>
    <xdr:to>
      <xdr:col>39</xdr:col>
      <xdr:colOff>69449</xdr:colOff>
      <xdr:row>42</xdr:row>
      <xdr:rowOff>100417</xdr:rowOff>
    </xdr:to>
    <xdr:cxnSp macro="">
      <xdr:nvCxnSpPr>
        <xdr:cNvPr id="70" name="直線コネクタ 69"/>
        <xdr:cNvCxnSpPr/>
      </xdr:nvCxnSpPr>
      <xdr:spPr>
        <a:xfrm>
          <a:off x="7187523" y="7329892"/>
          <a:ext cx="682901" cy="0"/>
        </a:xfrm>
        <a:prstGeom prst="line">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171889</xdr:colOff>
      <xdr:row>13</xdr:row>
      <xdr:rowOff>167322</xdr:rowOff>
    </xdr:from>
    <xdr:to>
      <xdr:col>47</xdr:col>
      <xdr:colOff>178504</xdr:colOff>
      <xdr:row>16</xdr:row>
      <xdr:rowOff>0</xdr:rowOff>
    </xdr:to>
    <xdr:sp macro="" textlink="">
      <xdr:nvSpPr>
        <xdr:cNvPr id="72" name="テキスト ボックス 71"/>
        <xdr:cNvSpPr txBox="1"/>
      </xdr:nvSpPr>
      <xdr:spPr>
        <a:xfrm>
          <a:off x="8772964" y="2500947"/>
          <a:ext cx="806715" cy="3470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ｺｰｼﾞｪﾈ</a:t>
          </a:r>
          <a:r>
            <a:rPr kumimoji="1" lang="en-US" altLang="ja-JP" sz="800" b="1"/>
            <a:t>A</a:t>
          </a:r>
          <a:endParaRPr kumimoji="1" lang="ja-JP" altLang="en-US" sz="800" b="1"/>
        </a:p>
      </xdr:txBody>
    </xdr:sp>
    <xdr:clientData/>
  </xdr:twoCellAnchor>
  <xdr:twoCellAnchor>
    <xdr:from>
      <xdr:col>60</xdr:col>
      <xdr:colOff>59869</xdr:colOff>
      <xdr:row>10</xdr:row>
      <xdr:rowOff>144236</xdr:rowOff>
    </xdr:from>
    <xdr:to>
      <xdr:col>63</xdr:col>
      <xdr:colOff>95588</xdr:colOff>
      <xdr:row>12</xdr:row>
      <xdr:rowOff>2553</xdr:rowOff>
    </xdr:to>
    <xdr:sp macro="" textlink="">
      <xdr:nvSpPr>
        <xdr:cNvPr id="73" name="テキスト ボックス 72"/>
        <xdr:cNvSpPr txBox="1"/>
      </xdr:nvSpPr>
      <xdr:spPr>
        <a:xfrm>
          <a:off x="12061369" y="1963511"/>
          <a:ext cx="635794" cy="201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a:t>
          </a:r>
          <a:r>
            <a:rPr kumimoji="1" lang="ja-JP" altLang="en-US" sz="1000">
              <a:latin typeface="+mj-ea"/>
              <a:ea typeface="+mj-ea"/>
            </a:rPr>
            <a:t>（１）</a:t>
          </a:r>
        </a:p>
      </xdr:txBody>
    </xdr:sp>
    <xdr:clientData/>
  </xdr:twoCellAnchor>
  <xdr:twoCellAnchor>
    <xdr:from>
      <xdr:col>51</xdr:col>
      <xdr:colOff>35380</xdr:colOff>
      <xdr:row>15</xdr:row>
      <xdr:rowOff>100693</xdr:rowOff>
    </xdr:from>
    <xdr:to>
      <xdr:col>54</xdr:col>
      <xdr:colOff>71099</xdr:colOff>
      <xdr:row>16</xdr:row>
      <xdr:rowOff>130461</xdr:rowOff>
    </xdr:to>
    <xdr:sp macro="" textlink="">
      <xdr:nvSpPr>
        <xdr:cNvPr id="74" name="テキスト ボックス 73"/>
        <xdr:cNvSpPr txBox="1"/>
      </xdr:nvSpPr>
      <xdr:spPr>
        <a:xfrm>
          <a:off x="10236655" y="2777218"/>
          <a:ext cx="635794" cy="20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a:t>
          </a:r>
          <a:r>
            <a:rPr kumimoji="1" lang="ja-JP" altLang="en-US" sz="1000">
              <a:latin typeface="+mj-ea"/>
              <a:ea typeface="+mj-ea"/>
            </a:rPr>
            <a:t>（２）</a:t>
          </a:r>
        </a:p>
      </xdr:txBody>
    </xdr:sp>
    <xdr:clientData/>
  </xdr:twoCellAnchor>
  <xdr:twoCellAnchor>
    <xdr:from>
      <xdr:col>1</xdr:col>
      <xdr:colOff>113353</xdr:colOff>
      <xdr:row>37</xdr:row>
      <xdr:rowOff>62657</xdr:rowOff>
    </xdr:from>
    <xdr:to>
      <xdr:col>30</xdr:col>
      <xdr:colOff>121636</xdr:colOff>
      <xdr:row>50</xdr:row>
      <xdr:rowOff>156473</xdr:rowOff>
    </xdr:to>
    <xdr:sp macro="" textlink="">
      <xdr:nvSpPr>
        <xdr:cNvPr id="75" name="正方形/長方形 74"/>
        <xdr:cNvSpPr/>
      </xdr:nvSpPr>
      <xdr:spPr>
        <a:xfrm>
          <a:off x="313378" y="6434882"/>
          <a:ext cx="5809008" cy="2322666"/>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54</xdr:col>
      <xdr:colOff>70467</xdr:colOff>
      <xdr:row>45</xdr:row>
      <xdr:rowOff>117289</xdr:rowOff>
    </xdr:from>
    <xdr:to>
      <xdr:col>56</xdr:col>
      <xdr:colOff>197249</xdr:colOff>
      <xdr:row>45</xdr:row>
      <xdr:rowOff>117289</xdr:rowOff>
    </xdr:to>
    <xdr:cxnSp macro="">
      <xdr:nvCxnSpPr>
        <xdr:cNvPr id="76" name="直線矢印コネクタ 75"/>
        <xdr:cNvCxnSpPr/>
      </xdr:nvCxnSpPr>
      <xdr:spPr>
        <a:xfrm>
          <a:off x="10871817" y="7861114"/>
          <a:ext cx="526832" cy="0"/>
        </a:xfrm>
        <a:prstGeom prst="straightConnector1">
          <a:avLst/>
        </a:prstGeom>
        <a:ln w="285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18320</xdr:colOff>
      <xdr:row>45</xdr:row>
      <xdr:rowOff>115138</xdr:rowOff>
    </xdr:from>
    <xdr:to>
      <xdr:col>53</xdr:col>
      <xdr:colOff>156655</xdr:colOff>
      <xdr:row>45</xdr:row>
      <xdr:rowOff>117833</xdr:rowOff>
    </xdr:to>
    <xdr:cxnSp macro="">
      <xdr:nvCxnSpPr>
        <xdr:cNvPr id="77" name="直線矢印コネクタ 76"/>
        <xdr:cNvCxnSpPr/>
      </xdr:nvCxnSpPr>
      <xdr:spPr>
        <a:xfrm>
          <a:off x="9219470" y="7858963"/>
          <a:ext cx="1538510" cy="2695"/>
        </a:xfrm>
        <a:prstGeom prst="straightConnector1">
          <a:avLst/>
        </a:prstGeom>
        <a:ln w="28575">
          <a:solidFill>
            <a:schemeClr val="tx1"/>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18345</xdr:colOff>
      <xdr:row>42</xdr:row>
      <xdr:rowOff>95268</xdr:rowOff>
    </xdr:from>
    <xdr:to>
      <xdr:col>48</xdr:col>
      <xdr:colOff>20001</xdr:colOff>
      <xdr:row>45</xdr:row>
      <xdr:rowOff>120142</xdr:rowOff>
    </xdr:to>
    <xdr:cxnSp macro="">
      <xdr:nvCxnSpPr>
        <xdr:cNvPr id="78" name="直線矢印コネクタ 77"/>
        <xdr:cNvCxnSpPr/>
      </xdr:nvCxnSpPr>
      <xdr:spPr>
        <a:xfrm flipV="1">
          <a:off x="9619545" y="7324743"/>
          <a:ext cx="1656" cy="539224"/>
        </a:xfrm>
        <a:prstGeom prst="straightConnector1">
          <a:avLst/>
        </a:prstGeom>
        <a:ln w="28575">
          <a:solidFill>
            <a:schemeClr val="tx1"/>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39882</xdr:colOff>
      <xdr:row>42</xdr:row>
      <xdr:rowOff>98580</xdr:rowOff>
    </xdr:from>
    <xdr:to>
      <xdr:col>48</xdr:col>
      <xdr:colOff>12902</xdr:colOff>
      <xdr:row>42</xdr:row>
      <xdr:rowOff>98581</xdr:rowOff>
    </xdr:to>
    <xdr:cxnSp macro="">
      <xdr:nvCxnSpPr>
        <xdr:cNvPr id="79" name="直線コネクタ 78"/>
        <xdr:cNvCxnSpPr/>
      </xdr:nvCxnSpPr>
      <xdr:spPr>
        <a:xfrm flipV="1">
          <a:off x="9241032" y="7328055"/>
          <a:ext cx="373070" cy="1"/>
        </a:xfrm>
        <a:prstGeom prst="line">
          <a:avLst/>
        </a:prstGeom>
        <a:ln w="285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176578</xdr:colOff>
      <xdr:row>43</xdr:row>
      <xdr:rowOff>103309</xdr:rowOff>
    </xdr:from>
    <xdr:to>
      <xdr:col>51</xdr:col>
      <xdr:colOff>185023</xdr:colOff>
      <xdr:row>46</xdr:row>
      <xdr:rowOff>20483</xdr:rowOff>
    </xdr:to>
    <xdr:sp macro="" textlink="">
      <xdr:nvSpPr>
        <xdr:cNvPr id="80" name="テキスト ボックス 79"/>
        <xdr:cNvSpPr txBox="1"/>
      </xdr:nvSpPr>
      <xdr:spPr>
        <a:xfrm>
          <a:off x="9777778" y="7504234"/>
          <a:ext cx="608520" cy="43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蒸気</a:t>
          </a:r>
        </a:p>
      </xdr:txBody>
    </xdr:sp>
    <xdr:clientData/>
  </xdr:twoCellAnchor>
  <xdr:twoCellAnchor>
    <xdr:from>
      <xdr:col>59</xdr:col>
      <xdr:colOff>164123</xdr:colOff>
      <xdr:row>17</xdr:row>
      <xdr:rowOff>84260</xdr:rowOff>
    </xdr:from>
    <xdr:to>
      <xdr:col>63</xdr:col>
      <xdr:colOff>2015</xdr:colOff>
      <xdr:row>18</xdr:row>
      <xdr:rowOff>114028</xdr:rowOff>
    </xdr:to>
    <xdr:sp macro="" textlink="">
      <xdr:nvSpPr>
        <xdr:cNvPr id="81" name="テキスト ボックス 80"/>
        <xdr:cNvSpPr txBox="1"/>
      </xdr:nvSpPr>
      <xdr:spPr>
        <a:xfrm>
          <a:off x="11965598" y="3103685"/>
          <a:ext cx="637992" cy="20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a:t>
          </a:r>
          <a:r>
            <a:rPr kumimoji="1" lang="ja-JP" altLang="en-US" sz="1000">
              <a:latin typeface="+mj-ea"/>
              <a:ea typeface="+mj-ea"/>
            </a:rPr>
            <a:t>（３）</a:t>
          </a:r>
        </a:p>
      </xdr:txBody>
    </xdr:sp>
    <xdr:clientData/>
  </xdr:twoCellAnchor>
  <xdr:twoCellAnchor>
    <xdr:from>
      <xdr:col>37</xdr:col>
      <xdr:colOff>161059</xdr:colOff>
      <xdr:row>36</xdr:row>
      <xdr:rowOff>21647</xdr:rowOff>
    </xdr:from>
    <xdr:to>
      <xdr:col>37</xdr:col>
      <xdr:colOff>163503</xdr:colOff>
      <xdr:row>39</xdr:row>
      <xdr:rowOff>24848</xdr:rowOff>
    </xdr:to>
    <xdr:cxnSp macro="">
      <xdr:nvCxnSpPr>
        <xdr:cNvPr id="82" name="直線コネクタ 81"/>
        <xdr:cNvCxnSpPr/>
      </xdr:nvCxnSpPr>
      <xdr:spPr>
        <a:xfrm>
          <a:off x="7561984" y="6222422"/>
          <a:ext cx="2444" cy="51755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149679</xdr:colOff>
      <xdr:row>8</xdr:row>
      <xdr:rowOff>76200</xdr:rowOff>
    </xdr:from>
    <xdr:to>
      <xdr:col>38</xdr:col>
      <xdr:colOff>156004</xdr:colOff>
      <xdr:row>11</xdr:row>
      <xdr:rowOff>54429</xdr:rowOff>
    </xdr:to>
    <xdr:cxnSp macro="">
      <xdr:nvCxnSpPr>
        <xdr:cNvPr id="83" name="直線コネクタ 82"/>
        <xdr:cNvCxnSpPr/>
      </xdr:nvCxnSpPr>
      <xdr:spPr>
        <a:xfrm flipH="1">
          <a:off x="7750629" y="1552575"/>
          <a:ext cx="6325" cy="492579"/>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66675</xdr:colOff>
      <xdr:row>45</xdr:row>
      <xdr:rowOff>9525</xdr:rowOff>
    </xdr:from>
    <xdr:to>
      <xdr:col>61</xdr:col>
      <xdr:colOff>85542</xdr:colOff>
      <xdr:row>46</xdr:row>
      <xdr:rowOff>39293</xdr:rowOff>
    </xdr:to>
    <xdr:sp macro="" textlink="">
      <xdr:nvSpPr>
        <xdr:cNvPr id="84" name="テキスト ボックス 83"/>
        <xdr:cNvSpPr txBox="1"/>
      </xdr:nvSpPr>
      <xdr:spPr>
        <a:xfrm>
          <a:off x="11668125" y="7753350"/>
          <a:ext cx="618942" cy="20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a:t>
          </a:r>
          <a:r>
            <a:rPr kumimoji="1" lang="ja-JP" altLang="en-US" sz="1000">
              <a:latin typeface="+mj-ea"/>
              <a:ea typeface="+mj-ea"/>
            </a:rPr>
            <a:t>（３）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161925</xdr:colOff>
      <xdr:row>1</xdr:row>
      <xdr:rowOff>47625</xdr:rowOff>
    </xdr:from>
    <xdr:to>
      <xdr:col>10</xdr:col>
      <xdr:colOff>66675</xdr:colOff>
      <xdr:row>6</xdr:row>
      <xdr:rowOff>38100</xdr:rowOff>
    </xdr:to>
    <xdr:sp macro="" textlink="">
      <xdr:nvSpPr>
        <xdr:cNvPr id="2" name="AutoShape 3"/>
        <xdr:cNvSpPr>
          <a:spLocks noChangeArrowheads="1"/>
        </xdr:cNvSpPr>
      </xdr:nvSpPr>
      <xdr:spPr bwMode="auto">
        <a:xfrm>
          <a:off x="3590925" y="219075"/>
          <a:ext cx="4876800" cy="1000125"/>
        </a:xfrm>
        <a:prstGeom prst="wedgeRectCallout">
          <a:avLst>
            <a:gd name="adj1" fmla="val -29775"/>
            <a:gd name="adj2" fmla="val 65895"/>
          </a:avLst>
        </a:prstGeom>
        <a:solidFill>
          <a:srgbClr val="FFFFFF"/>
        </a:solidFill>
        <a:ln w="9525">
          <a:solidFill>
            <a:srgbClr val="FF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FF0000"/>
              </a:solidFill>
              <a:latin typeface="ＭＳ Ｐゴシック"/>
              <a:ea typeface="ＭＳ Ｐゴシック"/>
            </a:rPr>
            <a:t>・省エネルギー量の根拠、計算の前提となる数値、</a:t>
          </a:r>
          <a:endParaRPr lang="ja-JP" altLang="en-US" sz="1050" b="0" i="0" u="none" strike="noStrike" baseline="0">
            <a:solidFill>
              <a:srgbClr val="FF0000"/>
            </a:solidFill>
            <a:latin typeface="Century"/>
            <a:ea typeface="ＭＳ Ｐゴシック"/>
          </a:endParaRPr>
        </a:p>
        <a:p>
          <a:pPr algn="l" rtl="0">
            <a:defRPr sz="1000"/>
          </a:pPr>
          <a:r>
            <a:rPr lang="ja-JP" altLang="en-US" sz="900" b="0" i="0" u="none" strike="noStrike" baseline="0">
              <a:solidFill>
                <a:srgbClr val="FF0000"/>
              </a:solidFill>
              <a:latin typeface="ＭＳ Ｐゴシック"/>
              <a:ea typeface="ＭＳ Ｐゴシック"/>
            </a:rPr>
            <a:t>単位及び式等を具体的に示して記入する。</a:t>
          </a:r>
          <a:endParaRPr lang="ja-JP" altLang="en-US" sz="1050" b="0" i="0" u="none" strike="noStrike" baseline="0">
            <a:solidFill>
              <a:srgbClr val="FF0000"/>
            </a:solidFill>
            <a:latin typeface="Century"/>
            <a:ea typeface="ＭＳ Ｐゴシック"/>
          </a:endParaRPr>
        </a:p>
        <a:p>
          <a:pPr algn="l" rtl="0">
            <a:defRPr sz="1000"/>
          </a:pPr>
          <a:r>
            <a:rPr lang="ja-JP" altLang="en-US" sz="900" b="0" i="0" u="none" strike="noStrike" baseline="0">
              <a:solidFill>
                <a:srgbClr val="FF0000"/>
              </a:solidFill>
              <a:latin typeface="ＭＳ Ｐゴシック"/>
              <a:ea typeface="ＭＳ Ｐゴシック"/>
            </a:rPr>
            <a:t>・原則として、国際単位系（SI）で記入すること。</a:t>
          </a:r>
          <a:endParaRPr lang="ja-JP" altLang="en-US" sz="1050" b="0" i="0" u="none" strike="noStrike" baseline="0">
            <a:solidFill>
              <a:srgbClr val="FF0000"/>
            </a:solidFill>
            <a:latin typeface="Century"/>
            <a:ea typeface="ＭＳ Ｐゴシック"/>
          </a:endParaRPr>
        </a:p>
        <a:p>
          <a:pPr algn="l" rtl="0">
            <a:defRPr sz="1000"/>
          </a:pPr>
          <a:r>
            <a:rPr lang="ja-JP" altLang="en-US" sz="900" b="0" i="0" u="none" strike="noStrike" baseline="0">
              <a:solidFill>
                <a:srgbClr val="FF0000"/>
              </a:solidFill>
              <a:latin typeface="ＭＳ Ｐゴシック"/>
              <a:ea typeface="ＭＳ Ｐゴシック"/>
            </a:rPr>
            <a:t>・電卓で計算過程を追えるようなものにすること。</a:t>
          </a:r>
          <a:endParaRPr lang="en-US" altLang="ja-JP" sz="9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FF0000"/>
              </a:solidFill>
              <a:latin typeface="ＭＳ Ｐゴシック"/>
              <a:ea typeface="ＭＳ Ｐゴシック"/>
            </a:rPr>
            <a:t>・</a:t>
          </a:r>
          <a:r>
            <a:rPr lang="ja-JP" altLang="ja-JP" sz="900" b="0" i="0" baseline="0">
              <a:solidFill>
                <a:srgbClr val="FF0000"/>
              </a:solidFill>
              <a:effectLst/>
              <a:latin typeface="+mn-lt"/>
              <a:ea typeface="+mn-ea"/>
              <a:cs typeface="+mn-cs"/>
            </a:rPr>
            <a:t>下記の数値については、全て仕様書にて該当箇所が分かるようにマーカー等で印をつけること。</a:t>
          </a:r>
          <a:endParaRPr lang="ja-JP" altLang="ja-JP" sz="900">
            <a:solidFill>
              <a:srgbClr val="FF0000"/>
            </a:solidFill>
            <a:effectLst/>
          </a:endParaRPr>
        </a:p>
        <a:p>
          <a:pPr algn="l" rtl="0">
            <a:defRPr sz="1000"/>
          </a:pPr>
          <a:endParaRPr lang="ja-JP" altLang="en-US" sz="900" b="0" i="0" u="none" strike="noStrike" baseline="0">
            <a:solidFill>
              <a:srgbClr val="FF0000"/>
            </a:solidFill>
            <a:latin typeface="ＭＳ Ｐゴシック"/>
            <a:ea typeface="ＭＳ Ｐゴシック"/>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10</xdr:col>
      <xdr:colOff>170089</xdr:colOff>
      <xdr:row>0</xdr:row>
      <xdr:rowOff>359228</xdr:rowOff>
    </xdr:from>
    <xdr:to>
      <xdr:col>14</xdr:col>
      <xdr:colOff>427051</xdr:colOff>
      <xdr:row>10</xdr:row>
      <xdr:rowOff>38438</xdr:rowOff>
    </xdr:to>
    <xdr:graphicFrame macro="">
      <xdr:nvGraphicFramePr>
        <xdr:cNvPr id="2" name="グラフ 102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184809</xdr:colOff>
      <xdr:row>11</xdr:row>
      <xdr:rowOff>4453</xdr:rowOff>
    </xdr:from>
    <xdr:to>
      <xdr:col>14</xdr:col>
      <xdr:colOff>441771</xdr:colOff>
      <xdr:row>20</xdr:row>
      <xdr:rowOff>70790</xdr:rowOff>
    </xdr:to>
    <xdr:graphicFrame macro="">
      <xdr:nvGraphicFramePr>
        <xdr:cNvPr id="3" name="グラフ 102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180974</xdr:colOff>
      <xdr:row>20</xdr:row>
      <xdr:rowOff>195940</xdr:rowOff>
    </xdr:from>
    <xdr:to>
      <xdr:col>14</xdr:col>
      <xdr:colOff>446420</xdr:colOff>
      <xdr:row>30</xdr:row>
      <xdr:rowOff>44476</xdr:rowOff>
    </xdr:to>
    <xdr:graphicFrame macro="">
      <xdr:nvGraphicFramePr>
        <xdr:cNvPr id="4" name="グラフ 103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112619</xdr:colOff>
      <xdr:row>31</xdr:row>
      <xdr:rowOff>16024</xdr:rowOff>
    </xdr:from>
    <xdr:to>
      <xdr:col>5</xdr:col>
      <xdr:colOff>762000</xdr:colOff>
      <xdr:row>33</xdr:row>
      <xdr:rowOff>100852</xdr:rowOff>
    </xdr:to>
    <xdr:sp macro="" textlink="">
      <xdr:nvSpPr>
        <xdr:cNvPr id="5" name="四角形吹き出し 4"/>
        <xdr:cNvSpPr/>
      </xdr:nvSpPr>
      <xdr:spPr>
        <a:xfrm>
          <a:off x="112619" y="6978799"/>
          <a:ext cx="4402231" cy="427728"/>
        </a:xfrm>
        <a:prstGeom prst="wedgeRectCallout">
          <a:avLst>
            <a:gd name="adj1" fmla="val 8468"/>
            <a:gd name="adj2" fmla="val -9068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1000" b="1" kern="100">
              <a:solidFill>
                <a:srgbClr val="FF0000"/>
              </a:solidFill>
              <a:effectLst/>
              <a:latin typeface="ＭＳ Ｐゴシック" panose="020B0600070205080204" pitchFamily="50" charset="-128"/>
              <a:ea typeface="ＭＳ Ｐゴシック" panose="020B0600070205080204" pitchFamily="50" charset="-128"/>
              <a:cs typeface="Times New Roman"/>
            </a:rPr>
            <a:t>注）電力負荷に加え、熱負荷のデータも同様に作成し、添付すること。</a:t>
          </a:r>
          <a:endParaRPr lang="ja-JP" sz="1000" b="1"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twoCellAnchor>
    <xdr:from>
      <xdr:col>6</xdr:col>
      <xdr:colOff>114300</xdr:colOff>
      <xdr:row>30</xdr:row>
      <xdr:rowOff>145118</xdr:rowOff>
    </xdr:from>
    <xdr:to>
      <xdr:col>14</xdr:col>
      <xdr:colOff>336177</xdr:colOff>
      <xdr:row>33</xdr:row>
      <xdr:rowOff>116542</xdr:rowOff>
    </xdr:to>
    <xdr:sp macro="" textlink="">
      <xdr:nvSpPr>
        <xdr:cNvPr id="6" name="四角形吹き出し 5"/>
        <xdr:cNvSpPr/>
      </xdr:nvSpPr>
      <xdr:spPr>
        <a:xfrm>
          <a:off x="4676775" y="6936443"/>
          <a:ext cx="6203577" cy="485774"/>
        </a:xfrm>
        <a:prstGeom prst="wedgeRectCallout">
          <a:avLst>
            <a:gd name="adj1" fmla="val 34519"/>
            <a:gd name="adj2" fmla="val -7417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spcAft>
              <a:spcPts val="0"/>
            </a:spcAft>
            <a:tabLst>
              <a:tab pos="2700020" algn="ctr"/>
              <a:tab pos="5400040" algn="r"/>
            </a:tabLst>
          </a:pPr>
          <a:r>
            <a:rPr lang="ja-JP" altLang="en-US" sz="1000" b="1" kern="100">
              <a:solidFill>
                <a:srgbClr val="FF0000"/>
              </a:solidFill>
              <a:effectLst/>
              <a:latin typeface="ＭＳ Ｐゴシック" panose="020B0600070205080204" pitchFamily="50" charset="-128"/>
              <a:ea typeface="ＭＳ Ｐゴシック" panose="020B0600070205080204" pitchFamily="50" charset="-128"/>
              <a:cs typeface="Times New Roman"/>
            </a:rPr>
            <a:t>コージェネで出力した電力が、夏季、冬季、中間期の代表日で想定した負荷において、呑み込むことが出来ること</a:t>
          </a:r>
          <a:r>
            <a:rPr lang="en-US" altLang="ja-JP" sz="1000" b="1"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ja-JP" altLang="en-US" sz="1000" b="1" kern="100">
              <a:solidFill>
                <a:srgbClr val="FF0000"/>
              </a:solidFill>
              <a:effectLst/>
              <a:latin typeface="ＭＳ Ｐゴシック" panose="020B0600070205080204" pitchFamily="50" charset="-128"/>
              <a:ea typeface="ＭＳ Ｐゴシック" panose="020B0600070205080204" pitchFamily="50" charset="-128"/>
              <a:cs typeface="Times New Roman"/>
            </a:rPr>
            <a:t>ベース負荷≧コージェネ出力</a:t>
          </a:r>
          <a:r>
            <a:rPr lang="en-US" altLang="ja-JP" sz="1000" b="1"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ja-JP" altLang="en-US" sz="1000" b="1" kern="100">
              <a:solidFill>
                <a:srgbClr val="FF0000"/>
              </a:solidFill>
              <a:effectLst/>
              <a:latin typeface="ＭＳ Ｐゴシック" panose="020B0600070205080204" pitchFamily="50" charset="-128"/>
              <a:ea typeface="ＭＳ Ｐゴシック" panose="020B0600070205080204" pitchFamily="50" charset="-128"/>
              <a:cs typeface="Times New Roman"/>
            </a:rPr>
            <a:t>を確認するためにグラフの作成をお願いしている。</a:t>
          </a:r>
          <a:endParaRPr lang="ja-JP" sz="1000" b="1"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0</xdr:col>
      <xdr:colOff>123825</xdr:colOff>
      <xdr:row>7</xdr:row>
      <xdr:rowOff>60960</xdr:rowOff>
    </xdr:from>
    <xdr:to>
      <xdr:col>23</xdr:col>
      <xdr:colOff>9535</xdr:colOff>
      <xdr:row>9</xdr:row>
      <xdr:rowOff>9645</xdr:rowOff>
    </xdr:to>
    <xdr:sp macro="" textlink="">
      <xdr:nvSpPr>
        <xdr:cNvPr id="5" name="AutoShape 5"/>
        <xdr:cNvSpPr>
          <a:spLocks noChangeArrowheads="1"/>
        </xdr:cNvSpPr>
      </xdr:nvSpPr>
      <xdr:spPr bwMode="auto">
        <a:xfrm>
          <a:off x="123825" y="1546860"/>
          <a:ext cx="3390910" cy="40588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fPrintsWithSheet="0"/>
  </xdr:twoCellAnchor>
  <xdr:twoCellAnchor>
    <xdr:from>
      <xdr:col>23</xdr:col>
      <xdr:colOff>57150</xdr:colOff>
      <xdr:row>14</xdr:row>
      <xdr:rowOff>28575</xdr:rowOff>
    </xdr:from>
    <xdr:to>
      <xdr:col>28</xdr:col>
      <xdr:colOff>0</xdr:colOff>
      <xdr:row>14</xdr:row>
      <xdr:rowOff>209550</xdr:rowOff>
    </xdr:to>
    <xdr:sp macro="" textlink="">
      <xdr:nvSpPr>
        <xdr:cNvPr id="6" name="Oval 6"/>
        <xdr:cNvSpPr>
          <a:spLocks noChangeArrowheads="1"/>
        </xdr:cNvSpPr>
      </xdr:nvSpPr>
      <xdr:spPr bwMode="auto">
        <a:xfrm>
          <a:off x="3562350" y="3114675"/>
          <a:ext cx="704850" cy="180975"/>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66675</xdr:colOff>
      <xdr:row>15</xdr:row>
      <xdr:rowOff>28575</xdr:rowOff>
    </xdr:from>
    <xdr:to>
      <xdr:col>28</xdr:col>
      <xdr:colOff>9525</xdr:colOff>
      <xdr:row>15</xdr:row>
      <xdr:rowOff>209550</xdr:rowOff>
    </xdr:to>
    <xdr:sp macro="" textlink="">
      <xdr:nvSpPr>
        <xdr:cNvPr id="7" name="Oval 7"/>
        <xdr:cNvSpPr>
          <a:spLocks noChangeArrowheads="1"/>
        </xdr:cNvSpPr>
      </xdr:nvSpPr>
      <xdr:spPr bwMode="auto">
        <a:xfrm>
          <a:off x="3571875" y="3343275"/>
          <a:ext cx="704850" cy="180975"/>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241935</xdr:colOff>
      <xdr:row>9</xdr:row>
      <xdr:rowOff>9524</xdr:rowOff>
    </xdr:from>
    <xdr:to>
      <xdr:col>46</xdr:col>
      <xdr:colOff>74350</xdr:colOff>
      <xdr:row>10</xdr:row>
      <xdr:rowOff>66675</xdr:rowOff>
    </xdr:to>
    <xdr:sp macro="" textlink="">
      <xdr:nvSpPr>
        <xdr:cNvPr id="8" name="AutoShape 4"/>
        <xdr:cNvSpPr>
          <a:spLocks noChangeArrowheads="1"/>
        </xdr:cNvSpPr>
      </xdr:nvSpPr>
      <xdr:spPr bwMode="auto">
        <a:xfrm>
          <a:off x="6947535" y="1952624"/>
          <a:ext cx="1204015" cy="285751"/>
        </a:xfrm>
        <a:prstGeom prst="wedgeRoundRectCallout">
          <a:avLst>
            <a:gd name="adj1" fmla="val -70332"/>
            <a:gd name="adj2" fmla="val -1647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44</xdr:col>
      <xdr:colOff>123826</xdr:colOff>
      <xdr:row>6</xdr:row>
      <xdr:rowOff>180975</xdr:rowOff>
    </xdr:from>
    <xdr:to>
      <xdr:col>46</xdr:col>
      <xdr:colOff>198145</xdr:colOff>
      <xdr:row>8</xdr:row>
      <xdr:rowOff>161924</xdr:rowOff>
    </xdr:to>
    <xdr:sp macro="" textlink="">
      <xdr:nvSpPr>
        <xdr:cNvPr id="9" name="AutoShape 4"/>
        <xdr:cNvSpPr>
          <a:spLocks noChangeArrowheads="1"/>
        </xdr:cNvSpPr>
      </xdr:nvSpPr>
      <xdr:spPr bwMode="auto">
        <a:xfrm>
          <a:off x="6829426" y="1438275"/>
          <a:ext cx="1445919" cy="438149"/>
        </a:xfrm>
        <a:prstGeom prst="wedgeRoundRectCallout">
          <a:avLst>
            <a:gd name="adj1" fmla="val -63938"/>
            <a:gd name="adj2" fmla="val 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1000" b="0" i="0" baseline="0">
              <a:solidFill>
                <a:srgbClr val="FF0000"/>
              </a:solidFill>
              <a:effectLst/>
              <a:latin typeface="+mj-ea"/>
              <a:ea typeface="+mj-ea"/>
              <a:cs typeface="+mn-cs"/>
            </a:rPr>
            <a:t>原則として、発注者が</a:t>
          </a:r>
          <a:endParaRPr lang="en-US" altLang="ja-JP" sz="1000" b="0" i="0" baseline="0">
            <a:solidFill>
              <a:srgbClr val="FF0000"/>
            </a:solidFill>
            <a:effectLst/>
            <a:latin typeface="+mj-ea"/>
            <a:ea typeface="+mj-ea"/>
            <a:cs typeface="+mn-cs"/>
          </a:endParaRPr>
        </a:p>
        <a:p>
          <a:pPr algn="ctr"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0</xdr:col>
      <xdr:colOff>112395</xdr:colOff>
      <xdr:row>1</xdr:row>
      <xdr:rowOff>38099</xdr:rowOff>
    </xdr:from>
    <xdr:to>
      <xdr:col>24</xdr:col>
      <xdr:colOff>139145</xdr:colOff>
      <xdr:row>2</xdr:row>
      <xdr:rowOff>62864</xdr:rowOff>
    </xdr:to>
    <xdr:sp macro="" textlink="">
      <xdr:nvSpPr>
        <xdr:cNvPr id="10" name="AutoShape 5"/>
        <xdr:cNvSpPr>
          <a:spLocks noChangeArrowheads="1"/>
        </xdr:cNvSpPr>
      </xdr:nvSpPr>
      <xdr:spPr bwMode="auto">
        <a:xfrm>
          <a:off x="112395" y="209549"/>
          <a:ext cx="3684350" cy="253365"/>
        </a:xfrm>
        <a:prstGeom prst="wedgeRoundRectCallout">
          <a:avLst>
            <a:gd name="adj1" fmla="val 20106"/>
            <a:gd name="adj2" fmla="val 919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44</xdr:col>
      <xdr:colOff>40005</xdr:colOff>
      <xdr:row>14</xdr:row>
      <xdr:rowOff>28575</xdr:rowOff>
    </xdr:from>
    <xdr:to>
      <xdr:col>46</xdr:col>
      <xdr:colOff>600075</xdr:colOff>
      <xdr:row>16</xdr:row>
      <xdr:rowOff>11431</xdr:rowOff>
    </xdr:to>
    <xdr:sp macro="" textlink="">
      <xdr:nvSpPr>
        <xdr:cNvPr id="11" name="AutoShape 5"/>
        <xdr:cNvSpPr>
          <a:spLocks noChangeArrowheads="1"/>
        </xdr:cNvSpPr>
      </xdr:nvSpPr>
      <xdr:spPr bwMode="auto">
        <a:xfrm>
          <a:off x="6745605" y="3114675"/>
          <a:ext cx="1931670" cy="440056"/>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42</xdr:col>
      <xdr:colOff>19050</xdr:colOff>
      <xdr:row>23</xdr:row>
      <xdr:rowOff>57150</xdr:rowOff>
    </xdr:from>
    <xdr:to>
      <xdr:col>46</xdr:col>
      <xdr:colOff>428625</xdr:colOff>
      <xdr:row>28</xdr:row>
      <xdr:rowOff>133350</xdr:rowOff>
    </xdr:to>
    <xdr:sp macro="" textlink="">
      <xdr:nvSpPr>
        <xdr:cNvPr id="12" name="AutoShape 4"/>
        <xdr:cNvSpPr>
          <a:spLocks noChangeArrowheads="1"/>
        </xdr:cNvSpPr>
      </xdr:nvSpPr>
      <xdr:spPr bwMode="auto">
        <a:xfrm>
          <a:off x="6419850" y="5753100"/>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見積項目の範囲が広く、対象・対象外を判断できない場合、全て補助対象外となります。</a:t>
          </a:r>
          <a:endParaRPr lang="en-US" altLang="ja-JP" sz="900" b="0" i="0" u="none" strike="noStrike" baseline="0">
            <a:solidFill>
              <a:srgbClr val="FF0000"/>
            </a:solidFill>
            <a:latin typeface="+mj-ea"/>
            <a:ea typeface="+mj-ea"/>
          </a:endParaRPr>
        </a:p>
        <a:p>
          <a:pPr algn="l" rtl="0">
            <a:lnSpc>
              <a:spcPts val="1000"/>
            </a:lnSpc>
            <a:defRPr sz="1000"/>
          </a:pPr>
          <a:endParaRPr lang="en-US" altLang="ja-JP" sz="900" b="0" i="0" u="none" strike="noStrike" baseline="0">
            <a:solidFill>
              <a:srgbClr val="FF0000"/>
            </a:solidFill>
            <a:latin typeface="+mj-ea"/>
            <a:ea typeface="+mj-ea"/>
          </a:endParaRPr>
        </a:p>
        <a:p>
          <a:pPr algn="l"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補助対象範囲の区分を見積先に依頼するのは可としますが、申請者が責任をもって確認願います</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l"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twoCellAnchor>
    <xdr:from>
      <xdr:col>44</xdr:col>
      <xdr:colOff>38101</xdr:colOff>
      <xdr:row>16</xdr:row>
      <xdr:rowOff>190499</xdr:rowOff>
    </xdr:from>
    <xdr:to>
      <xdr:col>47</xdr:col>
      <xdr:colOff>152401</xdr:colOff>
      <xdr:row>20</xdr:row>
      <xdr:rowOff>0</xdr:rowOff>
    </xdr:to>
    <xdr:sp macro="" textlink="">
      <xdr:nvSpPr>
        <xdr:cNvPr id="13" name="AutoShape 4"/>
        <xdr:cNvSpPr>
          <a:spLocks noChangeArrowheads="1"/>
        </xdr:cNvSpPr>
      </xdr:nvSpPr>
      <xdr:spPr bwMode="auto">
        <a:xfrm>
          <a:off x="6743701" y="3733799"/>
          <a:ext cx="2171700" cy="723901"/>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交付決定後に３社見積を取る際、</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US" altLang="ja-JP" sz="1000" b="0" i="0" u="none" strike="noStrike" baseline="0">
              <a:solidFill>
                <a:srgbClr val="FF0000"/>
              </a:solidFill>
              <a:latin typeface="+mj-ea"/>
              <a:ea typeface="+mj-ea"/>
            </a:rPr>
            <a:t>2</a:t>
          </a:r>
          <a:r>
            <a:rPr lang="ja-JP" altLang="en-US" sz="1000" b="0" i="0" u="none" strike="noStrike" baseline="0">
              <a:solidFill>
                <a:srgbClr val="FF0000"/>
              </a:solidFill>
              <a:latin typeface="+mj-ea"/>
              <a:ea typeface="+mj-ea"/>
            </a:rPr>
            <a:t>の見積区分は、概算見積の金額が上限となりますので、ご注意ください。</a:t>
          </a:r>
        </a:p>
      </xdr:txBody>
    </xdr:sp>
    <xdr:clientData fPrintsWithSheet="0"/>
  </xdr:twoCellAnchor>
  <xdr:twoCellAnchor>
    <xdr:from>
      <xdr:col>41</xdr:col>
      <xdr:colOff>47625</xdr:colOff>
      <xdr:row>20</xdr:row>
      <xdr:rowOff>47625</xdr:rowOff>
    </xdr:from>
    <xdr:to>
      <xdr:col>47</xdr:col>
      <xdr:colOff>476250</xdr:colOff>
      <xdr:row>21</xdr:row>
      <xdr:rowOff>657225</xdr:rowOff>
    </xdr:to>
    <xdr:sp macro="" textlink="">
      <xdr:nvSpPr>
        <xdr:cNvPr id="14" name="AutoShape 4"/>
        <xdr:cNvSpPr>
          <a:spLocks noChangeArrowheads="1"/>
        </xdr:cNvSpPr>
      </xdr:nvSpPr>
      <xdr:spPr bwMode="auto">
        <a:xfrm>
          <a:off x="6296025" y="4505325"/>
          <a:ext cx="2943225" cy="838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本書式を用いる場合は、以下どちらかが必要です。</a:t>
          </a:r>
          <a:endParaRPr lang="en-US" altLang="ja-JP" sz="9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①本項目に見積範囲や導入設備の仕様を記載</a:t>
          </a:r>
          <a:endParaRPr lang="en-US" altLang="ja-JP" sz="9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②引き合い仕様書及び図面の添付</a:t>
          </a:r>
          <a:endParaRPr lang="en-US" altLang="ja-JP" sz="900" b="0" i="0" u="none" strike="noStrike" baseline="0">
            <a:solidFill>
              <a:srgbClr val="FF0000"/>
            </a:solidFill>
            <a:latin typeface="+mj-ea"/>
            <a:ea typeface="+mj-ea"/>
          </a:endParaRPr>
        </a:p>
      </xdr:txBody>
    </xdr:sp>
    <xdr:clientData fPrintsWithSheet="0"/>
  </xdr:twoCellAnchor>
  <xdr:twoCellAnchor>
    <xdr:from>
      <xdr:col>44</xdr:col>
      <xdr:colOff>30480</xdr:colOff>
      <xdr:row>12</xdr:row>
      <xdr:rowOff>66675</xdr:rowOff>
    </xdr:from>
    <xdr:to>
      <xdr:col>46</xdr:col>
      <xdr:colOff>457200</xdr:colOff>
      <xdr:row>14</xdr:row>
      <xdr:rowOff>9525</xdr:rowOff>
    </xdr:to>
    <xdr:sp macro="" textlink="">
      <xdr:nvSpPr>
        <xdr:cNvPr id="15" name="AutoShape 5"/>
        <xdr:cNvSpPr>
          <a:spLocks noChangeArrowheads="1"/>
        </xdr:cNvSpPr>
      </xdr:nvSpPr>
      <xdr:spPr bwMode="auto">
        <a:xfrm>
          <a:off x="6736080" y="2695575"/>
          <a:ext cx="1798320" cy="400050"/>
        </a:xfrm>
        <a:prstGeom prst="wedgeRoundRectCallout">
          <a:avLst>
            <a:gd name="adj1" fmla="val -65580"/>
            <a:gd name="adj2" fmla="val 2233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日付で記入すること。</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（〇〇営業日以内は不可）</a:t>
          </a:r>
          <a:endParaRPr lang="en-US" altLang="ja-JP" sz="1000" b="0" i="0" u="none" strike="noStrike" baseline="0">
            <a:solidFill>
              <a:srgbClr val="FF0000"/>
            </a:solidFill>
            <a:latin typeface="+mj-ea"/>
            <a:ea typeface="+mj-ea"/>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17</xdr:col>
      <xdr:colOff>190499</xdr:colOff>
      <xdr:row>17</xdr:row>
      <xdr:rowOff>57151</xdr:rowOff>
    </xdr:from>
    <xdr:to>
      <xdr:col>30</xdr:col>
      <xdr:colOff>152399</xdr:colOff>
      <xdr:row>23</xdr:row>
      <xdr:rowOff>1</xdr:rowOff>
    </xdr:to>
    <xdr:sp macro="" textlink="">
      <xdr:nvSpPr>
        <xdr:cNvPr id="2" name="AutoShape 27"/>
        <xdr:cNvSpPr>
          <a:spLocks noChangeArrowheads="1"/>
        </xdr:cNvSpPr>
      </xdr:nvSpPr>
      <xdr:spPr bwMode="auto">
        <a:xfrm>
          <a:off x="3838574" y="3200401"/>
          <a:ext cx="2809875" cy="971550"/>
        </a:xfrm>
        <a:prstGeom prst="wedgeRoundRectCallout">
          <a:avLst>
            <a:gd name="adj1" fmla="val -64575"/>
            <a:gd name="adj2" fmla="val -4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t>　補助対象と補助対象外は、補助事業内となり、見積書の内容に入っているもの。</a:t>
          </a:r>
          <a:endParaRPr lang="en-US" altLang="ja-JP"/>
        </a:p>
        <a:p>
          <a:pPr algn="l" rtl="0">
            <a:lnSpc>
              <a:spcPts val="1100"/>
            </a:lnSpc>
            <a:defRPr sz="1000"/>
          </a:pPr>
          <a:endParaRPr lang="en-US" altLang="ja-JP"/>
        </a:p>
        <a:p>
          <a:pPr algn="l" rtl="0">
            <a:lnSpc>
              <a:spcPts val="1100"/>
            </a:lnSpc>
            <a:defRPr sz="1000"/>
          </a:pPr>
          <a:r>
            <a:rPr lang="ja-JP" altLang="en-US"/>
            <a:t>　補助事業外は、見積書の内容に入っていないもの。</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xdr:col>
      <xdr:colOff>1502833</xdr:colOff>
      <xdr:row>3</xdr:row>
      <xdr:rowOff>74083</xdr:rowOff>
    </xdr:from>
    <xdr:to>
      <xdr:col>4</xdr:col>
      <xdr:colOff>275166</xdr:colOff>
      <xdr:row>8</xdr:row>
      <xdr:rowOff>52917</xdr:rowOff>
    </xdr:to>
    <xdr:sp macro="" textlink="">
      <xdr:nvSpPr>
        <xdr:cNvPr id="2" name="角丸四角形吹き出し 1"/>
        <xdr:cNvSpPr/>
      </xdr:nvSpPr>
      <xdr:spPr>
        <a:xfrm>
          <a:off x="1998133" y="588433"/>
          <a:ext cx="2915708" cy="883709"/>
        </a:xfrm>
        <a:prstGeom prst="wedgeRoundRectCallout">
          <a:avLst>
            <a:gd name="adj1" fmla="val 7465"/>
            <a:gd name="adj2" fmla="val 147841"/>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u="sng">
              <a:solidFill>
                <a:srgbClr val="FF0000"/>
              </a:solidFill>
              <a:latin typeface="+mj-ea"/>
              <a:ea typeface="+mj-ea"/>
            </a:rPr>
            <a:t>見積作成の際は、例示した構成で記入すること。もしくは、本内容のと同等レベル以上であること。</a:t>
          </a:r>
          <a:endParaRPr kumimoji="1" lang="en-US" altLang="ja-JP" sz="1100" b="1" u="sng">
            <a:solidFill>
              <a:srgbClr val="FF0000"/>
            </a:solidFill>
            <a:latin typeface="+mj-ea"/>
            <a:ea typeface="+mj-ea"/>
          </a:endParaRPr>
        </a:p>
        <a:p>
          <a:pPr algn="l">
            <a:lnSpc>
              <a:spcPts val="1300"/>
            </a:lnSpc>
          </a:pPr>
          <a:r>
            <a:rPr kumimoji="1" lang="en-US" altLang="ja-JP" sz="1100" b="1" u="sng">
              <a:solidFill>
                <a:srgbClr val="FF0000"/>
              </a:solidFill>
              <a:latin typeface="+mj-ea"/>
              <a:ea typeface="+mj-ea"/>
            </a:rPr>
            <a:t>※</a:t>
          </a:r>
          <a:r>
            <a:rPr kumimoji="1" lang="ja-JP" altLang="en-US" sz="1100" b="1" u="sng">
              <a:solidFill>
                <a:srgbClr val="FF0000"/>
              </a:solidFill>
              <a:latin typeface="+mj-ea"/>
              <a:ea typeface="+mj-ea"/>
            </a:rPr>
            <a:t>複数年度案件は、年度毎にも分けること。</a:t>
          </a:r>
        </a:p>
      </xdr:txBody>
    </xdr:sp>
    <xdr:clientData fPrintsWithSheet="0"/>
  </xdr:twoCellAnchor>
  <xdr:twoCellAnchor>
    <xdr:from>
      <xdr:col>1</xdr:col>
      <xdr:colOff>2296583</xdr:colOff>
      <xdr:row>24</xdr:row>
      <xdr:rowOff>52916</xdr:rowOff>
    </xdr:from>
    <xdr:to>
      <xdr:col>5</xdr:col>
      <xdr:colOff>973667</xdr:colOff>
      <xdr:row>32</xdr:row>
      <xdr:rowOff>52917</xdr:rowOff>
    </xdr:to>
    <xdr:sp macro="" textlink="">
      <xdr:nvSpPr>
        <xdr:cNvPr id="3" name="角丸四角形吹き出し 2"/>
        <xdr:cNvSpPr/>
      </xdr:nvSpPr>
      <xdr:spPr>
        <a:xfrm>
          <a:off x="2791883" y="4234391"/>
          <a:ext cx="3820584" cy="1219201"/>
        </a:xfrm>
        <a:prstGeom prst="wedgeRoundRectCallout">
          <a:avLst>
            <a:gd name="adj1" fmla="val -71612"/>
            <a:gd name="adj2" fmla="val 8246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en-US" altLang="ja-JP" sz="1050" b="1" u="sng">
              <a:solidFill>
                <a:srgbClr val="FF0000"/>
              </a:solidFill>
              <a:latin typeface="+mj-ea"/>
              <a:ea typeface="+mj-ea"/>
            </a:rPr>
            <a:t>※</a:t>
          </a:r>
          <a:r>
            <a:rPr kumimoji="1" lang="ja-JP" altLang="en-US" sz="1050" b="1" u="sng">
              <a:solidFill>
                <a:srgbClr val="FF0000"/>
              </a:solidFill>
              <a:latin typeface="+mj-ea"/>
              <a:ea typeface="+mj-ea"/>
            </a:rPr>
            <a:t>計測機器の機器費は、新規設備機器にて計上する事。</a:t>
          </a:r>
          <a:endParaRPr kumimoji="1" lang="en-US" altLang="ja-JP" sz="1050" b="1" u="sng">
            <a:solidFill>
              <a:srgbClr val="FF0000"/>
            </a:solidFill>
            <a:latin typeface="+mj-ea"/>
            <a:ea typeface="+mj-ea"/>
          </a:endParaRPr>
        </a:p>
        <a:p>
          <a:pPr algn="ctr">
            <a:lnSpc>
              <a:spcPts val="1300"/>
            </a:lnSpc>
          </a:pPr>
          <a:r>
            <a:rPr kumimoji="1" lang="ja-JP" altLang="en-US" sz="1050" b="1" u="sng">
              <a:solidFill>
                <a:srgbClr val="FF0000"/>
              </a:solidFill>
              <a:latin typeface="+mj-ea"/>
              <a:ea typeface="+mj-ea"/>
            </a:rPr>
            <a:t>計測機器とは、翌年度に燃料使用量データ報告時に使用する計測器（流量計、温度計等）をさします。</a:t>
          </a:r>
          <a:endParaRPr kumimoji="1" lang="en-US" altLang="ja-JP" sz="1050" b="1" u="sng">
            <a:solidFill>
              <a:srgbClr val="FF0000"/>
            </a:solidFill>
            <a:latin typeface="+mj-ea"/>
            <a:ea typeface="+mj-ea"/>
          </a:endParaRPr>
        </a:p>
        <a:p>
          <a:pPr algn="ctr">
            <a:lnSpc>
              <a:spcPts val="1300"/>
            </a:lnSpc>
          </a:pPr>
          <a:r>
            <a:rPr kumimoji="1" lang="ja-JP" altLang="en-US" sz="1050" b="1" u="sng">
              <a:solidFill>
                <a:srgbClr val="FF0000"/>
              </a:solidFill>
              <a:latin typeface="+mj-ea"/>
              <a:ea typeface="+mj-ea"/>
            </a:rPr>
            <a:t>（補助対象設備専用のガス流量計を含む）</a:t>
          </a:r>
        </a:p>
      </xdr:txBody>
    </xdr:sp>
    <xdr:clientData fPrintsWithSheet="0"/>
  </xdr:twoCellAnchor>
  <xdr:twoCellAnchor>
    <xdr:from>
      <xdr:col>1</xdr:col>
      <xdr:colOff>2190751</xdr:colOff>
      <xdr:row>39</xdr:row>
      <xdr:rowOff>84668</xdr:rowOff>
    </xdr:from>
    <xdr:to>
      <xdr:col>5</xdr:col>
      <xdr:colOff>984251</xdr:colOff>
      <xdr:row>42</xdr:row>
      <xdr:rowOff>137584</xdr:rowOff>
    </xdr:to>
    <xdr:sp macro="" textlink="">
      <xdr:nvSpPr>
        <xdr:cNvPr id="4" name="角丸四角形吹き出し 3"/>
        <xdr:cNvSpPr/>
      </xdr:nvSpPr>
      <xdr:spPr>
        <a:xfrm>
          <a:off x="2686051" y="6552143"/>
          <a:ext cx="3937000" cy="510116"/>
        </a:xfrm>
        <a:prstGeom prst="wedgeRoundRectCallout">
          <a:avLst>
            <a:gd name="adj1" fmla="val -74126"/>
            <a:gd name="adj2" fmla="val 4578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en-US" altLang="ja-JP" sz="1050" b="1" u="sng">
              <a:solidFill>
                <a:srgbClr val="FF0000"/>
              </a:solidFill>
              <a:latin typeface="+mj-ea"/>
              <a:ea typeface="+mj-ea"/>
            </a:rPr>
            <a:t>※</a:t>
          </a:r>
          <a:r>
            <a:rPr kumimoji="1" lang="ja-JP" altLang="en-US" sz="1050" b="1" u="sng">
              <a:solidFill>
                <a:srgbClr val="FF0000"/>
              </a:solidFill>
              <a:latin typeface="+mj-ea"/>
              <a:ea typeface="+mj-ea"/>
            </a:rPr>
            <a:t>計測機器の取付費は、新規設備設置工事にて計上する事。</a:t>
          </a:r>
        </a:p>
      </xdr:txBody>
    </xdr:sp>
    <xdr:clientData fPrintsWithSheet="0"/>
  </xdr:twoCellAnchor>
  <xdr:twoCellAnchor>
    <xdr:from>
      <xdr:col>1</xdr:col>
      <xdr:colOff>2180167</xdr:colOff>
      <xdr:row>43</xdr:row>
      <xdr:rowOff>105833</xdr:rowOff>
    </xdr:from>
    <xdr:to>
      <xdr:col>5</xdr:col>
      <xdr:colOff>952499</xdr:colOff>
      <xdr:row>48</xdr:row>
      <xdr:rowOff>122768</xdr:rowOff>
    </xdr:to>
    <xdr:sp macro="" textlink="">
      <xdr:nvSpPr>
        <xdr:cNvPr id="5" name="角丸四角形吹き出し 4"/>
        <xdr:cNvSpPr/>
      </xdr:nvSpPr>
      <xdr:spPr>
        <a:xfrm>
          <a:off x="2675467" y="7182908"/>
          <a:ext cx="3915832" cy="778935"/>
        </a:xfrm>
        <a:prstGeom prst="wedgeRoundRectCallout">
          <a:avLst>
            <a:gd name="adj1" fmla="val -68270"/>
            <a:gd name="adj2" fmla="val -21570"/>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050" b="1" u="sng">
              <a:solidFill>
                <a:srgbClr val="FF0000"/>
              </a:solidFill>
              <a:latin typeface="+mj-ea"/>
              <a:ea typeface="+mj-ea"/>
            </a:rPr>
            <a:t>※</a:t>
          </a:r>
          <a:r>
            <a:rPr kumimoji="1" lang="ja-JP" altLang="en-US" sz="1050" b="1" u="sng">
              <a:solidFill>
                <a:srgbClr val="FF0000"/>
              </a:solidFill>
              <a:latin typeface="+mj-ea"/>
              <a:ea typeface="+mj-ea"/>
            </a:rPr>
            <a:t>試運転報告時には、補助対象機器のガス流量</a:t>
          </a:r>
          <a:r>
            <a:rPr kumimoji="1" lang="en-US" altLang="ja-JP" sz="1050" b="1" u="sng">
              <a:solidFill>
                <a:srgbClr val="FF0000"/>
              </a:solidFill>
              <a:latin typeface="+mj-ea"/>
              <a:ea typeface="+mj-ea"/>
            </a:rPr>
            <a:t>(</a:t>
          </a:r>
          <a:r>
            <a:rPr kumimoji="1" lang="ja-JP" altLang="en-US" sz="1050" b="1" u="sng">
              <a:solidFill>
                <a:srgbClr val="FF0000"/>
              </a:solidFill>
              <a:latin typeface="+mj-ea"/>
              <a:ea typeface="+mj-ea"/>
            </a:rPr>
            <a:t>ｲﾝﾌﾟｯﾄ</a:t>
          </a:r>
          <a:r>
            <a:rPr kumimoji="1" lang="en-US" altLang="ja-JP" sz="1050" b="1" u="sng">
              <a:solidFill>
                <a:srgbClr val="FF0000"/>
              </a:solidFill>
              <a:latin typeface="+mj-ea"/>
              <a:ea typeface="+mj-ea"/>
            </a:rPr>
            <a:t>)</a:t>
          </a:r>
        </a:p>
        <a:p>
          <a:pPr algn="l">
            <a:lnSpc>
              <a:spcPts val="1300"/>
            </a:lnSpc>
          </a:pPr>
          <a:r>
            <a:rPr kumimoji="1" lang="ja-JP" altLang="en-US" sz="1050" b="1" u="sng">
              <a:solidFill>
                <a:srgbClr val="FF0000"/>
              </a:solidFill>
              <a:latin typeface="+mj-ea"/>
              <a:ea typeface="+mj-ea"/>
            </a:rPr>
            <a:t>補助対象機器の発生蒸気熱量、温水熱量</a:t>
          </a:r>
          <a:r>
            <a:rPr kumimoji="1" lang="en-US" altLang="ja-JP" sz="1050" b="1" u="sng">
              <a:solidFill>
                <a:srgbClr val="FF0000"/>
              </a:solidFill>
              <a:latin typeface="+mj-ea"/>
              <a:ea typeface="+mj-ea"/>
            </a:rPr>
            <a:t>(</a:t>
          </a:r>
          <a:r>
            <a:rPr kumimoji="1" lang="ja-JP" altLang="en-US" sz="1050" b="1" u="sng">
              <a:solidFill>
                <a:srgbClr val="FF0000"/>
              </a:solidFill>
              <a:latin typeface="+mj-ea"/>
              <a:ea typeface="+mj-ea"/>
            </a:rPr>
            <a:t>ｱｳﾄﾌﾟｯﾄ</a:t>
          </a:r>
          <a:r>
            <a:rPr kumimoji="1" lang="en-US" altLang="ja-JP" sz="1050" b="1" u="sng">
              <a:solidFill>
                <a:srgbClr val="FF0000"/>
              </a:solidFill>
              <a:latin typeface="+mj-ea"/>
              <a:ea typeface="+mj-ea"/>
            </a:rPr>
            <a:t>)</a:t>
          </a:r>
          <a:r>
            <a:rPr kumimoji="1" lang="ja-JP" altLang="en-US" sz="1050" b="1" u="sng">
              <a:solidFill>
                <a:srgbClr val="FF0000"/>
              </a:solidFill>
              <a:latin typeface="+mj-ea"/>
              <a:ea typeface="+mj-ea"/>
            </a:rPr>
            <a:t>が、</a:t>
          </a:r>
          <a:endParaRPr kumimoji="1" lang="en-US" altLang="ja-JP" sz="1050" b="1" u="sng">
            <a:solidFill>
              <a:srgbClr val="FF0000"/>
            </a:solidFill>
            <a:latin typeface="+mj-ea"/>
            <a:ea typeface="+mj-ea"/>
          </a:endParaRPr>
        </a:p>
        <a:p>
          <a:pPr algn="l">
            <a:lnSpc>
              <a:spcPts val="1300"/>
            </a:lnSpc>
          </a:pPr>
          <a:r>
            <a:rPr kumimoji="1" lang="ja-JP" altLang="en-US" sz="1050" b="1" u="sng">
              <a:solidFill>
                <a:srgbClr val="FF0000"/>
              </a:solidFill>
              <a:latin typeface="+mj-ea"/>
              <a:ea typeface="+mj-ea"/>
            </a:rPr>
            <a:t>納品仕様以上の数値であることを計測している事。</a:t>
          </a:r>
        </a:p>
      </xdr:txBody>
    </xdr:sp>
    <xdr:clientData fPrintsWithSheet="0"/>
  </xdr:twoCellAnchor>
  <xdr:twoCellAnchor>
    <xdr:from>
      <xdr:col>1</xdr:col>
      <xdr:colOff>2645834</xdr:colOff>
      <xdr:row>50</xdr:row>
      <xdr:rowOff>148166</xdr:rowOff>
    </xdr:from>
    <xdr:to>
      <xdr:col>5</xdr:col>
      <xdr:colOff>878418</xdr:colOff>
      <xdr:row>55</xdr:row>
      <xdr:rowOff>63499</xdr:rowOff>
    </xdr:to>
    <xdr:sp macro="" textlink="">
      <xdr:nvSpPr>
        <xdr:cNvPr id="6" name="角丸四角形吹き出し 5"/>
        <xdr:cNvSpPr/>
      </xdr:nvSpPr>
      <xdr:spPr>
        <a:xfrm>
          <a:off x="3141134" y="8292041"/>
          <a:ext cx="3376084" cy="677333"/>
        </a:xfrm>
        <a:prstGeom prst="wedgeRoundRectCallout">
          <a:avLst>
            <a:gd name="adj1" fmla="val -70688"/>
            <a:gd name="adj2" fmla="val -3154"/>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050" b="1" u="sng">
              <a:solidFill>
                <a:srgbClr val="FF0000"/>
              </a:solidFill>
              <a:latin typeface="+mj-ea"/>
              <a:ea typeface="+mj-ea"/>
            </a:rPr>
            <a:t>※</a:t>
          </a:r>
          <a:r>
            <a:rPr kumimoji="1" lang="ja-JP" altLang="en-US" sz="1050" b="1" u="sng">
              <a:solidFill>
                <a:srgbClr val="FF0000"/>
              </a:solidFill>
              <a:latin typeface="+mj-ea"/>
              <a:ea typeface="+mj-ea"/>
            </a:rPr>
            <a:t>ガス供給会社の取引メータの取付費は、</a:t>
          </a:r>
          <a:endParaRPr kumimoji="1" lang="en-US" altLang="ja-JP" sz="1050" b="1" u="sng">
            <a:solidFill>
              <a:srgbClr val="FF0000"/>
            </a:solidFill>
            <a:latin typeface="+mj-ea"/>
            <a:ea typeface="+mj-ea"/>
          </a:endParaRPr>
        </a:p>
        <a:p>
          <a:pPr algn="l">
            <a:lnSpc>
              <a:spcPts val="1300"/>
            </a:lnSpc>
          </a:pPr>
          <a:r>
            <a:rPr kumimoji="1" lang="ja-JP" altLang="en-US" sz="1050" b="1" u="sng">
              <a:solidFill>
                <a:srgbClr val="FF0000"/>
              </a:solidFill>
              <a:latin typeface="+mj-ea"/>
              <a:ea typeface="+mj-ea"/>
            </a:rPr>
            <a:t>敷地内ガス管敷設費にて計上する事。</a:t>
          </a:r>
        </a:p>
      </xdr:txBody>
    </xdr:sp>
    <xdr:clientData fPrintsWithSheet="0"/>
  </xdr:twoCellAnchor>
  <xdr:twoCellAnchor>
    <xdr:from>
      <xdr:col>1</xdr:col>
      <xdr:colOff>2247901</xdr:colOff>
      <xdr:row>35</xdr:row>
      <xdr:rowOff>63500</xdr:rowOff>
    </xdr:from>
    <xdr:to>
      <xdr:col>5</xdr:col>
      <xdr:colOff>924985</xdr:colOff>
      <xdr:row>37</xdr:row>
      <xdr:rowOff>141816</xdr:rowOff>
    </xdr:to>
    <xdr:sp macro="" textlink="">
      <xdr:nvSpPr>
        <xdr:cNvPr id="7" name="角丸四角形吹き出し 6"/>
        <xdr:cNvSpPr/>
      </xdr:nvSpPr>
      <xdr:spPr>
        <a:xfrm>
          <a:off x="2743201" y="5921375"/>
          <a:ext cx="3820584" cy="383116"/>
        </a:xfrm>
        <a:prstGeom prst="wedgeRoundRectCallout">
          <a:avLst>
            <a:gd name="adj1" fmla="val -69125"/>
            <a:gd name="adj2" fmla="val -12285"/>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en-US" altLang="ja-JP" sz="1050" b="1" u="sng">
              <a:solidFill>
                <a:srgbClr val="FF0000"/>
              </a:solidFill>
              <a:latin typeface="+mj-ea"/>
              <a:ea typeface="+mj-ea"/>
            </a:rPr>
            <a:t>※</a:t>
          </a:r>
          <a:r>
            <a:rPr kumimoji="1" lang="ja-JP" altLang="en-US" sz="1050" b="1" u="sng">
              <a:solidFill>
                <a:srgbClr val="FF0000"/>
              </a:solidFill>
              <a:latin typeface="+mj-ea"/>
              <a:ea typeface="+mj-ea"/>
            </a:rPr>
            <a:t>新規設備機器費の諸経費には、法定福利費を含めない事。</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161925</xdr:colOff>
      <xdr:row>3</xdr:row>
      <xdr:rowOff>0</xdr:rowOff>
    </xdr:from>
    <xdr:to>
      <xdr:col>0</xdr:col>
      <xdr:colOff>923925</xdr:colOff>
      <xdr:row>4</xdr:row>
      <xdr:rowOff>9525</xdr:rowOff>
    </xdr:to>
    <xdr:sp macro="" textlink="">
      <xdr:nvSpPr>
        <xdr:cNvPr id="2" name="AutoShape 68"/>
        <xdr:cNvSpPr>
          <a:spLocks noChangeArrowheads="1"/>
        </xdr:cNvSpPr>
      </xdr:nvSpPr>
      <xdr:spPr bwMode="auto">
        <a:xfrm>
          <a:off x="161925" y="714375"/>
          <a:ext cx="762000" cy="295275"/>
        </a:xfrm>
        <a:prstGeom prst="wedgeRoundRectCallout">
          <a:avLst>
            <a:gd name="adj1" fmla="val 17310"/>
            <a:gd name="adj2" fmla="val 616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781050</xdr:colOff>
      <xdr:row>0</xdr:row>
      <xdr:rowOff>104775</xdr:rowOff>
    </xdr:from>
    <xdr:to>
      <xdr:col>3</xdr:col>
      <xdr:colOff>28875</xdr:colOff>
      <xdr:row>3</xdr:row>
      <xdr:rowOff>257175</xdr:rowOff>
    </xdr:to>
    <xdr:sp macro="" textlink="">
      <xdr:nvSpPr>
        <xdr:cNvPr id="3" name="AutoShape 68"/>
        <xdr:cNvSpPr>
          <a:spLocks noChangeArrowheads="1"/>
        </xdr:cNvSpPr>
      </xdr:nvSpPr>
      <xdr:spPr bwMode="auto">
        <a:xfrm>
          <a:off x="1800225" y="104775"/>
          <a:ext cx="648000" cy="866775"/>
        </a:xfrm>
        <a:prstGeom prst="wedgeRoundRectCallout">
          <a:avLst>
            <a:gd name="adj1" fmla="val -8406"/>
            <a:gd name="adj2" fmla="val 7832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endParaRPr lang="ja-JP" altLang="en-US">
            <a:solidFill>
              <a:srgbClr val="FF0000"/>
            </a:solidFill>
          </a:endParaRPr>
        </a:p>
      </xdr:txBody>
    </xdr:sp>
    <xdr:clientData fPrintsWithSheet="0"/>
  </xdr:twoCellAnchor>
  <xdr:twoCellAnchor>
    <xdr:from>
      <xdr:col>6</xdr:col>
      <xdr:colOff>9524</xdr:colOff>
      <xdr:row>0</xdr:row>
      <xdr:rowOff>66676</xdr:rowOff>
    </xdr:from>
    <xdr:to>
      <xdr:col>8</xdr:col>
      <xdr:colOff>1143000</xdr:colOff>
      <xdr:row>1</xdr:row>
      <xdr:rowOff>183226</xdr:rowOff>
    </xdr:to>
    <xdr:sp macro="" textlink="">
      <xdr:nvSpPr>
        <xdr:cNvPr id="4" name="AutoShape 68"/>
        <xdr:cNvSpPr>
          <a:spLocks noChangeArrowheads="1"/>
        </xdr:cNvSpPr>
      </xdr:nvSpPr>
      <xdr:spPr bwMode="auto">
        <a:xfrm>
          <a:off x="3571874" y="66676"/>
          <a:ext cx="3171826" cy="288000"/>
        </a:xfrm>
        <a:prstGeom prst="wedgeRoundRectCallout">
          <a:avLst>
            <a:gd name="adj1" fmla="val 42806"/>
            <a:gd name="adj2" fmla="val 76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申請時時点の役員名簿を提出すること。</a:t>
          </a:r>
        </a:p>
      </xdr:txBody>
    </xdr:sp>
    <xdr:clientData fPrintsWithSheet="0"/>
  </xdr:twoCellAnchor>
  <xdr:twoCellAnchor>
    <xdr:from>
      <xdr:col>6</xdr:col>
      <xdr:colOff>142875</xdr:colOff>
      <xdr:row>1</xdr:row>
      <xdr:rowOff>209550</xdr:rowOff>
    </xdr:from>
    <xdr:to>
      <xdr:col>7</xdr:col>
      <xdr:colOff>390825</xdr:colOff>
      <xdr:row>4</xdr:row>
      <xdr:rowOff>28875</xdr:rowOff>
    </xdr:to>
    <xdr:sp macro="" textlink="">
      <xdr:nvSpPr>
        <xdr:cNvPr id="5" name="AutoShape 68"/>
        <xdr:cNvSpPr>
          <a:spLocks noChangeArrowheads="1"/>
        </xdr:cNvSpPr>
      </xdr:nvSpPr>
      <xdr:spPr bwMode="auto">
        <a:xfrm>
          <a:off x="3705225" y="381000"/>
          <a:ext cx="648000" cy="648000"/>
        </a:xfrm>
        <a:prstGeom prst="wedgeRoundRectCallout">
          <a:avLst>
            <a:gd name="adj1" fmla="val -26638"/>
            <a:gd name="adj2" fmla="val 5549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endParaRPr lang="ja-JP" altLang="en-US">
            <a:solidFill>
              <a:srgbClr val="FF0000"/>
            </a:solidFill>
          </a:endParaRPr>
        </a:p>
      </xdr:txBody>
    </xdr:sp>
    <xdr:clientData fPrintsWithSheet="0"/>
  </xdr:twoCellAnchor>
  <xdr:twoCellAnchor>
    <xdr:from>
      <xdr:col>7</xdr:col>
      <xdr:colOff>295276</xdr:colOff>
      <xdr:row>10</xdr:row>
      <xdr:rowOff>38100</xdr:rowOff>
    </xdr:from>
    <xdr:to>
      <xdr:col>8</xdr:col>
      <xdr:colOff>1095376</xdr:colOff>
      <xdr:row>11</xdr:row>
      <xdr:rowOff>76200</xdr:rowOff>
    </xdr:to>
    <xdr:sp macro="" textlink="">
      <xdr:nvSpPr>
        <xdr:cNvPr id="6" name="AutoShape 68"/>
        <xdr:cNvSpPr>
          <a:spLocks noChangeArrowheads="1"/>
        </xdr:cNvSpPr>
      </xdr:nvSpPr>
      <xdr:spPr bwMode="auto">
        <a:xfrm>
          <a:off x="4257676" y="2676525"/>
          <a:ext cx="2438400" cy="361950"/>
        </a:xfrm>
        <a:prstGeom prst="wedgeRoundRectCallout">
          <a:avLst>
            <a:gd name="adj1" fmla="val 25734"/>
            <a:gd name="adj2" fmla="val -2410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余白となる場合は以下余白と記入する。</a:t>
          </a:r>
          <a:endParaRPr lang="en-US" altLang="ja-JP">
            <a:solidFill>
              <a:srgbClr val="FF0000"/>
            </a:solidFill>
          </a:endParaRPr>
        </a:p>
      </xdr:txBody>
    </xdr:sp>
    <xdr:clientData fPrintsWithSheet="0"/>
  </xdr:twoCellAnchor>
  <xdr:twoCellAnchor>
    <xdr:from>
      <xdr:col>9</xdr:col>
      <xdr:colOff>276225</xdr:colOff>
      <xdr:row>4</xdr:row>
      <xdr:rowOff>19050</xdr:rowOff>
    </xdr:from>
    <xdr:to>
      <xdr:col>13</xdr:col>
      <xdr:colOff>142875</xdr:colOff>
      <xdr:row>6</xdr:row>
      <xdr:rowOff>114299</xdr:rowOff>
    </xdr:to>
    <xdr:sp macro="" textlink="">
      <xdr:nvSpPr>
        <xdr:cNvPr id="7" name="AutoShape 18"/>
        <xdr:cNvSpPr>
          <a:spLocks noChangeArrowheads="1"/>
        </xdr:cNvSpPr>
      </xdr:nvSpPr>
      <xdr:spPr bwMode="auto">
        <a:xfrm>
          <a:off x="7077075" y="1019175"/>
          <a:ext cx="2609850" cy="438149"/>
        </a:xfrm>
        <a:prstGeom prst="wedgeRoundRectCallout">
          <a:avLst>
            <a:gd name="adj1" fmla="val -35765"/>
            <a:gd name="adj2" fmla="val -2755"/>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注釈は印刷されません</a:t>
          </a:r>
          <a:endParaRPr lang="ja-JP" altLang="en-US" sz="1200" b="1"/>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4</xdr:col>
      <xdr:colOff>113241</xdr:colOff>
      <xdr:row>42</xdr:row>
      <xdr:rowOff>33868</xdr:rowOff>
    </xdr:from>
    <xdr:to>
      <xdr:col>11</xdr:col>
      <xdr:colOff>411241</xdr:colOff>
      <xdr:row>45</xdr:row>
      <xdr:rowOff>71968</xdr:rowOff>
    </xdr:to>
    <xdr:sp macro="" textlink="">
      <xdr:nvSpPr>
        <xdr:cNvPr id="2" name="AutoShape 5"/>
        <xdr:cNvSpPr>
          <a:spLocks noChangeArrowheads="1"/>
        </xdr:cNvSpPr>
      </xdr:nvSpPr>
      <xdr:spPr bwMode="auto">
        <a:xfrm>
          <a:off x="5150908" y="10236201"/>
          <a:ext cx="3600000" cy="673100"/>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en-US" sz="1000">
              <a:solidFill>
                <a:srgbClr val="FF0000"/>
              </a:solidFill>
              <a:effectLst/>
            </a:rPr>
            <a:t>提出する添付資料名を記載すること。説明会資料Ｐ．１７参照</a:t>
          </a:r>
          <a:endParaRPr lang="en-US" altLang="ja-JP" sz="1000">
            <a:solidFill>
              <a:srgbClr val="FF0000"/>
            </a:solidFill>
            <a:effectLst/>
          </a:endParaRPr>
        </a:p>
        <a:p>
          <a:pPr>
            <a:lnSpc>
              <a:spcPts val="1100"/>
            </a:lnSpc>
          </a:pPr>
          <a:r>
            <a:rPr lang="ja-JP" altLang="en-US" sz="1000">
              <a:solidFill>
                <a:srgbClr val="FF0000"/>
              </a:solidFill>
              <a:effectLst/>
            </a:rPr>
            <a:t>必要に応じて該当部分にマーキングすること。</a:t>
          </a:r>
          <a:endParaRPr lang="ja-JP" altLang="ja-JP" sz="1000">
            <a:solidFill>
              <a:srgbClr val="FF0000"/>
            </a:solidFill>
            <a:effectLst/>
          </a:endParaRPr>
        </a:p>
      </xdr:txBody>
    </xdr:sp>
    <xdr:clientData fPrintsWithSheet="0"/>
  </xdr:twoCellAnchor>
  <xdr:twoCellAnchor>
    <xdr:from>
      <xdr:col>4</xdr:col>
      <xdr:colOff>299508</xdr:colOff>
      <xdr:row>12</xdr:row>
      <xdr:rowOff>169333</xdr:rowOff>
    </xdr:from>
    <xdr:to>
      <xdr:col>5</xdr:col>
      <xdr:colOff>541842</xdr:colOff>
      <xdr:row>13</xdr:row>
      <xdr:rowOff>209666</xdr:rowOff>
    </xdr:to>
    <xdr:sp macro="" textlink="">
      <xdr:nvSpPr>
        <xdr:cNvPr id="3" name="AutoShape 56"/>
        <xdr:cNvSpPr>
          <a:spLocks noChangeArrowheads="1"/>
        </xdr:cNvSpPr>
      </xdr:nvSpPr>
      <xdr:spPr bwMode="auto">
        <a:xfrm>
          <a:off x="5337175" y="3471333"/>
          <a:ext cx="2232000" cy="252000"/>
        </a:xfrm>
        <a:prstGeom prst="wedgeRoundRectCallout">
          <a:avLst>
            <a:gd name="adj1" fmla="val -65507"/>
            <a:gd name="adj2" fmla="val 173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実施計画書と同じ業種を選択すること。</a:t>
          </a:r>
        </a:p>
      </xdr:txBody>
    </xdr:sp>
    <xdr:clientData fPrintsWithSheet="0"/>
  </xdr:twoCellAnchor>
  <xdr:twoCellAnchor>
    <xdr:from>
      <xdr:col>4</xdr:col>
      <xdr:colOff>286807</xdr:colOff>
      <xdr:row>14</xdr:row>
      <xdr:rowOff>174626</xdr:rowOff>
    </xdr:from>
    <xdr:to>
      <xdr:col>10</xdr:col>
      <xdr:colOff>408724</xdr:colOff>
      <xdr:row>16</xdr:row>
      <xdr:rowOff>111292</xdr:rowOff>
    </xdr:to>
    <xdr:sp macro="" textlink="">
      <xdr:nvSpPr>
        <xdr:cNvPr id="4" name="AutoShape 56"/>
        <xdr:cNvSpPr>
          <a:spLocks noChangeArrowheads="1"/>
        </xdr:cNvSpPr>
      </xdr:nvSpPr>
      <xdr:spPr bwMode="auto">
        <a:xfrm>
          <a:off x="5324474" y="3899959"/>
          <a:ext cx="2736000" cy="360000"/>
        </a:xfrm>
        <a:prstGeom prst="wedgeRoundRectCallout">
          <a:avLst>
            <a:gd name="adj1" fmla="val -63132"/>
            <a:gd name="adj2" fmla="val 17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資本金と常時使用する従業員数を入力すること。</a:t>
          </a:r>
        </a:p>
      </xdr:txBody>
    </xdr:sp>
    <xdr:clientData fPrintsWithSheet="0"/>
  </xdr:twoCellAnchor>
  <xdr:twoCellAnchor>
    <xdr:from>
      <xdr:col>3</xdr:col>
      <xdr:colOff>1952625</xdr:colOff>
      <xdr:row>27</xdr:row>
      <xdr:rowOff>0</xdr:rowOff>
    </xdr:from>
    <xdr:to>
      <xdr:col>5</xdr:col>
      <xdr:colOff>493292</xdr:colOff>
      <xdr:row>29</xdr:row>
      <xdr:rowOff>78449</xdr:rowOff>
    </xdr:to>
    <xdr:sp macro="" textlink="">
      <xdr:nvSpPr>
        <xdr:cNvPr id="5" name="AutoShape 56"/>
        <xdr:cNvSpPr>
          <a:spLocks noChangeArrowheads="1"/>
        </xdr:cNvSpPr>
      </xdr:nvSpPr>
      <xdr:spPr bwMode="auto">
        <a:xfrm>
          <a:off x="5000625" y="6826250"/>
          <a:ext cx="2520000" cy="290116"/>
        </a:xfrm>
        <a:prstGeom prst="wedgeRoundRectCallout">
          <a:avLst>
            <a:gd name="adj1" fmla="val -33747"/>
            <a:gd name="adj2" fmla="val 1092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「該当する」</a:t>
          </a:r>
          <a:r>
            <a:rPr lang="en-US" altLang="ja-JP">
              <a:solidFill>
                <a:srgbClr val="FF0000"/>
              </a:solidFill>
            </a:rPr>
            <a:t>or</a:t>
          </a:r>
          <a:r>
            <a:rPr lang="ja-JP" altLang="en-US">
              <a:solidFill>
                <a:srgbClr val="FF0000"/>
              </a:solidFill>
            </a:rPr>
            <a:t>「該当しない」を選択すること。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25</xdr:col>
      <xdr:colOff>93129</xdr:colOff>
      <xdr:row>18</xdr:row>
      <xdr:rowOff>21653</xdr:rowOff>
    </xdr:from>
    <xdr:to>
      <xdr:col>37</xdr:col>
      <xdr:colOff>23414</xdr:colOff>
      <xdr:row>20</xdr:row>
      <xdr:rowOff>99093</xdr:rowOff>
    </xdr:to>
    <xdr:sp macro="" textlink="">
      <xdr:nvSpPr>
        <xdr:cNvPr id="11" name="AutoShape 68"/>
        <xdr:cNvSpPr>
          <a:spLocks noChangeArrowheads="1"/>
        </xdr:cNvSpPr>
      </xdr:nvSpPr>
      <xdr:spPr bwMode="auto">
        <a:xfrm>
          <a:off x="4141254" y="3241103"/>
          <a:ext cx="1873385" cy="439390"/>
        </a:xfrm>
        <a:prstGeom prst="wedgeRoundRectCallout">
          <a:avLst>
            <a:gd name="adj1" fmla="val -79074"/>
            <a:gd name="adj2" fmla="val 171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18</xdr:col>
      <xdr:colOff>52917</xdr:colOff>
      <xdr:row>5</xdr:row>
      <xdr:rowOff>95250</xdr:rowOff>
    </xdr:from>
    <xdr:to>
      <xdr:col>27</xdr:col>
      <xdr:colOff>83734</xdr:colOff>
      <xdr:row>7</xdr:row>
      <xdr:rowOff>142500</xdr:rowOff>
    </xdr:to>
    <xdr:sp macro="" textlink="">
      <xdr:nvSpPr>
        <xdr:cNvPr id="12" name="AutoShape 18"/>
        <xdr:cNvSpPr>
          <a:spLocks noChangeArrowheads="1"/>
        </xdr:cNvSpPr>
      </xdr:nvSpPr>
      <xdr:spPr bwMode="auto">
        <a:xfrm>
          <a:off x="2967567" y="981075"/>
          <a:ext cx="1488142" cy="409200"/>
        </a:xfrm>
        <a:prstGeom prst="wedgeRoundRectCallout">
          <a:avLst>
            <a:gd name="adj1" fmla="val 74514"/>
            <a:gd name="adj2" fmla="val -1244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30</xdr:col>
      <xdr:colOff>102749</xdr:colOff>
      <xdr:row>12</xdr:row>
      <xdr:rowOff>26309</xdr:rowOff>
    </xdr:from>
    <xdr:to>
      <xdr:col>40</xdr:col>
      <xdr:colOff>117201</xdr:colOff>
      <xdr:row>14</xdr:row>
      <xdr:rowOff>79405</xdr:rowOff>
    </xdr:to>
    <xdr:sp macro="" textlink="">
      <xdr:nvSpPr>
        <xdr:cNvPr id="13" name="AutoShape 18"/>
        <xdr:cNvSpPr>
          <a:spLocks noChangeArrowheads="1"/>
        </xdr:cNvSpPr>
      </xdr:nvSpPr>
      <xdr:spPr bwMode="auto">
        <a:xfrm>
          <a:off x="4960499" y="2159909"/>
          <a:ext cx="1633702" cy="415046"/>
        </a:xfrm>
        <a:prstGeom prst="wedgeRoundRectCallout">
          <a:avLst>
            <a:gd name="adj1" fmla="val 21724"/>
            <a:gd name="adj2" fmla="val -2312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46</xdr:col>
      <xdr:colOff>28575</xdr:colOff>
      <xdr:row>3</xdr:row>
      <xdr:rowOff>0</xdr:rowOff>
    </xdr:from>
    <xdr:to>
      <xdr:col>47</xdr:col>
      <xdr:colOff>0</xdr:colOff>
      <xdr:row>3</xdr:row>
      <xdr:rowOff>0</xdr:rowOff>
    </xdr:to>
    <xdr:sp macro="" textlink="">
      <xdr:nvSpPr>
        <xdr:cNvPr id="2" name="Text Box 2"/>
        <xdr:cNvSpPr txBox="1">
          <a:spLocks noChangeArrowheads="1"/>
        </xdr:cNvSpPr>
      </xdr:nvSpPr>
      <xdr:spPr bwMode="auto">
        <a:xfrm>
          <a:off x="7038975" y="5715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52</xdr:col>
      <xdr:colOff>152400</xdr:colOff>
      <xdr:row>6</xdr:row>
      <xdr:rowOff>28576</xdr:rowOff>
    </xdr:from>
    <xdr:to>
      <xdr:col>53</xdr:col>
      <xdr:colOff>342900</xdr:colOff>
      <xdr:row>7</xdr:row>
      <xdr:rowOff>114300</xdr:rowOff>
    </xdr:to>
    <xdr:sp macro="" textlink="">
      <xdr:nvSpPr>
        <xdr:cNvPr id="3" name="AutoShape 5"/>
        <xdr:cNvSpPr>
          <a:spLocks noChangeArrowheads="1"/>
        </xdr:cNvSpPr>
      </xdr:nvSpPr>
      <xdr:spPr bwMode="auto">
        <a:xfrm>
          <a:off x="7915275" y="1171576"/>
          <a:ext cx="876300" cy="276224"/>
        </a:xfrm>
        <a:prstGeom prst="wedgeRoundRectCallout">
          <a:avLst>
            <a:gd name="adj1" fmla="val -76846"/>
            <a:gd name="adj2" fmla="val -5593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endParaRPr lang="ja-JP" altLang="en-US"/>
        </a:p>
      </xdr:txBody>
    </xdr:sp>
    <xdr:clientData fPrintsWithSheet="0"/>
  </xdr:twoCellAnchor>
  <xdr:twoCellAnchor>
    <xdr:from>
      <xdr:col>39</xdr:col>
      <xdr:colOff>19050</xdr:colOff>
      <xdr:row>0</xdr:row>
      <xdr:rowOff>38100</xdr:rowOff>
    </xdr:from>
    <xdr:to>
      <xdr:col>50</xdr:col>
      <xdr:colOff>0</xdr:colOff>
      <xdr:row>1</xdr:row>
      <xdr:rowOff>171450</xdr:rowOff>
    </xdr:to>
    <xdr:sp macro="" textlink="">
      <xdr:nvSpPr>
        <xdr:cNvPr id="4" name="AutoShape 6"/>
        <xdr:cNvSpPr>
          <a:spLocks noChangeArrowheads="1"/>
        </xdr:cNvSpPr>
      </xdr:nvSpPr>
      <xdr:spPr bwMode="auto">
        <a:xfrm>
          <a:off x="5962650" y="38100"/>
          <a:ext cx="1657350" cy="323850"/>
        </a:xfrm>
        <a:prstGeom prst="wedgeRoundRectCallout">
          <a:avLst>
            <a:gd name="adj1" fmla="val -13205"/>
            <a:gd name="adj2" fmla="val -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1000" b="1" i="0" u="sng" strike="noStrike" baseline="0">
              <a:solidFill>
                <a:srgbClr val="FF0000"/>
              </a:solidFill>
              <a:latin typeface="ＭＳ Ｐゴシック"/>
              <a:ea typeface="ＭＳ Ｐゴシック"/>
            </a:rPr>
            <a:t>　本書のコピーを提出</a:t>
          </a:r>
          <a:endParaRPr lang="en-US" altLang="ja-JP" sz="1000" b="1" i="0" u="sng" strike="noStrike" baseline="0">
            <a:solidFill>
              <a:srgbClr val="FF0000"/>
            </a:solidFill>
            <a:latin typeface="ＭＳ Ｐゴシック"/>
            <a:ea typeface="ＭＳ Ｐゴシック"/>
          </a:endParaRPr>
        </a:p>
      </xdr:txBody>
    </xdr:sp>
    <xdr:clientData fPrintsWithSheet="0"/>
  </xdr:twoCellAnchor>
  <xdr:twoCellAnchor>
    <xdr:from>
      <xdr:col>51</xdr:col>
      <xdr:colOff>66675</xdr:colOff>
      <xdr:row>10</xdr:row>
      <xdr:rowOff>104775</xdr:rowOff>
    </xdr:from>
    <xdr:to>
      <xdr:col>53</xdr:col>
      <xdr:colOff>180975</xdr:colOff>
      <xdr:row>12</xdr:row>
      <xdr:rowOff>66675</xdr:rowOff>
    </xdr:to>
    <xdr:sp macro="" textlink="">
      <xdr:nvSpPr>
        <xdr:cNvPr id="5" name="楕円 4"/>
        <xdr:cNvSpPr/>
      </xdr:nvSpPr>
      <xdr:spPr bwMode="auto">
        <a:xfrm>
          <a:off x="7724775" y="2009775"/>
          <a:ext cx="904875" cy="342900"/>
        </a:xfrm>
        <a:prstGeom prst="ellipse">
          <a:avLst/>
        </a:prstGeom>
        <a:noFill/>
        <a:ln w="25400" algn="ctr">
          <a:solidFill>
            <a:schemeClr val="tx1"/>
          </a:solidFill>
          <a:round/>
          <a:headEnd/>
          <a:tailEnd/>
        </a:ln>
        <a:effectLst/>
        <a:extLst/>
      </xdr:spPr>
      <xdr:txBody>
        <a:bodyPr vertOverflow="clip" horzOverflow="clip" rtlCol="0" anchor="t"/>
        <a:lstStyle/>
        <a:p>
          <a:pPr algn="l"/>
          <a:endParaRPr kumimoji="1" lang="ja-JP" altLang="en-US" sz="1100"/>
        </a:p>
      </xdr:txBody>
    </xdr:sp>
    <xdr:clientData/>
  </xdr:twoCellAnchor>
  <xdr:twoCellAnchor>
    <xdr:from>
      <xdr:col>46</xdr:col>
      <xdr:colOff>76200</xdr:colOff>
      <xdr:row>13</xdr:row>
      <xdr:rowOff>104775</xdr:rowOff>
    </xdr:from>
    <xdr:to>
      <xdr:col>53</xdr:col>
      <xdr:colOff>390524</xdr:colOff>
      <xdr:row>15</xdr:row>
      <xdr:rowOff>66675</xdr:rowOff>
    </xdr:to>
    <xdr:sp macro="" textlink="">
      <xdr:nvSpPr>
        <xdr:cNvPr id="6" name="楕円 5"/>
        <xdr:cNvSpPr/>
      </xdr:nvSpPr>
      <xdr:spPr bwMode="auto">
        <a:xfrm>
          <a:off x="7086600" y="2581275"/>
          <a:ext cx="1752599" cy="342900"/>
        </a:xfrm>
        <a:prstGeom prst="ellipse">
          <a:avLst/>
        </a:prstGeom>
        <a:noFill/>
        <a:ln w="25400" algn="ctr">
          <a:solidFill>
            <a:schemeClr val="tx1"/>
          </a:solidFill>
          <a:round/>
          <a:headEnd/>
          <a:tailEnd/>
        </a:ln>
        <a:effectLst/>
        <a:extLst/>
      </xdr:spPr>
      <xdr:txBody>
        <a:bodyPr vertOverflow="clip" horzOverflow="clip" rtlCol="0" anchor="t"/>
        <a:lstStyle/>
        <a:p>
          <a:pPr algn="l"/>
          <a:endParaRPr kumimoji="1" lang="ja-JP" altLang="en-US" sz="1100"/>
        </a:p>
      </xdr:txBody>
    </xdr:sp>
    <xdr:clientData/>
  </xdr:twoCellAnchor>
  <xdr:twoCellAnchor>
    <xdr:from>
      <xdr:col>20</xdr:col>
      <xdr:colOff>85725</xdr:colOff>
      <xdr:row>2</xdr:row>
      <xdr:rowOff>190499</xdr:rowOff>
    </xdr:from>
    <xdr:to>
      <xdr:col>32</xdr:col>
      <xdr:colOff>28575</xdr:colOff>
      <xdr:row>6</xdr:row>
      <xdr:rowOff>180974</xdr:rowOff>
    </xdr:to>
    <xdr:sp macro="" textlink="">
      <xdr:nvSpPr>
        <xdr:cNvPr id="7" name="AutoShape 5"/>
        <xdr:cNvSpPr>
          <a:spLocks noChangeArrowheads="1"/>
        </xdr:cNvSpPr>
      </xdr:nvSpPr>
      <xdr:spPr bwMode="auto">
        <a:xfrm>
          <a:off x="3133725" y="571499"/>
          <a:ext cx="1771650" cy="752475"/>
        </a:xfrm>
        <a:prstGeom prst="wedgeRoundRectCallout">
          <a:avLst>
            <a:gd name="adj1" fmla="val 65819"/>
            <a:gd name="adj2" fmla="val 160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ガス導管事業者</a:t>
          </a:r>
          <a:endParaRPr lang="en-US" altLang="ja-JP" sz="1100" b="0" i="0" u="none" strike="noStrike" baseline="0">
            <a:solidFill>
              <a:srgbClr val="FF0000"/>
            </a:solidFill>
            <a:latin typeface="ＭＳ Ｐゴシック"/>
            <a:ea typeface="ＭＳ Ｐゴシック"/>
          </a:endParaRPr>
        </a:p>
        <a:p>
          <a:pPr algn="ctr" rtl="0">
            <a:defRPr sz="1000"/>
          </a:pPr>
          <a:r>
            <a:rPr lang="ja-JP" altLang="en-US" sz="1100" b="0" i="0" u="none" strike="noStrike" baseline="0">
              <a:solidFill>
                <a:srgbClr val="FF0000"/>
              </a:solidFill>
              <a:latin typeface="ＭＳ Ｐゴシック"/>
              <a:ea typeface="ＭＳ Ｐゴシック"/>
            </a:rPr>
            <a:t>または</a:t>
          </a:r>
          <a:endParaRPr lang="en-US" altLang="ja-JP" sz="1100" b="0" i="0" u="none" strike="noStrike" baseline="0">
            <a:solidFill>
              <a:srgbClr val="FF0000"/>
            </a:solidFill>
            <a:latin typeface="ＭＳ Ｐゴシック"/>
            <a:ea typeface="ＭＳ Ｐゴシック"/>
          </a:endParaRPr>
        </a:p>
        <a:p>
          <a:pPr algn="ctr" rtl="0">
            <a:defRPr sz="1000"/>
          </a:pPr>
          <a:r>
            <a:rPr lang="ja-JP" altLang="en-US" sz="1100" b="0" i="0" u="none" strike="noStrike" baseline="0">
              <a:solidFill>
                <a:srgbClr val="FF0000"/>
              </a:solidFill>
              <a:latin typeface="ＭＳ Ｐゴシック"/>
              <a:ea typeface="ＭＳ Ｐゴシック"/>
            </a:rPr>
            <a:t>ガス小売事業者</a:t>
          </a:r>
          <a:endParaRPr lang="ja-JP" altLang="en-US"/>
        </a:p>
      </xdr:txBody>
    </xdr:sp>
    <xdr:clientData fPrintsWithSheet="0"/>
  </xdr:twoCellAnchor>
  <xdr:twoCellAnchor>
    <xdr:from>
      <xdr:col>46</xdr:col>
      <xdr:colOff>114300</xdr:colOff>
      <xdr:row>16</xdr:row>
      <xdr:rowOff>19050</xdr:rowOff>
    </xdr:from>
    <xdr:to>
      <xdr:col>54</xdr:col>
      <xdr:colOff>257175</xdr:colOff>
      <xdr:row>22</xdr:row>
      <xdr:rowOff>28575</xdr:rowOff>
    </xdr:to>
    <xdr:sp macro="" textlink="">
      <xdr:nvSpPr>
        <xdr:cNvPr id="8" name="AutoShape 6"/>
        <xdr:cNvSpPr>
          <a:spLocks noChangeArrowheads="1"/>
        </xdr:cNvSpPr>
      </xdr:nvSpPr>
      <xdr:spPr bwMode="auto">
        <a:xfrm>
          <a:off x="7124700" y="3067050"/>
          <a:ext cx="2266950" cy="1152525"/>
        </a:xfrm>
        <a:prstGeom prst="wedgeRoundRectCallout">
          <a:avLst>
            <a:gd name="adj1" fmla="val -63559"/>
            <a:gd name="adj2" fmla="val -5416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mn-ea"/>
              <a:ea typeface="+mn-ea"/>
            </a:rPr>
            <a:t>・不使用管を再開して使用する場合は、新規（供給見込み）を選択</a:t>
          </a:r>
          <a:endParaRPr lang="en-US" altLang="ja-JP" sz="1000" b="0" i="0" u="none" strike="noStrike" baseline="0">
            <a:solidFill>
              <a:srgbClr val="FF0000"/>
            </a:solidFill>
            <a:latin typeface="+mn-ea"/>
            <a:ea typeface="+mn-ea"/>
          </a:endParaRPr>
        </a:p>
        <a:p>
          <a:pPr algn="l" rtl="0">
            <a:lnSpc>
              <a:spcPts val="1100"/>
            </a:lnSpc>
            <a:defRPr sz="1000"/>
          </a:pPr>
          <a:endParaRPr lang="en-US" altLang="ja-JP" sz="1000" b="0" i="0" u="none" strike="noStrike" baseline="0">
            <a:solidFill>
              <a:srgbClr val="FF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FF0000"/>
              </a:solidFill>
              <a:latin typeface="+mn-ea"/>
              <a:ea typeface="+mn-ea"/>
            </a:rPr>
            <a:t>・別系統で供給中であっても、本申請で新規引き込みする場合は、</a:t>
          </a:r>
          <a:r>
            <a:rPr lang="ja-JP" altLang="ja-JP" sz="1000" b="0" i="0" baseline="0">
              <a:solidFill>
                <a:srgbClr val="FF0000"/>
              </a:solidFill>
              <a:effectLst/>
              <a:latin typeface="+mn-ea"/>
              <a:ea typeface="+mn-ea"/>
              <a:cs typeface="+mn-cs"/>
            </a:rPr>
            <a:t>新規</a:t>
          </a:r>
          <a:r>
            <a:rPr lang="ja-JP" altLang="en-US" sz="1000" b="0" i="0" baseline="0">
              <a:solidFill>
                <a:srgbClr val="FF0000"/>
              </a:solidFill>
              <a:effectLst/>
              <a:latin typeface="+mn-ea"/>
              <a:ea typeface="+mn-ea"/>
              <a:cs typeface="+mn-cs"/>
            </a:rPr>
            <a:t>（</a:t>
          </a:r>
          <a:r>
            <a:rPr lang="ja-JP" altLang="ja-JP" sz="1000" b="0" i="0" baseline="0">
              <a:solidFill>
                <a:srgbClr val="FF0000"/>
              </a:solidFill>
              <a:effectLst/>
              <a:latin typeface="+mn-ea"/>
              <a:ea typeface="+mn-ea"/>
              <a:cs typeface="+mn-cs"/>
            </a:rPr>
            <a:t>供給</a:t>
          </a:r>
          <a:r>
            <a:rPr lang="ja-JP" altLang="en-US" sz="1000" b="0" i="0" baseline="0">
              <a:solidFill>
                <a:srgbClr val="FF0000"/>
              </a:solidFill>
              <a:effectLst/>
              <a:latin typeface="+mn-ea"/>
              <a:ea typeface="+mn-ea"/>
              <a:cs typeface="+mn-cs"/>
            </a:rPr>
            <a:t>見込み）</a:t>
          </a:r>
          <a:r>
            <a:rPr lang="ja-JP" altLang="ja-JP" sz="1000" b="0" i="0" baseline="0">
              <a:solidFill>
                <a:srgbClr val="FF0000"/>
              </a:solidFill>
              <a:effectLst/>
              <a:latin typeface="+mn-ea"/>
              <a:ea typeface="+mn-ea"/>
              <a:cs typeface="+mn-cs"/>
            </a:rPr>
            <a:t>を選択</a:t>
          </a:r>
          <a:endParaRPr lang="ja-JP" altLang="ja-JP">
            <a:solidFill>
              <a:srgbClr val="FF0000"/>
            </a:solidFill>
            <a:effectLst/>
            <a:latin typeface="+mn-ea"/>
            <a:ea typeface="+mn-ea"/>
          </a:endParaRPr>
        </a:p>
      </xdr:txBody>
    </xdr:sp>
    <xdr:clientData fPrintsWithSheet="0"/>
  </xdr:twoCellAnchor>
  <xdr:twoCellAnchor>
    <xdr:from>
      <xdr:col>39</xdr:col>
      <xdr:colOff>114300</xdr:colOff>
      <xdr:row>36</xdr:row>
      <xdr:rowOff>38100</xdr:rowOff>
    </xdr:from>
    <xdr:to>
      <xdr:col>52</xdr:col>
      <xdr:colOff>561975</xdr:colOff>
      <xdr:row>38</xdr:row>
      <xdr:rowOff>38100</xdr:rowOff>
    </xdr:to>
    <xdr:sp macro="" textlink="">
      <xdr:nvSpPr>
        <xdr:cNvPr id="10" name="AutoShape 6"/>
        <xdr:cNvSpPr>
          <a:spLocks noChangeArrowheads="1"/>
        </xdr:cNvSpPr>
      </xdr:nvSpPr>
      <xdr:spPr bwMode="auto">
        <a:xfrm>
          <a:off x="6057900" y="6896100"/>
          <a:ext cx="2266950" cy="381000"/>
        </a:xfrm>
        <a:prstGeom prst="wedgeRoundRectCallout">
          <a:avLst>
            <a:gd name="adj1" fmla="val -65661"/>
            <a:gd name="adj2" fmla="val 1321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mn-ea"/>
              <a:ea typeface="+mn-ea"/>
            </a:rPr>
            <a:t>該当する区分の資料を添付すること。</a:t>
          </a:r>
          <a:endParaRPr lang="ja-JP" altLang="ja-JP">
            <a:solidFill>
              <a:srgbClr val="FF0000"/>
            </a:solidFill>
            <a:effectLst/>
            <a:latin typeface="+mn-ea"/>
            <a:ea typeface="+mn-ea"/>
          </a:endParaRPr>
        </a:p>
      </xdr:txBody>
    </xdr:sp>
    <xdr:clientData fPrintsWithSheet="0"/>
  </xdr:twoCellAnchor>
  <xdr:twoCellAnchor>
    <xdr:from>
      <xdr:col>0</xdr:col>
      <xdr:colOff>114300</xdr:colOff>
      <xdr:row>5</xdr:row>
      <xdr:rowOff>123825</xdr:rowOff>
    </xdr:from>
    <xdr:to>
      <xdr:col>12</xdr:col>
      <xdr:colOff>104775</xdr:colOff>
      <xdr:row>7</xdr:row>
      <xdr:rowOff>142875</xdr:rowOff>
    </xdr:to>
    <xdr:sp macro="" textlink="">
      <xdr:nvSpPr>
        <xdr:cNvPr id="11" name="AutoShape 5"/>
        <xdr:cNvSpPr>
          <a:spLocks noChangeArrowheads="1"/>
        </xdr:cNvSpPr>
      </xdr:nvSpPr>
      <xdr:spPr bwMode="auto">
        <a:xfrm>
          <a:off x="114300" y="1076325"/>
          <a:ext cx="1819275" cy="400050"/>
        </a:xfrm>
        <a:prstGeom prst="wedgeRoundRectCallout">
          <a:avLst>
            <a:gd name="adj1" fmla="val -35345"/>
            <a:gd name="adj2" fmla="val -1024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申請者（設備使用者）</a:t>
          </a:r>
          <a:endParaRPr lang="ja-JP" altLang="en-US"/>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8</xdr:col>
      <xdr:colOff>85725</xdr:colOff>
      <xdr:row>37</xdr:row>
      <xdr:rowOff>123825</xdr:rowOff>
    </xdr:from>
    <xdr:to>
      <xdr:col>37</xdr:col>
      <xdr:colOff>19050</xdr:colOff>
      <xdr:row>48</xdr:row>
      <xdr:rowOff>142875</xdr:rowOff>
    </xdr:to>
    <xdr:sp macro="" textlink="">
      <xdr:nvSpPr>
        <xdr:cNvPr id="4" name="AutoShape 6"/>
        <xdr:cNvSpPr>
          <a:spLocks noChangeArrowheads="1"/>
        </xdr:cNvSpPr>
      </xdr:nvSpPr>
      <xdr:spPr bwMode="auto">
        <a:xfrm>
          <a:off x="1304925" y="6819900"/>
          <a:ext cx="435292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sng" strike="noStrike" baseline="0">
              <a:solidFill>
                <a:srgbClr val="FF0000"/>
              </a:solidFill>
              <a:latin typeface="ＭＳ Ｐゴシック"/>
              <a:ea typeface="ＭＳ Ｐゴシック"/>
            </a:rPr>
            <a:t>注）本理由書を使用する場合は、事前に都市ガス振興センターへ</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sng" strike="noStrike" baseline="0">
              <a:solidFill>
                <a:srgbClr val="FF0000"/>
              </a:solidFill>
              <a:latin typeface="ＭＳ Ｐゴシック"/>
              <a:ea typeface="ＭＳ Ｐゴシック"/>
            </a:rPr>
            <a:t>　　必ず問合せください。</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baseline="0">
              <a:solidFill>
                <a:srgbClr val="FF0000"/>
              </a:solidFill>
              <a:latin typeface="ＭＳ Ｐゴシック"/>
              <a:ea typeface="ＭＳ Ｐゴシック"/>
            </a:rPr>
            <a:t>    </a:t>
          </a:r>
          <a:r>
            <a:rPr lang="ja-JP" altLang="en-US" sz="1000" b="0" i="0" u="none" strike="noStrike" baseline="0">
              <a:solidFill>
                <a:srgbClr val="FF0000"/>
              </a:solidFill>
              <a:latin typeface="ＭＳ Ｐゴシック"/>
              <a:ea typeface="ＭＳ Ｐゴシック"/>
            </a:rPr>
            <a:t>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補助の対象から除外する場合があります。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xdr:col>
      <xdr:colOff>4762500</xdr:colOff>
      <xdr:row>64</xdr:row>
      <xdr:rowOff>0</xdr:rowOff>
    </xdr:from>
    <xdr:to>
      <xdr:col>3</xdr:col>
      <xdr:colOff>0</xdr:colOff>
      <xdr:row>65</xdr:row>
      <xdr:rowOff>161925</xdr:rowOff>
    </xdr:to>
    <xdr:sp macro="" textlink="">
      <xdr:nvSpPr>
        <xdr:cNvPr id="2" name="Rectangle 1"/>
        <xdr:cNvSpPr>
          <a:spLocks noChangeArrowheads="1"/>
        </xdr:cNvSpPr>
      </xdr:nvSpPr>
      <xdr:spPr bwMode="auto">
        <a:xfrm>
          <a:off x="5238750" y="12353925"/>
          <a:ext cx="23145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64</xdr:row>
      <xdr:rowOff>114300</xdr:rowOff>
    </xdr:from>
    <xdr:to>
      <xdr:col>3</xdr:col>
      <xdr:colOff>9525</xdr:colOff>
      <xdr:row>65</xdr:row>
      <xdr:rowOff>171450</xdr:rowOff>
    </xdr:to>
    <xdr:sp macro="" textlink="">
      <xdr:nvSpPr>
        <xdr:cNvPr id="3" name="Text Box 5"/>
        <xdr:cNvSpPr txBox="1">
          <a:spLocks noChangeArrowheads="1"/>
        </xdr:cNvSpPr>
      </xdr:nvSpPr>
      <xdr:spPr bwMode="auto">
        <a:xfrm>
          <a:off x="7239000" y="12468225"/>
          <a:ext cx="3238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64</xdr:row>
      <xdr:rowOff>0</xdr:rowOff>
    </xdr:from>
    <xdr:to>
      <xdr:col>1</xdr:col>
      <xdr:colOff>4762500</xdr:colOff>
      <xdr:row>65</xdr:row>
      <xdr:rowOff>161925</xdr:rowOff>
    </xdr:to>
    <xdr:sp macro="" textlink="">
      <xdr:nvSpPr>
        <xdr:cNvPr id="4" name="Rectangle 7"/>
        <xdr:cNvSpPr>
          <a:spLocks noChangeArrowheads="1"/>
        </xdr:cNvSpPr>
      </xdr:nvSpPr>
      <xdr:spPr bwMode="auto">
        <a:xfrm>
          <a:off x="4143375" y="12353925"/>
          <a:ext cx="10953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64</xdr:row>
      <xdr:rowOff>76200</xdr:rowOff>
    </xdr:from>
    <xdr:to>
      <xdr:col>1</xdr:col>
      <xdr:colOff>4762500</xdr:colOff>
      <xdr:row>66</xdr:row>
      <xdr:rowOff>66675</xdr:rowOff>
    </xdr:to>
    <xdr:sp macro="" textlink="">
      <xdr:nvSpPr>
        <xdr:cNvPr id="5" name="Text Box 8"/>
        <xdr:cNvSpPr txBox="1">
          <a:spLocks noChangeArrowheads="1"/>
        </xdr:cNvSpPr>
      </xdr:nvSpPr>
      <xdr:spPr bwMode="auto">
        <a:xfrm>
          <a:off x="4143375" y="12430125"/>
          <a:ext cx="10953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60</xdr:row>
      <xdr:rowOff>0</xdr:rowOff>
    </xdr:from>
    <xdr:to>
      <xdr:col>1</xdr:col>
      <xdr:colOff>2981325</xdr:colOff>
      <xdr:row>60</xdr:row>
      <xdr:rowOff>0</xdr:rowOff>
    </xdr:to>
    <xdr:sp macro="" textlink="">
      <xdr:nvSpPr>
        <xdr:cNvPr id="6" name="Line 2"/>
        <xdr:cNvSpPr>
          <a:spLocks noChangeShapeType="1"/>
        </xdr:cNvSpPr>
      </xdr:nvSpPr>
      <xdr:spPr bwMode="auto">
        <a:xfrm>
          <a:off x="3457575" y="1159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4000500</xdr:colOff>
      <xdr:row>60</xdr:row>
      <xdr:rowOff>0</xdr:rowOff>
    </xdr:from>
    <xdr:to>
      <xdr:col>1</xdr:col>
      <xdr:colOff>4962525</xdr:colOff>
      <xdr:row>60</xdr:row>
      <xdr:rowOff>0</xdr:rowOff>
    </xdr:to>
    <xdr:sp macro="" textlink="">
      <xdr:nvSpPr>
        <xdr:cNvPr id="7" name="Text Box 4"/>
        <xdr:cNvSpPr txBox="1">
          <a:spLocks noChangeArrowheads="1"/>
        </xdr:cNvSpPr>
      </xdr:nvSpPr>
      <xdr:spPr bwMode="auto">
        <a:xfrm>
          <a:off x="4476750" y="1159192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57</xdr:row>
      <xdr:rowOff>0</xdr:rowOff>
    </xdr:from>
    <xdr:to>
      <xdr:col>1</xdr:col>
      <xdr:colOff>2981325</xdr:colOff>
      <xdr:row>57</xdr:row>
      <xdr:rowOff>0</xdr:rowOff>
    </xdr:to>
    <xdr:sp macro="" textlink="">
      <xdr:nvSpPr>
        <xdr:cNvPr id="8" name="Line 2"/>
        <xdr:cNvSpPr>
          <a:spLocks noChangeShapeType="1"/>
        </xdr:cNvSpPr>
      </xdr:nvSpPr>
      <xdr:spPr bwMode="auto">
        <a:xfrm>
          <a:off x="3457575" y="1085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57</xdr:row>
      <xdr:rowOff>0</xdr:rowOff>
    </xdr:from>
    <xdr:to>
      <xdr:col>1</xdr:col>
      <xdr:colOff>2000250</xdr:colOff>
      <xdr:row>57</xdr:row>
      <xdr:rowOff>0</xdr:rowOff>
    </xdr:to>
    <xdr:sp macro="" textlink="">
      <xdr:nvSpPr>
        <xdr:cNvPr id="9" name="Text Box 3"/>
        <xdr:cNvSpPr txBox="1">
          <a:spLocks noChangeArrowheads="1"/>
        </xdr:cNvSpPr>
      </xdr:nvSpPr>
      <xdr:spPr bwMode="auto">
        <a:xfrm>
          <a:off x="1514475" y="10858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57</xdr:row>
      <xdr:rowOff>0</xdr:rowOff>
    </xdr:from>
    <xdr:to>
      <xdr:col>1</xdr:col>
      <xdr:colOff>4962525</xdr:colOff>
      <xdr:row>57</xdr:row>
      <xdr:rowOff>0</xdr:rowOff>
    </xdr:to>
    <xdr:sp macro="" textlink="">
      <xdr:nvSpPr>
        <xdr:cNvPr id="10" name="Text Box 4"/>
        <xdr:cNvSpPr txBox="1">
          <a:spLocks noChangeArrowheads="1"/>
        </xdr:cNvSpPr>
      </xdr:nvSpPr>
      <xdr:spPr bwMode="auto">
        <a:xfrm>
          <a:off x="4476750" y="10858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25</xdr:col>
      <xdr:colOff>93129</xdr:colOff>
      <xdr:row>18</xdr:row>
      <xdr:rowOff>21653</xdr:rowOff>
    </xdr:from>
    <xdr:to>
      <xdr:col>37</xdr:col>
      <xdr:colOff>23414</xdr:colOff>
      <xdr:row>20</xdr:row>
      <xdr:rowOff>99093</xdr:rowOff>
    </xdr:to>
    <xdr:sp macro="" textlink="">
      <xdr:nvSpPr>
        <xdr:cNvPr id="11" name="AutoShape 68"/>
        <xdr:cNvSpPr>
          <a:spLocks noChangeArrowheads="1"/>
        </xdr:cNvSpPr>
      </xdr:nvSpPr>
      <xdr:spPr bwMode="auto">
        <a:xfrm>
          <a:off x="4141254" y="3241103"/>
          <a:ext cx="1873385" cy="439390"/>
        </a:xfrm>
        <a:prstGeom prst="wedgeRoundRectCallout">
          <a:avLst>
            <a:gd name="adj1" fmla="val -79074"/>
            <a:gd name="adj2" fmla="val 171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18</xdr:col>
      <xdr:colOff>52917</xdr:colOff>
      <xdr:row>5</xdr:row>
      <xdr:rowOff>95250</xdr:rowOff>
    </xdr:from>
    <xdr:to>
      <xdr:col>27</xdr:col>
      <xdr:colOff>83734</xdr:colOff>
      <xdr:row>7</xdr:row>
      <xdr:rowOff>142500</xdr:rowOff>
    </xdr:to>
    <xdr:sp macro="" textlink="">
      <xdr:nvSpPr>
        <xdr:cNvPr id="12" name="AutoShape 18"/>
        <xdr:cNvSpPr>
          <a:spLocks noChangeArrowheads="1"/>
        </xdr:cNvSpPr>
      </xdr:nvSpPr>
      <xdr:spPr bwMode="auto">
        <a:xfrm>
          <a:off x="2967567" y="981075"/>
          <a:ext cx="1488142" cy="409200"/>
        </a:xfrm>
        <a:prstGeom prst="wedgeRoundRectCallout">
          <a:avLst>
            <a:gd name="adj1" fmla="val 74514"/>
            <a:gd name="adj2" fmla="val -1244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30</xdr:col>
      <xdr:colOff>102749</xdr:colOff>
      <xdr:row>12</xdr:row>
      <xdr:rowOff>26309</xdr:rowOff>
    </xdr:from>
    <xdr:to>
      <xdr:col>40</xdr:col>
      <xdr:colOff>117201</xdr:colOff>
      <xdr:row>14</xdr:row>
      <xdr:rowOff>79405</xdr:rowOff>
    </xdr:to>
    <xdr:sp macro="" textlink="">
      <xdr:nvSpPr>
        <xdr:cNvPr id="13" name="AutoShape 18"/>
        <xdr:cNvSpPr>
          <a:spLocks noChangeArrowheads="1"/>
        </xdr:cNvSpPr>
      </xdr:nvSpPr>
      <xdr:spPr bwMode="auto">
        <a:xfrm>
          <a:off x="4960499" y="2159909"/>
          <a:ext cx="1633702" cy="415046"/>
        </a:xfrm>
        <a:prstGeom prst="wedgeRoundRectCallout">
          <a:avLst>
            <a:gd name="adj1" fmla="val 21724"/>
            <a:gd name="adj2" fmla="val -2312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41</xdr:col>
      <xdr:colOff>33983</xdr:colOff>
      <xdr:row>9</xdr:row>
      <xdr:rowOff>123825</xdr:rowOff>
    </xdr:from>
    <xdr:ext cx="2085973" cy="166003"/>
    <xdr:sp macro="" textlink="">
      <xdr:nvSpPr>
        <xdr:cNvPr id="2" name="角丸四角形 1"/>
        <xdr:cNvSpPr/>
      </xdr:nvSpPr>
      <xdr:spPr bwMode="auto">
        <a:xfrm>
          <a:off x="6672908" y="1743075"/>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33422</xdr:colOff>
      <xdr:row>11</xdr:row>
      <xdr:rowOff>107352</xdr:rowOff>
    </xdr:from>
    <xdr:ext cx="2114552" cy="166003"/>
    <xdr:sp macro="" textlink="">
      <xdr:nvSpPr>
        <xdr:cNvPr id="3" name="角丸四角形 2"/>
        <xdr:cNvSpPr/>
      </xdr:nvSpPr>
      <xdr:spPr bwMode="auto">
        <a:xfrm>
          <a:off x="6672347" y="2183802"/>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33422</xdr:colOff>
      <xdr:row>13</xdr:row>
      <xdr:rowOff>116877</xdr:rowOff>
    </xdr:from>
    <xdr:ext cx="2114552" cy="166003"/>
    <xdr:sp macro="" textlink="">
      <xdr:nvSpPr>
        <xdr:cNvPr id="4" name="角丸四角形 3"/>
        <xdr:cNvSpPr/>
      </xdr:nvSpPr>
      <xdr:spPr bwMode="auto">
        <a:xfrm>
          <a:off x="6672347" y="2574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42</xdr:col>
      <xdr:colOff>94679</xdr:colOff>
      <xdr:row>46</xdr:row>
      <xdr:rowOff>11718</xdr:rowOff>
    </xdr:from>
    <xdr:to>
      <xdr:col>50</xdr:col>
      <xdr:colOff>340154</xdr:colOff>
      <xdr:row>48</xdr:row>
      <xdr:rowOff>136818</xdr:rowOff>
    </xdr:to>
    <xdr:sp macro="" textlink="">
      <xdr:nvSpPr>
        <xdr:cNvPr id="5" name="AutoShape 134"/>
        <xdr:cNvSpPr>
          <a:spLocks noChangeArrowheads="1"/>
        </xdr:cNvSpPr>
      </xdr:nvSpPr>
      <xdr:spPr bwMode="auto">
        <a:xfrm>
          <a:off x="6895529" y="8279418"/>
          <a:ext cx="2160000" cy="468000"/>
        </a:xfrm>
        <a:prstGeom prst="wedgeRoundRectCallout">
          <a:avLst>
            <a:gd name="adj1" fmla="val -69136"/>
            <a:gd name="adj2" fmla="val -208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見積書と申請金額に差異</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能力按分</a:t>
          </a:r>
          <a:endParaRPr lang="en-US" altLang="ja-JP" sz="900" b="0" i="0" u="none" strike="noStrike" baseline="0">
            <a:solidFill>
              <a:srgbClr val="FF0000"/>
            </a:solidFill>
            <a:latin typeface="ＭＳ Ｐゴシック"/>
            <a:ea typeface="ＭＳ Ｐゴシック"/>
          </a:endParaRPr>
        </a:p>
        <a:p>
          <a:pPr algn="ctr" rtl="0">
            <a:defRPr sz="1000"/>
          </a:pPr>
          <a:r>
            <a:rPr lang="ja-JP" altLang="en-US" sz="900" b="0" i="0" u="none" strike="noStrike" baseline="0">
              <a:solidFill>
                <a:srgbClr val="FF0000"/>
              </a:solidFill>
              <a:latin typeface="ＭＳ Ｐゴシック"/>
              <a:ea typeface="ＭＳ Ｐゴシック"/>
            </a:rPr>
            <a:t>・ガス管按分等</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があれば記入する。</a:t>
          </a:r>
          <a:endParaRPr lang="ja-JP" altLang="en-US">
            <a:solidFill>
              <a:srgbClr val="FF0000"/>
            </a:solidFill>
          </a:endParaRPr>
        </a:p>
      </xdr:txBody>
    </xdr:sp>
    <xdr:clientData fPrintsWithSheet="0"/>
  </xdr:twoCellAnchor>
  <xdr:twoCellAnchor>
    <xdr:from>
      <xdr:col>42</xdr:col>
      <xdr:colOff>97856</xdr:colOff>
      <xdr:row>44</xdr:row>
      <xdr:rowOff>55805</xdr:rowOff>
    </xdr:from>
    <xdr:to>
      <xdr:col>50</xdr:col>
      <xdr:colOff>317289</xdr:colOff>
      <xdr:row>45</xdr:row>
      <xdr:rowOff>148062</xdr:rowOff>
    </xdr:to>
    <xdr:sp macro="" textlink="">
      <xdr:nvSpPr>
        <xdr:cNvPr id="6" name="AutoShape 135"/>
        <xdr:cNvSpPr>
          <a:spLocks noChangeArrowheads="1"/>
        </xdr:cNvSpPr>
      </xdr:nvSpPr>
      <xdr:spPr bwMode="auto">
        <a:xfrm>
          <a:off x="6898706" y="7980605"/>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25</xdr:col>
      <xdr:colOff>70085</xdr:colOff>
      <xdr:row>37</xdr:row>
      <xdr:rowOff>118222</xdr:rowOff>
    </xdr:from>
    <xdr:to>
      <xdr:col>36</xdr:col>
      <xdr:colOff>59756</xdr:colOff>
      <xdr:row>39</xdr:row>
      <xdr:rowOff>121761</xdr:rowOff>
    </xdr:to>
    <xdr:sp macro="" textlink="">
      <xdr:nvSpPr>
        <xdr:cNvPr id="7" name="AutoShape 79"/>
        <xdr:cNvSpPr>
          <a:spLocks noChangeArrowheads="1"/>
        </xdr:cNvSpPr>
      </xdr:nvSpPr>
      <xdr:spPr bwMode="auto">
        <a:xfrm>
          <a:off x="4118210" y="6842872"/>
          <a:ext cx="1770846" cy="346439"/>
        </a:xfrm>
        <a:prstGeom prst="wedgeRoundRectCallout">
          <a:avLst>
            <a:gd name="adj1" fmla="val -105593"/>
            <a:gd name="adj2" fmla="val 731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39</xdr:col>
      <xdr:colOff>57150</xdr:colOff>
      <xdr:row>41</xdr:row>
      <xdr:rowOff>85360</xdr:rowOff>
    </xdr:from>
    <xdr:to>
      <xdr:col>44</xdr:col>
      <xdr:colOff>126358</xdr:colOff>
      <xdr:row>43</xdr:row>
      <xdr:rowOff>74081</xdr:rowOff>
    </xdr:to>
    <xdr:sp macro="" textlink="">
      <xdr:nvSpPr>
        <xdr:cNvPr id="8" name="円/楕円 57"/>
        <xdr:cNvSpPr>
          <a:spLocks noChangeArrowheads="1"/>
        </xdr:cNvSpPr>
      </xdr:nvSpPr>
      <xdr:spPr bwMode="auto">
        <a:xfrm>
          <a:off x="6372225" y="7495810"/>
          <a:ext cx="878833" cy="331621"/>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104775</xdr:colOff>
      <xdr:row>48</xdr:row>
      <xdr:rowOff>105531</xdr:rowOff>
    </xdr:from>
    <xdr:to>
      <xdr:col>44</xdr:col>
      <xdr:colOff>7016</xdr:colOff>
      <xdr:row>50</xdr:row>
      <xdr:rowOff>94251</xdr:rowOff>
    </xdr:to>
    <xdr:sp macro="" textlink="">
      <xdr:nvSpPr>
        <xdr:cNvPr id="9" name="円/楕円 57"/>
        <xdr:cNvSpPr>
          <a:spLocks noChangeArrowheads="1"/>
        </xdr:cNvSpPr>
      </xdr:nvSpPr>
      <xdr:spPr bwMode="auto">
        <a:xfrm>
          <a:off x="6257925" y="8716131"/>
          <a:ext cx="873791" cy="331620"/>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95250</xdr:colOff>
      <xdr:row>57</xdr:row>
      <xdr:rowOff>2703</xdr:rowOff>
    </xdr:from>
    <xdr:to>
      <xdr:col>49</xdr:col>
      <xdr:colOff>423122</xdr:colOff>
      <xdr:row>58</xdr:row>
      <xdr:rowOff>219074</xdr:rowOff>
    </xdr:to>
    <xdr:sp macro="" textlink="">
      <xdr:nvSpPr>
        <xdr:cNvPr id="10" name="角丸四角形吹き出し 9"/>
        <xdr:cNvSpPr/>
      </xdr:nvSpPr>
      <xdr:spPr bwMode="auto">
        <a:xfrm>
          <a:off x="7058025" y="10270653"/>
          <a:ext cx="1299422" cy="444971"/>
        </a:xfrm>
        <a:prstGeom prst="wedgeRoundRectCallout">
          <a:avLst>
            <a:gd name="adj1" fmla="val -73661"/>
            <a:gd name="adj2" fmla="val -393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更新、新設から選択。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en-US" altLang="ja-JP" sz="900">
              <a:solidFill>
                <a:srgbClr val="FF0000"/>
              </a:solidFill>
              <a:latin typeface="ＭＳ Ｐゴシック" panose="020B0600070205080204" pitchFamily="50" charset="-128"/>
              <a:ea typeface="+mn-ea"/>
              <a:cs typeface="+mn-cs"/>
            </a:rPr>
            <a:t>(P.8</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16</xdr:col>
      <xdr:colOff>118899</xdr:colOff>
      <xdr:row>52</xdr:row>
      <xdr:rowOff>64098</xdr:rowOff>
    </xdr:from>
    <xdr:to>
      <xdr:col>27</xdr:col>
      <xdr:colOff>48935</xdr:colOff>
      <xdr:row>54</xdr:row>
      <xdr:rowOff>124164</xdr:rowOff>
    </xdr:to>
    <xdr:sp macro="" textlink="">
      <xdr:nvSpPr>
        <xdr:cNvPr id="11" name="AutoShape 26"/>
        <xdr:cNvSpPr>
          <a:spLocks noChangeArrowheads="1"/>
        </xdr:cNvSpPr>
      </xdr:nvSpPr>
      <xdr:spPr bwMode="auto">
        <a:xfrm>
          <a:off x="2709699" y="9360498"/>
          <a:ext cx="1711211" cy="402966"/>
        </a:xfrm>
        <a:prstGeom prst="wedgeRoundRectCallout">
          <a:avLst>
            <a:gd name="adj1" fmla="val -42984"/>
            <a:gd name="adj2" fmla="val 8624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43999</xdr:colOff>
      <xdr:row>55</xdr:row>
      <xdr:rowOff>171449</xdr:rowOff>
    </xdr:from>
    <xdr:to>
      <xdr:col>4</xdr:col>
      <xdr:colOff>8299</xdr:colOff>
      <xdr:row>57</xdr:row>
      <xdr:rowOff>146249</xdr:rowOff>
    </xdr:to>
    <xdr:sp macro="" textlink="">
      <xdr:nvSpPr>
        <xdr:cNvPr id="12" name="AutoShape 26"/>
        <xdr:cNvSpPr>
          <a:spLocks noChangeArrowheads="1"/>
        </xdr:cNvSpPr>
      </xdr:nvSpPr>
      <xdr:spPr bwMode="auto">
        <a:xfrm>
          <a:off x="43999" y="9982199"/>
          <a:ext cx="612000" cy="432000"/>
        </a:xfrm>
        <a:prstGeom prst="wedgeRoundRectCallout">
          <a:avLst>
            <a:gd name="adj1" fmla="val 28176"/>
            <a:gd name="adj2" fmla="val 7107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118899</xdr:colOff>
      <xdr:row>65</xdr:row>
      <xdr:rowOff>168873</xdr:rowOff>
    </xdr:from>
    <xdr:to>
      <xdr:col>22</xdr:col>
      <xdr:colOff>48935</xdr:colOff>
      <xdr:row>67</xdr:row>
      <xdr:rowOff>38100</xdr:rowOff>
    </xdr:to>
    <xdr:sp macro="" textlink="">
      <xdr:nvSpPr>
        <xdr:cNvPr id="13" name="AutoShape 26"/>
        <xdr:cNvSpPr>
          <a:spLocks noChangeArrowheads="1"/>
        </xdr:cNvSpPr>
      </xdr:nvSpPr>
      <xdr:spPr bwMode="auto">
        <a:xfrm>
          <a:off x="1900074" y="12027498"/>
          <a:ext cx="1711211" cy="212127"/>
        </a:xfrm>
        <a:prstGeom prst="wedgeRoundRectCallout">
          <a:avLst>
            <a:gd name="adj1" fmla="val -66919"/>
            <a:gd name="adj2" fmla="val 263462"/>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22</xdr:col>
      <xdr:colOff>118899</xdr:colOff>
      <xdr:row>70</xdr:row>
      <xdr:rowOff>45048</xdr:rowOff>
    </xdr:from>
    <xdr:to>
      <xdr:col>33</xdr:col>
      <xdr:colOff>48935</xdr:colOff>
      <xdr:row>71</xdr:row>
      <xdr:rowOff>85725</xdr:rowOff>
    </xdr:to>
    <xdr:sp macro="" textlink="">
      <xdr:nvSpPr>
        <xdr:cNvPr id="15" name="AutoShape 26"/>
        <xdr:cNvSpPr>
          <a:spLocks noChangeArrowheads="1"/>
        </xdr:cNvSpPr>
      </xdr:nvSpPr>
      <xdr:spPr bwMode="auto">
        <a:xfrm>
          <a:off x="3681249" y="12884748"/>
          <a:ext cx="1711211" cy="212127"/>
        </a:xfrm>
        <a:prstGeom prst="wedgeRoundRectCallout">
          <a:avLst>
            <a:gd name="adj1" fmla="val -53560"/>
            <a:gd name="adj2" fmla="val -100247"/>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自動的に入力される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157568</xdr:colOff>
      <xdr:row>67</xdr:row>
      <xdr:rowOff>78904</xdr:rowOff>
    </xdr:from>
    <xdr:to>
      <xdr:col>40</xdr:col>
      <xdr:colOff>57150</xdr:colOff>
      <xdr:row>68</xdr:row>
      <xdr:rowOff>240074</xdr:rowOff>
    </xdr:to>
    <xdr:sp macro="" textlink="">
      <xdr:nvSpPr>
        <xdr:cNvPr id="16" name="角丸四角形吹き出し 15"/>
        <xdr:cNvSpPr/>
      </xdr:nvSpPr>
      <xdr:spPr bwMode="auto">
        <a:xfrm>
          <a:off x="4529543" y="12280429"/>
          <a:ext cx="2004607" cy="332620"/>
        </a:xfrm>
        <a:prstGeom prst="wedgeRoundRectCallout">
          <a:avLst>
            <a:gd name="adj1" fmla="val -52414"/>
            <a:gd name="adj2" fmla="val 8760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mn-ea"/>
            </a:rPr>
            <a:t>更新、新設から選択。</a:t>
          </a:r>
          <a:r>
            <a:rPr kumimoji="1" lang="ja-JP" altLang="en-US" sz="900">
              <a:solidFill>
                <a:srgbClr val="FF0000"/>
              </a:solidFill>
              <a:latin typeface="ＭＳ Ｐゴシック" panose="020B0600070205080204" pitchFamily="50" charset="-128"/>
              <a:ea typeface="+mn-ea"/>
              <a:cs typeface="+mn-cs"/>
            </a:rPr>
            <a:t>（</a:t>
          </a:r>
          <a:r>
            <a:rPr kumimoji="1" lang="en-US" altLang="ja-JP" sz="900">
              <a:solidFill>
                <a:srgbClr val="FF0000"/>
              </a:solidFill>
              <a:latin typeface="ＭＳ Ｐゴシック" panose="020B0600070205080204" pitchFamily="50" charset="-128"/>
              <a:ea typeface="+mn-ea"/>
              <a:cs typeface="+mn-cs"/>
            </a:rPr>
            <a:t>P.8</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39</xdr:col>
      <xdr:colOff>90324</xdr:colOff>
      <xdr:row>74</xdr:row>
      <xdr:rowOff>95251</xdr:rowOff>
    </xdr:from>
    <xdr:to>
      <xdr:col>49</xdr:col>
      <xdr:colOff>9525</xdr:colOff>
      <xdr:row>76</xdr:row>
      <xdr:rowOff>66675</xdr:rowOff>
    </xdr:to>
    <xdr:sp macro="" textlink="">
      <xdr:nvSpPr>
        <xdr:cNvPr id="17" name="AutoShape 26"/>
        <xdr:cNvSpPr>
          <a:spLocks noChangeArrowheads="1"/>
        </xdr:cNvSpPr>
      </xdr:nvSpPr>
      <xdr:spPr bwMode="auto">
        <a:xfrm>
          <a:off x="6405399" y="13792201"/>
          <a:ext cx="1538451" cy="447674"/>
        </a:xfrm>
        <a:prstGeom prst="wedgeRoundRectCallout">
          <a:avLst>
            <a:gd name="adj1" fmla="val -12926"/>
            <a:gd name="adj2" fmla="val 2548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計算シートから転記する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xdr:col>
      <xdr:colOff>19050</xdr:colOff>
      <xdr:row>82</xdr:row>
      <xdr:rowOff>97632</xdr:rowOff>
    </xdr:from>
    <xdr:to>
      <xdr:col>10</xdr:col>
      <xdr:colOff>6</xdr:colOff>
      <xdr:row>83</xdr:row>
      <xdr:rowOff>106042</xdr:rowOff>
    </xdr:to>
    <xdr:sp macro="" textlink="">
      <xdr:nvSpPr>
        <xdr:cNvPr id="18" name="角丸四角形吹き出し 17"/>
        <xdr:cNvSpPr/>
      </xdr:nvSpPr>
      <xdr:spPr bwMode="auto">
        <a:xfrm>
          <a:off x="342900" y="15337632"/>
          <a:ext cx="1276356" cy="265585"/>
        </a:xfrm>
        <a:prstGeom prst="wedgeRoundRectCallout">
          <a:avLst>
            <a:gd name="adj1" fmla="val 75541"/>
            <a:gd name="adj2" fmla="val -4381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該当する項目を選択。</a:t>
          </a:r>
        </a:p>
      </xdr:txBody>
    </xdr:sp>
    <xdr:clientData fPrintsWithSheet="0"/>
  </xdr:twoCellAnchor>
  <xdr:twoCellAnchor>
    <xdr:from>
      <xdr:col>14</xdr:col>
      <xdr:colOff>45624</xdr:colOff>
      <xdr:row>78</xdr:row>
      <xdr:rowOff>66887</xdr:rowOff>
    </xdr:from>
    <xdr:to>
      <xdr:col>28</xdr:col>
      <xdr:colOff>28575</xdr:colOff>
      <xdr:row>80</xdr:row>
      <xdr:rowOff>19051</xdr:rowOff>
    </xdr:to>
    <xdr:sp macro="" textlink="">
      <xdr:nvSpPr>
        <xdr:cNvPr id="19" name="角丸四角形吹き出し 18"/>
        <xdr:cNvSpPr/>
      </xdr:nvSpPr>
      <xdr:spPr bwMode="auto">
        <a:xfrm>
          <a:off x="2312574" y="14649662"/>
          <a:ext cx="2249901" cy="295064"/>
        </a:xfrm>
        <a:prstGeom prst="wedgeRoundRectCallout">
          <a:avLst>
            <a:gd name="adj1" fmla="val 21128"/>
            <a:gd name="adj2" fmla="val 30101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0</xdr:col>
      <xdr:colOff>9525</xdr:colOff>
      <xdr:row>88</xdr:row>
      <xdr:rowOff>95250</xdr:rowOff>
    </xdr:from>
    <xdr:to>
      <xdr:col>4</xdr:col>
      <xdr:colOff>133350</xdr:colOff>
      <xdr:row>94</xdr:row>
      <xdr:rowOff>114300</xdr:rowOff>
    </xdr:to>
    <xdr:sp macro="" textlink="">
      <xdr:nvSpPr>
        <xdr:cNvPr id="20" name="角丸四角形吹き出し 19"/>
        <xdr:cNvSpPr/>
      </xdr:nvSpPr>
      <xdr:spPr bwMode="auto">
        <a:xfrm>
          <a:off x="9525" y="17059275"/>
          <a:ext cx="771525" cy="1047750"/>
        </a:xfrm>
        <a:prstGeom prst="wedgeRoundRectCallout">
          <a:avLst>
            <a:gd name="adj1" fmla="val 292787"/>
            <a:gd name="adj2" fmla="val -10096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40</xdr:col>
      <xdr:colOff>113071</xdr:colOff>
      <xdr:row>85</xdr:row>
      <xdr:rowOff>142314</xdr:rowOff>
    </xdr:from>
    <xdr:to>
      <xdr:col>50</xdr:col>
      <xdr:colOff>28575</xdr:colOff>
      <xdr:row>87</xdr:row>
      <xdr:rowOff>164739</xdr:rowOff>
    </xdr:to>
    <xdr:sp macro="" textlink="">
      <xdr:nvSpPr>
        <xdr:cNvPr id="21" name="角丸四角形吹き出し 20"/>
        <xdr:cNvSpPr/>
      </xdr:nvSpPr>
      <xdr:spPr bwMode="auto">
        <a:xfrm>
          <a:off x="6590071" y="16525314"/>
          <a:ext cx="2153879" cy="432000"/>
        </a:xfrm>
        <a:prstGeom prst="wedgeRoundRectCallout">
          <a:avLst>
            <a:gd name="adj1" fmla="val -63051"/>
            <a:gd name="adj2" fmla="val -30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40</xdr:col>
      <xdr:colOff>96370</xdr:colOff>
      <xdr:row>84</xdr:row>
      <xdr:rowOff>66676</xdr:rowOff>
    </xdr:from>
    <xdr:to>
      <xdr:col>49</xdr:col>
      <xdr:colOff>390524</xdr:colOff>
      <xdr:row>85</xdr:row>
      <xdr:rowOff>41476</xdr:rowOff>
    </xdr:to>
    <xdr:sp macro="" textlink="">
      <xdr:nvSpPr>
        <xdr:cNvPr id="22" name="角丸四角形吹き出し 21"/>
        <xdr:cNvSpPr/>
      </xdr:nvSpPr>
      <xdr:spPr bwMode="auto">
        <a:xfrm>
          <a:off x="6573370" y="15992476"/>
          <a:ext cx="1751479" cy="432000"/>
        </a:xfrm>
        <a:prstGeom prst="wedgeRoundRectCallout">
          <a:avLst>
            <a:gd name="adj1" fmla="val -138785"/>
            <a:gd name="adj2" fmla="val 4096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「その他」を選択した場合、</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右欄に具体的な内容を記入。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41</xdr:col>
      <xdr:colOff>17821</xdr:colOff>
      <xdr:row>81</xdr:row>
      <xdr:rowOff>200025</xdr:rowOff>
    </xdr:from>
    <xdr:to>
      <xdr:col>49</xdr:col>
      <xdr:colOff>450421</xdr:colOff>
      <xdr:row>83</xdr:row>
      <xdr:rowOff>117675</xdr:rowOff>
    </xdr:to>
    <xdr:sp macro="" textlink="">
      <xdr:nvSpPr>
        <xdr:cNvPr id="23" name="角丸四角形吹き出し 22"/>
        <xdr:cNvSpPr/>
      </xdr:nvSpPr>
      <xdr:spPr bwMode="auto">
        <a:xfrm>
          <a:off x="6656746" y="15354300"/>
          <a:ext cx="1728000" cy="432000"/>
        </a:xfrm>
        <a:prstGeom prst="wedgeRoundRectCallout">
          <a:avLst>
            <a:gd name="adj1" fmla="val -70796"/>
            <a:gd name="adj2" fmla="val 3089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供給状況に応じ、プルダウンから該当する項目を選択。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122728</xdr:colOff>
      <xdr:row>120</xdr:row>
      <xdr:rowOff>114300</xdr:rowOff>
    </xdr:from>
    <xdr:to>
      <xdr:col>40</xdr:col>
      <xdr:colOff>33103</xdr:colOff>
      <xdr:row>122</xdr:row>
      <xdr:rowOff>13099</xdr:rowOff>
    </xdr:to>
    <xdr:sp macro="" textlink="">
      <xdr:nvSpPr>
        <xdr:cNvPr id="26" name="角丸四角形 25"/>
        <xdr:cNvSpPr/>
      </xdr:nvSpPr>
      <xdr:spPr bwMode="auto">
        <a:xfrm>
          <a:off x="5790103" y="22564725"/>
          <a:ext cx="720000" cy="24169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1100">
              <a:solidFill>
                <a:srgbClr val="FF0000"/>
              </a:solidFill>
              <a:latin typeface="ＭＳ Ｐゴシック" panose="020B0600070205080204" pitchFamily="50" charset="-128"/>
              <a:ea typeface="ＭＳ Ｐゴシック" panose="020B0600070205080204" pitchFamily="50" charset="-128"/>
            </a:rPr>
            <a:t>担当者印</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41</xdr:col>
      <xdr:colOff>26200</xdr:colOff>
      <xdr:row>126</xdr:row>
      <xdr:rowOff>161925</xdr:rowOff>
    </xdr:from>
    <xdr:ext cx="2697950" cy="1081440"/>
    <xdr:sp macro="" textlink="">
      <xdr:nvSpPr>
        <xdr:cNvPr id="28" name="角丸四角形 27"/>
        <xdr:cNvSpPr/>
      </xdr:nvSpPr>
      <xdr:spPr bwMode="auto">
        <a:xfrm>
          <a:off x="6665125" y="23641050"/>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41</xdr:col>
      <xdr:colOff>38101</xdr:colOff>
      <xdr:row>160</xdr:row>
      <xdr:rowOff>9525</xdr:rowOff>
    </xdr:from>
    <xdr:ext cx="2362200" cy="570451"/>
    <xdr:sp macro="" textlink="">
      <xdr:nvSpPr>
        <xdr:cNvPr id="30" name="角丸四角形 29"/>
        <xdr:cNvSpPr/>
      </xdr:nvSpPr>
      <xdr:spPr bwMode="auto">
        <a:xfrm>
          <a:off x="6677026" y="29317950"/>
          <a:ext cx="2362200" cy="57045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担当窓口が同じ場合には「同上」で可。</a:t>
          </a:r>
        </a:p>
      </xdr:txBody>
    </xdr:sp>
    <xdr:clientData fPrintsWithSheet="0"/>
  </xdr:oneCellAnchor>
  <xdr:twoCellAnchor>
    <xdr:from>
      <xdr:col>27</xdr:col>
      <xdr:colOff>27142</xdr:colOff>
      <xdr:row>176</xdr:row>
      <xdr:rowOff>114300</xdr:rowOff>
    </xdr:from>
    <xdr:to>
      <xdr:col>42</xdr:col>
      <xdr:colOff>104774</xdr:colOff>
      <xdr:row>179</xdr:row>
      <xdr:rowOff>19735</xdr:rowOff>
    </xdr:to>
    <xdr:sp macro="" textlink="">
      <xdr:nvSpPr>
        <xdr:cNvPr id="32" name="AutoShape 108"/>
        <xdr:cNvSpPr>
          <a:spLocks noChangeArrowheads="1"/>
        </xdr:cNvSpPr>
      </xdr:nvSpPr>
      <xdr:spPr bwMode="auto">
        <a:xfrm>
          <a:off x="4399117" y="32165925"/>
          <a:ext cx="2506507" cy="419785"/>
        </a:xfrm>
        <a:prstGeom prst="wedgeRoundRectCallout">
          <a:avLst>
            <a:gd name="adj1" fmla="val -39204"/>
            <a:gd name="adj2" fmla="val 929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en-US" altLang="ja-JP" sz="900" b="0" i="0" u="none" strike="noStrike" baseline="0">
            <a:solidFill>
              <a:srgbClr val="FF0000"/>
            </a:solidFill>
            <a:latin typeface="ＭＳ Ｐゴシック"/>
            <a:ea typeface="ＭＳ Ｐゴシック"/>
          </a:endParaRPr>
        </a:p>
        <a:p>
          <a:pPr algn="ctr" rtl="0">
            <a:lnSpc>
              <a:spcPts val="1100"/>
            </a:lnSpc>
            <a:defRPr sz="1000"/>
          </a:pPr>
          <a:r>
            <a:rPr lang="ja-JP" altLang="en-US" sz="900" b="0" i="0" u="none" strike="noStrike" baseline="0">
              <a:solidFill>
                <a:srgbClr val="FF0000"/>
              </a:solidFill>
              <a:latin typeface="ＭＳ Ｐゴシック"/>
              <a:ea typeface="ＭＳ Ｐゴシック"/>
            </a:rPr>
            <a:t>空欄にせず、</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円の場合は「</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」を記入。</a:t>
          </a:r>
          <a:endParaRPr lang="ja-JP" altLang="en-US"/>
        </a:p>
      </xdr:txBody>
    </xdr:sp>
    <xdr:clientData fPrintsWithSheet="0"/>
  </xdr:twoCellAnchor>
  <xdr:twoCellAnchor>
    <xdr:from>
      <xdr:col>44</xdr:col>
      <xdr:colOff>26893</xdr:colOff>
      <xdr:row>183</xdr:row>
      <xdr:rowOff>42708</xdr:rowOff>
    </xdr:from>
    <xdr:to>
      <xdr:col>50</xdr:col>
      <xdr:colOff>704218</xdr:colOff>
      <xdr:row>185</xdr:row>
      <xdr:rowOff>131808</xdr:rowOff>
    </xdr:to>
    <xdr:sp macro="" textlink="">
      <xdr:nvSpPr>
        <xdr:cNvPr id="33" name="AutoShape 107"/>
        <xdr:cNvSpPr>
          <a:spLocks noChangeArrowheads="1"/>
        </xdr:cNvSpPr>
      </xdr:nvSpPr>
      <xdr:spPr bwMode="auto">
        <a:xfrm>
          <a:off x="7151593" y="33294483"/>
          <a:ext cx="2268000" cy="43200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a:t>
          </a:r>
          <a:endParaRPr lang="en-US" altLang="ja-JP" sz="900" b="0" i="0" u="none" strike="noStrike" baseline="0">
            <a:solidFill>
              <a:srgbClr val="FF0000"/>
            </a:solidFill>
            <a:latin typeface="ＭＳ Ｐゴシック"/>
            <a:ea typeface="ＭＳ Ｐゴシック"/>
          </a:endParaRPr>
        </a:p>
        <a:p>
          <a:pPr algn="ctr" rtl="0">
            <a:lnSpc>
              <a:spcPts val="1000"/>
            </a:lnSpc>
            <a:defRPr sz="1000"/>
          </a:pPr>
          <a:r>
            <a:rPr lang="ja-JP" altLang="en-US" sz="900" b="0" i="0" u="none" strike="noStrike" baseline="0">
              <a:solidFill>
                <a:srgbClr val="FF0000"/>
              </a:solidFill>
              <a:latin typeface="ＭＳ Ｐゴシック"/>
              <a:ea typeface="ＭＳ Ｐゴシック"/>
            </a:rPr>
            <a:t>但し、１円未満は切り捨てとする。</a:t>
          </a:r>
          <a:endParaRPr lang="ja-JP" altLang="en-US"/>
        </a:p>
      </xdr:txBody>
    </xdr:sp>
    <xdr:clientData fPrintsWithSheet="0"/>
  </xdr:twoCellAnchor>
  <xdr:twoCellAnchor>
    <xdr:from>
      <xdr:col>2</xdr:col>
      <xdr:colOff>66675</xdr:colOff>
      <xdr:row>194</xdr:row>
      <xdr:rowOff>1343035</xdr:rowOff>
    </xdr:from>
    <xdr:to>
      <xdr:col>29</xdr:col>
      <xdr:colOff>123825</xdr:colOff>
      <xdr:row>195</xdr:row>
      <xdr:rowOff>618690</xdr:rowOff>
    </xdr:to>
    <xdr:sp macro="" textlink="">
      <xdr:nvSpPr>
        <xdr:cNvPr id="34" name="AutoShape 106"/>
        <xdr:cNvSpPr>
          <a:spLocks noChangeArrowheads="1"/>
        </xdr:cNvSpPr>
      </xdr:nvSpPr>
      <xdr:spPr bwMode="auto">
        <a:xfrm>
          <a:off x="390525" y="36480760"/>
          <a:ext cx="4429125" cy="7044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補助事業に要する経費のうち、補助対象外の経費を除外した金額を記入する。</a:t>
          </a:r>
        </a:p>
        <a:p>
          <a:pPr algn="l"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見積書は対象範囲・対象外範囲の内訳が分かるものとし、経費の区分等が</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分かりにくい場合は注釈をつける。</a:t>
          </a:r>
          <a:endParaRPr lang="ja-JP" altLang="en-US">
            <a:solidFill>
              <a:srgbClr val="FF0000"/>
            </a:solidFill>
          </a:endParaRPr>
        </a:p>
      </xdr:txBody>
    </xdr:sp>
    <xdr:clientData fPrintsWithSheet="0"/>
  </xdr:twoCellAnchor>
  <xdr:twoCellAnchor>
    <xdr:from>
      <xdr:col>16</xdr:col>
      <xdr:colOff>14288</xdr:colOff>
      <xdr:row>189</xdr:row>
      <xdr:rowOff>3490</xdr:rowOff>
    </xdr:from>
    <xdr:to>
      <xdr:col>21</xdr:col>
      <xdr:colOff>126066</xdr:colOff>
      <xdr:row>194</xdr:row>
      <xdr:rowOff>1343035</xdr:rowOff>
    </xdr:to>
    <xdr:cxnSp macro="">
      <xdr:nvCxnSpPr>
        <xdr:cNvPr id="35" name="直線矢印コネクタ 34"/>
        <xdr:cNvCxnSpPr>
          <a:stCxn id="34" idx="0"/>
        </xdr:cNvCxnSpPr>
      </xdr:nvCxnSpPr>
      <xdr:spPr>
        <a:xfrm flipV="1">
          <a:off x="2605088" y="34283965"/>
          <a:ext cx="921403" cy="219679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40</xdr:col>
      <xdr:colOff>38100</xdr:colOff>
      <xdr:row>184</xdr:row>
      <xdr:rowOff>87258</xdr:rowOff>
    </xdr:from>
    <xdr:to>
      <xdr:col>44</xdr:col>
      <xdr:colOff>26893</xdr:colOff>
      <xdr:row>184</xdr:row>
      <xdr:rowOff>104775</xdr:rowOff>
    </xdr:to>
    <xdr:cxnSp macro="">
      <xdr:nvCxnSpPr>
        <xdr:cNvPr id="36" name="直線矢印コネクタ 35"/>
        <xdr:cNvCxnSpPr>
          <a:stCxn id="33" idx="1"/>
        </xdr:cNvCxnSpPr>
      </xdr:nvCxnSpPr>
      <xdr:spPr>
        <a:xfrm flipH="1">
          <a:off x="6515100" y="33510483"/>
          <a:ext cx="636493" cy="1751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31</xdr:col>
      <xdr:colOff>85725</xdr:colOff>
      <xdr:row>180</xdr:row>
      <xdr:rowOff>116604</xdr:rowOff>
    </xdr:from>
    <xdr:to>
      <xdr:col>44</xdr:col>
      <xdr:colOff>26893</xdr:colOff>
      <xdr:row>182</xdr:row>
      <xdr:rowOff>19050</xdr:rowOff>
    </xdr:to>
    <xdr:cxnSp macro="">
      <xdr:nvCxnSpPr>
        <xdr:cNvPr id="38" name="直線矢印コネクタ 37"/>
        <xdr:cNvCxnSpPr>
          <a:stCxn id="37" idx="1"/>
        </xdr:cNvCxnSpPr>
      </xdr:nvCxnSpPr>
      <xdr:spPr>
        <a:xfrm flipH="1">
          <a:off x="5105400" y="32854029"/>
          <a:ext cx="2046193" cy="24534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45</xdr:col>
      <xdr:colOff>55103</xdr:colOff>
      <xdr:row>199</xdr:row>
      <xdr:rowOff>219075</xdr:rowOff>
    </xdr:from>
    <xdr:ext cx="2230897" cy="1080000"/>
    <xdr:sp macro="" textlink="">
      <xdr:nvSpPr>
        <xdr:cNvPr id="39" name="角丸四角形 38"/>
        <xdr:cNvSpPr/>
      </xdr:nvSpPr>
      <xdr:spPr bwMode="auto">
        <a:xfrm>
          <a:off x="7341728" y="38900100"/>
          <a:ext cx="2230897" cy="1080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続いて使用者を記入する。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その他の書類についても連名で記載する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場合は、この順番で記入する。</a:t>
          </a:r>
        </a:p>
      </xdr:txBody>
    </xdr:sp>
    <xdr:clientData fPrintsWithSheet="0"/>
  </xdr:oneCellAnchor>
  <xdr:oneCellAnchor>
    <xdr:from>
      <xdr:col>45</xdr:col>
      <xdr:colOff>58270</xdr:colOff>
      <xdr:row>197</xdr:row>
      <xdr:rowOff>216862</xdr:rowOff>
    </xdr:from>
    <xdr:ext cx="2376000" cy="432000"/>
    <xdr:sp macro="" textlink="">
      <xdr:nvSpPr>
        <xdr:cNvPr id="40" name="角丸四角形 39"/>
        <xdr:cNvSpPr/>
      </xdr:nvSpPr>
      <xdr:spPr bwMode="auto">
        <a:xfrm>
          <a:off x="7344895" y="38440687"/>
          <a:ext cx="2376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履歴事項全部事項証明書に記載の通りとする。</a:t>
          </a:r>
        </a:p>
      </xdr:txBody>
    </xdr:sp>
    <xdr:clientData fPrintsWithSheet="0"/>
  </xdr:oneCellAnchor>
  <xdr:oneCellAnchor>
    <xdr:from>
      <xdr:col>22</xdr:col>
      <xdr:colOff>158002</xdr:colOff>
      <xdr:row>212</xdr:row>
      <xdr:rowOff>164196</xdr:rowOff>
    </xdr:from>
    <xdr:ext cx="3036793" cy="369793"/>
    <xdr:sp macro="" textlink="">
      <xdr:nvSpPr>
        <xdr:cNvPr id="41" name="角丸四角形 40"/>
        <xdr:cNvSpPr/>
      </xdr:nvSpPr>
      <xdr:spPr bwMode="auto">
        <a:xfrm>
          <a:off x="3720352" y="39264321"/>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5</xdr:col>
      <xdr:colOff>60510</xdr:colOff>
      <xdr:row>236</xdr:row>
      <xdr:rowOff>98641</xdr:rowOff>
    </xdr:from>
    <xdr:to>
      <xdr:col>26</xdr:col>
      <xdr:colOff>122702</xdr:colOff>
      <xdr:row>238</xdr:row>
      <xdr:rowOff>35888</xdr:rowOff>
    </xdr:to>
    <xdr:sp macro="" textlink="">
      <xdr:nvSpPr>
        <xdr:cNvPr id="42" name="AutoShape 108"/>
        <xdr:cNvSpPr>
          <a:spLocks noChangeArrowheads="1"/>
        </xdr:cNvSpPr>
      </xdr:nvSpPr>
      <xdr:spPr bwMode="auto">
        <a:xfrm>
          <a:off x="870135" y="44170816"/>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23</xdr:col>
      <xdr:colOff>122143</xdr:colOff>
      <xdr:row>226</xdr:row>
      <xdr:rowOff>169239</xdr:rowOff>
    </xdr:from>
    <xdr:to>
      <xdr:col>44</xdr:col>
      <xdr:colOff>94690</xdr:colOff>
      <xdr:row>229</xdr:row>
      <xdr:rowOff>114331</xdr:rowOff>
    </xdr:to>
    <xdr:sp macro="" textlink="">
      <xdr:nvSpPr>
        <xdr:cNvPr id="43" name="AutoShape 108"/>
        <xdr:cNvSpPr>
          <a:spLocks noChangeArrowheads="1"/>
        </xdr:cNvSpPr>
      </xdr:nvSpPr>
      <xdr:spPr bwMode="auto">
        <a:xfrm>
          <a:off x="3846418" y="42526914"/>
          <a:ext cx="3372972" cy="459442"/>
        </a:xfrm>
        <a:prstGeom prst="wedgeRoundRectCallout">
          <a:avLst>
            <a:gd name="adj1" fmla="val -57713"/>
            <a:gd name="adj2" fmla="val 11511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を</a:t>
          </a:r>
          <a:endParaRPr lang="en-US" altLang="ja-JP" sz="10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記入し、補助金名称を記入する。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142875</xdr:colOff>
      <xdr:row>232</xdr:row>
      <xdr:rowOff>9525</xdr:rowOff>
    </xdr:from>
    <xdr:to>
      <xdr:col>5</xdr:col>
      <xdr:colOff>68915</xdr:colOff>
      <xdr:row>236</xdr:row>
      <xdr:rowOff>119932</xdr:rowOff>
    </xdr:to>
    <xdr:cxnSp macro="">
      <xdr:nvCxnSpPr>
        <xdr:cNvPr id="44" name="直線矢印コネクタ 43"/>
        <xdr:cNvCxnSpPr/>
      </xdr:nvCxnSpPr>
      <xdr:spPr>
        <a:xfrm flipH="1" flipV="1">
          <a:off x="628650" y="43395900"/>
          <a:ext cx="249890" cy="79620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29</xdr:col>
      <xdr:colOff>95249</xdr:colOff>
      <xdr:row>79</xdr:row>
      <xdr:rowOff>161925</xdr:rowOff>
    </xdr:from>
    <xdr:to>
      <xdr:col>38</xdr:col>
      <xdr:colOff>5924</xdr:colOff>
      <xdr:row>81</xdr:row>
      <xdr:rowOff>49875</xdr:rowOff>
    </xdr:to>
    <xdr:sp macro="" textlink="">
      <xdr:nvSpPr>
        <xdr:cNvPr id="45" name="角丸四角形吹き出し 44"/>
        <xdr:cNvSpPr/>
      </xdr:nvSpPr>
      <xdr:spPr bwMode="auto">
        <a:xfrm>
          <a:off x="4791074" y="14916150"/>
          <a:ext cx="1368000" cy="288000"/>
        </a:xfrm>
        <a:prstGeom prst="wedgeRoundRectCallout">
          <a:avLst>
            <a:gd name="adj1" fmla="val -53708"/>
            <a:gd name="adj2" fmla="val 1009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別添解説資料（</a:t>
          </a:r>
          <a:r>
            <a:rPr kumimoji="1" lang="en-US" altLang="ja-JP" sz="900">
              <a:solidFill>
                <a:srgbClr val="FF0000"/>
              </a:solidFill>
              <a:latin typeface="ＭＳ Ｐゴシック" panose="020B0600070205080204" pitchFamily="50" charset="-128"/>
              <a:ea typeface="ＭＳ Ｐゴシック" panose="020B0600070205080204" pitchFamily="50" charset="-128"/>
            </a:rPr>
            <a:t>PDF</a:t>
          </a: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41</xdr:col>
      <xdr:colOff>23897</xdr:colOff>
      <xdr:row>22</xdr:row>
      <xdr:rowOff>100551</xdr:rowOff>
    </xdr:from>
    <xdr:ext cx="2114552" cy="332006"/>
    <xdr:sp macro="" textlink="">
      <xdr:nvSpPr>
        <xdr:cNvPr id="46" name="角丸四角形 45"/>
        <xdr:cNvSpPr/>
      </xdr:nvSpPr>
      <xdr:spPr bwMode="auto">
        <a:xfrm>
          <a:off x="6662822" y="4253451"/>
          <a:ext cx="2114552" cy="33200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更新の場合には更新前の機器を記入する。更新の考え方について</a:t>
          </a:r>
          <a:r>
            <a:rPr kumimoji="1" lang="en-US" altLang="ja-JP" sz="900">
              <a:solidFill>
                <a:srgbClr val="FF0000"/>
              </a:solidFill>
              <a:latin typeface="ＭＳ Ｐゴシック" panose="020B0600070205080204" pitchFamily="50" charset="-128"/>
              <a:ea typeface="ＭＳ Ｐゴシック" panose="020B0600070205080204" pitchFamily="50" charset="-128"/>
            </a:rPr>
            <a:t>P.8</a:t>
          </a: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23897</xdr:colOff>
      <xdr:row>30</xdr:row>
      <xdr:rowOff>161926</xdr:rowOff>
    </xdr:from>
    <xdr:ext cx="2160000" cy="432000"/>
    <xdr:sp macro="" textlink="">
      <xdr:nvSpPr>
        <xdr:cNvPr id="47" name="角丸四角形 46"/>
        <xdr:cNvSpPr/>
      </xdr:nvSpPr>
      <xdr:spPr bwMode="auto">
        <a:xfrm>
          <a:off x="6662822" y="5686426"/>
          <a:ext cx="21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該当の項目があれば内容を記入する。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該当しない場合は、「なし」と記入する。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44</xdr:col>
      <xdr:colOff>26893</xdr:colOff>
      <xdr:row>179</xdr:row>
      <xdr:rowOff>118908</xdr:rowOff>
    </xdr:from>
    <xdr:to>
      <xdr:col>49</xdr:col>
      <xdr:colOff>381560</xdr:colOff>
      <xdr:row>181</xdr:row>
      <xdr:rowOff>114300</xdr:rowOff>
    </xdr:to>
    <xdr:sp macro="" textlink="">
      <xdr:nvSpPr>
        <xdr:cNvPr id="37" name="AutoShape 107"/>
        <xdr:cNvSpPr>
          <a:spLocks noChangeArrowheads="1"/>
        </xdr:cNvSpPr>
      </xdr:nvSpPr>
      <xdr:spPr bwMode="auto">
        <a:xfrm>
          <a:off x="7151593" y="32684883"/>
          <a:ext cx="1164292" cy="33829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「補助率」を選択</a:t>
          </a:r>
          <a:endParaRPr lang="ja-JP" altLang="en-US"/>
        </a:p>
      </xdr:txBody>
    </xdr:sp>
    <xdr:clientData fPrintsWithSheet="0"/>
  </xdr:twoCellAnchor>
  <xdr:twoCellAnchor>
    <xdr:from>
      <xdr:col>11</xdr:col>
      <xdr:colOff>38100</xdr:colOff>
      <xdr:row>109</xdr:row>
      <xdr:rowOff>76200</xdr:rowOff>
    </xdr:from>
    <xdr:to>
      <xdr:col>31</xdr:col>
      <xdr:colOff>39600</xdr:colOff>
      <xdr:row>114</xdr:row>
      <xdr:rowOff>10950</xdr:rowOff>
    </xdr:to>
    <xdr:sp macro="" textlink="">
      <xdr:nvSpPr>
        <xdr:cNvPr id="24" name="角丸四角形 23"/>
        <xdr:cNvSpPr/>
      </xdr:nvSpPr>
      <xdr:spPr bwMode="auto">
        <a:xfrm>
          <a:off x="1819275" y="20640675"/>
          <a:ext cx="3240000" cy="79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　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・事業全体の開始予定日・完了予定日は「－」を記入する。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45</xdr:col>
      <xdr:colOff>110377</xdr:colOff>
      <xdr:row>207</xdr:row>
      <xdr:rowOff>85725</xdr:rowOff>
    </xdr:from>
    <xdr:ext cx="1620000" cy="864000"/>
    <xdr:sp macro="" textlink="">
      <xdr:nvSpPr>
        <xdr:cNvPr id="57" name="角丸四角形 56"/>
        <xdr:cNvSpPr/>
      </xdr:nvSpPr>
      <xdr:spPr bwMode="auto">
        <a:xfrm>
          <a:off x="7397002" y="40366950"/>
          <a:ext cx="1620000" cy="864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業種は、日本標準産業分類</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（別紙⑥）より選択すること。</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左欄をプルダウンで選択すると、</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右側は自動表示される。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26</xdr:col>
      <xdr:colOff>24457</xdr:colOff>
      <xdr:row>0</xdr:row>
      <xdr:rowOff>52720</xdr:rowOff>
    </xdr:from>
    <xdr:ext cx="2880000" cy="432000"/>
    <xdr:sp macro="" textlink="">
      <xdr:nvSpPr>
        <xdr:cNvPr id="59" name="角丸四角形 58"/>
        <xdr:cNvSpPr/>
      </xdr:nvSpPr>
      <xdr:spPr bwMode="auto">
        <a:xfrm>
          <a:off x="4234507" y="52720"/>
          <a:ext cx="288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本様式は全ての項目を記入すること。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該当しない場合は、「なし」や「</a:t>
          </a:r>
          <a:r>
            <a:rPr kumimoji="1" lang="en-US" altLang="ja-JP" sz="900">
              <a:solidFill>
                <a:srgbClr val="FF0000"/>
              </a:solidFill>
              <a:latin typeface="ＭＳ Ｐゴシック" panose="020B0600070205080204" pitchFamily="50" charset="-128"/>
              <a:ea typeface="ＭＳ Ｐゴシック" panose="020B0600070205080204" pitchFamily="50" charset="-128"/>
            </a:rPr>
            <a:t>0</a:t>
          </a:r>
          <a:r>
            <a:rPr kumimoji="1" lang="ja-JP" altLang="en-US" sz="900">
              <a:solidFill>
                <a:srgbClr val="FF0000"/>
              </a:solidFill>
              <a:latin typeface="ＭＳ Ｐゴシック" panose="020B0600070205080204" pitchFamily="50" charset="-128"/>
              <a:ea typeface="ＭＳ Ｐゴシック" panose="020B0600070205080204" pitchFamily="50" charset="-128"/>
            </a:rPr>
            <a:t>（ゼロ）」と記入すること。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27</xdr:col>
      <xdr:colOff>85727</xdr:colOff>
      <xdr:row>210</xdr:row>
      <xdr:rowOff>3375</xdr:rowOff>
    </xdr:from>
    <xdr:to>
      <xdr:col>45</xdr:col>
      <xdr:colOff>110377</xdr:colOff>
      <xdr:row>210</xdr:row>
      <xdr:rowOff>36567</xdr:rowOff>
    </xdr:to>
    <xdr:cxnSp macro="">
      <xdr:nvCxnSpPr>
        <xdr:cNvPr id="55" name="直線矢印コネクタ 54"/>
        <xdr:cNvCxnSpPr>
          <a:stCxn id="57" idx="1"/>
        </xdr:cNvCxnSpPr>
      </xdr:nvCxnSpPr>
      <xdr:spPr>
        <a:xfrm flipH="1">
          <a:off x="4457702" y="40798950"/>
          <a:ext cx="2939300" cy="3319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43</xdr:col>
      <xdr:colOff>57152</xdr:colOff>
      <xdr:row>210</xdr:row>
      <xdr:rowOff>3375</xdr:rowOff>
    </xdr:from>
    <xdr:to>
      <xdr:col>45</xdr:col>
      <xdr:colOff>110377</xdr:colOff>
      <xdr:row>210</xdr:row>
      <xdr:rowOff>122292</xdr:rowOff>
    </xdr:to>
    <xdr:cxnSp macro="">
      <xdr:nvCxnSpPr>
        <xdr:cNvPr id="60" name="直線矢印コネクタ 59"/>
        <xdr:cNvCxnSpPr>
          <a:stCxn id="57" idx="1"/>
        </xdr:cNvCxnSpPr>
      </xdr:nvCxnSpPr>
      <xdr:spPr>
        <a:xfrm flipH="1">
          <a:off x="7019927" y="40798950"/>
          <a:ext cx="377075" cy="11891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41</xdr:col>
      <xdr:colOff>33983</xdr:colOff>
      <xdr:row>9</xdr:row>
      <xdr:rowOff>123825</xdr:rowOff>
    </xdr:from>
    <xdr:ext cx="2085973" cy="166003"/>
    <xdr:sp macro="" textlink="">
      <xdr:nvSpPr>
        <xdr:cNvPr id="2" name="角丸四角形 1"/>
        <xdr:cNvSpPr/>
      </xdr:nvSpPr>
      <xdr:spPr bwMode="auto">
        <a:xfrm>
          <a:off x="6672908" y="1743075"/>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33422</xdr:colOff>
      <xdr:row>11</xdr:row>
      <xdr:rowOff>107352</xdr:rowOff>
    </xdr:from>
    <xdr:ext cx="2114552" cy="166003"/>
    <xdr:sp macro="" textlink="">
      <xdr:nvSpPr>
        <xdr:cNvPr id="3" name="角丸四角形 2"/>
        <xdr:cNvSpPr/>
      </xdr:nvSpPr>
      <xdr:spPr bwMode="auto">
        <a:xfrm>
          <a:off x="6672347" y="2183802"/>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33422</xdr:colOff>
      <xdr:row>13</xdr:row>
      <xdr:rowOff>116877</xdr:rowOff>
    </xdr:from>
    <xdr:ext cx="2114552" cy="166003"/>
    <xdr:sp macro="" textlink="">
      <xdr:nvSpPr>
        <xdr:cNvPr id="4" name="角丸四角形 3"/>
        <xdr:cNvSpPr/>
      </xdr:nvSpPr>
      <xdr:spPr bwMode="auto">
        <a:xfrm>
          <a:off x="6672347" y="2574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42</xdr:col>
      <xdr:colOff>94679</xdr:colOff>
      <xdr:row>46</xdr:row>
      <xdr:rowOff>11718</xdr:rowOff>
    </xdr:from>
    <xdr:to>
      <xdr:col>50</xdr:col>
      <xdr:colOff>340154</xdr:colOff>
      <xdr:row>48</xdr:row>
      <xdr:rowOff>136818</xdr:rowOff>
    </xdr:to>
    <xdr:sp macro="" textlink="">
      <xdr:nvSpPr>
        <xdr:cNvPr id="5" name="AutoShape 134"/>
        <xdr:cNvSpPr>
          <a:spLocks noChangeArrowheads="1"/>
        </xdr:cNvSpPr>
      </xdr:nvSpPr>
      <xdr:spPr bwMode="auto">
        <a:xfrm>
          <a:off x="6895529" y="8279418"/>
          <a:ext cx="2160000" cy="468000"/>
        </a:xfrm>
        <a:prstGeom prst="wedgeRoundRectCallout">
          <a:avLst>
            <a:gd name="adj1" fmla="val -69136"/>
            <a:gd name="adj2" fmla="val -208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見積書と申請金額に差異</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能力按分</a:t>
          </a:r>
          <a:endParaRPr lang="en-US" altLang="ja-JP" sz="900" b="0" i="0" u="none" strike="noStrike" baseline="0">
            <a:solidFill>
              <a:srgbClr val="FF0000"/>
            </a:solidFill>
            <a:latin typeface="ＭＳ Ｐゴシック"/>
            <a:ea typeface="ＭＳ Ｐゴシック"/>
          </a:endParaRPr>
        </a:p>
        <a:p>
          <a:pPr algn="ctr" rtl="0">
            <a:defRPr sz="1000"/>
          </a:pPr>
          <a:r>
            <a:rPr lang="ja-JP" altLang="en-US" sz="900" b="0" i="0" u="none" strike="noStrike" baseline="0">
              <a:solidFill>
                <a:srgbClr val="FF0000"/>
              </a:solidFill>
              <a:latin typeface="ＭＳ Ｐゴシック"/>
              <a:ea typeface="ＭＳ Ｐゴシック"/>
            </a:rPr>
            <a:t>・ガス管按分等</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があれば記入する。</a:t>
          </a:r>
          <a:endParaRPr lang="ja-JP" altLang="en-US">
            <a:solidFill>
              <a:srgbClr val="FF0000"/>
            </a:solidFill>
          </a:endParaRPr>
        </a:p>
      </xdr:txBody>
    </xdr:sp>
    <xdr:clientData fPrintsWithSheet="0"/>
  </xdr:twoCellAnchor>
  <xdr:twoCellAnchor>
    <xdr:from>
      <xdr:col>42</xdr:col>
      <xdr:colOff>97856</xdr:colOff>
      <xdr:row>44</xdr:row>
      <xdr:rowOff>55805</xdr:rowOff>
    </xdr:from>
    <xdr:to>
      <xdr:col>50</xdr:col>
      <xdr:colOff>317289</xdr:colOff>
      <xdr:row>45</xdr:row>
      <xdr:rowOff>148062</xdr:rowOff>
    </xdr:to>
    <xdr:sp macro="" textlink="">
      <xdr:nvSpPr>
        <xdr:cNvPr id="6" name="AutoShape 135"/>
        <xdr:cNvSpPr>
          <a:spLocks noChangeArrowheads="1"/>
        </xdr:cNvSpPr>
      </xdr:nvSpPr>
      <xdr:spPr bwMode="auto">
        <a:xfrm>
          <a:off x="6898706" y="7980605"/>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25</xdr:col>
      <xdr:colOff>70085</xdr:colOff>
      <xdr:row>37</xdr:row>
      <xdr:rowOff>118222</xdr:rowOff>
    </xdr:from>
    <xdr:to>
      <xdr:col>36</xdr:col>
      <xdr:colOff>59756</xdr:colOff>
      <xdr:row>39</xdr:row>
      <xdr:rowOff>121761</xdr:rowOff>
    </xdr:to>
    <xdr:sp macro="" textlink="">
      <xdr:nvSpPr>
        <xdr:cNvPr id="7" name="AutoShape 79"/>
        <xdr:cNvSpPr>
          <a:spLocks noChangeArrowheads="1"/>
        </xdr:cNvSpPr>
      </xdr:nvSpPr>
      <xdr:spPr bwMode="auto">
        <a:xfrm>
          <a:off x="4118210" y="6842872"/>
          <a:ext cx="1770846" cy="346439"/>
        </a:xfrm>
        <a:prstGeom prst="wedgeRoundRectCallout">
          <a:avLst>
            <a:gd name="adj1" fmla="val -105593"/>
            <a:gd name="adj2" fmla="val 731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39</xdr:col>
      <xdr:colOff>57150</xdr:colOff>
      <xdr:row>41</xdr:row>
      <xdr:rowOff>85360</xdr:rowOff>
    </xdr:from>
    <xdr:to>
      <xdr:col>44</xdr:col>
      <xdr:colOff>126358</xdr:colOff>
      <xdr:row>43</xdr:row>
      <xdr:rowOff>74081</xdr:rowOff>
    </xdr:to>
    <xdr:sp macro="" textlink="">
      <xdr:nvSpPr>
        <xdr:cNvPr id="8" name="円/楕円 57"/>
        <xdr:cNvSpPr>
          <a:spLocks noChangeArrowheads="1"/>
        </xdr:cNvSpPr>
      </xdr:nvSpPr>
      <xdr:spPr bwMode="auto">
        <a:xfrm>
          <a:off x="6372225" y="7495810"/>
          <a:ext cx="878833" cy="331621"/>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104775</xdr:colOff>
      <xdr:row>48</xdr:row>
      <xdr:rowOff>105531</xdr:rowOff>
    </xdr:from>
    <xdr:to>
      <xdr:col>44</xdr:col>
      <xdr:colOff>7016</xdr:colOff>
      <xdr:row>50</xdr:row>
      <xdr:rowOff>94251</xdr:rowOff>
    </xdr:to>
    <xdr:sp macro="" textlink="">
      <xdr:nvSpPr>
        <xdr:cNvPr id="9" name="円/楕円 57"/>
        <xdr:cNvSpPr>
          <a:spLocks noChangeArrowheads="1"/>
        </xdr:cNvSpPr>
      </xdr:nvSpPr>
      <xdr:spPr bwMode="auto">
        <a:xfrm>
          <a:off x="6257925" y="8716131"/>
          <a:ext cx="873791" cy="331620"/>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95250</xdr:colOff>
      <xdr:row>57</xdr:row>
      <xdr:rowOff>2703</xdr:rowOff>
    </xdr:from>
    <xdr:to>
      <xdr:col>49</xdr:col>
      <xdr:colOff>423122</xdr:colOff>
      <xdr:row>58</xdr:row>
      <xdr:rowOff>219074</xdr:rowOff>
    </xdr:to>
    <xdr:sp macro="" textlink="">
      <xdr:nvSpPr>
        <xdr:cNvPr id="10" name="角丸四角形吹き出し 9"/>
        <xdr:cNvSpPr/>
      </xdr:nvSpPr>
      <xdr:spPr bwMode="auto">
        <a:xfrm>
          <a:off x="7058025" y="10270653"/>
          <a:ext cx="1299422" cy="444971"/>
        </a:xfrm>
        <a:prstGeom prst="wedgeRoundRectCallout">
          <a:avLst>
            <a:gd name="adj1" fmla="val -73661"/>
            <a:gd name="adj2" fmla="val -393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更新、新設から選択。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en-US" altLang="ja-JP" sz="900">
              <a:solidFill>
                <a:srgbClr val="FF0000"/>
              </a:solidFill>
              <a:latin typeface="ＭＳ Ｐゴシック" panose="020B0600070205080204" pitchFamily="50" charset="-128"/>
              <a:ea typeface="+mn-ea"/>
              <a:cs typeface="+mn-cs"/>
            </a:rPr>
            <a:t>(P.8</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16</xdr:col>
      <xdr:colOff>118899</xdr:colOff>
      <xdr:row>52</xdr:row>
      <xdr:rowOff>64098</xdr:rowOff>
    </xdr:from>
    <xdr:to>
      <xdr:col>27</xdr:col>
      <xdr:colOff>48935</xdr:colOff>
      <xdr:row>54</xdr:row>
      <xdr:rowOff>124164</xdr:rowOff>
    </xdr:to>
    <xdr:sp macro="" textlink="">
      <xdr:nvSpPr>
        <xdr:cNvPr id="11" name="AutoShape 26"/>
        <xdr:cNvSpPr>
          <a:spLocks noChangeArrowheads="1"/>
        </xdr:cNvSpPr>
      </xdr:nvSpPr>
      <xdr:spPr bwMode="auto">
        <a:xfrm>
          <a:off x="2709699" y="9360498"/>
          <a:ext cx="1711211" cy="402966"/>
        </a:xfrm>
        <a:prstGeom prst="wedgeRoundRectCallout">
          <a:avLst>
            <a:gd name="adj1" fmla="val -42984"/>
            <a:gd name="adj2" fmla="val 8624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43999</xdr:colOff>
      <xdr:row>55</xdr:row>
      <xdr:rowOff>171449</xdr:rowOff>
    </xdr:from>
    <xdr:to>
      <xdr:col>4</xdr:col>
      <xdr:colOff>8299</xdr:colOff>
      <xdr:row>57</xdr:row>
      <xdr:rowOff>146249</xdr:rowOff>
    </xdr:to>
    <xdr:sp macro="" textlink="">
      <xdr:nvSpPr>
        <xdr:cNvPr id="12" name="AutoShape 26"/>
        <xdr:cNvSpPr>
          <a:spLocks noChangeArrowheads="1"/>
        </xdr:cNvSpPr>
      </xdr:nvSpPr>
      <xdr:spPr bwMode="auto">
        <a:xfrm>
          <a:off x="43999" y="9982199"/>
          <a:ext cx="612000" cy="432000"/>
        </a:xfrm>
        <a:prstGeom prst="wedgeRoundRectCallout">
          <a:avLst>
            <a:gd name="adj1" fmla="val 28176"/>
            <a:gd name="adj2" fmla="val 7107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118899</xdr:colOff>
      <xdr:row>65</xdr:row>
      <xdr:rowOff>168873</xdr:rowOff>
    </xdr:from>
    <xdr:to>
      <xdr:col>22</xdr:col>
      <xdr:colOff>48935</xdr:colOff>
      <xdr:row>67</xdr:row>
      <xdr:rowOff>38100</xdr:rowOff>
    </xdr:to>
    <xdr:sp macro="" textlink="">
      <xdr:nvSpPr>
        <xdr:cNvPr id="13" name="AutoShape 26"/>
        <xdr:cNvSpPr>
          <a:spLocks noChangeArrowheads="1"/>
        </xdr:cNvSpPr>
      </xdr:nvSpPr>
      <xdr:spPr bwMode="auto">
        <a:xfrm>
          <a:off x="1900074" y="12027498"/>
          <a:ext cx="1711211" cy="212127"/>
        </a:xfrm>
        <a:prstGeom prst="wedgeRoundRectCallout">
          <a:avLst>
            <a:gd name="adj1" fmla="val -66919"/>
            <a:gd name="adj2" fmla="val 263462"/>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22</xdr:col>
      <xdr:colOff>118899</xdr:colOff>
      <xdr:row>70</xdr:row>
      <xdr:rowOff>45048</xdr:rowOff>
    </xdr:from>
    <xdr:to>
      <xdr:col>33</xdr:col>
      <xdr:colOff>48935</xdr:colOff>
      <xdr:row>71</xdr:row>
      <xdr:rowOff>85725</xdr:rowOff>
    </xdr:to>
    <xdr:sp macro="" textlink="">
      <xdr:nvSpPr>
        <xdr:cNvPr id="14" name="AutoShape 26"/>
        <xdr:cNvSpPr>
          <a:spLocks noChangeArrowheads="1"/>
        </xdr:cNvSpPr>
      </xdr:nvSpPr>
      <xdr:spPr bwMode="auto">
        <a:xfrm>
          <a:off x="3681249" y="13056198"/>
          <a:ext cx="1711211" cy="212127"/>
        </a:xfrm>
        <a:prstGeom prst="wedgeRoundRectCallout">
          <a:avLst>
            <a:gd name="adj1" fmla="val -53560"/>
            <a:gd name="adj2" fmla="val -100247"/>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自動的に入力される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157568</xdr:colOff>
      <xdr:row>67</xdr:row>
      <xdr:rowOff>78904</xdr:rowOff>
    </xdr:from>
    <xdr:to>
      <xdr:col>40</xdr:col>
      <xdr:colOff>57150</xdr:colOff>
      <xdr:row>68</xdr:row>
      <xdr:rowOff>240074</xdr:rowOff>
    </xdr:to>
    <xdr:sp macro="" textlink="">
      <xdr:nvSpPr>
        <xdr:cNvPr id="15" name="角丸四角形吹き出し 14"/>
        <xdr:cNvSpPr/>
      </xdr:nvSpPr>
      <xdr:spPr bwMode="auto">
        <a:xfrm>
          <a:off x="4529543" y="12280429"/>
          <a:ext cx="2004607" cy="332620"/>
        </a:xfrm>
        <a:prstGeom prst="wedgeRoundRectCallout">
          <a:avLst>
            <a:gd name="adj1" fmla="val -52414"/>
            <a:gd name="adj2" fmla="val 8760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mn-ea"/>
            </a:rPr>
            <a:t>更新、新設から選択。</a:t>
          </a:r>
          <a:r>
            <a:rPr kumimoji="1" lang="ja-JP" altLang="en-US" sz="900">
              <a:solidFill>
                <a:srgbClr val="FF0000"/>
              </a:solidFill>
              <a:latin typeface="ＭＳ Ｐゴシック" panose="020B0600070205080204" pitchFamily="50" charset="-128"/>
              <a:ea typeface="+mn-ea"/>
              <a:cs typeface="+mn-cs"/>
            </a:rPr>
            <a:t>（</a:t>
          </a:r>
          <a:r>
            <a:rPr kumimoji="1" lang="en-US" altLang="ja-JP" sz="900">
              <a:solidFill>
                <a:srgbClr val="FF0000"/>
              </a:solidFill>
              <a:latin typeface="ＭＳ Ｐゴシック" panose="020B0600070205080204" pitchFamily="50" charset="-128"/>
              <a:ea typeface="+mn-ea"/>
              <a:cs typeface="+mn-cs"/>
            </a:rPr>
            <a:t>P.8</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39</xdr:col>
      <xdr:colOff>90324</xdr:colOff>
      <xdr:row>74</xdr:row>
      <xdr:rowOff>95251</xdr:rowOff>
    </xdr:from>
    <xdr:to>
      <xdr:col>49</xdr:col>
      <xdr:colOff>9525</xdr:colOff>
      <xdr:row>76</xdr:row>
      <xdr:rowOff>66675</xdr:rowOff>
    </xdr:to>
    <xdr:sp macro="" textlink="">
      <xdr:nvSpPr>
        <xdr:cNvPr id="16" name="AutoShape 26"/>
        <xdr:cNvSpPr>
          <a:spLocks noChangeArrowheads="1"/>
        </xdr:cNvSpPr>
      </xdr:nvSpPr>
      <xdr:spPr bwMode="auto">
        <a:xfrm>
          <a:off x="6405399" y="13792201"/>
          <a:ext cx="1538451" cy="447674"/>
        </a:xfrm>
        <a:prstGeom prst="wedgeRoundRectCallout">
          <a:avLst>
            <a:gd name="adj1" fmla="val -12926"/>
            <a:gd name="adj2" fmla="val 2548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計算シートから転記する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xdr:col>
      <xdr:colOff>19050</xdr:colOff>
      <xdr:row>82</xdr:row>
      <xdr:rowOff>97632</xdr:rowOff>
    </xdr:from>
    <xdr:to>
      <xdr:col>10</xdr:col>
      <xdr:colOff>6</xdr:colOff>
      <xdr:row>83</xdr:row>
      <xdr:rowOff>106042</xdr:rowOff>
    </xdr:to>
    <xdr:sp macro="" textlink="">
      <xdr:nvSpPr>
        <xdr:cNvPr id="17" name="角丸四角形吹き出し 16"/>
        <xdr:cNvSpPr/>
      </xdr:nvSpPr>
      <xdr:spPr bwMode="auto">
        <a:xfrm>
          <a:off x="342900" y="15509082"/>
          <a:ext cx="1276356" cy="265585"/>
        </a:xfrm>
        <a:prstGeom prst="wedgeRoundRectCallout">
          <a:avLst>
            <a:gd name="adj1" fmla="val 75541"/>
            <a:gd name="adj2" fmla="val -4381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該当する項目を選択。</a:t>
          </a:r>
        </a:p>
      </xdr:txBody>
    </xdr:sp>
    <xdr:clientData fPrintsWithSheet="0"/>
  </xdr:twoCellAnchor>
  <xdr:twoCellAnchor>
    <xdr:from>
      <xdr:col>14</xdr:col>
      <xdr:colOff>45624</xdr:colOff>
      <xdr:row>78</xdr:row>
      <xdr:rowOff>66887</xdr:rowOff>
    </xdr:from>
    <xdr:to>
      <xdr:col>28</xdr:col>
      <xdr:colOff>28575</xdr:colOff>
      <xdr:row>80</xdr:row>
      <xdr:rowOff>19051</xdr:rowOff>
    </xdr:to>
    <xdr:sp macro="" textlink="">
      <xdr:nvSpPr>
        <xdr:cNvPr id="18" name="角丸四角形吹き出し 17"/>
        <xdr:cNvSpPr/>
      </xdr:nvSpPr>
      <xdr:spPr bwMode="auto">
        <a:xfrm>
          <a:off x="2312574" y="14649662"/>
          <a:ext cx="2249901" cy="295064"/>
        </a:xfrm>
        <a:prstGeom prst="wedgeRoundRectCallout">
          <a:avLst>
            <a:gd name="adj1" fmla="val 21128"/>
            <a:gd name="adj2" fmla="val 30101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0</xdr:col>
      <xdr:colOff>9525</xdr:colOff>
      <xdr:row>88</xdr:row>
      <xdr:rowOff>95250</xdr:rowOff>
    </xdr:from>
    <xdr:to>
      <xdr:col>4</xdr:col>
      <xdr:colOff>133350</xdr:colOff>
      <xdr:row>94</xdr:row>
      <xdr:rowOff>114300</xdr:rowOff>
    </xdr:to>
    <xdr:sp macro="" textlink="">
      <xdr:nvSpPr>
        <xdr:cNvPr id="19" name="角丸四角形吹き出し 18"/>
        <xdr:cNvSpPr/>
      </xdr:nvSpPr>
      <xdr:spPr bwMode="auto">
        <a:xfrm>
          <a:off x="9525" y="17059275"/>
          <a:ext cx="771525" cy="1047750"/>
        </a:xfrm>
        <a:prstGeom prst="wedgeRoundRectCallout">
          <a:avLst>
            <a:gd name="adj1" fmla="val 292787"/>
            <a:gd name="adj2" fmla="val -10096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40</xdr:col>
      <xdr:colOff>113071</xdr:colOff>
      <xdr:row>85</xdr:row>
      <xdr:rowOff>142314</xdr:rowOff>
    </xdr:from>
    <xdr:to>
      <xdr:col>50</xdr:col>
      <xdr:colOff>28575</xdr:colOff>
      <xdr:row>87</xdr:row>
      <xdr:rowOff>164739</xdr:rowOff>
    </xdr:to>
    <xdr:sp macro="" textlink="">
      <xdr:nvSpPr>
        <xdr:cNvPr id="20" name="角丸四角形吹き出し 19"/>
        <xdr:cNvSpPr/>
      </xdr:nvSpPr>
      <xdr:spPr bwMode="auto">
        <a:xfrm>
          <a:off x="6590071" y="16525314"/>
          <a:ext cx="2153879" cy="432000"/>
        </a:xfrm>
        <a:prstGeom prst="wedgeRoundRectCallout">
          <a:avLst>
            <a:gd name="adj1" fmla="val -63051"/>
            <a:gd name="adj2" fmla="val -30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40</xdr:col>
      <xdr:colOff>96370</xdr:colOff>
      <xdr:row>84</xdr:row>
      <xdr:rowOff>66676</xdr:rowOff>
    </xdr:from>
    <xdr:to>
      <xdr:col>49</xdr:col>
      <xdr:colOff>390524</xdr:colOff>
      <xdr:row>85</xdr:row>
      <xdr:rowOff>41476</xdr:rowOff>
    </xdr:to>
    <xdr:sp macro="" textlink="">
      <xdr:nvSpPr>
        <xdr:cNvPr id="21" name="角丸四角形吹き出し 20"/>
        <xdr:cNvSpPr/>
      </xdr:nvSpPr>
      <xdr:spPr bwMode="auto">
        <a:xfrm>
          <a:off x="6573370" y="15992476"/>
          <a:ext cx="1751479" cy="432000"/>
        </a:xfrm>
        <a:prstGeom prst="wedgeRoundRectCallout">
          <a:avLst>
            <a:gd name="adj1" fmla="val -138785"/>
            <a:gd name="adj2" fmla="val 4096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「その他」を選択した場合、</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右欄に具体的な内容を記入。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41</xdr:col>
      <xdr:colOff>17821</xdr:colOff>
      <xdr:row>81</xdr:row>
      <xdr:rowOff>200025</xdr:rowOff>
    </xdr:from>
    <xdr:to>
      <xdr:col>49</xdr:col>
      <xdr:colOff>450421</xdr:colOff>
      <xdr:row>83</xdr:row>
      <xdr:rowOff>117675</xdr:rowOff>
    </xdr:to>
    <xdr:sp macro="" textlink="">
      <xdr:nvSpPr>
        <xdr:cNvPr id="22" name="角丸四角形吹き出し 21"/>
        <xdr:cNvSpPr/>
      </xdr:nvSpPr>
      <xdr:spPr bwMode="auto">
        <a:xfrm>
          <a:off x="6656746" y="15354300"/>
          <a:ext cx="1728000" cy="432000"/>
        </a:xfrm>
        <a:prstGeom prst="wedgeRoundRectCallout">
          <a:avLst>
            <a:gd name="adj1" fmla="val -70796"/>
            <a:gd name="adj2" fmla="val 3089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供給状況に応じ、プルダウンから該当する項目を選択。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132253</xdr:colOff>
      <xdr:row>120</xdr:row>
      <xdr:rowOff>85725</xdr:rowOff>
    </xdr:from>
    <xdr:to>
      <xdr:col>40</xdr:col>
      <xdr:colOff>42628</xdr:colOff>
      <xdr:row>121</xdr:row>
      <xdr:rowOff>155974</xdr:rowOff>
    </xdr:to>
    <xdr:sp macro="" textlink="">
      <xdr:nvSpPr>
        <xdr:cNvPr id="23" name="角丸四角形 22"/>
        <xdr:cNvSpPr/>
      </xdr:nvSpPr>
      <xdr:spPr bwMode="auto">
        <a:xfrm>
          <a:off x="5799628" y="22536150"/>
          <a:ext cx="720000" cy="24169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1100">
              <a:solidFill>
                <a:srgbClr val="FF0000"/>
              </a:solidFill>
              <a:latin typeface="ＭＳ Ｐゴシック" panose="020B0600070205080204" pitchFamily="50" charset="-128"/>
              <a:ea typeface="ＭＳ Ｐゴシック" panose="020B0600070205080204" pitchFamily="50" charset="-128"/>
            </a:rPr>
            <a:t>担当者印</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41</xdr:col>
      <xdr:colOff>26200</xdr:colOff>
      <xdr:row>126</xdr:row>
      <xdr:rowOff>161925</xdr:rowOff>
    </xdr:from>
    <xdr:ext cx="2697950" cy="1081440"/>
    <xdr:sp macro="" textlink="">
      <xdr:nvSpPr>
        <xdr:cNvPr id="24" name="角丸四角形 23"/>
        <xdr:cNvSpPr/>
      </xdr:nvSpPr>
      <xdr:spPr bwMode="auto">
        <a:xfrm>
          <a:off x="6665125" y="23641050"/>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41</xdr:col>
      <xdr:colOff>38101</xdr:colOff>
      <xdr:row>176</xdr:row>
      <xdr:rowOff>9525</xdr:rowOff>
    </xdr:from>
    <xdr:ext cx="2362200" cy="570451"/>
    <xdr:sp macro="" textlink="">
      <xdr:nvSpPr>
        <xdr:cNvPr id="25" name="角丸四角形 24"/>
        <xdr:cNvSpPr/>
      </xdr:nvSpPr>
      <xdr:spPr bwMode="auto">
        <a:xfrm>
          <a:off x="6677026" y="29317950"/>
          <a:ext cx="2362200" cy="57045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担当窓口が同じ場合には「同上」で可。</a:t>
          </a:r>
        </a:p>
      </xdr:txBody>
    </xdr:sp>
    <xdr:clientData fPrintsWithSheet="0"/>
  </xdr:oneCellAnchor>
  <xdr:twoCellAnchor>
    <xdr:from>
      <xdr:col>27</xdr:col>
      <xdr:colOff>27142</xdr:colOff>
      <xdr:row>192</xdr:row>
      <xdr:rowOff>114300</xdr:rowOff>
    </xdr:from>
    <xdr:to>
      <xdr:col>42</xdr:col>
      <xdr:colOff>104774</xdr:colOff>
      <xdr:row>195</xdr:row>
      <xdr:rowOff>19735</xdr:rowOff>
    </xdr:to>
    <xdr:sp macro="" textlink="">
      <xdr:nvSpPr>
        <xdr:cNvPr id="26" name="AutoShape 108"/>
        <xdr:cNvSpPr>
          <a:spLocks noChangeArrowheads="1"/>
        </xdr:cNvSpPr>
      </xdr:nvSpPr>
      <xdr:spPr bwMode="auto">
        <a:xfrm>
          <a:off x="4399117" y="32165925"/>
          <a:ext cx="2506507" cy="419785"/>
        </a:xfrm>
        <a:prstGeom prst="wedgeRoundRectCallout">
          <a:avLst>
            <a:gd name="adj1" fmla="val -39204"/>
            <a:gd name="adj2" fmla="val 929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en-US" altLang="ja-JP" sz="900" b="0" i="0" u="none" strike="noStrike" baseline="0">
            <a:solidFill>
              <a:srgbClr val="FF0000"/>
            </a:solidFill>
            <a:latin typeface="ＭＳ Ｐゴシック"/>
            <a:ea typeface="ＭＳ Ｐゴシック"/>
          </a:endParaRPr>
        </a:p>
        <a:p>
          <a:pPr algn="ctr" rtl="0">
            <a:lnSpc>
              <a:spcPts val="1100"/>
            </a:lnSpc>
            <a:defRPr sz="1000"/>
          </a:pPr>
          <a:r>
            <a:rPr lang="ja-JP" altLang="en-US" sz="900" b="0" i="0" u="none" strike="noStrike" baseline="0">
              <a:solidFill>
                <a:srgbClr val="FF0000"/>
              </a:solidFill>
              <a:latin typeface="ＭＳ Ｐゴシック"/>
              <a:ea typeface="ＭＳ Ｐゴシック"/>
            </a:rPr>
            <a:t>空欄にせず、</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円の場合は「</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」を記入。</a:t>
          </a:r>
          <a:endParaRPr lang="ja-JP" altLang="en-US"/>
        </a:p>
      </xdr:txBody>
    </xdr:sp>
    <xdr:clientData fPrintsWithSheet="0"/>
  </xdr:twoCellAnchor>
  <xdr:twoCellAnchor>
    <xdr:from>
      <xdr:col>44</xdr:col>
      <xdr:colOff>26893</xdr:colOff>
      <xdr:row>199</xdr:row>
      <xdr:rowOff>42708</xdr:rowOff>
    </xdr:from>
    <xdr:to>
      <xdr:col>50</xdr:col>
      <xdr:colOff>704218</xdr:colOff>
      <xdr:row>201</xdr:row>
      <xdr:rowOff>131808</xdr:rowOff>
    </xdr:to>
    <xdr:sp macro="" textlink="">
      <xdr:nvSpPr>
        <xdr:cNvPr id="27" name="AutoShape 107"/>
        <xdr:cNvSpPr>
          <a:spLocks noChangeArrowheads="1"/>
        </xdr:cNvSpPr>
      </xdr:nvSpPr>
      <xdr:spPr bwMode="auto">
        <a:xfrm>
          <a:off x="7151593" y="33294483"/>
          <a:ext cx="2268000" cy="43200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a:t>
          </a:r>
          <a:endParaRPr lang="en-US" altLang="ja-JP" sz="900" b="0" i="0" u="none" strike="noStrike" baseline="0">
            <a:solidFill>
              <a:srgbClr val="FF0000"/>
            </a:solidFill>
            <a:latin typeface="ＭＳ Ｐゴシック"/>
            <a:ea typeface="ＭＳ Ｐゴシック"/>
          </a:endParaRPr>
        </a:p>
        <a:p>
          <a:pPr algn="ctr" rtl="0">
            <a:lnSpc>
              <a:spcPts val="1000"/>
            </a:lnSpc>
            <a:defRPr sz="1000"/>
          </a:pPr>
          <a:r>
            <a:rPr lang="ja-JP" altLang="en-US" sz="900" b="0" i="0" u="none" strike="noStrike" baseline="0">
              <a:solidFill>
                <a:srgbClr val="FF0000"/>
              </a:solidFill>
              <a:latin typeface="ＭＳ Ｐゴシック"/>
              <a:ea typeface="ＭＳ Ｐゴシック"/>
            </a:rPr>
            <a:t>但し、１円未満は切り捨てとする。</a:t>
          </a:r>
          <a:endParaRPr lang="ja-JP" altLang="en-US"/>
        </a:p>
      </xdr:txBody>
    </xdr:sp>
    <xdr:clientData fPrintsWithSheet="0"/>
  </xdr:twoCellAnchor>
  <xdr:twoCellAnchor>
    <xdr:from>
      <xdr:col>2</xdr:col>
      <xdr:colOff>66675</xdr:colOff>
      <xdr:row>210</xdr:row>
      <xdr:rowOff>1343035</xdr:rowOff>
    </xdr:from>
    <xdr:to>
      <xdr:col>29</xdr:col>
      <xdr:colOff>123825</xdr:colOff>
      <xdr:row>211</xdr:row>
      <xdr:rowOff>618690</xdr:rowOff>
    </xdr:to>
    <xdr:sp macro="" textlink="">
      <xdr:nvSpPr>
        <xdr:cNvPr id="28" name="AutoShape 106"/>
        <xdr:cNvSpPr>
          <a:spLocks noChangeArrowheads="1"/>
        </xdr:cNvSpPr>
      </xdr:nvSpPr>
      <xdr:spPr bwMode="auto">
        <a:xfrm>
          <a:off x="390525" y="36480760"/>
          <a:ext cx="4429125" cy="7044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補助事業に要する経費のうち、補助対象外の経費を除外した金額を記入する。</a:t>
          </a:r>
        </a:p>
        <a:p>
          <a:pPr algn="l"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見積書は対象範囲・対象外範囲の内訳が分かるものとし、経費の区分等が</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分かりにくい場合は注釈をつける。</a:t>
          </a:r>
          <a:endParaRPr lang="ja-JP" altLang="en-US">
            <a:solidFill>
              <a:srgbClr val="FF0000"/>
            </a:solidFill>
          </a:endParaRPr>
        </a:p>
      </xdr:txBody>
    </xdr:sp>
    <xdr:clientData fPrintsWithSheet="0"/>
  </xdr:twoCellAnchor>
  <xdr:twoCellAnchor>
    <xdr:from>
      <xdr:col>16</xdr:col>
      <xdr:colOff>14288</xdr:colOff>
      <xdr:row>205</xdr:row>
      <xdr:rowOff>3490</xdr:rowOff>
    </xdr:from>
    <xdr:to>
      <xdr:col>21</xdr:col>
      <xdr:colOff>126066</xdr:colOff>
      <xdr:row>210</xdr:row>
      <xdr:rowOff>1343035</xdr:rowOff>
    </xdr:to>
    <xdr:cxnSp macro="">
      <xdr:nvCxnSpPr>
        <xdr:cNvPr id="29" name="直線矢印コネクタ 28"/>
        <xdr:cNvCxnSpPr>
          <a:stCxn id="28" idx="0"/>
        </xdr:cNvCxnSpPr>
      </xdr:nvCxnSpPr>
      <xdr:spPr>
        <a:xfrm flipV="1">
          <a:off x="2605088" y="34283965"/>
          <a:ext cx="921403" cy="219679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40</xdr:col>
      <xdr:colOff>38100</xdr:colOff>
      <xdr:row>200</xdr:row>
      <xdr:rowOff>87258</xdr:rowOff>
    </xdr:from>
    <xdr:to>
      <xdr:col>44</xdr:col>
      <xdr:colOff>26893</xdr:colOff>
      <xdr:row>200</xdr:row>
      <xdr:rowOff>104775</xdr:rowOff>
    </xdr:to>
    <xdr:cxnSp macro="">
      <xdr:nvCxnSpPr>
        <xdr:cNvPr id="30" name="直線矢印コネクタ 29"/>
        <xdr:cNvCxnSpPr>
          <a:stCxn id="27" idx="1"/>
        </xdr:cNvCxnSpPr>
      </xdr:nvCxnSpPr>
      <xdr:spPr>
        <a:xfrm flipH="1">
          <a:off x="6515100" y="33510483"/>
          <a:ext cx="636493" cy="1751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31</xdr:col>
      <xdr:colOff>85725</xdr:colOff>
      <xdr:row>196</xdr:row>
      <xdr:rowOff>116604</xdr:rowOff>
    </xdr:from>
    <xdr:to>
      <xdr:col>44</xdr:col>
      <xdr:colOff>26893</xdr:colOff>
      <xdr:row>198</xdr:row>
      <xdr:rowOff>19050</xdr:rowOff>
    </xdr:to>
    <xdr:cxnSp macro="">
      <xdr:nvCxnSpPr>
        <xdr:cNvPr id="31" name="直線矢印コネクタ 30"/>
        <xdr:cNvCxnSpPr>
          <a:stCxn id="41" idx="1"/>
        </xdr:cNvCxnSpPr>
      </xdr:nvCxnSpPr>
      <xdr:spPr>
        <a:xfrm flipH="1">
          <a:off x="5105400" y="32854029"/>
          <a:ext cx="2046193" cy="24534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45</xdr:col>
      <xdr:colOff>55103</xdr:colOff>
      <xdr:row>215</xdr:row>
      <xdr:rowOff>219075</xdr:rowOff>
    </xdr:from>
    <xdr:ext cx="2230897" cy="1080000"/>
    <xdr:sp macro="" textlink="">
      <xdr:nvSpPr>
        <xdr:cNvPr id="32" name="角丸四角形 31"/>
        <xdr:cNvSpPr/>
      </xdr:nvSpPr>
      <xdr:spPr bwMode="auto">
        <a:xfrm>
          <a:off x="7341728" y="38900100"/>
          <a:ext cx="2230897" cy="1080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続いて使用者を記入する。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その他の書類についても連名で記載する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場合は、この順番で記入する。</a:t>
          </a:r>
        </a:p>
      </xdr:txBody>
    </xdr:sp>
    <xdr:clientData fPrintsWithSheet="0"/>
  </xdr:oneCellAnchor>
  <xdr:oneCellAnchor>
    <xdr:from>
      <xdr:col>45</xdr:col>
      <xdr:colOff>58270</xdr:colOff>
      <xdr:row>213</xdr:row>
      <xdr:rowOff>216862</xdr:rowOff>
    </xdr:from>
    <xdr:ext cx="2376000" cy="432000"/>
    <xdr:sp macro="" textlink="">
      <xdr:nvSpPr>
        <xdr:cNvPr id="33" name="角丸四角形 32"/>
        <xdr:cNvSpPr/>
      </xdr:nvSpPr>
      <xdr:spPr bwMode="auto">
        <a:xfrm>
          <a:off x="7344895" y="38440687"/>
          <a:ext cx="2376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履歴事項全部事項証明書に記載の通りとする。</a:t>
          </a:r>
        </a:p>
      </xdr:txBody>
    </xdr:sp>
    <xdr:clientData fPrintsWithSheet="0"/>
  </xdr:oneCellAnchor>
  <xdr:oneCellAnchor>
    <xdr:from>
      <xdr:col>22</xdr:col>
      <xdr:colOff>158002</xdr:colOff>
      <xdr:row>228</xdr:row>
      <xdr:rowOff>164196</xdr:rowOff>
    </xdr:from>
    <xdr:ext cx="3036793" cy="369793"/>
    <xdr:sp macro="" textlink="">
      <xdr:nvSpPr>
        <xdr:cNvPr id="34" name="角丸四角形 33"/>
        <xdr:cNvSpPr/>
      </xdr:nvSpPr>
      <xdr:spPr bwMode="auto">
        <a:xfrm>
          <a:off x="3720352" y="41321721"/>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5</xdr:col>
      <xdr:colOff>60510</xdr:colOff>
      <xdr:row>272</xdr:row>
      <xdr:rowOff>98641</xdr:rowOff>
    </xdr:from>
    <xdr:to>
      <xdr:col>26</xdr:col>
      <xdr:colOff>122702</xdr:colOff>
      <xdr:row>274</xdr:row>
      <xdr:rowOff>35888</xdr:rowOff>
    </xdr:to>
    <xdr:sp macro="" textlink="">
      <xdr:nvSpPr>
        <xdr:cNvPr id="35" name="AutoShape 108"/>
        <xdr:cNvSpPr>
          <a:spLocks noChangeArrowheads="1"/>
        </xdr:cNvSpPr>
      </xdr:nvSpPr>
      <xdr:spPr bwMode="auto">
        <a:xfrm>
          <a:off x="870135" y="45370966"/>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26</xdr:col>
      <xdr:colOff>26893</xdr:colOff>
      <xdr:row>263</xdr:row>
      <xdr:rowOff>16839</xdr:rowOff>
    </xdr:from>
    <xdr:to>
      <xdr:col>46</xdr:col>
      <xdr:colOff>161365</xdr:colOff>
      <xdr:row>265</xdr:row>
      <xdr:rowOff>133381</xdr:rowOff>
    </xdr:to>
    <xdr:sp macro="" textlink="">
      <xdr:nvSpPr>
        <xdr:cNvPr id="36" name="AutoShape 108"/>
        <xdr:cNvSpPr>
          <a:spLocks noChangeArrowheads="1"/>
        </xdr:cNvSpPr>
      </xdr:nvSpPr>
      <xdr:spPr bwMode="auto">
        <a:xfrm>
          <a:off x="4236943" y="49994514"/>
          <a:ext cx="3372972" cy="459442"/>
        </a:xfrm>
        <a:prstGeom prst="wedgeRoundRectCallout">
          <a:avLst>
            <a:gd name="adj1" fmla="val -27779"/>
            <a:gd name="adj2" fmla="val 7158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を</a:t>
          </a:r>
          <a:endParaRPr lang="en-US" altLang="ja-JP" sz="10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記入し、補助金名称を記入する。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142875</xdr:colOff>
      <xdr:row>268</xdr:row>
      <xdr:rowOff>9525</xdr:rowOff>
    </xdr:from>
    <xdr:to>
      <xdr:col>5</xdr:col>
      <xdr:colOff>68915</xdr:colOff>
      <xdr:row>272</xdr:row>
      <xdr:rowOff>119932</xdr:rowOff>
    </xdr:to>
    <xdr:cxnSp macro="">
      <xdr:nvCxnSpPr>
        <xdr:cNvPr id="37" name="直線矢印コネクタ 36"/>
        <xdr:cNvCxnSpPr/>
      </xdr:nvCxnSpPr>
      <xdr:spPr>
        <a:xfrm flipH="1" flipV="1">
          <a:off x="628650" y="44596050"/>
          <a:ext cx="249890" cy="79620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29</xdr:col>
      <xdr:colOff>95249</xdr:colOff>
      <xdr:row>79</xdr:row>
      <xdr:rowOff>142875</xdr:rowOff>
    </xdr:from>
    <xdr:to>
      <xdr:col>38</xdr:col>
      <xdr:colOff>5924</xdr:colOff>
      <xdr:row>81</xdr:row>
      <xdr:rowOff>30825</xdr:rowOff>
    </xdr:to>
    <xdr:sp macro="" textlink="">
      <xdr:nvSpPr>
        <xdr:cNvPr id="38" name="角丸四角形吹き出し 37"/>
        <xdr:cNvSpPr/>
      </xdr:nvSpPr>
      <xdr:spPr bwMode="auto">
        <a:xfrm>
          <a:off x="4791074" y="14897100"/>
          <a:ext cx="1368000" cy="288000"/>
        </a:xfrm>
        <a:prstGeom prst="wedgeRoundRectCallout">
          <a:avLst>
            <a:gd name="adj1" fmla="val -53708"/>
            <a:gd name="adj2" fmla="val 1009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別添解説資料（</a:t>
          </a:r>
          <a:r>
            <a:rPr kumimoji="1" lang="en-US" altLang="ja-JP" sz="900">
              <a:solidFill>
                <a:srgbClr val="FF0000"/>
              </a:solidFill>
              <a:latin typeface="ＭＳ Ｐゴシック" panose="020B0600070205080204" pitchFamily="50" charset="-128"/>
              <a:ea typeface="ＭＳ Ｐゴシック" panose="020B0600070205080204" pitchFamily="50" charset="-128"/>
            </a:rPr>
            <a:t>PDF</a:t>
          </a: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41</xdr:col>
      <xdr:colOff>23897</xdr:colOff>
      <xdr:row>22</xdr:row>
      <xdr:rowOff>100551</xdr:rowOff>
    </xdr:from>
    <xdr:ext cx="2114552" cy="332006"/>
    <xdr:sp macro="" textlink="">
      <xdr:nvSpPr>
        <xdr:cNvPr id="39" name="角丸四角形 38"/>
        <xdr:cNvSpPr/>
      </xdr:nvSpPr>
      <xdr:spPr bwMode="auto">
        <a:xfrm>
          <a:off x="6662822" y="4253451"/>
          <a:ext cx="2114552" cy="33200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更新の場合には更新前の機器を記入する。更新の考え方について</a:t>
          </a:r>
          <a:r>
            <a:rPr kumimoji="1" lang="en-US" altLang="ja-JP" sz="900">
              <a:solidFill>
                <a:srgbClr val="FF0000"/>
              </a:solidFill>
              <a:latin typeface="ＭＳ Ｐゴシック" panose="020B0600070205080204" pitchFamily="50" charset="-128"/>
              <a:ea typeface="ＭＳ Ｐゴシック" panose="020B0600070205080204" pitchFamily="50" charset="-128"/>
            </a:rPr>
            <a:t>P.8</a:t>
          </a: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23897</xdr:colOff>
      <xdr:row>30</xdr:row>
      <xdr:rowOff>161926</xdr:rowOff>
    </xdr:from>
    <xdr:ext cx="2160000" cy="432000"/>
    <xdr:sp macro="" textlink="">
      <xdr:nvSpPr>
        <xdr:cNvPr id="40" name="角丸四角形 39"/>
        <xdr:cNvSpPr/>
      </xdr:nvSpPr>
      <xdr:spPr bwMode="auto">
        <a:xfrm>
          <a:off x="6662822" y="5686426"/>
          <a:ext cx="21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該当の項目があれば内容を記入する。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該当しない場合は、「なし」と記入する。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44</xdr:col>
      <xdr:colOff>26893</xdr:colOff>
      <xdr:row>195</xdr:row>
      <xdr:rowOff>118908</xdr:rowOff>
    </xdr:from>
    <xdr:to>
      <xdr:col>49</xdr:col>
      <xdr:colOff>381560</xdr:colOff>
      <xdr:row>197</xdr:row>
      <xdr:rowOff>114300</xdr:rowOff>
    </xdr:to>
    <xdr:sp macro="" textlink="">
      <xdr:nvSpPr>
        <xdr:cNvPr id="41" name="AutoShape 107"/>
        <xdr:cNvSpPr>
          <a:spLocks noChangeArrowheads="1"/>
        </xdr:cNvSpPr>
      </xdr:nvSpPr>
      <xdr:spPr bwMode="auto">
        <a:xfrm>
          <a:off x="7151593" y="32684883"/>
          <a:ext cx="1164292" cy="33829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「補助率」を選択</a:t>
          </a:r>
          <a:endParaRPr lang="ja-JP" altLang="en-US"/>
        </a:p>
      </xdr:txBody>
    </xdr:sp>
    <xdr:clientData fPrintsWithSheet="0"/>
  </xdr:twoCellAnchor>
  <xdr:twoCellAnchor>
    <xdr:from>
      <xdr:col>11</xdr:col>
      <xdr:colOff>38100</xdr:colOff>
      <xdr:row>109</xdr:row>
      <xdr:rowOff>76200</xdr:rowOff>
    </xdr:from>
    <xdr:to>
      <xdr:col>31</xdr:col>
      <xdr:colOff>39600</xdr:colOff>
      <xdr:row>114</xdr:row>
      <xdr:rowOff>10950</xdr:rowOff>
    </xdr:to>
    <xdr:sp macro="" textlink="">
      <xdr:nvSpPr>
        <xdr:cNvPr id="42" name="角丸四角形 41"/>
        <xdr:cNvSpPr/>
      </xdr:nvSpPr>
      <xdr:spPr bwMode="auto">
        <a:xfrm>
          <a:off x="1819275" y="20640675"/>
          <a:ext cx="3240000" cy="79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　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・事業全体の開始予定日・完了予定日は「－」を記入する。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45</xdr:col>
      <xdr:colOff>110377</xdr:colOff>
      <xdr:row>223</xdr:row>
      <xdr:rowOff>85725</xdr:rowOff>
    </xdr:from>
    <xdr:ext cx="1620000" cy="864000"/>
    <xdr:sp macro="" textlink="">
      <xdr:nvSpPr>
        <xdr:cNvPr id="43" name="角丸四角形 42"/>
        <xdr:cNvSpPr/>
      </xdr:nvSpPr>
      <xdr:spPr bwMode="auto">
        <a:xfrm>
          <a:off x="7397002" y="40366950"/>
          <a:ext cx="1620000" cy="864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業種は、日本標準産業分類</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（別紙⑥）より選択すること。</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左欄をプルダウンで選択すると、</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右側は自動表示される。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26</xdr:col>
      <xdr:colOff>24457</xdr:colOff>
      <xdr:row>0</xdr:row>
      <xdr:rowOff>52720</xdr:rowOff>
    </xdr:from>
    <xdr:ext cx="2880000" cy="432000"/>
    <xdr:sp macro="" textlink="">
      <xdr:nvSpPr>
        <xdr:cNvPr id="44" name="角丸四角形 43"/>
        <xdr:cNvSpPr/>
      </xdr:nvSpPr>
      <xdr:spPr bwMode="auto">
        <a:xfrm>
          <a:off x="4234507" y="52720"/>
          <a:ext cx="288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本様式は全ての項目を記入すること。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該当しない場合は、「なし」や「</a:t>
          </a:r>
          <a:r>
            <a:rPr kumimoji="1" lang="en-US" altLang="ja-JP" sz="900">
              <a:solidFill>
                <a:srgbClr val="FF0000"/>
              </a:solidFill>
              <a:latin typeface="ＭＳ Ｐゴシック" panose="020B0600070205080204" pitchFamily="50" charset="-128"/>
              <a:ea typeface="ＭＳ Ｐゴシック" panose="020B0600070205080204" pitchFamily="50" charset="-128"/>
            </a:rPr>
            <a:t>0</a:t>
          </a:r>
          <a:r>
            <a:rPr kumimoji="1" lang="ja-JP" altLang="en-US" sz="900">
              <a:solidFill>
                <a:srgbClr val="FF0000"/>
              </a:solidFill>
              <a:latin typeface="ＭＳ Ｐゴシック" panose="020B0600070205080204" pitchFamily="50" charset="-128"/>
              <a:ea typeface="ＭＳ Ｐゴシック" panose="020B0600070205080204" pitchFamily="50" charset="-128"/>
            </a:rPr>
            <a:t>（ゼロ）」と記入すること。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27</xdr:col>
      <xdr:colOff>85727</xdr:colOff>
      <xdr:row>226</xdr:row>
      <xdr:rowOff>3375</xdr:rowOff>
    </xdr:from>
    <xdr:to>
      <xdr:col>45</xdr:col>
      <xdr:colOff>110377</xdr:colOff>
      <xdr:row>226</xdr:row>
      <xdr:rowOff>36567</xdr:rowOff>
    </xdr:to>
    <xdr:cxnSp macro="">
      <xdr:nvCxnSpPr>
        <xdr:cNvPr id="45" name="直線矢印コネクタ 44"/>
        <xdr:cNvCxnSpPr>
          <a:stCxn id="43" idx="1"/>
        </xdr:cNvCxnSpPr>
      </xdr:nvCxnSpPr>
      <xdr:spPr>
        <a:xfrm flipH="1">
          <a:off x="4457702" y="40798950"/>
          <a:ext cx="2939300" cy="3319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43</xdr:col>
      <xdr:colOff>57152</xdr:colOff>
      <xdr:row>226</xdr:row>
      <xdr:rowOff>3375</xdr:rowOff>
    </xdr:from>
    <xdr:to>
      <xdr:col>45</xdr:col>
      <xdr:colOff>110377</xdr:colOff>
      <xdr:row>226</xdr:row>
      <xdr:rowOff>122292</xdr:rowOff>
    </xdr:to>
    <xdr:cxnSp macro="">
      <xdr:nvCxnSpPr>
        <xdr:cNvPr id="46" name="直線矢印コネクタ 45"/>
        <xdr:cNvCxnSpPr>
          <a:stCxn id="43" idx="1"/>
        </xdr:cNvCxnSpPr>
      </xdr:nvCxnSpPr>
      <xdr:spPr>
        <a:xfrm flipH="1">
          <a:off x="7019927" y="40798950"/>
          <a:ext cx="377075" cy="11891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41</xdr:col>
      <xdr:colOff>33983</xdr:colOff>
      <xdr:row>9</xdr:row>
      <xdr:rowOff>123825</xdr:rowOff>
    </xdr:from>
    <xdr:ext cx="2085973" cy="166003"/>
    <xdr:sp macro="" textlink="">
      <xdr:nvSpPr>
        <xdr:cNvPr id="2" name="角丸四角形 1"/>
        <xdr:cNvSpPr/>
      </xdr:nvSpPr>
      <xdr:spPr bwMode="auto">
        <a:xfrm>
          <a:off x="6672908" y="1743075"/>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33422</xdr:colOff>
      <xdr:row>11</xdr:row>
      <xdr:rowOff>107352</xdr:rowOff>
    </xdr:from>
    <xdr:ext cx="2114552" cy="166003"/>
    <xdr:sp macro="" textlink="">
      <xdr:nvSpPr>
        <xdr:cNvPr id="3" name="角丸四角形 2"/>
        <xdr:cNvSpPr/>
      </xdr:nvSpPr>
      <xdr:spPr bwMode="auto">
        <a:xfrm>
          <a:off x="6672347" y="2183802"/>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33422</xdr:colOff>
      <xdr:row>13</xdr:row>
      <xdr:rowOff>116877</xdr:rowOff>
    </xdr:from>
    <xdr:ext cx="2114552" cy="166003"/>
    <xdr:sp macro="" textlink="">
      <xdr:nvSpPr>
        <xdr:cNvPr id="4" name="角丸四角形 3"/>
        <xdr:cNvSpPr/>
      </xdr:nvSpPr>
      <xdr:spPr bwMode="auto">
        <a:xfrm>
          <a:off x="6672347" y="2574327"/>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42</xdr:col>
      <xdr:colOff>94679</xdr:colOff>
      <xdr:row>46</xdr:row>
      <xdr:rowOff>11718</xdr:rowOff>
    </xdr:from>
    <xdr:to>
      <xdr:col>50</xdr:col>
      <xdr:colOff>340154</xdr:colOff>
      <xdr:row>48</xdr:row>
      <xdr:rowOff>136818</xdr:rowOff>
    </xdr:to>
    <xdr:sp macro="" textlink="">
      <xdr:nvSpPr>
        <xdr:cNvPr id="5" name="AutoShape 134"/>
        <xdr:cNvSpPr>
          <a:spLocks noChangeArrowheads="1"/>
        </xdr:cNvSpPr>
      </xdr:nvSpPr>
      <xdr:spPr bwMode="auto">
        <a:xfrm>
          <a:off x="6895529" y="8279418"/>
          <a:ext cx="2160000" cy="468000"/>
        </a:xfrm>
        <a:prstGeom prst="wedgeRoundRectCallout">
          <a:avLst>
            <a:gd name="adj1" fmla="val -69136"/>
            <a:gd name="adj2" fmla="val -208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見積書と申請金額に差異</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能力按分</a:t>
          </a:r>
          <a:endParaRPr lang="en-US" altLang="ja-JP" sz="900" b="0" i="0" u="none" strike="noStrike" baseline="0">
            <a:solidFill>
              <a:srgbClr val="FF0000"/>
            </a:solidFill>
            <a:latin typeface="ＭＳ Ｐゴシック"/>
            <a:ea typeface="ＭＳ Ｐゴシック"/>
          </a:endParaRPr>
        </a:p>
        <a:p>
          <a:pPr algn="ctr" rtl="0">
            <a:defRPr sz="1000"/>
          </a:pPr>
          <a:r>
            <a:rPr lang="ja-JP" altLang="en-US" sz="900" b="0" i="0" u="none" strike="noStrike" baseline="0">
              <a:solidFill>
                <a:srgbClr val="FF0000"/>
              </a:solidFill>
              <a:latin typeface="ＭＳ Ｐゴシック"/>
              <a:ea typeface="ＭＳ Ｐゴシック"/>
            </a:rPr>
            <a:t>・ガス管按分等</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があれば記入する。</a:t>
          </a:r>
          <a:endParaRPr lang="ja-JP" altLang="en-US">
            <a:solidFill>
              <a:srgbClr val="FF0000"/>
            </a:solidFill>
          </a:endParaRPr>
        </a:p>
      </xdr:txBody>
    </xdr:sp>
    <xdr:clientData fPrintsWithSheet="0"/>
  </xdr:twoCellAnchor>
  <xdr:twoCellAnchor>
    <xdr:from>
      <xdr:col>42</xdr:col>
      <xdr:colOff>97856</xdr:colOff>
      <xdr:row>44</xdr:row>
      <xdr:rowOff>55805</xdr:rowOff>
    </xdr:from>
    <xdr:to>
      <xdr:col>50</xdr:col>
      <xdr:colOff>317289</xdr:colOff>
      <xdr:row>45</xdr:row>
      <xdr:rowOff>148062</xdr:rowOff>
    </xdr:to>
    <xdr:sp macro="" textlink="">
      <xdr:nvSpPr>
        <xdr:cNvPr id="6" name="AutoShape 135"/>
        <xdr:cNvSpPr>
          <a:spLocks noChangeArrowheads="1"/>
        </xdr:cNvSpPr>
      </xdr:nvSpPr>
      <xdr:spPr bwMode="auto">
        <a:xfrm>
          <a:off x="6898706" y="7980605"/>
          <a:ext cx="2133958" cy="263707"/>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25</xdr:col>
      <xdr:colOff>70085</xdr:colOff>
      <xdr:row>37</xdr:row>
      <xdr:rowOff>118222</xdr:rowOff>
    </xdr:from>
    <xdr:to>
      <xdr:col>36</xdr:col>
      <xdr:colOff>59756</xdr:colOff>
      <xdr:row>39</xdr:row>
      <xdr:rowOff>121761</xdr:rowOff>
    </xdr:to>
    <xdr:sp macro="" textlink="">
      <xdr:nvSpPr>
        <xdr:cNvPr id="7" name="AutoShape 79"/>
        <xdr:cNvSpPr>
          <a:spLocks noChangeArrowheads="1"/>
        </xdr:cNvSpPr>
      </xdr:nvSpPr>
      <xdr:spPr bwMode="auto">
        <a:xfrm>
          <a:off x="4118210" y="6842872"/>
          <a:ext cx="1770846" cy="346439"/>
        </a:xfrm>
        <a:prstGeom prst="wedgeRoundRectCallout">
          <a:avLst>
            <a:gd name="adj1" fmla="val -105593"/>
            <a:gd name="adj2" fmla="val 731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39</xdr:col>
      <xdr:colOff>57150</xdr:colOff>
      <xdr:row>41</xdr:row>
      <xdr:rowOff>85360</xdr:rowOff>
    </xdr:from>
    <xdr:to>
      <xdr:col>44</xdr:col>
      <xdr:colOff>126358</xdr:colOff>
      <xdr:row>43</xdr:row>
      <xdr:rowOff>74081</xdr:rowOff>
    </xdr:to>
    <xdr:sp macro="" textlink="">
      <xdr:nvSpPr>
        <xdr:cNvPr id="8" name="円/楕円 57"/>
        <xdr:cNvSpPr>
          <a:spLocks noChangeArrowheads="1"/>
        </xdr:cNvSpPr>
      </xdr:nvSpPr>
      <xdr:spPr bwMode="auto">
        <a:xfrm>
          <a:off x="6372225" y="7495810"/>
          <a:ext cx="878833" cy="331621"/>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104775</xdr:colOff>
      <xdr:row>48</xdr:row>
      <xdr:rowOff>105531</xdr:rowOff>
    </xdr:from>
    <xdr:to>
      <xdr:col>44</xdr:col>
      <xdr:colOff>7016</xdr:colOff>
      <xdr:row>50</xdr:row>
      <xdr:rowOff>94251</xdr:rowOff>
    </xdr:to>
    <xdr:sp macro="" textlink="">
      <xdr:nvSpPr>
        <xdr:cNvPr id="9" name="円/楕円 57"/>
        <xdr:cNvSpPr>
          <a:spLocks noChangeArrowheads="1"/>
        </xdr:cNvSpPr>
      </xdr:nvSpPr>
      <xdr:spPr bwMode="auto">
        <a:xfrm>
          <a:off x="6257925" y="8716131"/>
          <a:ext cx="873791" cy="331620"/>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95250</xdr:colOff>
      <xdr:row>57</xdr:row>
      <xdr:rowOff>2703</xdr:rowOff>
    </xdr:from>
    <xdr:to>
      <xdr:col>49</xdr:col>
      <xdr:colOff>423122</xdr:colOff>
      <xdr:row>58</xdr:row>
      <xdr:rowOff>219074</xdr:rowOff>
    </xdr:to>
    <xdr:sp macro="" textlink="">
      <xdr:nvSpPr>
        <xdr:cNvPr id="10" name="角丸四角形吹き出し 9"/>
        <xdr:cNvSpPr/>
      </xdr:nvSpPr>
      <xdr:spPr bwMode="auto">
        <a:xfrm>
          <a:off x="7058025" y="10270653"/>
          <a:ext cx="1299422" cy="444971"/>
        </a:xfrm>
        <a:prstGeom prst="wedgeRoundRectCallout">
          <a:avLst>
            <a:gd name="adj1" fmla="val -73661"/>
            <a:gd name="adj2" fmla="val -393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更新、新設から選択。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en-US" altLang="ja-JP" sz="900">
              <a:solidFill>
                <a:srgbClr val="FF0000"/>
              </a:solidFill>
              <a:latin typeface="ＭＳ Ｐゴシック" panose="020B0600070205080204" pitchFamily="50" charset="-128"/>
              <a:ea typeface="+mn-ea"/>
              <a:cs typeface="+mn-cs"/>
            </a:rPr>
            <a:t>(P.8</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16</xdr:col>
      <xdr:colOff>118899</xdr:colOff>
      <xdr:row>52</xdr:row>
      <xdr:rowOff>64098</xdr:rowOff>
    </xdr:from>
    <xdr:to>
      <xdr:col>27</xdr:col>
      <xdr:colOff>48935</xdr:colOff>
      <xdr:row>54</xdr:row>
      <xdr:rowOff>124164</xdr:rowOff>
    </xdr:to>
    <xdr:sp macro="" textlink="">
      <xdr:nvSpPr>
        <xdr:cNvPr id="11" name="AutoShape 26"/>
        <xdr:cNvSpPr>
          <a:spLocks noChangeArrowheads="1"/>
        </xdr:cNvSpPr>
      </xdr:nvSpPr>
      <xdr:spPr bwMode="auto">
        <a:xfrm>
          <a:off x="2709699" y="9360498"/>
          <a:ext cx="1711211" cy="402966"/>
        </a:xfrm>
        <a:prstGeom prst="wedgeRoundRectCallout">
          <a:avLst>
            <a:gd name="adj1" fmla="val -42984"/>
            <a:gd name="adj2" fmla="val 8624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43999</xdr:colOff>
      <xdr:row>55</xdr:row>
      <xdr:rowOff>171449</xdr:rowOff>
    </xdr:from>
    <xdr:to>
      <xdr:col>4</xdr:col>
      <xdr:colOff>8299</xdr:colOff>
      <xdr:row>57</xdr:row>
      <xdr:rowOff>146249</xdr:rowOff>
    </xdr:to>
    <xdr:sp macro="" textlink="">
      <xdr:nvSpPr>
        <xdr:cNvPr id="12" name="AutoShape 26"/>
        <xdr:cNvSpPr>
          <a:spLocks noChangeArrowheads="1"/>
        </xdr:cNvSpPr>
      </xdr:nvSpPr>
      <xdr:spPr bwMode="auto">
        <a:xfrm>
          <a:off x="43999" y="9982199"/>
          <a:ext cx="612000" cy="432000"/>
        </a:xfrm>
        <a:prstGeom prst="wedgeRoundRectCallout">
          <a:avLst>
            <a:gd name="adj1" fmla="val 28176"/>
            <a:gd name="adj2" fmla="val 7107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118899</xdr:colOff>
      <xdr:row>65</xdr:row>
      <xdr:rowOff>168873</xdr:rowOff>
    </xdr:from>
    <xdr:to>
      <xdr:col>22</xdr:col>
      <xdr:colOff>48935</xdr:colOff>
      <xdr:row>67</xdr:row>
      <xdr:rowOff>38100</xdr:rowOff>
    </xdr:to>
    <xdr:sp macro="" textlink="">
      <xdr:nvSpPr>
        <xdr:cNvPr id="13" name="AutoShape 26"/>
        <xdr:cNvSpPr>
          <a:spLocks noChangeArrowheads="1"/>
        </xdr:cNvSpPr>
      </xdr:nvSpPr>
      <xdr:spPr bwMode="auto">
        <a:xfrm>
          <a:off x="1900074" y="12027498"/>
          <a:ext cx="1711211" cy="212127"/>
        </a:xfrm>
        <a:prstGeom prst="wedgeRoundRectCallout">
          <a:avLst>
            <a:gd name="adj1" fmla="val -66919"/>
            <a:gd name="adj2" fmla="val 263462"/>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プルダウンから選択</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22</xdr:col>
      <xdr:colOff>118899</xdr:colOff>
      <xdr:row>70</xdr:row>
      <xdr:rowOff>45048</xdr:rowOff>
    </xdr:from>
    <xdr:to>
      <xdr:col>33</xdr:col>
      <xdr:colOff>48935</xdr:colOff>
      <xdr:row>71</xdr:row>
      <xdr:rowOff>85725</xdr:rowOff>
    </xdr:to>
    <xdr:sp macro="" textlink="">
      <xdr:nvSpPr>
        <xdr:cNvPr id="14" name="AutoShape 26"/>
        <xdr:cNvSpPr>
          <a:spLocks noChangeArrowheads="1"/>
        </xdr:cNvSpPr>
      </xdr:nvSpPr>
      <xdr:spPr bwMode="auto">
        <a:xfrm>
          <a:off x="3681249" y="13056198"/>
          <a:ext cx="1711211" cy="212127"/>
        </a:xfrm>
        <a:prstGeom prst="wedgeRoundRectCallout">
          <a:avLst>
            <a:gd name="adj1" fmla="val -53560"/>
            <a:gd name="adj2" fmla="val -100247"/>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自動的に入力される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157568</xdr:colOff>
      <xdr:row>67</xdr:row>
      <xdr:rowOff>78904</xdr:rowOff>
    </xdr:from>
    <xdr:to>
      <xdr:col>40</xdr:col>
      <xdr:colOff>57150</xdr:colOff>
      <xdr:row>68</xdr:row>
      <xdr:rowOff>240074</xdr:rowOff>
    </xdr:to>
    <xdr:sp macro="" textlink="">
      <xdr:nvSpPr>
        <xdr:cNvPr id="15" name="角丸四角形吹き出し 14"/>
        <xdr:cNvSpPr/>
      </xdr:nvSpPr>
      <xdr:spPr bwMode="auto">
        <a:xfrm>
          <a:off x="4529543" y="12280429"/>
          <a:ext cx="2004607" cy="332620"/>
        </a:xfrm>
        <a:prstGeom prst="wedgeRoundRectCallout">
          <a:avLst>
            <a:gd name="adj1" fmla="val -52414"/>
            <a:gd name="adj2" fmla="val 8760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mn-ea"/>
            </a:rPr>
            <a:t>更新、新設から選択。</a:t>
          </a:r>
          <a:r>
            <a:rPr kumimoji="1" lang="ja-JP" altLang="en-US" sz="900">
              <a:solidFill>
                <a:srgbClr val="FF0000"/>
              </a:solidFill>
              <a:latin typeface="ＭＳ Ｐゴシック" panose="020B0600070205080204" pitchFamily="50" charset="-128"/>
              <a:ea typeface="+mn-ea"/>
              <a:cs typeface="+mn-cs"/>
            </a:rPr>
            <a:t>（</a:t>
          </a:r>
          <a:r>
            <a:rPr kumimoji="1" lang="en-US" altLang="ja-JP" sz="900">
              <a:solidFill>
                <a:srgbClr val="FF0000"/>
              </a:solidFill>
              <a:latin typeface="ＭＳ Ｐゴシック" panose="020B0600070205080204" pitchFamily="50" charset="-128"/>
              <a:ea typeface="+mn-ea"/>
              <a:cs typeface="+mn-cs"/>
            </a:rPr>
            <a:t>P.8</a:t>
          </a:r>
          <a:r>
            <a:rPr kumimoji="1" lang="ja-JP" altLang="en-US" sz="900">
              <a:solidFill>
                <a:srgbClr val="FF0000"/>
              </a:solidFill>
              <a:latin typeface="ＭＳ Ｐゴシック" panose="020B0600070205080204" pitchFamily="50" charset="-128"/>
              <a:ea typeface="+mn-ea"/>
              <a:cs typeface="+mn-cs"/>
            </a:rPr>
            <a:t>参照）</a:t>
          </a:r>
        </a:p>
      </xdr:txBody>
    </xdr:sp>
    <xdr:clientData fPrintsWithSheet="0"/>
  </xdr:twoCellAnchor>
  <xdr:twoCellAnchor>
    <xdr:from>
      <xdr:col>39</xdr:col>
      <xdr:colOff>90324</xdr:colOff>
      <xdr:row>74</xdr:row>
      <xdr:rowOff>95251</xdr:rowOff>
    </xdr:from>
    <xdr:to>
      <xdr:col>49</xdr:col>
      <xdr:colOff>9525</xdr:colOff>
      <xdr:row>76</xdr:row>
      <xdr:rowOff>66675</xdr:rowOff>
    </xdr:to>
    <xdr:sp macro="" textlink="">
      <xdr:nvSpPr>
        <xdr:cNvPr id="16" name="AutoShape 26"/>
        <xdr:cNvSpPr>
          <a:spLocks noChangeArrowheads="1"/>
        </xdr:cNvSpPr>
      </xdr:nvSpPr>
      <xdr:spPr bwMode="auto">
        <a:xfrm>
          <a:off x="6405399" y="13792201"/>
          <a:ext cx="1538451" cy="447674"/>
        </a:xfrm>
        <a:prstGeom prst="wedgeRoundRectCallout">
          <a:avLst>
            <a:gd name="adj1" fmla="val -12926"/>
            <a:gd name="adj2" fmla="val 2548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計算シートから転記する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xdr:col>
      <xdr:colOff>19050</xdr:colOff>
      <xdr:row>82</xdr:row>
      <xdr:rowOff>97632</xdr:rowOff>
    </xdr:from>
    <xdr:to>
      <xdr:col>10</xdr:col>
      <xdr:colOff>6</xdr:colOff>
      <xdr:row>83</xdr:row>
      <xdr:rowOff>106042</xdr:rowOff>
    </xdr:to>
    <xdr:sp macro="" textlink="">
      <xdr:nvSpPr>
        <xdr:cNvPr id="17" name="角丸四角形吹き出し 16"/>
        <xdr:cNvSpPr/>
      </xdr:nvSpPr>
      <xdr:spPr bwMode="auto">
        <a:xfrm>
          <a:off x="342900" y="15509082"/>
          <a:ext cx="1276356" cy="265585"/>
        </a:xfrm>
        <a:prstGeom prst="wedgeRoundRectCallout">
          <a:avLst>
            <a:gd name="adj1" fmla="val 75541"/>
            <a:gd name="adj2" fmla="val -4381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該当する項目を選択。</a:t>
          </a:r>
        </a:p>
      </xdr:txBody>
    </xdr:sp>
    <xdr:clientData fPrintsWithSheet="0"/>
  </xdr:twoCellAnchor>
  <xdr:twoCellAnchor>
    <xdr:from>
      <xdr:col>14</xdr:col>
      <xdr:colOff>45624</xdr:colOff>
      <xdr:row>78</xdr:row>
      <xdr:rowOff>66887</xdr:rowOff>
    </xdr:from>
    <xdr:to>
      <xdr:col>28</xdr:col>
      <xdr:colOff>28575</xdr:colOff>
      <xdr:row>80</xdr:row>
      <xdr:rowOff>19051</xdr:rowOff>
    </xdr:to>
    <xdr:sp macro="" textlink="">
      <xdr:nvSpPr>
        <xdr:cNvPr id="18" name="角丸四角形吹き出し 17"/>
        <xdr:cNvSpPr/>
      </xdr:nvSpPr>
      <xdr:spPr bwMode="auto">
        <a:xfrm>
          <a:off x="2312574" y="14649662"/>
          <a:ext cx="2249901" cy="295064"/>
        </a:xfrm>
        <a:prstGeom prst="wedgeRoundRectCallout">
          <a:avLst>
            <a:gd name="adj1" fmla="val 21128"/>
            <a:gd name="adj2" fmla="val 30101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0</xdr:col>
      <xdr:colOff>9525</xdr:colOff>
      <xdr:row>88</xdr:row>
      <xdr:rowOff>95250</xdr:rowOff>
    </xdr:from>
    <xdr:to>
      <xdr:col>4</xdr:col>
      <xdr:colOff>133350</xdr:colOff>
      <xdr:row>94</xdr:row>
      <xdr:rowOff>114300</xdr:rowOff>
    </xdr:to>
    <xdr:sp macro="" textlink="">
      <xdr:nvSpPr>
        <xdr:cNvPr id="19" name="角丸四角形吹き出し 18"/>
        <xdr:cNvSpPr/>
      </xdr:nvSpPr>
      <xdr:spPr bwMode="auto">
        <a:xfrm>
          <a:off x="9525" y="17059275"/>
          <a:ext cx="771525" cy="1047750"/>
        </a:xfrm>
        <a:prstGeom prst="wedgeRoundRectCallout">
          <a:avLst>
            <a:gd name="adj1" fmla="val 292787"/>
            <a:gd name="adj2" fmla="val -10096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40</xdr:col>
      <xdr:colOff>113071</xdr:colOff>
      <xdr:row>85</xdr:row>
      <xdr:rowOff>142314</xdr:rowOff>
    </xdr:from>
    <xdr:to>
      <xdr:col>50</xdr:col>
      <xdr:colOff>28575</xdr:colOff>
      <xdr:row>87</xdr:row>
      <xdr:rowOff>164739</xdr:rowOff>
    </xdr:to>
    <xdr:sp macro="" textlink="">
      <xdr:nvSpPr>
        <xdr:cNvPr id="20" name="角丸四角形吹き出し 19"/>
        <xdr:cNvSpPr/>
      </xdr:nvSpPr>
      <xdr:spPr bwMode="auto">
        <a:xfrm>
          <a:off x="6590071" y="16525314"/>
          <a:ext cx="2153879" cy="432000"/>
        </a:xfrm>
        <a:prstGeom prst="wedgeRoundRectCallout">
          <a:avLst>
            <a:gd name="adj1" fmla="val -63051"/>
            <a:gd name="adj2" fmla="val -3085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40</xdr:col>
      <xdr:colOff>96370</xdr:colOff>
      <xdr:row>84</xdr:row>
      <xdr:rowOff>66676</xdr:rowOff>
    </xdr:from>
    <xdr:to>
      <xdr:col>49</xdr:col>
      <xdr:colOff>390524</xdr:colOff>
      <xdr:row>85</xdr:row>
      <xdr:rowOff>41476</xdr:rowOff>
    </xdr:to>
    <xdr:sp macro="" textlink="">
      <xdr:nvSpPr>
        <xdr:cNvPr id="21" name="角丸四角形吹き出し 20"/>
        <xdr:cNvSpPr/>
      </xdr:nvSpPr>
      <xdr:spPr bwMode="auto">
        <a:xfrm>
          <a:off x="6573370" y="15992476"/>
          <a:ext cx="1751479" cy="432000"/>
        </a:xfrm>
        <a:prstGeom prst="wedgeRoundRectCallout">
          <a:avLst>
            <a:gd name="adj1" fmla="val -138785"/>
            <a:gd name="adj2" fmla="val 4096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「その他」を選択した場合、</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右欄に具体的な内容を記入。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41</xdr:col>
      <xdr:colOff>17821</xdr:colOff>
      <xdr:row>81</xdr:row>
      <xdr:rowOff>200025</xdr:rowOff>
    </xdr:from>
    <xdr:to>
      <xdr:col>49</xdr:col>
      <xdr:colOff>450421</xdr:colOff>
      <xdr:row>83</xdr:row>
      <xdr:rowOff>117675</xdr:rowOff>
    </xdr:to>
    <xdr:sp macro="" textlink="">
      <xdr:nvSpPr>
        <xdr:cNvPr id="22" name="角丸四角形吹き出し 21"/>
        <xdr:cNvSpPr/>
      </xdr:nvSpPr>
      <xdr:spPr bwMode="auto">
        <a:xfrm>
          <a:off x="6656746" y="15354300"/>
          <a:ext cx="1728000" cy="432000"/>
        </a:xfrm>
        <a:prstGeom prst="wedgeRoundRectCallout">
          <a:avLst>
            <a:gd name="adj1" fmla="val -70796"/>
            <a:gd name="adj2" fmla="val 3089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供給状況に応じ、プルダウンから該当する項目を選択。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132253</xdr:colOff>
      <xdr:row>120</xdr:row>
      <xdr:rowOff>85725</xdr:rowOff>
    </xdr:from>
    <xdr:to>
      <xdr:col>40</xdr:col>
      <xdr:colOff>42628</xdr:colOff>
      <xdr:row>121</xdr:row>
      <xdr:rowOff>155974</xdr:rowOff>
    </xdr:to>
    <xdr:sp macro="" textlink="">
      <xdr:nvSpPr>
        <xdr:cNvPr id="23" name="角丸四角形 22"/>
        <xdr:cNvSpPr/>
      </xdr:nvSpPr>
      <xdr:spPr bwMode="auto">
        <a:xfrm>
          <a:off x="5799628" y="22536150"/>
          <a:ext cx="720000" cy="24169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1100">
              <a:solidFill>
                <a:srgbClr val="FF0000"/>
              </a:solidFill>
              <a:latin typeface="ＭＳ Ｐゴシック" panose="020B0600070205080204" pitchFamily="50" charset="-128"/>
              <a:ea typeface="ＭＳ Ｐゴシック" panose="020B0600070205080204" pitchFamily="50" charset="-128"/>
            </a:rPr>
            <a:t>担当者印</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41</xdr:col>
      <xdr:colOff>26200</xdr:colOff>
      <xdr:row>126</xdr:row>
      <xdr:rowOff>161925</xdr:rowOff>
    </xdr:from>
    <xdr:ext cx="2697950" cy="1081440"/>
    <xdr:sp macro="" textlink="">
      <xdr:nvSpPr>
        <xdr:cNvPr id="24" name="角丸四角形 23"/>
        <xdr:cNvSpPr/>
      </xdr:nvSpPr>
      <xdr:spPr bwMode="auto">
        <a:xfrm>
          <a:off x="6665125" y="23641050"/>
          <a:ext cx="2697950" cy="10814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41</xdr:col>
      <xdr:colOff>38101</xdr:colOff>
      <xdr:row>192</xdr:row>
      <xdr:rowOff>9525</xdr:rowOff>
    </xdr:from>
    <xdr:ext cx="2362200" cy="570451"/>
    <xdr:sp macro="" textlink="">
      <xdr:nvSpPr>
        <xdr:cNvPr id="25" name="角丸四角形 24"/>
        <xdr:cNvSpPr/>
      </xdr:nvSpPr>
      <xdr:spPr bwMode="auto">
        <a:xfrm>
          <a:off x="6677026" y="32061150"/>
          <a:ext cx="2362200" cy="57045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担当窓口が同じ場合には「同上」で可。</a:t>
          </a:r>
        </a:p>
      </xdr:txBody>
    </xdr:sp>
    <xdr:clientData fPrintsWithSheet="0"/>
  </xdr:oneCellAnchor>
  <xdr:twoCellAnchor>
    <xdr:from>
      <xdr:col>27</xdr:col>
      <xdr:colOff>27142</xdr:colOff>
      <xdr:row>208</xdr:row>
      <xdr:rowOff>114300</xdr:rowOff>
    </xdr:from>
    <xdr:to>
      <xdr:col>42</xdr:col>
      <xdr:colOff>104774</xdr:colOff>
      <xdr:row>211</xdr:row>
      <xdr:rowOff>19735</xdr:rowOff>
    </xdr:to>
    <xdr:sp macro="" textlink="">
      <xdr:nvSpPr>
        <xdr:cNvPr id="26" name="AutoShape 108"/>
        <xdr:cNvSpPr>
          <a:spLocks noChangeArrowheads="1"/>
        </xdr:cNvSpPr>
      </xdr:nvSpPr>
      <xdr:spPr bwMode="auto">
        <a:xfrm>
          <a:off x="4399117" y="34909125"/>
          <a:ext cx="2506507" cy="419785"/>
        </a:xfrm>
        <a:prstGeom prst="wedgeRoundRectCallout">
          <a:avLst>
            <a:gd name="adj1" fmla="val -39204"/>
            <a:gd name="adj2" fmla="val 929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en-US" altLang="ja-JP" sz="900" b="0" i="0" u="none" strike="noStrike" baseline="0">
            <a:solidFill>
              <a:srgbClr val="FF0000"/>
            </a:solidFill>
            <a:latin typeface="ＭＳ Ｐゴシック"/>
            <a:ea typeface="ＭＳ Ｐゴシック"/>
          </a:endParaRPr>
        </a:p>
        <a:p>
          <a:pPr algn="ctr" rtl="0">
            <a:lnSpc>
              <a:spcPts val="1100"/>
            </a:lnSpc>
            <a:defRPr sz="1000"/>
          </a:pPr>
          <a:r>
            <a:rPr lang="ja-JP" altLang="en-US" sz="900" b="0" i="0" u="none" strike="noStrike" baseline="0">
              <a:solidFill>
                <a:srgbClr val="FF0000"/>
              </a:solidFill>
              <a:latin typeface="ＭＳ Ｐゴシック"/>
              <a:ea typeface="ＭＳ Ｐゴシック"/>
            </a:rPr>
            <a:t>空欄にせず、</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円の場合は「</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」を記入。</a:t>
          </a:r>
          <a:endParaRPr lang="ja-JP" altLang="en-US"/>
        </a:p>
      </xdr:txBody>
    </xdr:sp>
    <xdr:clientData fPrintsWithSheet="0"/>
  </xdr:twoCellAnchor>
  <xdr:twoCellAnchor>
    <xdr:from>
      <xdr:col>44</xdr:col>
      <xdr:colOff>26893</xdr:colOff>
      <xdr:row>215</xdr:row>
      <xdr:rowOff>42708</xdr:rowOff>
    </xdr:from>
    <xdr:to>
      <xdr:col>50</xdr:col>
      <xdr:colOff>704218</xdr:colOff>
      <xdr:row>217</xdr:row>
      <xdr:rowOff>131808</xdr:rowOff>
    </xdr:to>
    <xdr:sp macro="" textlink="">
      <xdr:nvSpPr>
        <xdr:cNvPr id="27" name="AutoShape 107"/>
        <xdr:cNvSpPr>
          <a:spLocks noChangeArrowheads="1"/>
        </xdr:cNvSpPr>
      </xdr:nvSpPr>
      <xdr:spPr bwMode="auto">
        <a:xfrm>
          <a:off x="7151593" y="36037683"/>
          <a:ext cx="2268000" cy="43200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a:t>
          </a:r>
          <a:endParaRPr lang="en-US" altLang="ja-JP" sz="900" b="0" i="0" u="none" strike="noStrike" baseline="0">
            <a:solidFill>
              <a:srgbClr val="FF0000"/>
            </a:solidFill>
            <a:latin typeface="ＭＳ Ｐゴシック"/>
            <a:ea typeface="ＭＳ Ｐゴシック"/>
          </a:endParaRPr>
        </a:p>
        <a:p>
          <a:pPr algn="ctr" rtl="0">
            <a:lnSpc>
              <a:spcPts val="1000"/>
            </a:lnSpc>
            <a:defRPr sz="1000"/>
          </a:pPr>
          <a:r>
            <a:rPr lang="ja-JP" altLang="en-US" sz="900" b="0" i="0" u="none" strike="noStrike" baseline="0">
              <a:solidFill>
                <a:srgbClr val="FF0000"/>
              </a:solidFill>
              <a:latin typeface="ＭＳ Ｐゴシック"/>
              <a:ea typeface="ＭＳ Ｐゴシック"/>
            </a:rPr>
            <a:t>但し、１円未満は切り捨てとする。</a:t>
          </a:r>
          <a:endParaRPr lang="ja-JP" altLang="en-US"/>
        </a:p>
      </xdr:txBody>
    </xdr:sp>
    <xdr:clientData fPrintsWithSheet="0"/>
  </xdr:twoCellAnchor>
  <xdr:twoCellAnchor>
    <xdr:from>
      <xdr:col>2</xdr:col>
      <xdr:colOff>66675</xdr:colOff>
      <xdr:row>226</xdr:row>
      <xdr:rowOff>1343035</xdr:rowOff>
    </xdr:from>
    <xdr:to>
      <xdr:col>29</xdr:col>
      <xdr:colOff>123825</xdr:colOff>
      <xdr:row>227</xdr:row>
      <xdr:rowOff>618690</xdr:rowOff>
    </xdr:to>
    <xdr:sp macro="" textlink="">
      <xdr:nvSpPr>
        <xdr:cNvPr id="28" name="AutoShape 106"/>
        <xdr:cNvSpPr>
          <a:spLocks noChangeArrowheads="1"/>
        </xdr:cNvSpPr>
      </xdr:nvSpPr>
      <xdr:spPr bwMode="auto">
        <a:xfrm>
          <a:off x="390525" y="39223960"/>
          <a:ext cx="4429125" cy="7044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補助事業に要する経費のうち、補助対象外の経費を除外した金額を記入する。</a:t>
          </a:r>
        </a:p>
        <a:p>
          <a:pPr algn="l"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見積書は対象範囲・対象外範囲の内訳が分かるものとし、経費の区分等が</a:t>
          </a:r>
          <a:endParaRPr lang="en-US" altLang="ja-JP"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分かりにくい場合は注釈をつける。</a:t>
          </a:r>
          <a:endParaRPr lang="ja-JP" altLang="en-US">
            <a:solidFill>
              <a:srgbClr val="FF0000"/>
            </a:solidFill>
          </a:endParaRPr>
        </a:p>
      </xdr:txBody>
    </xdr:sp>
    <xdr:clientData fPrintsWithSheet="0"/>
  </xdr:twoCellAnchor>
  <xdr:twoCellAnchor>
    <xdr:from>
      <xdr:col>16</xdr:col>
      <xdr:colOff>14288</xdr:colOff>
      <xdr:row>221</xdr:row>
      <xdr:rowOff>3490</xdr:rowOff>
    </xdr:from>
    <xdr:to>
      <xdr:col>21</xdr:col>
      <xdr:colOff>126066</xdr:colOff>
      <xdr:row>226</xdr:row>
      <xdr:rowOff>1343035</xdr:rowOff>
    </xdr:to>
    <xdr:cxnSp macro="">
      <xdr:nvCxnSpPr>
        <xdr:cNvPr id="29" name="直線矢印コネクタ 28"/>
        <xdr:cNvCxnSpPr>
          <a:stCxn id="28" idx="0"/>
        </xdr:cNvCxnSpPr>
      </xdr:nvCxnSpPr>
      <xdr:spPr>
        <a:xfrm flipV="1">
          <a:off x="2605088" y="37027165"/>
          <a:ext cx="921403" cy="219679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40</xdr:col>
      <xdr:colOff>38100</xdr:colOff>
      <xdr:row>216</xdr:row>
      <xdr:rowOff>87258</xdr:rowOff>
    </xdr:from>
    <xdr:to>
      <xdr:col>44</xdr:col>
      <xdr:colOff>26893</xdr:colOff>
      <xdr:row>216</xdr:row>
      <xdr:rowOff>104775</xdr:rowOff>
    </xdr:to>
    <xdr:cxnSp macro="">
      <xdr:nvCxnSpPr>
        <xdr:cNvPr id="30" name="直線矢印コネクタ 29"/>
        <xdr:cNvCxnSpPr>
          <a:stCxn id="27" idx="1"/>
        </xdr:cNvCxnSpPr>
      </xdr:nvCxnSpPr>
      <xdr:spPr>
        <a:xfrm flipH="1">
          <a:off x="6515100" y="36253683"/>
          <a:ext cx="636493" cy="1751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31</xdr:col>
      <xdr:colOff>85725</xdr:colOff>
      <xdr:row>212</xdr:row>
      <xdr:rowOff>116604</xdr:rowOff>
    </xdr:from>
    <xdr:to>
      <xdr:col>44</xdr:col>
      <xdr:colOff>26893</xdr:colOff>
      <xdr:row>214</xdr:row>
      <xdr:rowOff>19050</xdr:rowOff>
    </xdr:to>
    <xdr:cxnSp macro="">
      <xdr:nvCxnSpPr>
        <xdr:cNvPr id="31" name="直線矢印コネクタ 30"/>
        <xdr:cNvCxnSpPr>
          <a:stCxn id="41" idx="1"/>
        </xdr:cNvCxnSpPr>
      </xdr:nvCxnSpPr>
      <xdr:spPr>
        <a:xfrm flipH="1">
          <a:off x="5105400" y="35597229"/>
          <a:ext cx="2046193" cy="24534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45</xdr:col>
      <xdr:colOff>55103</xdr:colOff>
      <xdr:row>231</xdr:row>
      <xdr:rowOff>219075</xdr:rowOff>
    </xdr:from>
    <xdr:ext cx="2230897" cy="1080000"/>
    <xdr:sp macro="" textlink="">
      <xdr:nvSpPr>
        <xdr:cNvPr id="32" name="角丸四角形 31"/>
        <xdr:cNvSpPr/>
      </xdr:nvSpPr>
      <xdr:spPr bwMode="auto">
        <a:xfrm>
          <a:off x="7341728" y="41595675"/>
          <a:ext cx="2230897" cy="1080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続いて使用者を記入する。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その他の書類についても連名で記載する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場合は、この順番で記入する。</a:t>
          </a:r>
        </a:p>
      </xdr:txBody>
    </xdr:sp>
    <xdr:clientData fPrintsWithSheet="0"/>
  </xdr:oneCellAnchor>
  <xdr:oneCellAnchor>
    <xdr:from>
      <xdr:col>45</xdr:col>
      <xdr:colOff>58270</xdr:colOff>
      <xdr:row>229</xdr:row>
      <xdr:rowOff>216862</xdr:rowOff>
    </xdr:from>
    <xdr:ext cx="2376000" cy="432000"/>
    <xdr:sp macro="" textlink="">
      <xdr:nvSpPr>
        <xdr:cNvPr id="33" name="角丸四角形 32"/>
        <xdr:cNvSpPr/>
      </xdr:nvSpPr>
      <xdr:spPr bwMode="auto">
        <a:xfrm>
          <a:off x="7344895" y="41183887"/>
          <a:ext cx="2376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履歴事項全部事項証明書に記載の通りとする。</a:t>
          </a:r>
        </a:p>
      </xdr:txBody>
    </xdr:sp>
    <xdr:clientData fPrintsWithSheet="0"/>
  </xdr:oneCellAnchor>
  <xdr:oneCellAnchor>
    <xdr:from>
      <xdr:col>22</xdr:col>
      <xdr:colOff>158002</xdr:colOff>
      <xdr:row>244</xdr:row>
      <xdr:rowOff>164196</xdr:rowOff>
    </xdr:from>
    <xdr:ext cx="3036793" cy="369793"/>
    <xdr:sp macro="" textlink="">
      <xdr:nvSpPr>
        <xdr:cNvPr id="34" name="角丸四角形 33"/>
        <xdr:cNvSpPr/>
      </xdr:nvSpPr>
      <xdr:spPr bwMode="auto">
        <a:xfrm>
          <a:off x="3720352" y="43950621"/>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5</xdr:col>
      <xdr:colOff>60510</xdr:colOff>
      <xdr:row>308</xdr:row>
      <xdr:rowOff>98641</xdr:rowOff>
    </xdr:from>
    <xdr:to>
      <xdr:col>26</xdr:col>
      <xdr:colOff>122702</xdr:colOff>
      <xdr:row>310</xdr:row>
      <xdr:rowOff>35888</xdr:rowOff>
    </xdr:to>
    <xdr:sp macro="" textlink="">
      <xdr:nvSpPr>
        <xdr:cNvPr id="35" name="AutoShape 108"/>
        <xdr:cNvSpPr>
          <a:spLocks noChangeArrowheads="1"/>
        </xdr:cNvSpPr>
      </xdr:nvSpPr>
      <xdr:spPr bwMode="auto">
        <a:xfrm>
          <a:off x="870135" y="51619366"/>
          <a:ext cx="3462617" cy="280147"/>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27</xdr:col>
      <xdr:colOff>112618</xdr:colOff>
      <xdr:row>299</xdr:row>
      <xdr:rowOff>26364</xdr:rowOff>
    </xdr:from>
    <xdr:to>
      <xdr:col>48</xdr:col>
      <xdr:colOff>85165</xdr:colOff>
      <xdr:row>301</xdr:row>
      <xdr:rowOff>142906</xdr:rowOff>
    </xdr:to>
    <xdr:sp macro="" textlink="">
      <xdr:nvSpPr>
        <xdr:cNvPr id="36" name="AutoShape 108"/>
        <xdr:cNvSpPr>
          <a:spLocks noChangeArrowheads="1"/>
        </xdr:cNvSpPr>
      </xdr:nvSpPr>
      <xdr:spPr bwMode="auto">
        <a:xfrm>
          <a:off x="4484593" y="56052414"/>
          <a:ext cx="3372972" cy="459442"/>
        </a:xfrm>
        <a:prstGeom prst="wedgeRoundRectCallout">
          <a:avLst>
            <a:gd name="adj1" fmla="val -33427"/>
            <a:gd name="adj2" fmla="val 798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を</a:t>
          </a:r>
          <a:endParaRPr lang="en-US" altLang="ja-JP" sz="10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b="0" i="0">
              <a:solidFill>
                <a:srgbClr val="FF0000"/>
              </a:solidFill>
              <a:effectLst/>
              <a:latin typeface="ＭＳ Ｐゴシック" panose="020B0600070205080204" pitchFamily="50" charset="-128"/>
              <a:ea typeface="ＭＳ Ｐゴシック" panose="020B0600070205080204" pitchFamily="50" charset="-128"/>
              <a:cs typeface="+mn-cs"/>
            </a:rPr>
            <a:t>記入し、補助金名称を記入する。</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142875</xdr:colOff>
      <xdr:row>304</xdr:row>
      <xdr:rowOff>9525</xdr:rowOff>
    </xdr:from>
    <xdr:to>
      <xdr:col>5</xdr:col>
      <xdr:colOff>68915</xdr:colOff>
      <xdr:row>308</xdr:row>
      <xdr:rowOff>119932</xdr:rowOff>
    </xdr:to>
    <xdr:cxnSp macro="">
      <xdr:nvCxnSpPr>
        <xdr:cNvPr id="37" name="直線矢印コネクタ 36"/>
        <xdr:cNvCxnSpPr/>
      </xdr:nvCxnSpPr>
      <xdr:spPr>
        <a:xfrm flipH="1" flipV="1">
          <a:off x="628650" y="50844450"/>
          <a:ext cx="249890" cy="79620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29</xdr:col>
      <xdr:colOff>95249</xdr:colOff>
      <xdr:row>79</xdr:row>
      <xdr:rowOff>142875</xdr:rowOff>
    </xdr:from>
    <xdr:to>
      <xdr:col>38</xdr:col>
      <xdr:colOff>5924</xdr:colOff>
      <xdr:row>81</xdr:row>
      <xdr:rowOff>30825</xdr:rowOff>
    </xdr:to>
    <xdr:sp macro="" textlink="">
      <xdr:nvSpPr>
        <xdr:cNvPr id="38" name="角丸四角形吹き出し 37"/>
        <xdr:cNvSpPr/>
      </xdr:nvSpPr>
      <xdr:spPr bwMode="auto">
        <a:xfrm>
          <a:off x="4791074" y="14897100"/>
          <a:ext cx="1368000" cy="288000"/>
        </a:xfrm>
        <a:prstGeom prst="wedgeRoundRectCallout">
          <a:avLst>
            <a:gd name="adj1" fmla="val -53708"/>
            <a:gd name="adj2" fmla="val 1009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別添解説資料（</a:t>
          </a:r>
          <a:r>
            <a:rPr kumimoji="1" lang="en-US" altLang="ja-JP" sz="900">
              <a:solidFill>
                <a:srgbClr val="FF0000"/>
              </a:solidFill>
              <a:latin typeface="ＭＳ Ｐゴシック" panose="020B0600070205080204" pitchFamily="50" charset="-128"/>
              <a:ea typeface="ＭＳ Ｐゴシック" panose="020B0600070205080204" pitchFamily="50" charset="-128"/>
            </a:rPr>
            <a:t>PDF</a:t>
          </a: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41</xdr:col>
      <xdr:colOff>23897</xdr:colOff>
      <xdr:row>22</xdr:row>
      <xdr:rowOff>100551</xdr:rowOff>
    </xdr:from>
    <xdr:ext cx="2114552" cy="332006"/>
    <xdr:sp macro="" textlink="">
      <xdr:nvSpPr>
        <xdr:cNvPr id="39" name="角丸四角形 38"/>
        <xdr:cNvSpPr/>
      </xdr:nvSpPr>
      <xdr:spPr bwMode="auto">
        <a:xfrm>
          <a:off x="6662822" y="4253451"/>
          <a:ext cx="2114552" cy="33200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更新の場合には更新前の機器を記入する。更新の考え方について</a:t>
          </a:r>
          <a:r>
            <a:rPr kumimoji="1" lang="en-US" altLang="ja-JP" sz="900">
              <a:solidFill>
                <a:srgbClr val="FF0000"/>
              </a:solidFill>
              <a:latin typeface="ＭＳ Ｐゴシック" panose="020B0600070205080204" pitchFamily="50" charset="-128"/>
              <a:ea typeface="ＭＳ Ｐゴシック" panose="020B0600070205080204" pitchFamily="50" charset="-128"/>
            </a:rPr>
            <a:t>P.8</a:t>
          </a:r>
          <a:r>
            <a:rPr kumimoji="1" lang="ja-JP" altLang="en-US" sz="900">
              <a:solidFill>
                <a:srgbClr val="FF0000"/>
              </a:solidFill>
              <a:latin typeface="ＭＳ Ｐゴシック" panose="020B0600070205080204" pitchFamily="50" charset="-128"/>
              <a:ea typeface="ＭＳ Ｐゴシック" panose="020B0600070205080204" pitchFamily="50" charset="-128"/>
            </a:rPr>
            <a:t>参照</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41</xdr:col>
      <xdr:colOff>23897</xdr:colOff>
      <xdr:row>30</xdr:row>
      <xdr:rowOff>161926</xdr:rowOff>
    </xdr:from>
    <xdr:ext cx="2160000" cy="432000"/>
    <xdr:sp macro="" textlink="">
      <xdr:nvSpPr>
        <xdr:cNvPr id="40" name="角丸四角形 39"/>
        <xdr:cNvSpPr/>
      </xdr:nvSpPr>
      <xdr:spPr bwMode="auto">
        <a:xfrm>
          <a:off x="6662822" y="5686426"/>
          <a:ext cx="21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該当の項目があれば内容を記入する。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該当しない場合は、「なし」と記入する。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44</xdr:col>
      <xdr:colOff>26893</xdr:colOff>
      <xdr:row>211</xdr:row>
      <xdr:rowOff>118908</xdr:rowOff>
    </xdr:from>
    <xdr:to>
      <xdr:col>49</xdr:col>
      <xdr:colOff>381560</xdr:colOff>
      <xdr:row>213</xdr:row>
      <xdr:rowOff>114300</xdr:rowOff>
    </xdr:to>
    <xdr:sp macro="" textlink="">
      <xdr:nvSpPr>
        <xdr:cNvPr id="41" name="AutoShape 107"/>
        <xdr:cNvSpPr>
          <a:spLocks noChangeArrowheads="1"/>
        </xdr:cNvSpPr>
      </xdr:nvSpPr>
      <xdr:spPr bwMode="auto">
        <a:xfrm>
          <a:off x="7151593" y="35428083"/>
          <a:ext cx="1164292" cy="338292"/>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「補助率」を選択</a:t>
          </a:r>
          <a:endParaRPr lang="ja-JP" altLang="en-US"/>
        </a:p>
      </xdr:txBody>
    </xdr:sp>
    <xdr:clientData fPrintsWithSheet="0"/>
  </xdr:twoCellAnchor>
  <xdr:twoCellAnchor>
    <xdr:from>
      <xdr:col>11</xdr:col>
      <xdr:colOff>38100</xdr:colOff>
      <xdr:row>109</xdr:row>
      <xdr:rowOff>76200</xdr:rowOff>
    </xdr:from>
    <xdr:to>
      <xdr:col>31</xdr:col>
      <xdr:colOff>39600</xdr:colOff>
      <xdr:row>114</xdr:row>
      <xdr:rowOff>10950</xdr:rowOff>
    </xdr:to>
    <xdr:sp macro="" textlink="">
      <xdr:nvSpPr>
        <xdr:cNvPr id="42" name="角丸四角形 41"/>
        <xdr:cNvSpPr/>
      </xdr:nvSpPr>
      <xdr:spPr bwMode="auto">
        <a:xfrm>
          <a:off x="1819275" y="20640675"/>
          <a:ext cx="3240000" cy="79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　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・事業全体の開始予定日・完了予定日は「－」を記入する。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45</xdr:col>
      <xdr:colOff>110377</xdr:colOff>
      <xdr:row>239</xdr:row>
      <xdr:rowOff>85725</xdr:rowOff>
    </xdr:from>
    <xdr:ext cx="1620000" cy="864000"/>
    <xdr:sp macro="" textlink="">
      <xdr:nvSpPr>
        <xdr:cNvPr id="43" name="角丸四角形 42"/>
        <xdr:cNvSpPr/>
      </xdr:nvSpPr>
      <xdr:spPr bwMode="auto">
        <a:xfrm>
          <a:off x="7397002" y="42995850"/>
          <a:ext cx="1620000" cy="864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業種は、日本標準産業分類</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（別紙⑥）より選択すること。</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左欄をプルダウンで選択すると、</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l">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右側は自動表示される。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26</xdr:col>
      <xdr:colOff>24457</xdr:colOff>
      <xdr:row>0</xdr:row>
      <xdr:rowOff>52720</xdr:rowOff>
    </xdr:from>
    <xdr:ext cx="2880000" cy="432000"/>
    <xdr:sp macro="" textlink="">
      <xdr:nvSpPr>
        <xdr:cNvPr id="44" name="角丸四角形 43"/>
        <xdr:cNvSpPr/>
      </xdr:nvSpPr>
      <xdr:spPr bwMode="auto">
        <a:xfrm>
          <a:off x="4234507" y="52720"/>
          <a:ext cx="288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本様式は全ての項目を記入すること。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該当しない場合は、「なし」や「</a:t>
          </a:r>
          <a:r>
            <a:rPr kumimoji="1" lang="en-US" altLang="ja-JP" sz="900">
              <a:solidFill>
                <a:srgbClr val="FF0000"/>
              </a:solidFill>
              <a:latin typeface="ＭＳ Ｐゴシック" panose="020B0600070205080204" pitchFamily="50" charset="-128"/>
              <a:ea typeface="ＭＳ Ｐゴシック" panose="020B0600070205080204" pitchFamily="50" charset="-128"/>
            </a:rPr>
            <a:t>0</a:t>
          </a:r>
          <a:r>
            <a:rPr kumimoji="1" lang="ja-JP" altLang="en-US" sz="900">
              <a:solidFill>
                <a:srgbClr val="FF0000"/>
              </a:solidFill>
              <a:latin typeface="ＭＳ Ｐゴシック" panose="020B0600070205080204" pitchFamily="50" charset="-128"/>
              <a:ea typeface="ＭＳ Ｐゴシック" panose="020B0600070205080204" pitchFamily="50" charset="-128"/>
            </a:rPr>
            <a:t>（ゼロ）」と記入すること。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27</xdr:col>
      <xdr:colOff>85727</xdr:colOff>
      <xdr:row>242</xdr:row>
      <xdr:rowOff>3375</xdr:rowOff>
    </xdr:from>
    <xdr:to>
      <xdr:col>45</xdr:col>
      <xdr:colOff>110377</xdr:colOff>
      <xdr:row>242</xdr:row>
      <xdr:rowOff>36567</xdr:rowOff>
    </xdr:to>
    <xdr:cxnSp macro="">
      <xdr:nvCxnSpPr>
        <xdr:cNvPr id="45" name="直線矢印コネクタ 44"/>
        <xdr:cNvCxnSpPr>
          <a:stCxn id="43" idx="1"/>
        </xdr:cNvCxnSpPr>
      </xdr:nvCxnSpPr>
      <xdr:spPr>
        <a:xfrm flipH="1">
          <a:off x="4457702" y="43427850"/>
          <a:ext cx="2939300" cy="3319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43</xdr:col>
      <xdr:colOff>57152</xdr:colOff>
      <xdr:row>242</xdr:row>
      <xdr:rowOff>3375</xdr:rowOff>
    </xdr:from>
    <xdr:to>
      <xdr:col>45</xdr:col>
      <xdr:colOff>110377</xdr:colOff>
      <xdr:row>242</xdr:row>
      <xdr:rowOff>122292</xdr:rowOff>
    </xdr:to>
    <xdr:cxnSp macro="">
      <xdr:nvCxnSpPr>
        <xdr:cNvPr id="46" name="直線矢印コネクタ 45"/>
        <xdr:cNvCxnSpPr>
          <a:stCxn id="43" idx="1"/>
        </xdr:cNvCxnSpPr>
      </xdr:nvCxnSpPr>
      <xdr:spPr>
        <a:xfrm flipH="1">
          <a:off x="7019927" y="43427850"/>
          <a:ext cx="377075" cy="11891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xdr:col>
      <xdr:colOff>89645</xdr:colOff>
      <xdr:row>37</xdr:row>
      <xdr:rowOff>145678</xdr:rowOff>
    </xdr:from>
    <xdr:to>
      <xdr:col>24</xdr:col>
      <xdr:colOff>35116</xdr:colOff>
      <xdr:row>44</xdr:row>
      <xdr:rowOff>49061</xdr:rowOff>
    </xdr:to>
    <xdr:sp macro="" textlink="">
      <xdr:nvSpPr>
        <xdr:cNvPr id="2" name="AutoShape 1"/>
        <xdr:cNvSpPr>
          <a:spLocks noChangeArrowheads="1"/>
        </xdr:cNvSpPr>
      </xdr:nvSpPr>
      <xdr:spPr bwMode="auto">
        <a:xfrm>
          <a:off x="560292" y="6364943"/>
          <a:ext cx="3240000" cy="1080000"/>
        </a:xfrm>
        <a:prstGeom prst="wedgeRoundRectCallout">
          <a:avLst>
            <a:gd name="adj1" fmla="val -29842"/>
            <a:gd name="adj2" fmla="val -698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・契約（予定）件名ごとに記入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以降の契約～支払まで全て同じ件名にすること</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　（</a:t>
          </a:r>
          <a:r>
            <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rPr>
            <a:t>ES</a:t>
          </a: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契約、リース契約も同様）</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44</xdr:col>
      <xdr:colOff>382316</xdr:colOff>
      <xdr:row>4</xdr:row>
      <xdr:rowOff>84667</xdr:rowOff>
    </xdr:from>
    <xdr:to>
      <xdr:col>48</xdr:col>
      <xdr:colOff>366649</xdr:colOff>
      <xdr:row>7</xdr:row>
      <xdr:rowOff>44667</xdr:rowOff>
    </xdr:to>
    <xdr:sp macro="" textlink="">
      <xdr:nvSpPr>
        <xdr:cNvPr id="24073" name="AutoShape 1"/>
        <xdr:cNvSpPr>
          <a:spLocks noChangeArrowheads="1"/>
        </xdr:cNvSpPr>
      </xdr:nvSpPr>
      <xdr:spPr bwMode="auto">
        <a:xfrm>
          <a:off x="6901649" y="878417"/>
          <a:ext cx="2736000" cy="468000"/>
        </a:xfrm>
        <a:prstGeom prst="wedgeRoundRectCallout">
          <a:avLst>
            <a:gd name="adj1" fmla="val -64639"/>
            <a:gd name="adj2" fmla="val 6269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a:t>
          </a:r>
          <a:endPar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但し、１円未満は切り捨てとする。</a:t>
          </a:r>
          <a:endParaRPr lang="ja-JP" altLang="en-US" sz="10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44</xdr:col>
      <xdr:colOff>208492</xdr:colOff>
      <xdr:row>22</xdr:row>
      <xdr:rowOff>95249</xdr:rowOff>
    </xdr:from>
    <xdr:to>
      <xdr:col>48</xdr:col>
      <xdr:colOff>336825</xdr:colOff>
      <xdr:row>26</xdr:row>
      <xdr:rowOff>65916</xdr:rowOff>
    </xdr:to>
    <xdr:sp macro="" textlink="">
      <xdr:nvSpPr>
        <xdr:cNvPr id="24074" name="AutoShape 2"/>
        <xdr:cNvSpPr>
          <a:spLocks noChangeArrowheads="1"/>
        </xdr:cNvSpPr>
      </xdr:nvSpPr>
      <xdr:spPr bwMode="auto">
        <a:xfrm>
          <a:off x="6727825" y="3936999"/>
          <a:ext cx="2880000" cy="648000"/>
        </a:xfrm>
        <a:prstGeom prst="wedgeRoundRectCallout">
          <a:avLst>
            <a:gd name="adj1" fmla="val -59768"/>
            <a:gd name="adj2" fmla="val 945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a:t>
          </a:r>
          <a:endParaRPr lang="en-US" altLang="ja-JP" sz="1000" b="0" i="0" u="none" strike="noStrike" baseline="0">
            <a:solidFill>
              <a:sysClr val="windowText" lastClr="000000"/>
            </a:solidFill>
            <a:effectLst/>
            <a:latin typeface="+mn-lt"/>
            <a:ea typeface="+mn-ea"/>
            <a:cs typeface="+mn-cs"/>
          </a:endParaRPr>
        </a:p>
        <a:p>
          <a:pPr algn="l" rtl="0">
            <a:lnSpc>
              <a:spcPts val="1100"/>
            </a:lnSpc>
            <a:defRPr sz="1000"/>
          </a:pPr>
          <a:r>
            <a:rPr lang="ja-JP" altLang="en-US" sz="900"/>
            <a:t> </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合計の各区分の経費の金額に合うように</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5</xdr:col>
      <xdr:colOff>127002</xdr:colOff>
      <xdr:row>0</xdr:row>
      <xdr:rowOff>51859</xdr:rowOff>
    </xdr:from>
    <xdr:to>
      <xdr:col>22</xdr:col>
      <xdr:colOff>42334</xdr:colOff>
      <xdr:row>1</xdr:row>
      <xdr:rowOff>134526</xdr:rowOff>
    </xdr:to>
    <xdr:sp macro="" textlink="">
      <xdr:nvSpPr>
        <xdr:cNvPr id="7" name="AutoShape 1"/>
        <xdr:cNvSpPr>
          <a:spLocks noChangeArrowheads="1"/>
        </xdr:cNvSpPr>
      </xdr:nvSpPr>
      <xdr:spPr bwMode="auto">
        <a:xfrm>
          <a:off x="867835" y="51859"/>
          <a:ext cx="2434166" cy="252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申請者が複数の場合に作成する。</a:t>
          </a:r>
        </a:p>
      </xdr:txBody>
    </xdr:sp>
    <xdr:clientData fPrintsWithSheet="0"/>
  </xdr:twoCellAnchor>
  <xdr:twoCellAnchor>
    <xdr:from>
      <xdr:col>29</xdr:col>
      <xdr:colOff>0</xdr:colOff>
      <xdr:row>8</xdr:row>
      <xdr:rowOff>23813</xdr:rowOff>
    </xdr:from>
    <xdr:to>
      <xdr:col>35</xdr:col>
      <xdr:colOff>59531</xdr:colOff>
      <xdr:row>10</xdr:row>
      <xdr:rowOff>35718</xdr:rowOff>
    </xdr:to>
    <xdr:sp macro="" textlink="">
      <xdr:nvSpPr>
        <xdr:cNvPr id="40" name="正方形/長方形 39"/>
        <xdr:cNvSpPr/>
      </xdr:nvSpPr>
      <xdr:spPr bwMode="auto">
        <a:xfrm>
          <a:off x="4488656" y="1464469"/>
          <a:ext cx="988219" cy="345280"/>
        </a:xfrm>
        <a:prstGeom prst="rect">
          <a:avLst/>
        </a:prstGeom>
        <a:noFill/>
        <a:ln w="19050" algn="ctr">
          <a:solidFill>
            <a:srgbClr val="FF0000"/>
          </a:solidFill>
          <a:round/>
          <a:headEnd/>
          <a:tailEnd/>
        </a:ln>
        <a:effectLst/>
        <a:extLst/>
      </xdr:spPr>
      <xdr:txBody>
        <a:bodyPr vertOverflow="clip" horzOverflow="clip" rtlCol="0" anchor="t"/>
        <a:lstStyle/>
        <a:p>
          <a:pPr algn="l"/>
          <a:endParaRPr kumimoji="1" lang="ja-JP" altLang="en-US" sz="1100"/>
        </a:p>
      </xdr:txBody>
    </xdr:sp>
    <xdr:clientData fPrintsWithSheet="0"/>
  </xdr:twoCellAnchor>
  <xdr:twoCellAnchor>
    <xdr:from>
      <xdr:col>27</xdr:col>
      <xdr:colOff>13228</xdr:colOff>
      <xdr:row>3</xdr:row>
      <xdr:rowOff>199761</xdr:rowOff>
    </xdr:from>
    <xdr:to>
      <xdr:col>38</xdr:col>
      <xdr:colOff>17992</xdr:colOff>
      <xdr:row>5</xdr:row>
      <xdr:rowOff>96178</xdr:rowOff>
    </xdr:to>
    <xdr:sp macro="" textlink="">
      <xdr:nvSpPr>
        <xdr:cNvPr id="41" name="AutoShape 2"/>
        <xdr:cNvSpPr>
          <a:spLocks noChangeArrowheads="1"/>
        </xdr:cNvSpPr>
      </xdr:nvSpPr>
      <xdr:spPr bwMode="auto">
        <a:xfrm>
          <a:off x="4013728" y="771261"/>
          <a:ext cx="1634597" cy="288000"/>
        </a:xfrm>
        <a:prstGeom prst="wedgeRoundRectCallout">
          <a:avLst>
            <a:gd name="adj1" fmla="val -21762"/>
            <a:gd name="adj2" fmla="val 8845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プルダウンで補助率を選択</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0</xdr:colOff>
      <xdr:row>24</xdr:row>
      <xdr:rowOff>23813</xdr:rowOff>
    </xdr:from>
    <xdr:to>
      <xdr:col>35</xdr:col>
      <xdr:colOff>59531</xdr:colOff>
      <xdr:row>26</xdr:row>
      <xdr:rowOff>35718</xdr:rowOff>
    </xdr:to>
    <xdr:sp macro="" textlink="">
      <xdr:nvSpPr>
        <xdr:cNvPr id="56" name="正方形/長方形 55"/>
        <xdr:cNvSpPr/>
      </xdr:nvSpPr>
      <xdr:spPr bwMode="auto">
        <a:xfrm>
          <a:off x="4296833" y="1494896"/>
          <a:ext cx="948531" cy="350572"/>
        </a:xfrm>
        <a:prstGeom prst="rect">
          <a:avLst/>
        </a:prstGeom>
        <a:noFill/>
        <a:ln w="19050" algn="ctr">
          <a:solidFill>
            <a:srgbClr val="FF0000"/>
          </a:solidFill>
          <a:round/>
          <a:headEnd/>
          <a:tailEnd/>
        </a:ln>
        <a:effectLst/>
        <a:extLst/>
      </xdr:spPr>
      <xdr:txBody>
        <a:bodyPr vertOverflow="clip" horzOverflow="clip" rtlCol="0" anchor="t"/>
        <a:lstStyle/>
        <a:p>
          <a:pPr algn="l"/>
          <a:endParaRPr kumimoji="1" lang="ja-JP" altLang="en-US" sz="1100"/>
        </a:p>
      </xdr:txBody>
    </xdr:sp>
    <xdr:clientData fPrintsWithSheet="0"/>
  </xdr:twoCellAnchor>
  <xdr:twoCellAnchor>
    <xdr:from>
      <xdr:col>29</xdr:col>
      <xdr:colOff>0</xdr:colOff>
      <xdr:row>40</xdr:row>
      <xdr:rowOff>23813</xdr:rowOff>
    </xdr:from>
    <xdr:to>
      <xdr:col>35</xdr:col>
      <xdr:colOff>59531</xdr:colOff>
      <xdr:row>42</xdr:row>
      <xdr:rowOff>35718</xdr:rowOff>
    </xdr:to>
    <xdr:sp macro="" textlink="">
      <xdr:nvSpPr>
        <xdr:cNvPr id="57" name="正方形/長方形 56"/>
        <xdr:cNvSpPr/>
      </xdr:nvSpPr>
      <xdr:spPr bwMode="auto">
        <a:xfrm>
          <a:off x="4296833" y="4204230"/>
          <a:ext cx="948531" cy="350571"/>
        </a:xfrm>
        <a:prstGeom prst="rect">
          <a:avLst/>
        </a:prstGeom>
        <a:noFill/>
        <a:ln w="19050" algn="ctr">
          <a:solidFill>
            <a:srgbClr val="FF0000"/>
          </a:solidFill>
          <a:round/>
          <a:headEnd/>
          <a:tailEnd/>
        </a:ln>
        <a:effectLst/>
        <a:extLst/>
      </xdr:spPr>
      <xdr:txBody>
        <a:bodyPr vertOverflow="clip" horzOverflow="clip" rtlCol="0" anchor="t"/>
        <a:lstStyle/>
        <a:p>
          <a:pPr algn="l"/>
          <a:endParaRPr kumimoji="1" lang="ja-JP" altLang="en-US" sz="1100"/>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12</xdr:col>
      <xdr:colOff>76200</xdr:colOff>
      <xdr:row>5</xdr:row>
      <xdr:rowOff>9525</xdr:rowOff>
    </xdr:from>
    <xdr:to>
      <xdr:col>32</xdr:col>
      <xdr:colOff>76200</xdr:colOff>
      <xdr:row>6</xdr:row>
      <xdr:rowOff>209550</xdr:rowOff>
    </xdr:to>
    <xdr:sp macro="" textlink="">
      <xdr:nvSpPr>
        <xdr:cNvPr id="2" name="AutoShape 1"/>
        <xdr:cNvSpPr>
          <a:spLocks noChangeArrowheads="1"/>
        </xdr:cNvSpPr>
      </xdr:nvSpPr>
      <xdr:spPr bwMode="auto">
        <a:xfrm>
          <a:off x="1790700" y="1019175"/>
          <a:ext cx="2857500" cy="41910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申請者が複数の場合、下記を参考に記入。</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9"/>
        </a:solidFill>
        <a:ln w="25400" algn="ctr">
          <a:solidFill>
            <a:schemeClr val="tx2">
              <a:lumMod val="60000"/>
              <a:lumOff val="40000"/>
            </a:schemeClr>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7"/>
  <sheetViews>
    <sheetView tabSelected="1" showWhiteSpace="0" view="pageBreakPreview" zoomScale="90" zoomScaleNormal="100" zoomScaleSheetLayoutView="90" workbookViewId="0"/>
  </sheetViews>
  <sheetFormatPr defaultColWidth="9" defaultRowHeight="13.5" x14ac:dyDescent="0.15"/>
  <cols>
    <col min="1" max="44" width="2.125" style="62" customWidth="1"/>
    <col min="45" max="16384" width="9" style="62"/>
  </cols>
  <sheetData>
    <row r="1" spans="1:44" x14ac:dyDescent="0.15">
      <c r="A1" s="62" t="s">
        <v>1817</v>
      </c>
    </row>
    <row r="2" spans="1:44" x14ac:dyDescent="0.15">
      <c r="C2" s="62" t="s">
        <v>316</v>
      </c>
    </row>
    <row r="3" spans="1:44" ht="14.25" x14ac:dyDescent="0.2">
      <c r="A3" s="63"/>
      <c r="B3" s="63"/>
      <c r="C3" s="673" t="s">
        <v>317</v>
      </c>
      <c r="D3" s="674"/>
      <c r="E3" s="674"/>
      <c r="F3" s="674"/>
      <c r="G3" s="674"/>
      <c r="H3" s="674"/>
      <c r="I3" s="674"/>
      <c r="J3" s="674"/>
      <c r="K3" s="674"/>
      <c r="L3" s="674"/>
      <c r="M3" s="674"/>
      <c r="N3" s="674"/>
      <c r="O3" s="674"/>
      <c r="P3" s="675"/>
      <c r="Q3" s="64"/>
      <c r="R3" s="64"/>
      <c r="S3" s="64"/>
      <c r="T3" s="64"/>
      <c r="U3" s="63"/>
      <c r="V3" s="63"/>
      <c r="W3" s="63"/>
      <c r="X3" s="63"/>
      <c r="Y3" s="63"/>
      <c r="Z3" s="63"/>
      <c r="AA3" s="63"/>
      <c r="AB3" s="63"/>
      <c r="AC3" s="676" t="s">
        <v>318</v>
      </c>
      <c r="AD3" s="677"/>
      <c r="AE3" s="677"/>
      <c r="AF3" s="677"/>
      <c r="AG3" s="677"/>
      <c r="AH3" s="677"/>
      <c r="AI3" s="677"/>
      <c r="AJ3" s="677"/>
      <c r="AK3" s="677"/>
      <c r="AL3" s="677"/>
      <c r="AM3" s="677"/>
      <c r="AN3" s="677"/>
      <c r="AO3" s="677"/>
      <c r="AP3" s="677"/>
      <c r="AQ3" s="677"/>
      <c r="AR3" s="678"/>
    </row>
    <row r="4" spans="1:44" ht="14.25" x14ac:dyDescent="0.15">
      <c r="A4" s="63"/>
      <c r="B4" s="63"/>
      <c r="C4" s="679"/>
      <c r="D4" s="680"/>
      <c r="E4" s="683"/>
      <c r="F4" s="683"/>
      <c r="G4" s="683"/>
      <c r="H4" s="683"/>
      <c r="I4" s="683"/>
      <c r="J4" s="683"/>
      <c r="K4" s="683"/>
      <c r="L4" s="683"/>
      <c r="M4" s="685"/>
      <c r="N4" s="680"/>
      <c r="O4" s="687"/>
      <c r="P4" s="688"/>
      <c r="Q4" s="65"/>
      <c r="R4" s="65"/>
      <c r="S4" s="65"/>
      <c r="T4" s="65"/>
      <c r="U4" s="63"/>
      <c r="V4" s="63"/>
      <c r="W4" s="63"/>
      <c r="X4" s="63"/>
      <c r="Y4" s="63"/>
      <c r="Z4" s="63"/>
      <c r="AA4" s="63"/>
      <c r="AB4" s="63"/>
      <c r="AC4" s="690"/>
      <c r="AD4" s="691"/>
      <c r="AE4" s="691"/>
      <c r="AF4" s="691"/>
      <c r="AG4" s="691"/>
      <c r="AH4" s="691"/>
      <c r="AI4" s="691"/>
      <c r="AJ4" s="691"/>
      <c r="AK4" s="691"/>
      <c r="AL4" s="691"/>
      <c r="AM4" s="691"/>
      <c r="AN4" s="691"/>
      <c r="AO4" s="691"/>
      <c r="AP4" s="691"/>
      <c r="AQ4" s="691"/>
      <c r="AR4" s="692"/>
    </row>
    <row r="5" spans="1:44" ht="14.25" x14ac:dyDescent="0.15">
      <c r="A5" s="63"/>
      <c r="B5" s="63"/>
      <c r="C5" s="681"/>
      <c r="D5" s="682"/>
      <c r="E5" s="684"/>
      <c r="F5" s="684"/>
      <c r="G5" s="684"/>
      <c r="H5" s="684"/>
      <c r="I5" s="684"/>
      <c r="J5" s="684"/>
      <c r="K5" s="684"/>
      <c r="L5" s="684"/>
      <c r="M5" s="686"/>
      <c r="N5" s="682"/>
      <c r="O5" s="689"/>
      <c r="P5" s="685"/>
      <c r="Q5" s="65"/>
      <c r="R5" s="65"/>
      <c r="S5" s="65"/>
      <c r="T5" s="65"/>
      <c r="U5" s="63"/>
      <c r="V5" s="63"/>
      <c r="W5" s="63"/>
      <c r="X5" s="63"/>
      <c r="Y5" s="63"/>
      <c r="Z5" s="63"/>
      <c r="AA5" s="63"/>
      <c r="AB5" s="63"/>
      <c r="AC5" s="693"/>
      <c r="AD5" s="694"/>
      <c r="AE5" s="694"/>
      <c r="AF5" s="694"/>
      <c r="AG5" s="694"/>
      <c r="AH5" s="694"/>
      <c r="AI5" s="694"/>
      <c r="AJ5" s="694"/>
      <c r="AK5" s="694"/>
      <c r="AL5" s="694"/>
      <c r="AM5" s="694"/>
      <c r="AN5" s="694"/>
      <c r="AO5" s="694"/>
      <c r="AP5" s="694"/>
      <c r="AQ5" s="694"/>
      <c r="AR5" s="695"/>
    </row>
    <row r="6" spans="1:44" ht="15" x14ac:dyDescent="0.2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702" t="s">
        <v>319</v>
      </c>
      <c r="AD6" s="703"/>
      <c r="AE6" s="703"/>
      <c r="AF6" s="703"/>
      <c r="AG6" s="703"/>
      <c r="AH6" s="703"/>
      <c r="AI6" s="703"/>
      <c r="AJ6" s="703"/>
      <c r="AK6" s="703"/>
      <c r="AL6" s="703"/>
      <c r="AM6" s="703"/>
      <c r="AN6" s="703"/>
      <c r="AO6" s="703"/>
      <c r="AP6" s="703"/>
      <c r="AQ6" s="703"/>
      <c r="AR6" s="704"/>
    </row>
    <row r="7" spans="1:44" ht="13.5" customHeight="1" x14ac:dyDescent="0.15">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705" t="s">
        <v>1821</v>
      </c>
      <c r="AD7" s="706"/>
      <c r="AE7" s="706"/>
      <c r="AF7" s="706"/>
      <c r="AG7" s="709" t="s">
        <v>1828</v>
      </c>
      <c r="AH7" s="710"/>
      <c r="AI7" s="711"/>
      <c r="AJ7" s="711"/>
      <c r="AK7" s="709"/>
      <c r="AL7" s="710"/>
      <c r="AM7" s="711"/>
      <c r="AN7" s="711"/>
      <c r="AO7" s="709"/>
      <c r="AP7" s="710"/>
      <c r="AQ7" s="711"/>
      <c r="AR7" s="737"/>
    </row>
    <row r="8" spans="1:44" ht="13.5" customHeight="1" x14ac:dyDescent="0.15">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707"/>
      <c r="AD8" s="708"/>
      <c r="AE8" s="708"/>
      <c r="AF8" s="708"/>
      <c r="AG8" s="712"/>
      <c r="AH8" s="712"/>
      <c r="AI8" s="713"/>
      <c r="AJ8" s="713"/>
      <c r="AK8" s="712"/>
      <c r="AL8" s="712"/>
      <c r="AM8" s="713"/>
      <c r="AN8" s="713"/>
      <c r="AO8" s="712"/>
      <c r="AP8" s="712"/>
      <c r="AQ8" s="713"/>
      <c r="AR8" s="738"/>
    </row>
    <row r="9" spans="1:44" ht="14.25"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row>
    <row r="10" spans="1:44" ht="14.25" x14ac:dyDescent="0.1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row>
    <row r="11" spans="1:44" ht="14.25" x14ac:dyDescent="0.15">
      <c r="A11" s="696" t="s">
        <v>1832</v>
      </c>
      <c r="B11" s="697"/>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row>
    <row r="12" spans="1:44" x14ac:dyDescent="0.15">
      <c r="A12" s="714" t="s">
        <v>320</v>
      </c>
      <c r="B12" s="714"/>
      <c r="C12" s="714"/>
      <c r="D12" s="714"/>
      <c r="E12" s="714"/>
      <c r="F12" s="714"/>
      <c r="G12" s="714"/>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row>
    <row r="13" spans="1:44" ht="14.25" customHeight="1" x14ac:dyDescent="0.1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row>
    <row r="14" spans="1:44" ht="14.25" x14ac:dyDescent="0.15">
      <c r="A14" s="63" t="s">
        <v>321</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row>
    <row r="15" spans="1:44" ht="14.25" x14ac:dyDescent="0.15">
      <c r="A15" s="63" t="s">
        <v>322</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row>
    <row r="16" spans="1:44" ht="14.25" x14ac:dyDescent="0.1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row>
    <row r="17" spans="1:44" ht="14.25" x14ac:dyDescent="0.15">
      <c r="A17" s="63"/>
      <c r="B17" s="66" t="s">
        <v>323</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row>
    <row r="18" spans="1:44" ht="14.25" x14ac:dyDescent="0.15">
      <c r="A18" s="63"/>
      <c r="B18" s="66" t="s">
        <v>324</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row>
    <row r="19" spans="1:44" ht="14.25" x14ac:dyDescent="0.15">
      <c r="A19" s="63"/>
      <c r="B19" s="63"/>
      <c r="C19" s="63"/>
      <c r="D19" s="63"/>
      <c r="E19" s="63"/>
      <c r="F19" s="63"/>
      <c r="G19" s="63"/>
      <c r="H19" s="63"/>
      <c r="I19" s="63"/>
      <c r="J19" s="63"/>
      <c r="K19" s="63"/>
      <c r="L19" s="63"/>
      <c r="M19" s="63"/>
      <c r="N19" s="63"/>
      <c r="O19" s="63"/>
      <c r="P19" s="63"/>
      <c r="Q19" s="63"/>
      <c r="R19" s="63"/>
      <c r="S19" s="63"/>
      <c r="T19" s="63"/>
      <c r="U19" s="63"/>
      <c r="V19" s="63"/>
      <c r="W19" s="66" t="s">
        <v>325</v>
      </c>
      <c r="X19" s="63"/>
      <c r="Y19" s="63"/>
      <c r="Z19" s="63"/>
      <c r="AA19" s="63"/>
      <c r="AB19" s="63"/>
      <c r="AC19" s="63"/>
      <c r="AD19" s="63"/>
      <c r="AE19" s="63"/>
      <c r="AF19" s="63"/>
      <c r="AG19" s="63"/>
      <c r="AH19" s="63"/>
      <c r="AI19" s="63"/>
      <c r="AJ19" s="63"/>
      <c r="AK19" s="63"/>
      <c r="AL19" s="63"/>
      <c r="AM19" s="63"/>
      <c r="AN19" s="63"/>
      <c r="AO19" s="63"/>
      <c r="AP19" s="63"/>
      <c r="AQ19" s="63"/>
      <c r="AR19" s="63"/>
    </row>
    <row r="20" spans="1:44" ht="14.25" x14ac:dyDescent="0.2">
      <c r="A20" s="62" t="s">
        <v>326</v>
      </c>
      <c r="B20" s="63"/>
      <c r="C20" s="63"/>
      <c r="D20" s="63"/>
      <c r="E20" s="63"/>
      <c r="F20" s="63"/>
      <c r="G20" s="63"/>
      <c r="H20" s="63"/>
      <c r="I20" s="63"/>
      <c r="J20" s="63"/>
      <c r="K20" s="63"/>
      <c r="L20" s="63"/>
      <c r="M20" s="63"/>
      <c r="N20" s="63"/>
      <c r="O20" s="63"/>
      <c r="P20" s="63"/>
      <c r="Q20" s="63"/>
      <c r="R20" s="63"/>
      <c r="S20" s="63"/>
      <c r="T20" s="63"/>
      <c r="U20" s="67"/>
      <c r="V20" s="67"/>
      <c r="W20" s="68"/>
      <c r="X20" s="68"/>
      <c r="Y20" s="68"/>
      <c r="Z20" s="68"/>
      <c r="AA20" s="68"/>
      <c r="AB20" s="68"/>
      <c r="AC20" s="68"/>
      <c r="AD20" s="68"/>
      <c r="AE20" s="68"/>
      <c r="AF20" s="68"/>
      <c r="AG20" s="68"/>
      <c r="AH20" s="68"/>
      <c r="AI20" s="68"/>
      <c r="AJ20" s="68"/>
      <c r="AK20" s="68"/>
      <c r="AL20" s="68"/>
      <c r="AM20" s="68"/>
      <c r="AN20" s="69"/>
      <c r="AO20" s="69"/>
      <c r="AP20" s="69"/>
      <c r="AQ20" s="63"/>
      <c r="AR20" s="63"/>
    </row>
    <row r="21" spans="1:44" ht="15.75" customHeight="1" x14ac:dyDescent="0.2">
      <c r="A21" s="715" t="s">
        <v>327</v>
      </c>
      <c r="B21" s="716"/>
      <c r="C21" s="716"/>
      <c r="D21" s="716"/>
      <c r="E21" s="717"/>
      <c r="F21" s="721"/>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3"/>
      <c r="AH21" s="727" t="s">
        <v>328</v>
      </c>
      <c r="AI21" s="728"/>
      <c r="AJ21" s="728"/>
      <c r="AK21" s="728"/>
      <c r="AL21" s="728"/>
      <c r="AM21" s="728"/>
      <c r="AN21" s="728"/>
      <c r="AO21" s="728"/>
      <c r="AP21" s="728"/>
      <c r="AQ21" s="728"/>
      <c r="AR21" s="729"/>
    </row>
    <row r="22" spans="1:44" s="70" customFormat="1" ht="13.5" customHeight="1" x14ac:dyDescent="0.15">
      <c r="A22" s="718"/>
      <c r="B22" s="719"/>
      <c r="C22" s="719"/>
      <c r="D22" s="719"/>
      <c r="E22" s="720"/>
      <c r="F22" s="724"/>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6"/>
      <c r="AH22" s="730"/>
      <c r="AI22" s="731"/>
      <c r="AJ22" s="731"/>
      <c r="AK22" s="731"/>
      <c r="AL22" s="731"/>
      <c r="AM22" s="731"/>
      <c r="AN22" s="731"/>
      <c r="AO22" s="731"/>
      <c r="AP22" s="731"/>
      <c r="AQ22" s="731"/>
      <c r="AR22" s="732"/>
    </row>
    <row r="23" spans="1:44" s="70" customFormat="1" ht="13.5" customHeight="1" x14ac:dyDescent="0.15">
      <c r="A23" s="733" t="s">
        <v>329</v>
      </c>
      <c r="B23" s="734"/>
      <c r="C23" s="734"/>
      <c r="D23" s="734"/>
      <c r="E23" s="735"/>
      <c r="F23" s="698"/>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4"/>
      <c r="AH23" s="730"/>
      <c r="AI23" s="731"/>
      <c r="AJ23" s="731"/>
      <c r="AK23" s="731"/>
      <c r="AL23" s="731"/>
      <c r="AM23" s="731"/>
      <c r="AN23" s="731"/>
      <c r="AO23" s="731"/>
      <c r="AP23" s="731"/>
      <c r="AQ23" s="731"/>
      <c r="AR23" s="732"/>
    </row>
    <row r="24" spans="1:44" s="70" customFormat="1" ht="13.5" customHeight="1" x14ac:dyDescent="0.15">
      <c r="A24" s="718"/>
      <c r="B24" s="719"/>
      <c r="C24" s="719"/>
      <c r="D24" s="719"/>
      <c r="E24" s="720"/>
      <c r="F24" s="699"/>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1"/>
      <c r="AH24" s="730"/>
      <c r="AI24" s="731"/>
      <c r="AJ24" s="731"/>
      <c r="AK24" s="731"/>
      <c r="AL24" s="731"/>
      <c r="AM24" s="731"/>
      <c r="AN24" s="731"/>
      <c r="AO24" s="731"/>
      <c r="AP24" s="731"/>
      <c r="AQ24" s="731"/>
      <c r="AR24" s="732"/>
    </row>
    <row r="25" spans="1:44" s="70" customFormat="1" ht="13.5" customHeight="1" x14ac:dyDescent="0.15">
      <c r="A25" s="736" t="s">
        <v>330</v>
      </c>
      <c r="B25" s="716"/>
      <c r="C25" s="716"/>
      <c r="D25" s="716"/>
      <c r="E25" s="717"/>
      <c r="F25" s="698"/>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4"/>
      <c r="AH25" s="730"/>
      <c r="AI25" s="731"/>
      <c r="AJ25" s="731"/>
      <c r="AK25" s="731"/>
      <c r="AL25" s="731"/>
      <c r="AM25" s="731"/>
      <c r="AN25" s="731"/>
      <c r="AO25" s="731"/>
      <c r="AP25" s="731"/>
      <c r="AQ25" s="731"/>
      <c r="AR25" s="732"/>
    </row>
    <row r="26" spans="1:44" s="70" customFormat="1" ht="13.5" customHeight="1" x14ac:dyDescent="0.15">
      <c r="A26" s="718"/>
      <c r="B26" s="719"/>
      <c r="C26" s="719"/>
      <c r="D26" s="719"/>
      <c r="E26" s="720"/>
      <c r="F26" s="699"/>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1"/>
      <c r="AH26" s="730"/>
      <c r="AI26" s="731"/>
      <c r="AJ26" s="731"/>
      <c r="AK26" s="731"/>
      <c r="AL26" s="731"/>
      <c r="AM26" s="731"/>
      <c r="AN26" s="731"/>
      <c r="AO26" s="731"/>
      <c r="AP26" s="731"/>
      <c r="AQ26" s="731"/>
      <c r="AR26" s="732"/>
    </row>
    <row r="27" spans="1:44" s="70" customFormat="1" ht="13.5" customHeight="1" x14ac:dyDescent="0.15">
      <c r="A27" s="633" t="s">
        <v>471</v>
      </c>
      <c r="B27" s="634"/>
      <c r="C27" s="634"/>
      <c r="D27" s="634"/>
      <c r="E27" s="635"/>
      <c r="F27" s="654" t="s">
        <v>1835</v>
      </c>
      <c r="G27" s="655"/>
      <c r="H27" s="656"/>
      <c r="I27" s="657"/>
      <c r="J27" s="658"/>
      <c r="K27" s="658"/>
      <c r="L27" s="739" t="s">
        <v>472</v>
      </c>
      <c r="M27" s="661"/>
      <c r="N27" s="658"/>
      <c r="O27" s="658"/>
      <c r="P27" s="662"/>
      <c r="Q27" s="664"/>
      <c r="R27" s="665"/>
      <c r="S27" s="665"/>
      <c r="T27" s="665"/>
      <c r="U27" s="665"/>
      <c r="V27" s="665"/>
      <c r="W27" s="665"/>
      <c r="X27" s="665"/>
      <c r="Y27" s="665"/>
      <c r="Z27" s="665"/>
      <c r="AA27" s="665"/>
      <c r="AB27" s="665"/>
      <c r="AC27" s="665"/>
      <c r="AD27" s="665"/>
      <c r="AE27" s="665"/>
      <c r="AF27" s="665"/>
      <c r="AG27" s="666"/>
      <c r="AH27" s="730"/>
      <c r="AI27" s="731"/>
      <c r="AJ27" s="731"/>
      <c r="AK27" s="731"/>
      <c r="AL27" s="731"/>
      <c r="AM27" s="731"/>
      <c r="AN27" s="731"/>
      <c r="AO27" s="731"/>
      <c r="AP27" s="731"/>
      <c r="AQ27" s="731"/>
      <c r="AR27" s="732"/>
    </row>
    <row r="28" spans="1:44" s="70" customFormat="1" ht="13.5" customHeight="1" x14ac:dyDescent="0.2">
      <c r="A28" s="636"/>
      <c r="B28" s="637"/>
      <c r="C28" s="637"/>
      <c r="D28" s="637"/>
      <c r="E28" s="638"/>
      <c r="F28" s="670" t="s">
        <v>1834</v>
      </c>
      <c r="G28" s="671"/>
      <c r="H28" s="672"/>
      <c r="I28" s="659"/>
      <c r="J28" s="660"/>
      <c r="K28" s="660"/>
      <c r="L28" s="660"/>
      <c r="M28" s="660"/>
      <c r="N28" s="660"/>
      <c r="O28" s="660"/>
      <c r="P28" s="663"/>
      <c r="Q28" s="667"/>
      <c r="R28" s="668"/>
      <c r="S28" s="668"/>
      <c r="T28" s="668"/>
      <c r="U28" s="668"/>
      <c r="V28" s="668"/>
      <c r="W28" s="668"/>
      <c r="X28" s="668"/>
      <c r="Y28" s="668"/>
      <c r="Z28" s="668"/>
      <c r="AA28" s="668"/>
      <c r="AB28" s="668"/>
      <c r="AC28" s="668"/>
      <c r="AD28" s="668"/>
      <c r="AE28" s="668"/>
      <c r="AF28" s="668"/>
      <c r="AG28" s="669"/>
      <c r="AH28" s="730"/>
      <c r="AI28" s="731"/>
      <c r="AJ28" s="731"/>
      <c r="AK28" s="731"/>
      <c r="AL28" s="731"/>
      <c r="AM28" s="731"/>
      <c r="AN28" s="731"/>
      <c r="AO28" s="731"/>
      <c r="AP28" s="731"/>
      <c r="AQ28" s="731"/>
      <c r="AR28" s="732"/>
    </row>
    <row r="29" spans="1:44" s="70" customFormat="1" ht="13.5" customHeight="1" x14ac:dyDescent="0.15">
      <c r="A29" s="636"/>
      <c r="B29" s="637"/>
      <c r="C29" s="637"/>
      <c r="D29" s="637"/>
      <c r="E29" s="638"/>
      <c r="F29" s="642"/>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4"/>
      <c r="AH29" s="730"/>
      <c r="AI29" s="731"/>
      <c r="AJ29" s="731"/>
      <c r="AK29" s="731"/>
      <c r="AL29" s="731"/>
      <c r="AM29" s="731"/>
      <c r="AN29" s="731"/>
      <c r="AO29" s="731"/>
      <c r="AP29" s="731"/>
      <c r="AQ29" s="731"/>
      <c r="AR29" s="732"/>
    </row>
    <row r="30" spans="1:44" s="70" customFormat="1" ht="13.5" customHeight="1" x14ac:dyDescent="0.15">
      <c r="A30" s="636"/>
      <c r="B30" s="637"/>
      <c r="C30" s="637"/>
      <c r="D30" s="637"/>
      <c r="E30" s="638"/>
      <c r="F30" s="645"/>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7"/>
      <c r="AH30" s="730"/>
      <c r="AI30" s="731"/>
      <c r="AJ30" s="731"/>
      <c r="AK30" s="731"/>
      <c r="AL30" s="731"/>
      <c r="AM30" s="731"/>
      <c r="AN30" s="731"/>
      <c r="AO30" s="731"/>
      <c r="AP30" s="731"/>
      <c r="AQ30" s="731"/>
      <c r="AR30" s="732"/>
    </row>
    <row r="31" spans="1:44" s="70" customFormat="1" ht="13.5" customHeight="1" x14ac:dyDescent="0.15">
      <c r="A31" s="636"/>
      <c r="B31" s="637"/>
      <c r="C31" s="637"/>
      <c r="D31" s="637"/>
      <c r="E31" s="638"/>
      <c r="F31" s="648"/>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50"/>
      <c r="AH31" s="730"/>
      <c r="AI31" s="731"/>
      <c r="AJ31" s="731"/>
      <c r="AK31" s="731"/>
      <c r="AL31" s="731"/>
      <c r="AM31" s="731"/>
      <c r="AN31" s="731"/>
      <c r="AO31" s="731"/>
      <c r="AP31" s="731"/>
      <c r="AQ31" s="731"/>
      <c r="AR31" s="732"/>
    </row>
    <row r="32" spans="1:44" s="70" customFormat="1" ht="13.5" customHeight="1" x14ac:dyDescent="0.15">
      <c r="A32" s="639"/>
      <c r="B32" s="640"/>
      <c r="C32" s="640"/>
      <c r="D32" s="640"/>
      <c r="E32" s="641"/>
      <c r="F32" s="651"/>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3"/>
      <c r="AH32" s="730"/>
      <c r="AI32" s="731"/>
      <c r="AJ32" s="731"/>
      <c r="AK32" s="731"/>
      <c r="AL32" s="731"/>
      <c r="AM32" s="731"/>
      <c r="AN32" s="731"/>
      <c r="AO32" s="731"/>
      <c r="AP32" s="731"/>
      <c r="AQ32" s="731"/>
      <c r="AR32" s="732"/>
    </row>
    <row r="33" spans="1:44" s="70" customFormat="1" ht="13.5" customHeight="1" x14ac:dyDescent="0.15">
      <c r="A33" s="71" t="s">
        <v>331</v>
      </c>
      <c r="B33" s="72"/>
      <c r="C33" s="72"/>
      <c r="D33" s="72"/>
      <c r="E33" s="72"/>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s="70" customFormat="1" ht="13.5" customHeight="1" x14ac:dyDescent="0.15">
      <c r="A34" s="74" t="s">
        <v>332</v>
      </c>
      <c r="B34" s="75"/>
      <c r="C34" s="75"/>
      <c r="D34" s="75"/>
      <c r="E34" s="75"/>
      <c r="F34" s="75"/>
      <c r="G34" s="75"/>
      <c r="H34" s="75"/>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row>
    <row r="35" spans="1:44" s="70" customFormat="1" ht="13.5" customHeight="1" x14ac:dyDescent="0.15">
      <c r="A35" s="74" t="s">
        <v>333</v>
      </c>
      <c r="B35" s="75"/>
      <c r="C35" s="75"/>
      <c r="D35" s="75"/>
      <c r="E35" s="75"/>
      <c r="F35" s="75"/>
      <c r="G35" s="75"/>
      <c r="H35" s="75"/>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row>
    <row r="36" spans="1:44" s="70" customFormat="1" ht="13.5" customHeight="1" x14ac:dyDescent="0.15">
      <c r="A36" s="76"/>
      <c r="B36" s="76"/>
      <c r="C36" s="76"/>
      <c r="D36" s="76"/>
      <c r="E36" s="76"/>
      <c r="F36" s="76"/>
      <c r="G36" s="76"/>
      <c r="H36" s="76"/>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8"/>
      <c r="AI36" s="78"/>
      <c r="AJ36" s="78"/>
      <c r="AK36" s="78"/>
      <c r="AL36" s="78"/>
      <c r="AM36" s="78"/>
      <c r="AN36" s="78"/>
      <c r="AO36" s="78"/>
      <c r="AP36" s="78"/>
      <c r="AQ36" s="78"/>
      <c r="AR36" s="78"/>
    </row>
    <row r="37" spans="1:44" s="70" customFormat="1" ht="13.5" customHeight="1" x14ac:dyDescent="0.15">
      <c r="A37" s="62"/>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row>
    <row r="38" spans="1:44" x14ac:dyDescent="0.15">
      <c r="A38" s="79"/>
      <c r="B38" s="79"/>
      <c r="C38" s="80"/>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79"/>
      <c r="AR38" s="79"/>
    </row>
    <row r="39" spans="1:44" x14ac:dyDescent="0.15">
      <c r="A39" s="79"/>
      <c r="B39" s="79"/>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79"/>
      <c r="AR39" s="79"/>
    </row>
    <row r="40" spans="1:44" x14ac:dyDescent="0.15">
      <c r="A40" s="79"/>
      <c r="B40" s="79"/>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79"/>
      <c r="AR40" s="79"/>
    </row>
    <row r="41" spans="1:44" x14ac:dyDescent="0.15">
      <c r="A41" s="79"/>
      <c r="B41" s="79"/>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79"/>
      <c r="AR41" s="79"/>
    </row>
    <row r="42" spans="1:44" x14ac:dyDescent="0.15">
      <c r="A42" s="79"/>
      <c r="B42" s="79"/>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79"/>
      <c r="AR42" s="79"/>
    </row>
    <row r="43" spans="1:44" x14ac:dyDescent="0.15">
      <c r="A43" s="79"/>
      <c r="B43" s="79"/>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79"/>
      <c r="AR43" s="79"/>
    </row>
    <row r="44" spans="1:44" x14ac:dyDescent="0.15">
      <c r="A44" s="79"/>
      <c r="B44" s="79"/>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79"/>
      <c r="AR44" s="79"/>
    </row>
    <row r="45" spans="1:44" x14ac:dyDescent="0.15">
      <c r="A45" s="79"/>
      <c r="B45" s="79"/>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79"/>
      <c r="AR45" s="79"/>
    </row>
    <row r="46" spans="1:44" x14ac:dyDescent="0.15">
      <c r="A46" s="79"/>
      <c r="B46" s="79"/>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79"/>
      <c r="AR46" s="79"/>
    </row>
    <row r="47" spans="1:44" x14ac:dyDescent="0.1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row>
  </sheetData>
  <mergeCells count="34">
    <mergeCell ref="A11:AR11"/>
    <mergeCell ref="F25:AG26"/>
    <mergeCell ref="AC6:AR6"/>
    <mergeCell ref="AC7:AF8"/>
    <mergeCell ref="AG7:AJ8"/>
    <mergeCell ref="A12:AR12"/>
    <mergeCell ref="A21:E22"/>
    <mergeCell ref="F21:AG22"/>
    <mergeCell ref="AH21:AR21"/>
    <mergeCell ref="AH22:AR32"/>
    <mergeCell ref="A23:E24"/>
    <mergeCell ref="F23:AG24"/>
    <mergeCell ref="A25:E26"/>
    <mergeCell ref="AK7:AN8"/>
    <mergeCell ref="AO7:AR8"/>
    <mergeCell ref="L27:L28"/>
    <mergeCell ref="C3:P3"/>
    <mergeCell ref="AC3:AR3"/>
    <mergeCell ref="C4:D5"/>
    <mergeCell ref="E4:F5"/>
    <mergeCell ref="G4:H5"/>
    <mergeCell ref="I4:J5"/>
    <mergeCell ref="K4:L5"/>
    <mergeCell ref="M4:N5"/>
    <mergeCell ref="O4:P5"/>
    <mergeCell ref="AC4:AR5"/>
    <mergeCell ref="A27:E32"/>
    <mergeCell ref="F29:AG30"/>
    <mergeCell ref="F31:AG32"/>
    <mergeCell ref="F27:H27"/>
    <mergeCell ref="I27:K28"/>
    <mergeCell ref="M27:P28"/>
    <mergeCell ref="Q27:AG28"/>
    <mergeCell ref="F28:H28"/>
  </mergeCells>
  <phoneticPr fontId="3"/>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273"/>
  <sheetViews>
    <sheetView view="pageBreakPreview" zoomScaleNormal="100" zoomScaleSheetLayoutView="100" workbookViewId="0"/>
  </sheetViews>
  <sheetFormatPr defaultColWidth="9" defaultRowHeight="13.5" x14ac:dyDescent="0.15"/>
  <cols>
    <col min="1" max="45" width="2.125" style="6" customWidth="1"/>
    <col min="46" max="49" width="2.125" style="83" customWidth="1"/>
    <col min="50" max="56" width="10.25" style="83" customWidth="1"/>
    <col min="57" max="80" width="2.125" style="83" customWidth="1"/>
    <col min="81" max="16384" width="9" style="83"/>
  </cols>
  <sheetData>
    <row r="1" spans="1:46" x14ac:dyDescent="0.15">
      <c r="A1" s="6" t="s">
        <v>1818</v>
      </c>
    </row>
    <row r="2" spans="1:46" x14ac:dyDescent="0.15">
      <c r="A2" s="82"/>
      <c r="B2" s="6" t="s">
        <v>334</v>
      </c>
    </row>
    <row r="4" spans="1:46" s="85" customFormat="1" ht="14.25" x14ac:dyDescent="0.15">
      <c r="A4" s="696" t="s">
        <v>1833</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84"/>
    </row>
    <row r="5" spans="1:46" s="85" customFormat="1" ht="14.25" x14ac:dyDescent="0.15">
      <c r="A5" s="740" t="s">
        <v>335</v>
      </c>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86"/>
      <c r="AT5" s="63"/>
    </row>
    <row r="7" spans="1:46" x14ac:dyDescent="0.15">
      <c r="B7" s="6" t="s">
        <v>336</v>
      </c>
      <c r="P7" s="87"/>
      <c r="Q7" s="87"/>
      <c r="R7" s="87"/>
      <c r="S7" s="87"/>
      <c r="T7" s="87"/>
      <c r="U7" s="87"/>
      <c r="V7" s="87"/>
      <c r="W7" s="87"/>
      <c r="X7" s="87"/>
      <c r="Y7" s="87"/>
      <c r="Z7" s="87"/>
      <c r="AA7" s="87"/>
      <c r="AB7" s="87"/>
      <c r="AC7" s="87"/>
      <c r="AD7" s="87"/>
      <c r="AE7" s="87"/>
      <c r="AF7" s="87"/>
      <c r="AG7" s="87"/>
    </row>
    <row r="8" spans="1:46" x14ac:dyDescent="0.15">
      <c r="C8" s="6" t="s">
        <v>337</v>
      </c>
      <c r="P8" s="87"/>
      <c r="Q8" s="87"/>
      <c r="R8" s="87"/>
      <c r="S8" s="87"/>
      <c r="T8" s="87"/>
      <c r="U8" s="87"/>
      <c r="V8" s="87"/>
      <c r="W8" s="87"/>
      <c r="X8" s="87"/>
      <c r="Y8" s="87"/>
      <c r="Z8" s="87"/>
      <c r="AA8" s="87"/>
      <c r="AB8" s="87"/>
      <c r="AC8" s="87"/>
      <c r="AD8" s="87"/>
      <c r="AE8" s="87"/>
      <c r="AF8" s="87"/>
      <c r="AG8" s="87"/>
    </row>
    <row r="9" spans="1:46" s="92" customFormat="1" ht="18" customHeight="1" x14ac:dyDescent="0.15">
      <c r="A9" s="88"/>
      <c r="B9" s="89"/>
      <c r="C9" s="89"/>
      <c r="D9" s="741" t="s">
        <v>338</v>
      </c>
      <c r="E9" s="742"/>
      <c r="F9" s="742"/>
      <c r="G9" s="742"/>
      <c r="H9" s="742"/>
      <c r="I9" s="742"/>
      <c r="J9" s="743"/>
      <c r="K9" s="537" t="s">
        <v>444</v>
      </c>
      <c r="L9" s="750"/>
      <c r="M9" s="750"/>
      <c r="N9" s="750"/>
      <c r="O9" s="750"/>
      <c r="P9" s="90" t="s">
        <v>474</v>
      </c>
      <c r="Q9" s="750"/>
      <c r="R9" s="750"/>
      <c r="S9" s="750"/>
      <c r="T9" s="750"/>
      <c r="U9" s="750"/>
      <c r="V9" s="538" t="s">
        <v>428</v>
      </c>
      <c r="W9" s="538"/>
      <c r="X9" s="538"/>
      <c r="Y9" s="538"/>
      <c r="Z9" s="538"/>
      <c r="AA9" s="538"/>
      <c r="AB9" s="538"/>
      <c r="AC9" s="538"/>
      <c r="AD9" s="538"/>
      <c r="AE9" s="538"/>
      <c r="AF9" s="538"/>
      <c r="AG9" s="538"/>
      <c r="AH9" s="538"/>
      <c r="AI9" s="538"/>
      <c r="AJ9" s="538"/>
      <c r="AK9" s="538"/>
      <c r="AL9" s="538"/>
      <c r="AM9" s="538"/>
      <c r="AN9" s="538"/>
      <c r="AO9" s="539"/>
      <c r="AP9" s="91"/>
      <c r="AQ9" s="88"/>
      <c r="AR9" s="88"/>
      <c r="AS9" s="89"/>
    </row>
    <row r="10" spans="1:46" s="92" customFormat="1" ht="18" customHeight="1" x14ac:dyDescent="0.15">
      <c r="A10" s="88"/>
      <c r="B10" s="89"/>
      <c r="C10" s="89"/>
      <c r="D10" s="744"/>
      <c r="E10" s="745"/>
      <c r="F10" s="745"/>
      <c r="G10" s="745"/>
      <c r="H10" s="745"/>
      <c r="I10" s="745"/>
      <c r="J10" s="746"/>
      <c r="K10" s="751"/>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3"/>
      <c r="AP10" s="91"/>
      <c r="AQ10" s="88"/>
      <c r="AR10" s="88"/>
      <c r="AS10" s="89"/>
    </row>
    <row r="11" spans="1:46" s="92" customFormat="1" ht="18" customHeight="1" x14ac:dyDescent="0.15">
      <c r="A11" s="88"/>
      <c r="B11" s="89"/>
      <c r="C11" s="89"/>
      <c r="D11" s="747"/>
      <c r="E11" s="748"/>
      <c r="F11" s="748"/>
      <c r="G11" s="748"/>
      <c r="H11" s="748"/>
      <c r="I11" s="748"/>
      <c r="J11" s="749"/>
      <c r="K11" s="754"/>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6"/>
      <c r="AP11" s="91"/>
      <c r="AQ11" s="88"/>
      <c r="AR11" s="88"/>
      <c r="AS11" s="89"/>
    </row>
    <row r="12" spans="1:46" s="92" customFormat="1" ht="15" customHeight="1" x14ac:dyDescent="0.15">
      <c r="A12" s="88"/>
      <c r="B12" s="89"/>
      <c r="C12" s="89"/>
      <c r="D12" s="741" t="s">
        <v>339</v>
      </c>
      <c r="E12" s="742"/>
      <c r="F12" s="742"/>
      <c r="G12" s="742"/>
      <c r="H12" s="742"/>
      <c r="I12" s="742"/>
      <c r="J12" s="743"/>
      <c r="K12" s="783"/>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4"/>
      <c r="AL12" s="784"/>
      <c r="AM12" s="784"/>
      <c r="AN12" s="784"/>
      <c r="AO12" s="785"/>
      <c r="AP12" s="91"/>
      <c r="AQ12" s="88"/>
      <c r="AR12" s="88"/>
      <c r="AS12" s="89"/>
    </row>
    <row r="13" spans="1:46" s="92" customFormat="1" ht="15" customHeight="1" x14ac:dyDescent="0.15">
      <c r="A13" s="88"/>
      <c r="B13" s="89"/>
      <c r="C13" s="89"/>
      <c r="D13" s="747"/>
      <c r="E13" s="748"/>
      <c r="F13" s="748"/>
      <c r="G13" s="748"/>
      <c r="H13" s="748"/>
      <c r="I13" s="748"/>
      <c r="J13" s="749"/>
      <c r="K13" s="754"/>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756"/>
      <c r="AP13" s="91"/>
      <c r="AQ13" s="88"/>
      <c r="AR13" s="88"/>
      <c r="AS13" s="89"/>
    </row>
    <row r="14" spans="1:46" s="92" customFormat="1" ht="15" customHeight="1" x14ac:dyDescent="0.15">
      <c r="A14" s="88"/>
      <c r="B14" s="89"/>
      <c r="C14" s="89"/>
      <c r="D14" s="741" t="s">
        <v>340</v>
      </c>
      <c r="E14" s="742"/>
      <c r="F14" s="742"/>
      <c r="G14" s="742"/>
      <c r="H14" s="742"/>
      <c r="I14" s="742"/>
      <c r="J14" s="743"/>
      <c r="K14" s="783"/>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5"/>
      <c r="AP14" s="91"/>
      <c r="AQ14" s="88"/>
      <c r="AR14" s="88"/>
      <c r="AS14" s="89"/>
    </row>
    <row r="15" spans="1:46" s="92" customFormat="1" ht="15" customHeight="1" x14ac:dyDescent="0.15">
      <c r="A15" s="88"/>
      <c r="B15" s="89"/>
      <c r="C15" s="89"/>
      <c r="D15" s="747"/>
      <c r="E15" s="748"/>
      <c r="F15" s="748"/>
      <c r="G15" s="748"/>
      <c r="H15" s="748"/>
      <c r="I15" s="748"/>
      <c r="J15" s="749"/>
      <c r="K15" s="754"/>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6"/>
      <c r="AP15" s="91"/>
      <c r="AQ15" s="88"/>
      <c r="AR15" s="88"/>
      <c r="AS15" s="89"/>
    </row>
    <row r="16" spans="1:46" s="92" customFormat="1" ht="18" customHeight="1" x14ac:dyDescent="0.15">
      <c r="A16" s="88"/>
      <c r="B16" s="89"/>
      <c r="C16" s="89"/>
      <c r="D16" s="786" t="s">
        <v>341</v>
      </c>
      <c r="E16" s="745"/>
      <c r="F16" s="745"/>
      <c r="G16" s="745"/>
      <c r="H16" s="745"/>
      <c r="I16" s="745"/>
      <c r="J16" s="746"/>
      <c r="K16" s="787"/>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9"/>
      <c r="AP16" s="91"/>
      <c r="AQ16" s="88"/>
      <c r="AR16" s="88"/>
      <c r="AS16" s="89"/>
    </row>
    <row r="17" spans="1:46" s="92" customFormat="1" ht="18" customHeight="1" x14ac:dyDescent="0.15">
      <c r="A17" s="88"/>
      <c r="B17" s="89"/>
      <c r="C17" s="89"/>
      <c r="D17" s="747"/>
      <c r="E17" s="748"/>
      <c r="F17" s="748"/>
      <c r="G17" s="748"/>
      <c r="H17" s="748"/>
      <c r="I17" s="748"/>
      <c r="J17" s="749"/>
      <c r="K17" s="790"/>
      <c r="L17" s="791"/>
      <c r="M17" s="791"/>
      <c r="N17" s="791"/>
      <c r="O17" s="791"/>
      <c r="P17" s="791"/>
      <c r="Q17" s="791"/>
      <c r="R17" s="791"/>
      <c r="S17" s="791"/>
      <c r="T17" s="791"/>
      <c r="U17" s="791"/>
      <c r="V17" s="791"/>
      <c r="W17" s="791"/>
      <c r="X17" s="791"/>
      <c r="Y17" s="791"/>
      <c r="Z17" s="791"/>
      <c r="AA17" s="791"/>
      <c r="AB17" s="791"/>
      <c r="AC17" s="791"/>
      <c r="AD17" s="791"/>
      <c r="AE17" s="791"/>
      <c r="AF17" s="791"/>
      <c r="AG17" s="791"/>
      <c r="AH17" s="791"/>
      <c r="AI17" s="791"/>
      <c r="AJ17" s="791"/>
      <c r="AK17" s="791"/>
      <c r="AL17" s="791"/>
      <c r="AM17" s="791"/>
      <c r="AN17" s="791"/>
      <c r="AO17" s="792"/>
      <c r="AP17" s="91"/>
      <c r="AQ17" s="88"/>
      <c r="AR17" s="88"/>
      <c r="AS17" s="89"/>
    </row>
    <row r="18" spans="1:46" s="92" customFormat="1" x14ac:dyDescent="0.15">
      <c r="A18" s="89"/>
      <c r="B18" s="93"/>
      <c r="C18" s="89"/>
      <c r="D18" s="94" t="s">
        <v>342</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8"/>
      <c r="AS18" s="89"/>
    </row>
    <row r="19" spans="1:46" x14ac:dyDescent="0.15">
      <c r="A19" s="87"/>
      <c r="B19" s="87"/>
      <c r="C19" s="87"/>
      <c r="D19" s="87"/>
      <c r="E19" s="87"/>
      <c r="F19" s="87"/>
      <c r="G19" s="87"/>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row>
    <row r="20" spans="1:46" s="25" customFormat="1" x14ac:dyDescent="0.15">
      <c r="A20" s="7"/>
      <c r="B20" s="7"/>
      <c r="C20" s="8" t="s">
        <v>343</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7"/>
    </row>
    <row r="21" spans="1:46" s="99" customFormat="1" ht="13.5" customHeight="1" x14ac:dyDescent="0.15">
      <c r="A21" s="96"/>
      <c r="B21" s="96"/>
      <c r="C21" s="96"/>
      <c r="D21" s="757" t="s">
        <v>344</v>
      </c>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9"/>
      <c r="AP21" s="96"/>
      <c r="AQ21" s="96"/>
      <c r="AR21" s="97"/>
      <c r="AS21" s="98"/>
    </row>
    <row r="22" spans="1:46" s="99" customFormat="1" ht="13.5" customHeight="1" x14ac:dyDescent="0.15">
      <c r="A22" s="96"/>
      <c r="B22" s="96"/>
      <c r="C22" s="96"/>
      <c r="D22" s="760"/>
      <c r="E22" s="761"/>
      <c r="F22" s="761"/>
      <c r="G22" s="761"/>
      <c r="H22" s="761"/>
      <c r="I22" s="761"/>
      <c r="J22" s="761"/>
      <c r="K22" s="761"/>
      <c r="L22" s="761"/>
      <c r="M22" s="761"/>
      <c r="N22" s="761"/>
      <c r="O22" s="761"/>
      <c r="P22" s="761"/>
      <c r="Q22" s="761"/>
      <c r="R22" s="761"/>
      <c r="S22" s="761"/>
      <c r="T22" s="761"/>
      <c r="U22" s="761"/>
      <c r="V22" s="761"/>
      <c r="W22" s="761"/>
      <c r="X22" s="761"/>
      <c r="Y22" s="761"/>
      <c r="Z22" s="761"/>
      <c r="AA22" s="761"/>
      <c r="AB22" s="761"/>
      <c r="AC22" s="761"/>
      <c r="AD22" s="761"/>
      <c r="AE22" s="761"/>
      <c r="AF22" s="761"/>
      <c r="AG22" s="761"/>
      <c r="AH22" s="761"/>
      <c r="AI22" s="761"/>
      <c r="AJ22" s="761"/>
      <c r="AK22" s="761"/>
      <c r="AL22" s="761"/>
      <c r="AM22" s="761"/>
      <c r="AN22" s="761"/>
      <c r="AO22" s="762"/>
      <c r="AP22" s="96"/>
      <c r="AR22" s="97"/>
      <c r="AS22" s="98"/>
      <c r="AT22" s="96"/>
    </row>
    <row r="23" spans="1:46" s="99" customFormat="1" ht="13.5" customHeight="1" x14ac:dyDescent="0.15">
      <c r="A23" s="96"/>
      <c r="B23" s="96"/>
      <c r="C23" s="96"/>
      <c r="D23" s="763"/>
      <c r="E23" s="765" t="s">
        <v>345</v>
      </c>
      <c r="F23" s="766"/>
      <c r="G23" s="766"/>
      <c r="H23" s="766"/>
      <c r="I23" s="766"/>
      <c r="J23" s="766"/>
      <c r="K23" s="766"/>
      <c r="L23" s="767"/>
      <c r="M23" s="774"/>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775"/>
      <c r="AO23" s="776"/>
      <c r="AP23" s="96"/>
      <c r="AQ23" s="96"/>
      <c r="AR23" s="97"/>
      <c r="AS23" s="98"/>
    </row>
    <row r="24" spans="1:46" s="99" customFormat="1" ht="13.5" customHeight="1" x14ac:dyDescent="0.15">
      <c r="A24" s="96"/>
      <c r="B24" s="96"/>
      <c r="C24" s="96"/>
      <c r="D24" s="763"/>
      <c r="E24" s="768"/>
      <c r="F24" s="769"/>
      <c r="G24" s="769"/>
      <c r="H24" s="769"/>
      <c r="I24" s="769"/>
      <c r="J24" s="769"/>
      <c r="K24" s="769"/>
      <c r="L24" s="770"/>
      <c r="M24" s="777"/>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9"/>
      <c r="AP24" s="96"/>
      <c r="AQ24" s="96"/>
      <c r="AR24" s="97"/>
      <c r="AS24" s="98"/>
    </row>
    <row r="25" spans="1:46" s="99" customFormat="1" ht="13.5" customHeight="1" x14ac:dyDescent="0.15">
      <c r="A25" s="96"/>
      <c r="B25" s="96"/>
      <c r="C25" s="96"/>
      <c r="D25" s="763"/>
      <c r="E25" s="771"/>
      <c r="F25" s="772"/>
      <c r="G25" s="772"/>
      <c r="H25" s="772"/>
      <c r="I25" s="772"/>
      <c r="J25" s="772"/>
      <c r="K25" s="772"/>
      <c r="L25" s="773"/>
      <c r="M25" s="780"/>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2"/>
      <c r="AP25" s="96"/>
      <c r="AQ25" s="96"/>
      <c r="AR25" s="97"/>
      <c r="AS25" s="98"/>
    </row>
    <row r="26" spans="1:46" s="99" customFormat="1" ht="13.5" customHeight="1" x14ac:dyDescent="0.15">
      <c r="A26" s="96"/>
      <c r="B26" s="96"/>
      <c r="C26" s="96"/>
      <c r="D26" s="763"/>
      <c r="E26" s="765" t="s">
        <v>346</v>
      </c>
      <c r="F26" s="766"/>
      <c r="G26" s="766"/>
      <c r="H26" s="766"/>
      <c r="I26" s="766"/>
      <c r="J26" s="766"/>
      <c r="K26" s="766"/>
      <c r="L26" s="767"/>
      <c r="M26" s="774"/>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c r="AL26" s="775"/>
      <c r="AM26" s="775"/>
      <c r="AN26" s="775"/>
      <c r="AO26" s="776"/>
      <c r="AP26" s="96"/>
      <c r="AQ26" s="96"/>
      <c r="AR26" s="97"/>
      <c r="AS26" s="98"/>
    </row>
    <row r="27" spans="1:46" s="99" customFormat="1" ht="13.5" customHeight="1" x14ac:dyDescent="0.15">
      <c r="A27" s="96"/>
      <c r="B27" s="96"/>
      <c r="C27" s="96"/>
      <c r="D27" s="763"/>
      <c r="E27" s="768"/>
      <c r="F27" s="769"/>
      <c r="G27" s="769"/>
      <c r="H27" s="769"/>
      <c r="I27" s="769"/>
      <c r="J27" s="769"/>
      <c r="K27" s="769"/>
      <c r="L27" s="770"/>
      <c r="M27" s="777"/>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8"/>
      <c r="AL27" s="778"/>
      <c r="AM27" s="778"/>
      <c r="AN27" s="778"/>
      <c r="AO27" s="779"/>
      <c r="AP27" s="96"/>
      <c r="AQ27" s="96"/>
      <c r="AR27" s="97"/>
      <c r="AS27" s="98"/>
    </row>
    <row r="28" spans="1:46" s="99" customFormat="1" ht="13.5" customHeight="1" x14ac:dyDescent="0.15">
      <c r="A28" s="96"/>
      <c r="B28" s="96"/>
      <c r="C28" s="96"/>
      <c r="D28" s="764"/>
      <c r="E28" s="771"/>
      <c r="F28" s="772"/>
      <c r="G28" s="772"/>
      <c r="H28" s="772"/>
      <c r="I28" s="772"/>
      <c r="J28" s="772"/>
      <c r="K28" s="772"/>
      <c r="L28" s="773"/>
      <c r="M28" s="780"/>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2"/>
      <c r="AP28" s="96"/>
      <c r="AQ28" s="96"/>
      <c r="AR28" s="97"/>
      <c r="AS28" s="98"/>
    </row>
    <row r="29" spans="1:46" s="99" customFormat="1" ht="13.5" customHeight="1" x14ac:dyDescent="0.15">
      <c r="A29" s="96"/>
      <c r="B29" s="96"/>
      <c r="C29" s="96"/>
      <c r="D29" s="757" t="s">
        <v>347</v>
      </c>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9"/>
      <c r="AP29" s="96"/>
      <c r="AQ29" s="96"/>
      <c r="AR29" s="97"/>
      <c r="AS29" s="98"/>
    </row>
    <row r="30" spans="1:46" s="99" customFormat="1" ht="13.5" customHeight="1" x14ac:dyDescent="0.15">
      <c r="A30" s="96"/>
      <c r="B30" s="96"/>
      <c r="C30" s="96"/>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2"/>
      <c r="AP30" s="96"/>
      <c r="AQ30" s="96"/>
      <c r="AR30" s="97"/>
      <c r="AS30" s="98"/>
    </row>
    <row r="31" spans="1:46" s="99" customFormat="1" ht="13.5" customHeight="1" x14ac:dyDescent="0.15">
      <c r="A31" s="96"/>
      <c r="B31" s="96"/>
      <c r="C31" s="96"/>
      <c r="D31" s="763"/>
      <c r="E31" s="765" t="s">
        <v>348</v>
      </c>
      <c r="F31" s="766"/>
      <c r="G31" s="766"/>
      <c r="H31" s="766"/>
      <c r="I31" s="766"/>
      <c r="J31" s="766"/>
      <c r="K31" s="766"/>
      <c r="L31" s="767"/>
      <c r="M31" s="793"/>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5"/>
      <c r="AP31" s="96"/>
      <c r="AQ31" s="96"/>
      <c r="AR31" s="97"/>
      <c r="AS31" s="98"/>
    </row>
    <row r="32" spans="1:46" s="99" customFormat="1" ht="13.5" customHeight="1" x14ac:dyDescent="0.15">
      <c r="A32" s="96"/>
      <c r="B32" s="96"/>
      <c r="C32" s="96"/>
      <c r="D32" s="763"/>
      <c r="E32" s="771"/>
      <c r="F32" s="772"/>
      <c r="G32" s="772"/>
      <c r="H32" s="772"/>
      <c r="I32" s="772"/>
      <c r="J32" s="772"/>
      <c r="K32" s="772"/>
      <c r="L32" s="773"/>
      <c r="M32" s="796"/>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797"/>
      <c r="AN32" s="797"/>
      <c r="AO32" s="798"/>
      <c r="AP32" s="96"/>
      <c r="AQ32" s="96"/>
      <c r="AR32" s="97"/>
      <c r="AS32" s="98"/>
    </row>
    <row r="33" spans="1:45" s="99" customFormat="1" ht="13.5" customHeight="1" x14ac:dyDescent="0.15">
      <c r="A33" s="96"/>
      <c r="B33" s="96"/>
      <c r="C33" s="96"/>
      <c r="D33" s="763"/>
      <c r="E33" s="765" t="s">
        <v>349</v>
      </c>
      <c r="F33" s="766"/>
      <c r="G33" s="766"/>
      <c r="H33" s="766"/>
      <c r="I33" s="766"/>
      <c r="J33" s="766"/>
      <c r="K33" s="766"/>
      <c r="L33" s="767"/>
      <c r="M33" s="793"/>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5"/>
      <c r="AP33" s="96"/>
      <c r="AQ33" s="96"/>
      <c r="AR33" s="97"/>
      <c r="AS33" s="98"/>
    </row>
    <row r="34" spans="1:45" s="99" customFormat="1" ht="13.5" customHeight="1" x14ac:dyDescent="0.15">
      <c r="A34" s="96"/>
      <c r="B34" s="96"/>
      <c r="C34" s="96"/>
      <c r="D34" s="763"/>
      <c r="E34" s="771"/>
      <c r="F34" s="772"/>
      <c r="G34" s="772"/>
      <c r="H34" s="772"/>
      <c r="I34" s="772"/>
      <c r="J34" s="772"/>
      <c r="K34" s="772"/>
      <c r="L34" s="773"/>
      <c r="M34" s="796"/>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797"/>
      <c r="AM34" s="797"/>
      <c r="AN34" s="797"/>
      <c r="AO34" s="798"/>
      <c r="AP34" s="96"/>
      <c r="AQ34" s="96"/>
      <c r="AR34" s="97"/>
      <c r="AS34" s="98"/>
    </row>
    <row r="35" spans="1:45" s="99" customFormat="1" ht="13.5" customHeight="1" x14ac:dyDescent="0.15">
      <c r="A35" s="96"/>
      <c r="B35" s="96"/>
      <c r="C35" s="96"/>
      <c r="D35" s="763"/>
      <c r="E35" s="765" t="s">
        <v>350</v>
      </c>
      <c r="F35" s="766"/>
      <c r="G35" s="766"/>
      <c r="H35" s="766"/>
      <c r="I35" s="766"/>
      <c r="J35" s="766"/>
      <c r="K35" s="766"/>
      <c r="L35" s="767"/>
      <c r="M35" s="793"/>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5"/>
      <c r="AP35" s="96"/>
      <c r="AQ35" s="96"/>
      <c r="AR35" s="97"/>
      <c r="AS35" s="98"/>
    </row>
    <row r="36" spans="1:45" s="99" customFormat="1" ht="13.5" customHeight="1" x14ac:dyDescent="0.15">
      <c r="A36" s="96"/>
      <c r="B36" s="96"/>
      <c r="C36" s="96"/>
      <c r="D36" s="764"/>
      <c r="E36" s="771"/>
      <c r="F36" s="772"/>
      <c r="G36" s="772"/>
      <c r="H36" s="772"/>
      <c r="I36" s="772"/>
      <c r="J36" s="772"/>
      <c r="K36" s="772"/>
      <c r="L36" s="773"/>
      <c r="M36" s="796"/>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8"/>
      <c r="AP36" s="96"/>
      <c r="AQ36" s="96"/>
      <c r="AR36" s="97"/>
      <c r="AS36" s="98"/>
    </row>
    <row r="37" spans="1:45" s="99" customFormat="1" ht="13.5" customHeight="1" x14ac:dyDescent="0.15">
      <c r="A37" s="96"/>
      <c r="B37" s="96"/>
      <c r="C37" s="96"/>
      <c r="D37" s="765" t="s">
        <v>351</v>
      </c>
      <c r="E37" s="766"/>
      <c r="F37" s="766"/>
      <c r="G37" s="766"/>
      <c r="H37" s="766"/>
      <c r="I37" s="766"/>
      <c r="J37" s="766"/>
      <c r="K37" s="766"/>
      <c r="L37" s="767"/>
      <c r="M37" s="793"/>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5"/>
      <c r="AP37" s="96"/>
      <c r="AQ37" s="96"/>
      <c r="AR37" s="97"/>
      <c r="AS37" s="98"/>
    </row>
    <row r="38" spans="1:45" s="99" customFormat="1" ht="13.5" customHeight="1" x14ac:dyDescent="0.15">
      <c r="A38" s="96"/>
      <c r="B38" s="96"/>
      <c r="C38" s="96"/>
      <c r="D38" s="771"/>
      <c r="E38" s="772"/>
      <c r="F38" s="772"/>
      <c r="G38" s="772"/>
      <c r="H38" s="772"/>
      <c r="I38" s="772"/>
      <c r="J38" s="772"/>
      <c r="K38" s="772"/>
      <c r="L38" s="773"/>
      <c r="M38" s="796"/>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8"/>
      <c r="AP38" s="96"/>
      <c r="AQ38" s="96"/>
      <c r="AR38" s="97"/>
      <c r="AS38" s="98"/>
    </row>
    <row r="39" spans="1:45" s="99" customFormat="1" ht="13.5" customHeight="1" x14ac:dyDescent="0.15">
      <c r="A39" s="96"/>
      <c r="B39" s="96"/>
      <c r="C39" s="96"/>
      <c r="D39" s="757" t="s">
        <v>352</v>
      </c>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9"/>
      <c r="AP39" s="96"/>
      <c r="AQ39" s="96"/>
      <c r="AR39" s="97"/>
      <c r="AS39" s="98"/>
    </row>
    <row r="40" spans="1:45" s="99" customFormat="1" ht="13.5" customHeight="1" x14ac:dyDescent="0.15">
      <c r="A40" s="96"/>
      <c r="B40" s="96"/>
      <c r="C40" s="96"/>
      <c r="D40" s="760"/>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2"/>
      <c r="AP40" s="96"/>
      <c r="AQ40" s="96"/>
      <c r="AR40" s="97"/>
      <c r="AS40" s="98"/>
    </row>
    <row r="41" spans="1:45" s="99" customFormat="1" ht="13.5" customHeight="1" x14ac:dyDescent="0.15">
      <c r="A41" s="96"/>
      <c r="B41" s="96"/>
      <c r="C41" s="96"/>
      <c r="D41" s="763"/>
      <c r="E41" s="765" t="s">
        <v>353</v>
      </c>
      <c r="F41" s="766"/>
      <c r="G41" s="766"/>
      <c r="H41" s="766"/>
      <c r="I41" s="766"/>
      <c r="J41" s="766"/>
      <c r="K41" s="766"/>
      <c r="L41" s="767"/>
      <c r="M41" s="799" t="s">
        <v>476</v>
      </c>
      <c r="N41" s="800"/>
      <c r="O41" s="800"/>
      <c r="P41" s="800"/>
      <c r="Q41" s="800"/>
      <c r="R41" s="800"/>
      <c r="S41" s="800"/>
      <c r="T41" s="800"/>
      <c r="U41" s="800"/>
      <c r="V41" s="800"/>
      <c r="W41" s="800"/>
      <c r="X41" s="800"/>
      <c r="Y41" s="800"/>
      <c r="Z41" s="800"/>
      <c r="AA41" s="800"/>
      <c r="AB41" s="800"/>
      <c r="AC41" s="800"/>
      <c r="AD41" s="800"/>
      <c r="AE41" s="800"/>
      <c r="AF41" s="800"/>
      <c r="AG41" s="800"/>
      <c r="AH41" s="800"/>
      <c r="AI41" s="800"/>
      <c r="AJ41" s="800"/>
      <c r="AK41" s="800"/>
      <c r="AL41" s="800"/>
      <c r="AM41" s="800"/>
      <c r="AN41" s="800"/>
      <c r="AO41" s="801"/>
      <c r="AP41" s="96"/>
      <c r="AQ41" s="96"/>
      <c r="AR41" s="97"/>
      <c r="AS41" s="98"/>
    </row>
    <row r="42" spans="1:45" s="99" customFormat="1" ht="13.5" customHeight="1" x14ac:dyDescent="0.15">
      <c r="A42" s="96"/>
      <c r="B42" s="96"/>
      <c r="C42" s="96"/>
      <c r="D42" s="763"/>
      <c r="E42" s="768"/>
      <c r="F42" s="769"/>
      <c r="G42" s="769"/>
      <c r="H42" s="769"/>
      <c r="I42" s="769"/>
      <c r="J42" s="769"/>
      <c r="K42" s="769"/>
      <c r="L42" s="770"/>
      <c r="M42" s="802"/>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4"/>
      <c r="AP42" s="96"/>
      <c r="AQ42" s="96"/>
      <c r="AR42" s="97"/>
      <c r="AS42" s="98"/>
    </row>
    <row r="43" spans="1:45" s="99" customFormat="1" ht="13.5" customHeight="1" x14ac:dyDescent="0.15">
      <c r="A43" s="96"/>
      <c r="B43" s="96"/>
      <c r="C43" s="96"/>
      <c r="D43" s="763"/>
      <c r="E43" s="768"/>
      <c r="F43" s="769"/>
      <c r="G43" s="769"/>
      <c r="H43" s="769"/>
      <c r="I43" s="769"/>
      <c r="J43" s="769"/>
      <c r="K43" s="769"/>
      <c r="L43" s="770"/>
      <c r="M43" s="802"/>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4"/>
      <c r="AP43" s="96"/>
      <c r="AQ43" s="96"/>
      <c r="AR43" s="97"/>
      <c r="AS43" s="98"/>
    </row>
    <row r="44" spans="1:45" s="99" customFormat="1" ht="13.5" customHeight="1" x14ac:dyDescent="0.15">
      <c r="A44" s="96"/>
      <c r="B44" s="96"/>
      <c r="C44" s="96"/>
      <c r="D44" s="763"/>
      <c r="E44" s="771"/>
      <c r="F44" s="772"/>
      <c r="G44" s="772"/>
      <c r="H44" s="772"/>
      <c r="I44" s="772"/>
      <c r="J44" s="772"/>
      <c r="K44" s="772"/>
      <c r="L44" s="773"/>
      <c r="M44" s="805"/>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7"/>
      <c r="AP44" s="96"/>
      <c r="AQ44" s="96"/>
      <c r="AR44" s="97"/>
      <c r="AS44" s="98"/>
    </row>
    <row r="45" spans="1:45" s="99" customFormat="1" ht="13.5" customHeight="1" x14ac:dyDescent="0.15">
      <c r="A45" s="96"/>
      <c r="B45" s="96"/>
      <c r="C45" s="96"/>
      <c r="D45" s="763"/>
      <c r="E45" s="765" t="s">
        <v>354</v>
      </c>
      <c r="F45" s="766"/>
      <c r="G45" s="766"/>
      <c r="H45" s="766"/>
      <c r="I45" s="766"/>
      <c r="J45" s="766"/>
      <c r="K45" s="766"/>
      <c r="L45" s="767"/>
      <c r="M45" s="808"/>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10"/>
      <c r="AP45" s="96"/>
      <c r="AQ45" s="96"/>
      <c r="AR45" s="97"/>
      <c r="AS45" s="98"/>
    </row>
    <row r="46" spans="1:45" s="99" customFormat="1" ht="13.5" customHeight="1" x14ac:dyDescent="0.15">
      <c r="A46" s="96"/>
      <c r="B46" s="96"/>
      <c r="C46" s="96"/>
      <c r="D46" s="764"/>
      <c r="E46" s="771"/>
      <c r="F46" s="772"/>
      <c r="G46" s="772"/>
      <c r="H46" s="772"/>
      <c r="I46" s="772"/>
      <c r="J46" s="772"/>
      <c r="K46" s="772"/>
      <c r="L46" s="773"/>
      <c r="M46" s="811"/>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3"/>
      <c r="AP46" s="96"/>
      <c r="AQ46" s="96"/>
      <c r="AR46" s="97"/>
      <c r="AS46" s="98"/>
    </row>
    <row r="47" spans="1:45" s="99" customFormat="1" ht="13.5" customHeight="1" x14ac:dyDescent="0.15">
      <c r="A47" s="96"/>
      <c r="B47" s="96"/>
      <c r="C47" s="96"/>
      <c r="D47" s="765" t="s">
        <v>355</v>
      </c>
      <c r="E47" s="766"/>
      <c r="F47" s="766"/>
      <c r="G47" s="766"/>
      <c r="H47" s="766"/>
      <c r="I47" s="766"/>
      <c r="J47" s="766"/>
      <c r="K47" s="766"/>
      <c r="L47" s="767"/>
      <c r="M47" s="841"/>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09"/>
      <c r="AL47" s="809"/>
      <c r="AM47" s="809"/>
      <c r="AN47" s="809"/>
      <c r="AO47" s="810"/>
      <c r="AP47" s="96"/>
      <c r="AQ47" s="96"/>
      <c r="AR47" s="97"/>
      <c r="AS47" s="98"/>
    </row>
    <row r="48" spans="1:45" s="99" customFormat="1" ht="13.5" customHeight="1" x14ac:dyDescent="0.15">
      <c r="A48" s="96"/>
      <c r="B48" s="96"/>
      <c r="C48" s="96"/>
      <c r="D48" s="771"/>
      <c r="E48" s="772"/>
      <c r="F48" s="772"/>
      <c r="G48" s="772"/>
      <c r="H48" s="772"/>
      <c r="I48" s="772"/>
      <c r="J48" s="772"/>
      <c r="K48" s="772"/>
      <c r="L48" s="773"/>
      <c r="M48" s="811"/>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2"/>
      <c r="AK48" s="812"/>
      <c r="AL48" s="812"/>
      <c r="AM48" s="812"/>
      <c r="AN48" s="812"/>
      <c r="AO48" s="813"/>
      <c r="AP48" s="96"/>
      <c r="AQ48" s="96"/>
      <c r="AR48" s="97"/>
      <c r="AS48" s="98"/>
    </row>
    <row r="49" spans="1:49" s="99" customFormat="1" ht="13.5" customHeight="1" x14ac:dyDescent="0.15">
      <c r="A49" s="96"/>
      <c r="B49" s="96"/>
      <c r="C49" s="96"/>
      <c r="D49" s="799" t="s">
        <v>356</v>
      </c>
      <c r="E49" s="800"/>
      <c r="F49" s="800"/>
      <c r="G49" s="800"/>
      <c r="H49" s="800"/>
      <c r="I49" s="800"/>
      <c r="J49" s="800"/>
      <c r="K49" s="800"/>
      <c r="L49" s="800"/>
      <c r="M49" s="800"/>
      <c r="N49" s="800"/>
      <c r="O49" s="800"/>
      <c r="P49" s="800"/>
      <c r="Q49" s="801"/>
      <c r="R49" s="799" t="s">
        <v>357</v>
      </c>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1"/>
      <c r="AP49" s="96"/>
      <c r="AQ49" s="96"/>
      <c r="AR49" s="97"/>
      <c r="AS49" s="98"/>
    </row>
    <row r="50" spans="1:49" s="99" customFormat="1" ht="13.5" customHeight="1" x14ac:dyDescent="0.15">
      <c r="A50" s="96"/>
      <c r="B50" s="96"/>
      <c r="C50" s="96"/>
      <c r="D50" s="805"/>
      <c r="E50" s="806"/>
      <c r="F50" s="806"/>
      <c r="G50" s="806"/>
      <c r="H50" s="806"/>
      <c r="I50" s="806"/>
      <c r="J50" s="806"/>
      <c r="K50" s="806"/>
      <c r="L50" s="806"/>
      <c r="M50" s="806"/>
      <c r="N50" s="806"/>
      <c r="O50" s="806"/>
      <c r="P50" s="806"/>
      <c r="Q50" s="807"/>
      <c r="R50" s="805"/>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7"/>
      <c r="AP50" s="96"/>
      <c r="AQ50" s="96"/>
      <c r="AR50" s="97"/>
      <c r="AS50" s="98"/>
    </row>
    <row r="51" spans="1:49" s="99" customFormat="1" ht="13.5" customHeight="1" x14ac:dyDescent="0.15">
      <c r="A51" s="100"/>
      <c r="B51" s="100"/>
      <c r="C51" s="100"/>
      <c r="D51" s="101" t="s">
        <v>358</v>
      </c>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97"/>
      <c r="AS51" s="98"/>
    </row>
    <row r="52" spans="1:49" s="99" customFormat="1" ht="13.5" customHeight="1" x14ac:dyDescent="0.15">
      <c r="A52" s="100"/>
      <c r="B52" s="100"/>
      <c r="C52" s="100"/>
      <c r="D52" s="101"/>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97"/>
      <c r="AS52" s="98"/>
    </row>
    <row r="53" spans="1:49" x14ac:dyDescent="0.15">
      <c r="B53" s="8" t="s">
        <v>359</v>
      </c>
      <c r="C53" s="87"/>
      <c r="D53" s="87"/>
      <c r="E53" s="87"/>
      <c r="F53" s="87"/>
      <c r="G53" s="87"/>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row>
    <row r="54" spans="1:49" s="25" customFormat="1" x14ac:dyDescent="0.15">
      <c r="A54" s="7"/>
      <c r="B54" s="8"/>
      <c r="C54" s="8" t="s">
        <v>360</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7"/>
    </row>
    <row r="55" spans="1:49" s="25" customFormat="1" x14ac:dyDescent="0.15">
      <c r="A55" s="7"/>
      <c r="B55" s="8"/>
      <c r="C55" s="8"/>
      <c r="D55" s="8" t="s">
        <v>361</v>
      </c>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7"/>
      <c r="AQ55" s="7"/>
      <c r="AR55" s="7"/>
      <c r="AS55" s="7"/>
    </row>
    <row r="56" spans="1:49" s="25" customFormat="1" ht="18" customHeight="1" x14ac:dyDescent="0.15">
      <c r="A56" s="7"/>
      <c r="B56" s="7"/>
      <c r="C56" s="7"/>
      <c r="D56" s="842" t="s">
        <v>362</v>
      </c>
      <c r="E56" s="843"/>
      <c r="F56" s="843"/>
      <c r="G56" s="843"/>
      <c r="H56" s="843"/>
      <c r="I56" s="843"/>
      <c r="J56" s="844"/>
      <c r="K56" s="814" t="s">
        <v>363</v>
      </c>
      <c r="L56" s="851"/>
      <c r="M56" s="851"/>
      <c r="N56" s="852"/>
      <c r="O56" s="856" t="s">
        <v>364</v>
      </c>
      <c r="P56" s="857"/>
      <c r="Q56" s="857"/>
      <c r="R56" s="858"/>
      <c r="S56" s="814" t="s">
        <v>365</v>
      </c>
      <c r="T56" s="851"/>
      <c r="U56" s="851"/>
      <c r="V56" s="852"/>
      <c r="W56" s="814" t="s">
        <v>366</v>
      </c>
      <c r="X56" s="851"/>
      <c r="Y56" s="851"/>
      <c r="Z56" s="851"/>
      <c r="AA56" s="852"/>
      <c r="AB56" s="814" t="s">
        <v>367</v>
      </c>
      <c r="AC56" s="851"/>
      <c r="AD56" s="851"/>
      <c r="AE56" s="851"/>
      <c r="AF56" s="852"/>
      <c r="AG56" s="814" t="s">
        <v>368</v>
      </c>
      <c r="AH56" s="815"/>
      <c r="AI56" s="815"/>
      <c r="AJ56" s="816"/>
      <c r="AK56" s="823" t="s">
        <v>369</v>
      </c>
      <c r="AL56" s="824"/>
      <c r="AM56" s="824"/>
      <c r="AN56" s="825"/>
      <c r="AO56" s="814" t="s">
        <v>370</v>
      </c>
      <c r="AP56" s="816"/>
      <c r="AQ56" s="102"/>
      <c r="AR56" s="7"/>
      <c r="AS56" s="7"/>
    </row>
    <row r="57" spans="1:49" s="25" customFormat="1" ht="18" customHeight="1" x14ac:dyDescent="0.15">
      <c r="A57" s="7"/>
      <c r="B57" s="7"/>
      <c r="C57" s="7"/>
      <c r="D57" s="845"/>
      <c r="E57" s="846"/>
      <c r="F57" s="846"/>
      <c r="G57" s="846"/>
      <c r="H57" s="846"/>
      <c r="I57" s="846"/>
      <c r="J57" s="847"/>
      <c r="K57" s="853"/>
      <c r="L57" s="854"/>
      <c r="M57" s="854"/>
      <c r="N57" s="855"/>
      <c r="O57" s="859"/>
      <c r="P57" s="860"/>
      <c r="Q57" s="860"/>
      <c r="R57" s="861"/>
      <c r="S57" s="853"/>
      <c r="T57" s="854"/>
      <c r="U57" s="854"/>
      <c r="V57" s="855"/>
      <c r="W57" s="853"/>
      <c r="X57" s="854"/>
      <c r="Y57" s="854"/>
      <c r="Z57" s="854"/>
      <c r="AA57" s="855"/>
      <c r="AB57" s="853"/>
      <c r="AC57" s="854"/>
      <c r="AD57" s="854"/>
      <c r="AE57" s="854"/>
      <c r="AF57" s="855"/>
      <c r="AG57" s="817"/>
      <c r="AH57" s="818"/>
      <c r="AI57" s="818"/>
      <c r="AJ57" s="819"/>
      <c r="AK57" s="826"/>
      <c r="AL57" s="827"/>
      <c r="AM57" s="827"/>
      <c r="AN57" s="828"/>
      <c r="AO57" s="817"/>
      <c r="AP57" s="819"/>
      <c r="AQ57" s="102"/>
      <c r="AR57" s="7"/>
      <c r="AS57" s="7"/>
    </row>
    <row r="58" spans="1:49" s="25" customFormat="1" ht="18" customHeight="1" x14ac:dyDescent="0.15">
      <c r="A58" s="7"/>
      <c r="B58" s="7"/>
      <c r="C58" s="7"/>
      <c r="D58" s="848"/>
      <c r="E58" s="849"/>
      <c r="F58" s="849"/>
      <c r="G58" s="849"/>
      <c r="H58" s="849"/>
      <c r="I58" s="849"/>
      <c r="J58" s="850"/>
      <c r="K58" s="832" t="s">
        <v>477</v>
      </c>
      <c r="L58" s="833"/>
      <c r="M58" s="833"/>
      <c r="N58" s="834"/>
      <c r="O58" s="835" t="s">
        <v>478</v>
      </c>
      <c r="P58" s="836"/>
      <c r="Q58" s="836"/>
      <c r="R58" s="837"/>
      <c r="S58" s="835" t="s">
        <v>479</v>
      </c>
      <c r="T58" s="836"/>
      <c r="U58" s="836"/>
      <c r="V58" s="837"/>
      <c r="W58" s="832" t="s">
        <v>480</v>
      </c>
      <c r="X58" s="833"/>
      <c r="Y58" s="833"/>
      <c r="Z58" s="833"/>
      <c r="AA58" s="834"/>
      <c r="AB58" s="838" t="s">
        <v>481</v>
      </c>
      <c r="AC58" s="839"/>
      <c r="AD58" s="839"/>
      <c r="AE58" s="839"/>
      <c r="AF58" s="840"/>
      <c r="AG58" s="820"/>
      <c r="AH58" s="821"/>
      <c r="AI58" s="821"/>
      <c r="AJ58" s="822"/>
      <c r="AK58" s="829"/>
      <c r="AL58" s="830"/>
      <c r="AM58" s="830"/>
      <c r="AN58" s="831"/>
      <c r="AO58" s="820"/>
      <c r="AP58" s="822"/>
      <c r="AQ58" s="102"/>
      <c r="AR58" s="7"/>
      <c r="AS58" s="7"/>
    </row>
    <row r="59" spans="1:49" s="25" customFormat="1" ht="18" customHeight="1" x14ac:dyDescent="0.15">
      <c r="A59" s="7"/>
      <c r="B59" s="7"/>
      <c r="C59" s="7"/>
      <c r="D59" s="838"/>
      <c r="E59" s="839"/>
      <c r="F59" s="839"/>
      <c r="G59" s="839"/>
      <c r="H59" s="839"/>
      <c r="I59" s="839"/>
      <c r="J59" s="840"/>
      <c r="K59" s="871"/>
      <c r="L59" s="872"/>
      <c r="M59" s="872"/>
      <c r="N59" s="873"/>
      <c r="O59" s="871"/>
      <c r="P59" s="872"/>
      <c r="Q59" s="872"/>
      <c r="R59" s="873"/>
      <c r="S59" s="871"/>
      <c r="T59" s="872"/>
      <c r="U59" s="872"/>
      <c r="V59" s="873"/>
      <c r="W59" s="871"/>
      <c r="X59" s="872"/>
      <c r="Y59" s="872"/>
      <c r="Z59" s="872"/>
      <c r="AA59" s="873"/>
      <c r="AB59" s="864"/>
      <c r="AC59" s="866"/>
      <c r="AD59" s="866"/>
      <c r="AE59" s="866"/>
      <c r="AF59" s="867"/>
      <c r="AG59" s="864"/>
      <c r="AH59" s="865"/>
      <c r="AI59" s="866"/>
      <c r="AJ59" s="867"/>
      <c r="AK59" s="868"/>
      <c r="AL59" s="869"/>
      <c r="AM59" s="869"/>
      <c r="AN59" s="870"/>
      <c r="AO59" s="832"/>
      <c r="AP59" s="834"/>
      <c r="AQ59" s="103"/>
      <c r="AR59" s="7"/>
      <c r="AS59" s="7"/>
    </row>
    <row r="60" spans="1:49" s="25" customFormat="1" ht="18" customHeight="1" x14ac:dyDescent="0.15">
      <c r="A60" s="7"/>
      <c r="B60" s="7"/>
      <c r="C60" s="7"/>
      <c r="D60" s="838"/>
      <c r="E60" s="839"/>
      <c r="F60" s="839"/>
      <c r="G60" s="839"/>
      <c r="H60" s="839"/>
      <c r="I60" s="839"/>
      <c r="J60" s="840"/>
      <c r="K60" s="871"/>
      <c r="L60" s="872"/>
      <c r="M60" s="872"/>
      <c r="N60" s="873"/>
      <c r="O60" s="871" t="s">
        <v>371</v>
      </c>
      <c r="P60" s="872"/>
      <c r="Q60" s="872"/>
      <c r="R60" s="873"/>
      <c r="S60" s="871"/>
      <c r="T60" s="872"/>
      <c r="U60" s="872"/>
      <c r="V60" s="873"/>
      <c r="W60" s="871"/>
      <c r="X60" s="872"/>
      <c r="Y60" s="872"/>
      <c r="Z60" s="872"/>
      <c r="AA60" s="873"/>
      <c r="AB60" s="864"/>
      <c r="AC60" s="866"/>
      <c r="AD60" s="866"/>
      <c r="AE60" s="866"/>
      <c r="AF60" s="867"/>
      <c r="AG60" s="864"/>
      <c r="AH60" s="865"/>
      <c r="AI60" s="866"/>
      <c r="AJ60" s="867"/>
      <c r="AK60" s="868"/>
      <c r="AL60" s="869"/>
      <c r="AM60" s="869"/>
      <c r="AN60" s="870"/>
      <c r="AO60" s="832"/>
      <c r="AP60" s="834"/>
      <c r="AQ60" s="103"/>
      <c r="AR60" s="7"/>
      <c r="AS60" s="7"/>
    </row>
    <row r="61" spans="1:49" s="25" customFormat="1" ht="18" customHeight="1" thickBot="1" x14ac:dyDescent="0.2">
      <c r="A61" s="7"/>
      <c r="B61" s="7"/>
      <c r="C61" s="7"/>
      <c r="D61" s="888"/>
      <c r="E61" s="889"/>
      <c r="F61" s="889"/>
      <c r="G61" s="889"/>
      <c r="H61" s="889"/>
      <c r="I61" s="889"/>
      <c r="J61" s="890"/>
      <c r="K61" s="891"/>
      <c r="L61" s="892"/>
      <c r="M61" s="892"/>
      <c r="N61" s="893"/>
      <c r="O61" s="871" t="s">
        <v>371</v>
      </c>
      <c r="P61" s="872"/>
      <c r="Q61" s="872"/>
      <c r="R61" s="873"/>
      <c r="S61" s="891"/>
      <c r="T61" s="892"/>
      <c r="U61" s="892"/>
      <c r="V61" s="893"/>
      <c r="W61" s="891"/>
      <c r="X61" s="892"/>
      <c r="Y61" s="892"/>
      <c r="Z61" s="892"/>
      <c r="AA61" s="893"/>
      <c r="AB61" s="894"/>
      <c r="AC61" s="895"/>
      <c r="AD61" s="895"/>
      <c r="AE61" s="895"/>
      <c r="AF61" s="896"/>
      <c r="AG61" s="894"/>
      <c r="AH61" s="897"/>
      <c r="AI61" s="895"/>
      <c r="AJ61" s="896"/>
      <c r="AK61" s="898"/>
      <c r="AL61" s="899"/>
      <c r="AM61" s="899"/>
      <c r="AN61" s="900"/>
      <c r="AO61" s="875"/>
      <c r="AP61" s="876"/>
      <c r="AQ61" s="103"/>
      <c r="AR61" s="7"/>
      <c r="AS61" s="7"/>
    </row>
    <row r="62" spans="1:49" s="25" customFormat="1" ht="13.15" customHeight="1" thickTop="1" x14ac:dyDescent="0.15">
      <c r="A62" s="8"/>
      <c r="B62" s="8"/>
      <c r="C62" s="8"/>
      <c r="D62" s="877" t="s">
        <v>9</v>
      </c>
      <c r="E62" s="878"/>
      <c r="F62" s="878"/>
      <c r="G62" s="878"/>
      <c r="H62" s="878"/>
      <c r="I62" s="878"/>
      <c r="J62" s="879"/>
      <c r="K62" s="877"/>
      <c r="L62" s="880"/>
      <c r="M62" s="880"/>
      <c r="N62" s="881"/>
      <c r="O62" s="877"/>
      <c r="P62" s="880"/>
      <c r="Q62" s="880"/>
      <c r="R62" s="881"/>
      <c r="S62" s="877"/>
      <c r="T62" s="880"/>
      <c r="U62" s="880"/>
      <c r="V62" s="881"/>
      <c r="W62" s="877"/>
      <c r="X62" s="880"/>
      <c r="Y62" s="880"/>
      <c r="Z62" s="880"/>
      <c r="AA62" s="881"/>
      <c r="AB62" s="882"/>
      <c r="AC62" s="883"/>
      <c r="AD62" s="883"/>
      <c r="AE62" s="883"/>
      <c r="AF62" s="884"/>
      <c r="AG62" s="877"/>
      <c r="AH62" s="878"/>
      <c r="AI62" s="880"/>
      <c r="AJ62" s="881"/>
      <c r="AK62" s="885"/>
      <c r="AL62" s="886"/>
      <c r="AM62" s="886"/>
      <c r="AN62" s="887"/>
      <c r="AO62" s="877"/>
      <c r="AP62" s="881"/>
      <c r="AQ62" s="189"/>
      <c r="AR62" s="7"/>
      <c r="AS62" s="7"/>
    </row>
    <row r="63" spans="1:49" s="108" customFormat="1" ht="13.5" customHeight="1" x14ac:dyDescent="0.15">
      <c r="A63" s="105"/>
      <c r="B63" s="105"/>
      <c r="C63" s="105"/>
      <c r="D63" s="101" t="s">
        <v>372</v>
      </c>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7"/>
      <c r="AU63" s="107"/>
      <c r="AV63" s="107"/>
      <c r="AW63" s="107"/>
    </row>
    <row r="64" spans="1:49" s="108" customFormat="1" ht="13.5" customHeight="1" x14ac:dyDescent="0.15">
      <c r="A64" s="105"/>
      <c r="B64" s="105"/>
      <c r="C64" s="105"/>
      <c r="D64" s="101" t="s">
        <v>373</v>
      </c>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9"/>
      <c r="AU64" s="107"/>
      <c r="AV64" s="107"/>
      <c r="AW64" s="107"/>
    </row>
    <row r="65" spans="1:56" s="108" customFormat="1" ht="13.5" customHeight="1" x14ac:dyDescent="0.15">
      <c r="A65" s="105"/>
      <c r="B65" s="105"/>
      <c r="C65" s="105"/>
      <c r="D65" s="101" t="s">
        <v>374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7"/>
      <c r="AU65" s="107"/>
      <c r="AV65" s="107"/>
      <c r="AW65" s="107"/>
    </row>
    <row r="66" spans="1:56" s="25" customFormat="1" ht="13.5" customHeight="1" x14ac:dyDescent="0.15">
      <c r="A66" s="8"/>
      <c r="B66" s="8"/>
      <c r="C66" s="8"/>
      <c r="D66" s="8"/>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8"/>
      <c r="AK66" s="8"/>
      <c r="AL66" s="8"/>
      <c r="AM66" s="8"/>
      <c r="AN66" s="8"/>
      <c r="AO66" s="8"/>
      <c r="AP66" s="8"/>
      <c r="AQ66" s="8"/>
      <c r="AR66" s="7"/>
      <c r="AS66" s="7"/>
    </row>
    <row r="67" spans="1:56" s="25" customFormat="1" ht="13.5" customHeight="1" x14ac:dyDescent="0.15">
      <c r="A67" s="8"/>
      <c r="B67" s="8"/>
      <c r="C67" s="8" t="s">
        <v>375</v>
      </c>
      <c r="D67" s="7"/>
      <c r="E67" s="8"/>
      <c r="F67" s="8"/>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8"/>
      <c r="AL67" s="8"/>
      <c r="AM67" s="8"/>
      <c r="AN67" s="8"/>
      <c r="AO67" s="8"/>
      <c r="AP67" s="8"/>
      <c r="AQ67" s="8"/>
      <c r="AR67" s="8"/>
      <c r="AS67" s="7"/>
    </row>
    <row r="68" spans="1:56" s="25" customFormat="1" ht="13.5" customHeight="1" x14ac:dyDescent="0.15">
      <c r="A68" s="8"/>
      <c r="B68" s="8"/>
      <c r="C68" s="8"/>
      <c r="D68" s="8" t="s">
        <v>376</v>
      </c>
      <c r="E68" s="8"/>
      <c r="F68" s="8"/>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8"/>
      <c r="AL68" s="8"/>
      <c r="AM68" s="8"/>
      <c r="AN68" s="8"/>
      <c r="AO68" s="8"/>
      <c r="AP68" s="8"/>
      <c r="AQ68" s="8"/>
      <c r="AR68" s="8"/>
      <c r="AS68" s="7"/>
    </row>
    <row r="69" spans="1:56" s="25" customFormat="1" ht="22.5" customHeight="1" x14ac:dyDescent="0.15">
      <c r="A69" s="8"/>
      <c r="B69" s="8"/>
      <c r="C69" s="8"/>
      <c r="D69" s="874" t="s">
        <v>377</v>
      </c>
      <c r="E69" s="874"/>
      <c r="F69" s="874"/>
      <c r="G69" s="874"/>
      <c r="H69" s="874"/>
      <c r="I69" s="874"/>
      <c r="J69" s="874"/>
      <c r="K69" s="874" t="s">
        <v>378</v>
      </c>
      <c r="L69" s="874"/>
      <c r="M69" s="874"/>
      <c r="N69" s="874"/>
      <c r="O69" s="874"/>
      <c r="P69" s="874"/>
      <c r="Q69" s="874"/>
      <c r="R69" s="874"/>
      <c r="S69" s="874"/>
      <c r="T69" s="874"/>
      <c r="U69" s="862" t="s">
        <v>379</v>
      </c>
      <c r="V69" s="863"/>
      <c r="W69" s="863"/>
      <c r="X69" s="7"/>
      <c r="Y69" s="862" t="s">
        <v>380</v>
      </c>
      <c r="Z69" s="863"/>
      <c r="AA69" s="863"/>
      <c r="AB69" s="7"/>
      <c r="AC69" s="7"/>
      <c r="AD69" s="7"/>
      <c r="AE69" s="7"/>
      <c r="AF69" s="7"/>
      <c r="AG69" s="7"/>
      <c r="AH69" s="7"/>
      <c r="AI69" s="7"/>
      <c r="AJ69" s="7"/>
      <c r="AK69" s="8"/>
      <c r="AL69" s="8"/>
      <c r="AM69" s="8"/>
      <c r="AN69" s="8"/>
      <c r="AO69" s="8"/>
      <c r="AP69" s="8"/>
      <c r="AQ69" s="8"/>
      <c r="AR69" s="8"/>
      <c r="AS69" s="7"/>
    </row>
    <row r="70" spans="1:56" s="25" customFormat="1" ht="27.75" customHeight="1" x14ac:dyDescent="0.15">
      <c r="A70" s="8"/>
      <c r="B70" s="8"/>
      <c r="C70" s="8"/>
      <c r="D70" s="874"/>
      <c r="E70" s="874"/>
      <c r="F70" s="874"/>
      <c r="G70" s="874"/>
      <c r="H70" s="874"/>
      <c r="I70" s="874"/>
      <c r="J70" s="874"/>
      <c r="K70" s="874"/>
      <c r="L70" s="874"/>
      <c r="M70" s="874"/>
      <c r="N70" s="874"/>
      <c r="O70" s="874"/>
      <c r="P70" s="874"/>
      <c r="Q70" s="874"/>
      <c r="R70" s="874"/>
      <c r="S70" s="874"/>
      <c r="T70" s="874"/>
      <c r="U70" s="874" t="str">
        <f>IF(D70="","",VLOOKUP(CONCATENATE(D70,K70),対象自治体リスト!E:G,3,FALSE))</f>
        <v/>
      </c>
      <c r="V70" s="874"/>
      <c r="W70" s="874"/>
      <c r="X70" s="7"/>
      <c r="Y70" s="874"/>
      <c r="Z70" s="874"/>
      <c r="AA70" s="874"/>
      <c r="AB70" s="7"/>
      <c r="AC70" s="7"/>
      <c r="AD70" s="7"/>
      <c r="AE70" s="7"/>
      <c r="AF70" s="7"/>
      <c r="AG70" s="7"/>
      <c r="AH70" s="7"/>
      <c r="AI70" s="7"/>
      <c r="AJ70" s="7"/>
      <c r="AK70" s="8"/>
      <c r="AL70" s="8"/>
      <c r="AM70" s="8"/>
      <c r="AN70" s="8"/>
      <c r="AO70" s="8"/>
      <c r="AP70" s="8"/>
      <c r="AQ70" s="8"/>
      <c r="AR70" s="8"/>
      <c r="AS70" s="7"/>
    </row>
    <row r="71" spans="1:56" s="25" customFormat="1" ht="13.5" customHeight="1" x14ac:dyDescent="0.15">
      <c r="A71" s="8"/>
      <c r="B71" s="8"/>
      <c r="C71" s="8"/>
      <c r="D71" s="7"/>
      <c r="E71" s="8"/>
      <c r="F71" s="8"/>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8"/>
      <c r="AL71" s="8"/>
      <c r="AM71" s="8"/>
      <c r="AN71" s="8"/>
      <c r="AO71" s="8"/>
      <c r="AP71" s="8"/>
      <c r="AQ71" s="8"/>
      <c r="AR71" s="8"/>
      <c r="AS71" s="7"/>
    </row>
    <row r="72" spans="1:56" s="25" customFormat="1" ht="13.5" customHeight="1" x14ac:dyDescent="0.15">
      <c r="A72" s="8"/>
      <c r="B72" s="7"/>
      <c r="C72" s="7"/>
      <c r="D72" s="8" t="s">
        <v>381</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8"/>
      <c r="AJ72" s="8"/>
      <c r="AK72" s="8"/>
      <c r="AL72" s="8"/>
      <c r="AM72" s="8"/>
      <c r="AN72" s="8"/>
      <c r="AO72" s="8"/>
      <c r="AP72" s="7"/>
      <c r="AQ72" s="7"/>
      <c r="AR72" s="7"/>
      <c r="AS72" s="7"/>
    </row>
    <row r="73" spans="1:56" s="25" customFormat="1" ht="13.5" customHeight="1" x14ac:dyDescent="0.15">
      <c r="A73" s="8"/>
      <c r="B73" s="7"/>
      <c r="C73" s="7"/>
      <c r="D73" s="904" t="s">
        <v>382</v>
      </c>
      <c r="E73" s="905"/>
      <c r="F73" s="905"/>
      <c r="G73" s="905"/>
      <c r="H73" s="905"/>
      <c r="I73" s="905"/>
      <c r="J73" s="905"/>
      <c r="K73" s="905"/>
      <c r="L73" s="905"/>
      <c r="M73" s="905"/>
      <c r="N73" s="905"/>
      <c r="O73" s="905"/>
      <c r="P73" s="905"/>
      <c r="Q73" s="905"/>
      <c r="R73" s="905"/>
      <c r="S73" s="905"/>
      <c r="T73" s="905"/>
      <c r="U73" s="905"/>
      <c r="V73" s="906"/>
      <c r="W73" s="910" t="s">
        <v>383</v>
      </c>
      <c r="X73" s="911"/>
      <c r="Y73" s="911"/>
      <c r="Z73" s="911"/>
      <c r="AA73" s="911"/>
      <c r="AB73" s="911"/>
      <c r="AC73" s="911"/>
      <c r="AD73" s="911"/>
      <c r="AE73" s="911"/>
      <c r="AF73" s="911"/>
      <c r="AG73" s="911"/>
      <c r="AH73" s="911"/>
      <c r="AI73" s="911"/>
      <c r="AJ73" s="911"/>
      <c r="AK73" s="911"/>
      <c r="AL73" s="911"/>
      <c r="AM73" s="912"/>
      <c r="AN73" s="8"/>
      <c r="AO73" s="8"/>
      <c r="AP73" s="7"/>
      <c r="AQ73" s="7"/>
      <c r="AR73" s="7"/>
      <c r="AS73" s="7"/>
    </row>
    <row r="74" spans="1:56" s="25" customFormat="1" ht="13.5" customHeight="1" x14ac:dyDescent="0.15">
      <c r="A74" s="8"/>
      <c r="B74" s="7"/>
      <c r="C74" s="7"/>
      <c r="D74" s="907"/>
      <c r="E74" s="908"/>
      <c r="F74" s="908"/>
      <c r="G74" s="908"/>
      <c r="H74" s="908"/>
      <c r="I74" s="908"/>
      <c r="J74" s="908"/>
      <c r="K74" s="908"/>
      <c r="L74" s="908"/>
      <c r="M74" s="908"/>
      <c r="N74" s="908"/>
      <c r="O74" s="908"/>
      <c r="P74" s="908"/>
      <c r="Q74" s="908"/>
      <c r="R74" s="908"/>
      <c r="S74" s="908"/>
      <c r="T74" s="908"/>
      <c r="U74" s="908"/>
      <c r="V74" s="909"/>
      <c r="W74" s="913"/>
      <c r="X74" s="914"/>
      <c r="Y74" s="914"/>
      <c r="Z74" s="914"/>
      <c r="AA74" s="914"/>
      <c r="AB74" s="914"/>
      <c r="AC74" s="914"/>
      <c r="AD74" s="914"/>
      <c r="AE74" s="914"/>
      <c r="AF74" s="914"/>
      <c r="AG74" s="914"/>
      <c r="AH74" s="914"/>
      <c r="AI74" s="914"/>
      <c r="AJ74" s="914"/>
      <c r="AK74" s="914"/>
      <c r="AL74" s="914"/>
      <c r="AM74" s="915"/>
      <c r="AN74" s="8"/>
      <c r="AO74" s="8"/>
      <c r="AP74" s="7"/>
      <c r="AQ74" s="7"/>
      <c r="AR74" s="7"/>
      <c r="AS74" s="7"/>
    </row>
    <row r="75" spans="1:56" s="25" customFormat="1" ht="18.75" customHeight="1" x14ac:dyDescent="0.15">
      <c r="A75" s="8"/>
      <c r="B75" s="8"/>
      <c r="C75" s="8"/>
      <c r="D75" s="916" t="s">
        <v>384</v>
      </c>
      <c r="E75" s="917"/>
      <c r="F75" s="917"/>
      <c r="G75" s="917"/>
      <c r="H75" s="917"/>
      <c r="I75" s="917"/>
      <c r="J75" s="917"/>
      <c r="K75" s="917"/>
      <c r="L75" s="917"/>
      <c r="M75" s="917"/>
      <c r="N75" s="917"/>
      <c r="O75" s="917"/>
      <c r="P75" s="917"/>
      <c r="Q75" s="917"/>
      <c r="R75" s="917"/>
      <c r="S75" s="917"/>
      <c r="T75" s="917"/>
      <c r="U75" s="917"/>
      <c r="V75" s="918"/>
      <c r="W75" s="919"/>
      <c r="X75" s="920"/>
      <c r="Y75" s="920"/>
      <c r="Z75" s="920"/>
      <c r="AA75" s="920"/>
      <c r="AB75" s="920"/>
      <c r="AC75" s="920"/>
      <c r="AD75" s="920"/>
      <c r="AE75" s="920"/>
      <c r="AF75" s="920"/>
      <c r="AG75" s="921"/>
      <c r="AH75" s="922" t="s">
        <v>385</v>
      </c>
      <c r="AI75" s="923"/>
      <c r="AJ75" s="923"/>
      <c r="AK75" s="923"/>
      <c r="AL75" s="923"/>
      <c r="AM75" s="924"/>
      <c r="AN75" s="8"/>
      <c r="AO75" s="8"/>
      <c r="AP75" s="7"/>
      <c r="AQ75" s="7"/>
      <c r="AR75" s="7"/>
      <c r="AS75" s="7"/>
      <c r="AX75" s="110"/>
      <c r="AY75" s="110"/>
      <c r="AZ75" s="110"/>
      <c r="BA75" s="110"/>
      <c r="BB75" s="110"/>
      <c r="BC75" s="110"/>
      <c r="BD75" s="111"/>
    </row>
    <row r="76" spans="1:56" s="25" customFormat="1" ht="18.75" customHeight="1" x14ac:dyDescent="0.15">
      <c r="A76" s="8"/>
      <c r="B76" s="8"/>
      <c r="C76" s="8"/>
      <c r="D76" s="916" t="s">
        <v>386</v>
      </c>
      <c r="E76" s="917"/>
      <c r="F76" s="917"/>
      <c r="G76" s="917"/>
      <c r="H76" s="917"/>
      <c r="I76" s="917"/>
      <c r="J76" s="917"/>
      <c r="K76" s="917"/>
      <c r="L76" s="917"/>
      <c r="M76" s="917"/>
      <c r="N76" s="917"/>
      <c r="O76" s="917"/>
      <c r="P76" s="917"/>
      <c r="Q76" s="917"/>
      <c r="R76" s="917"/>
      <c r="S76" s="917"/>
      <c r="T76" s="917"/>
      <c r="U76" s="917"/>
      <c r="V76" s="918"/>
      <c r="W76" s="919"/>
      <c r="X76" s="920"/>
      <c r="Y76" s="920"/>
      <c r="Z76" s="920"/>
      <c r="AA76" s="920"/>
      <c r="AB76" s="920"/>
      <c r="AC76" s="920"/>
      <c r="AD76" s="920"/>
      <c r="AE76" s="920"/>
      <c r="AF76" s="920"/>
      <c r="AG76" s="921"/>
      <c r="AH76" s="922" t="s">
        <v>1826</v>
      </c>
      <c r="AI76" s="923"/>
      <c r="AJ76" s="923"/>
      <c r="AK76" s="923"/>
      <c r="AL76" s="923"/>
      <c r="AM76" s="924"/>
      <c r="AN76" s="8"/>
      <c r="AO76" s="8"/>
      <c r="AP76" s="7"/>
      <c r="AQ76" s="7"/>
      <c r="AR76" s="7"/>
      <c r="AS76" s="7"/>
      <c r="AX76" s="110"/>
      <c r="AY76" s="110"/>
      <c r="AZ76" s="110"/>
      <c r="BA76" s="110"/>
      <c r="BB76" s="110"/>
      <c r="BC76" s="110"/>
      <c r="BD76" s="111"/>
    </row>
    <row r="77" spans="1:56" s="25" customFormat="1" ht="18.75" customHeight="1" x14ac:dyDescent="0.15">
      <c r="A77" s="8"/>
      <c r="B77" s="8"/>
      <c r="C77" s="8"/>
      <c r="D77" s="901" t="s">
        <v>387</v>
      </c>
      <c r="E77" s="901"/>
      <c r="F77" s="901"/>
      <c r="G77" s="901"/>
      <c r="H77" s="901"/>
      <c r="I77" s="901"/>
      <c r="J77" s="901"/>
      <c r="K77" s="901"/>
      <c r="L77" s="901"/>
      <c r="M77" s="901"/>
      <c r="N77" s="901"/>
      <c r="O77" s="901"/>
      <c r="P77" s="901"/>
      <c r="Q77" s="901"/>
      <c r="R77" s="901"/>
      <c r="S77" s="901"/>
      <c r="T77" s="901"/>
      <c r="U77" s="901"/>
      <c r="V77" s="901"/>
      <c r="W77" s="902"/>
      <c r="X77" s="902"/>
      <c r="Y77" s="902"/>
      <c r="Z77" s="902"/>
      <c r="AA77" s="902"/>
      <c r="AB77" s="902"/>
      <c r="AC77" s="902"/>
      <c r="AD77" s="902"/>
      <c r="AE77" s="902"/>
      <c r="AF77" s="902"/>
      <c r="AG77" s="902"/>
      <c r="AH77" s="903" t="s">
        <v>388</v>
      </c>
      <c r="AI77" s="903"/>
      <c r="AJ77" s="903"/>
      <c r="AK77" s="903"/>
      <c r="AL77" s="903"/>
      <c r="AM77" s="903"/>
      <c r="AN77" s="8"/>
      <c r="AO77" s="8"/>
      <c r="AP77" s="7"/>
      <c r="AQ77" s="7"/>
      <c r="AR77" s="7"/>
      <c r="AS77" s="7"/>
      <c r="AX77" s="110"/>
      <c r="AY77" s="110"/>
      <c r="AZ77" s="110"/>
      <c r="BA77" s="110"/>
      <c r="BB77" s="110"/>
      <c r="BC77" s="110"/>
      <c r="BD77" s="111"/>
    </row>
    <row r="78" spans="1:56" s="25" customFormat="1" ht="13.5" customHeight="1" x14ac:dyDescent="0.15">
      <c r="A78" s="8"/>
      <c r="B78" s="8"/>
      <c r="C78" s="8"/>
      <c r="D78" s="112" t="s">
        <v>1830</v>
      </c>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89"/>
      <c r="AD78" s="189"/>
      <c r="AE78" s="189"/>
      <c r="AF78" s="189"/>
      <c r="AG78" s="189"/>
      <c r="AH78" s="189"/>
      <c r="AI78" s="189"/>
      <c r="AJ78" s="189"/>
      <c r="AK78" s="189"/>
      <c r="AL78" s="189"/>
      <c r="AM78" s="189"/>
      <c r="AN78" s="8"/>
      <c r="AO78" s="8"/>
      <c r="AP78" s="7"/>
      <c r="AQ78" s="7"/>
      <c r="AR78" s="7"/>
      <c r="AS78" s="7"/>
      <c r="AX78" s="110"/>
      <c r="AY78" s="110"/>
      <c r="AZ78" s="110"/>
      <c r="BA78" s="110"/>
      <c r="BB78" s="110"/>
      <c r="BC78" s="110"/>
      <c r="BD78" s="111"/>
    </row>
    <row r="79" spans="1:56" s="25" customFormat="1" x14ac:dyDescent="0.15">
      <c r="A79" s="8"/>
      <c r="B79" s="8"/>
      <c r="C79" s="8"/>
      <c r="D79" s="8"/>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8"/>
      <c r="AK79" s="8"/>
      <c r="AL79" s="8"/>
      <c r="AM79" s="8"/>
      <c r="AN79" s="8"/>
      <c r="AO79" s="8"/>
      <c r="AP79" s="8"/>
      <c r="AQ79" s="8"/>
      <c r="AR79" s="7"/>
      <c r="AS79" s="7"/>
      <c r="AX79" s="110"/>
      <c r="AY79" s="110"/>
      <c r="AZ79" s="110"/>
      <c r="BB79" s="110"/>
      <c r="BC79" s="110"/>
      <c r="BD79" s="110"/>
    </row>
    <row r="80" spans="1:56" s="25" customFormat="1" x14ac:dyDescent="0.15">
      <c r="A80" s="8"/>
      <c r="B80" s="8"/>
      <c r="C80" s="8"/>
      <c r="D80" s="7" t="s">
        <v>389</v>
      </c>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8"/>
      <c r="AJ80" s="8"/>
      <c r="AK80" s="8"/>
      <c r="AL80" s="8"/>
      <c r="AM80" s="8"/>
      <c r="AN80" s="8"/>
      <c r="AO80" s="8"/>
      <c r="AP80" s="7"/>
      <c r="AQ80" s="7"/>
      <c r="AR80" s="7"/>
      <c r="AS80" s="7"/>
    </row>
    <row r="81" spans="1:45" ht="18" customHeight="1" x14ac:dyDescent="0.15">
      <c r="A81" s="8"/>
      <c r="B81" s="8"/>
      <c r="C81" s="8"/>
      <c r="D81" s="7"/>
      <c r="E81" s="8" t="s">
        <v>390</v>
      </c>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8"/>
      <c r="AJ81" s="8"/>
      <c r="AK81" s="8"/>
      <c r="AL81" s="8"/>
      <c r="AM81" s="8"/>
      <c r="AN81" s="8"/>
      <c r="AO81" s="8"/>
    </row>
    <row r="82" spans="1:45" ht="20.25" customHeight="1" x14ac:dyDescent="0.15">
      <c r="A82" s="8"/>
      <c r="B82" s="8"/>
      <c r="C82" s="8"/>
      <c r="D82" s="874" t="s">
        <v>382</v>
      </c>
      <c r="E82" s="874"/>
      <c r="F82" s="874"/>
      <c r="G82" s="874"/>
      <c r="H82" s="874"/>
      <c r="I82" s="874"/>
      <c r="J82" s="874"/>
      <c r="K82" s="874"/>
      <c r="L82" s="863" t="s">
        <v>482</v>
      </c>
      <c r="M82" s="863"/>
      <c r="N82" s="863"/>
      <c r="O82" s="868" t="s">
        <v>391</v>
      </c>
      <c r="P82" s="869"/>
      <c r="Q82" s="869"/>
      <c r="R82" s="869"/>
      <c r="S82" s="869"/>
      <c r="T82" s="869"/>
      <c r="U82" s="869"/>
      <c r="V82" s="869"/>
      <c r="W82" s="869"/>
      <c r="X82" s="869"/>
      <c r="Y82" s="869"/>
      <c r="Z82" s="869"/>
      <c r="AA82" s="869"/>
      <c r="AB82" s="869"/>
      <c r="AC82" s="869"/>
      <c r="AD82" s="869"/>
      <c r="AE82" s="869"/>
      <c r="AF82" s="869"/>
      <c r="AG82" s="869"/>
      <c r="AH82" s="869"/>
      <c r="AI82" s="869"/>
      <c r="AJ82" s="869"/>
      <c r="AK82" s="869"/>
      <c r="AL82" s="869"/>
      <c r="AM82" s="870"/>
      <c r="AN82" s="8"/>
      <c r="AO82" s="8"/>
    </row>
    <row r="83" spans="1:45" ht="20.25" customHeight="1" x14ac:dyDescent="0.15">
      <c r="A83" s="8"/>
      <c r="B83" s="8"/>
      <c r="C83" s="8"/>
      <c r="D83" s="904" t="s">
        <v>392</v>
      </c>
      <c r="E83" s="905"/>
      <c r="F83" s="905"/>
      <c r="G83" s="905"/>
      <c r="H83" s="905"/>
      <c r="I83" s="905"/>
      <c r="J83" s="905"/>
      <c r="K83" s="906"/>
      <c r="L83" s="868" t="s">
        <v>393</v>
      </c>
      <c r="M83" s="869"/>
      <c r="N83" s="870" t="s">
        <v>394</v>
      </c>
      <c r="O83" s="874" t="s">
        <v>477</v>
      </c>
      <c r="P83" s="874"/>
      <c r="Q83" s="937" t="s">
        <v>483</v>
      </c>
      <c r="R83" s="938"/>
      <c r="S83" s="938"/>
      <c r="T83" s="938"/>
      <c r="U83" s="938"/>
      <c r="V83" s="938"/>
      <c r="W83" s="938"/>
      <c r="X83" s="938"/>
      <c r="Y83" s="938"/>
      <c r="Z83" s="938"/>
      <c r="AA83" s="938"/>
      <c r="AB83" s="938"/>
      <c r="AC83" s="938"/>
      <c r="AD83" s="938"/>
      <c r="AE83" s="938"/>
      <c r="AF83" s="938"/>
      <c r="AG83" s="938"/>
      <c r="AH83" s="938"/>
      <c r="AI83" s="938"/>
      <c r="AJ83" s="938"/>
      <c r="AK83" s="938"/>
      <c r="AL83" s="938"/>
      <c r="AM83" s="939"/>
      <c r="AN83" s="8"/>
      <c r="AO83" s="8"/>
    </row>
    <row r="84" spans="1:45" ht="20.25" customHeight="1" x14ac:dyDescent="0.15">
      <c r="A84" s="8"/>
      <c r="B84" s="8"/>
      <c r="C84" s="8"/>
      <c r="D84" s="934"/>
      <c r="E84" s="935"/>
      <c r="F84" s="935"/>
      <c r="G84" s="935"/>
      <c r="H84" s="935"/>
      <c r="I84" s="935"/>
      <c r="J84" s="935"/>
      <c r="K84" s="936"/>
      <c r="L84" s="868"/>
      <c r="M84" s="869"/>
      <c r="N84" s="870"/>
      <c r="O84" s="874"/>
      <c r="P84" s="874"/>
      <c r="Q84" s="940"/>
      <c r="R84" s="941"/>
      <c r="S84" s="941"/>
      <c r="T84" s="941"/>
      <c r="U84" s="941"/>
      <c r="V84" s="941"/>
      <c r="W84" s="941"/>
      <c r="X84" s="941"/>
      <c r="Y84" s="941"/>
      <c r="Z84" s="941"/>
      <c r="AA84" s="941"/>
      <c r="AB84" s="941"/>
      <c r="AC84" s="941"/>
      <c r="AD84" s="941"/>
      <c r="AE84" s="941"/>
      <c r="AF84" s="941"/>
      <c r="AG84" s="941"/>
      <c r="AH84" s="941"/>
      <c r="AI84" s="941"/>
      <c r="AJ84" s="941"/>
      <c r="AK84" s="941"/>
      <c r="AL84" s="941"/>
      <c r="AM84" s="942"/>
      <c r="AN84" s="8"/>
      <c r="AO84" s="8"/>
    </row>
    <row r="85" spans="1:45" ht="36" customHeight="1" x14ac:dyDescent="0.15">
      <c r="A85" s="8"/>
      <c r="B85" s="8"/>
      <c r="C85" s="8"/>
      <c r="D85" s="934"/>
      <c r="E85" s="935"/>
      <c r="F85" s="935"/>
      <c r="G85" s="935"/>
      <c r="H85" s="935"/>
      <c r="I85" s="935"/>
      <c r="J85" s="935"/>
      <c r="K85" s="936"/>
      <c r="L85" s="868" t="s">
        <v>393</v>
      </c>
      <c r="M85" s="869"/>
      <c r="N85" s="870" t="s">
        <v>394</v>
      </c>
      <c r="O85" s="901" t="s">
        <v>484</v>
      </c>
      <c r="P85" s="901"/>
      <c r="Q85" s="925" t="s">
        <v>395</v>
      </c>
      <c r="R85" s="926"/>
      <c r="S85" s="926"/>
      <c r="T85" s="926"/>
      <c r="U85" s="926"/>
      <c r="V85" s="926"/>
      <c r="W85" s="926"/>
      <c r="X85" s="926"/>
      <c r="Y85" s="926"/>
      <c r="Z85" s="926"/>
      <c r="AA85" s="926"/>
      <c r="AB85" s="926"/>
      <c r="AC85" s="926"/>
      <c r="AD85" s="926"/>
      <c r="AE85" s="926"/>
      <c r="AF85" s="926"/>
      <c r="AG85" s="926"/>
      <c r="AH85" s="926"/>
      <c r="AI85" s="926"/>
      <c r="AJ85" s="926"/>
      <c r="AK85" s="926"/>
      <c r="AL85" s="926"/>
      <c r="AM85" s="927"/>
      <c r="AN85" s="8"/>
      <c r="AO85" s="8"/>
    </row>
    <row r="86" spans="1:45" ht="20.25" customHeight="1" x14ac:dyDescent="0.15">
      <c r="A86" s="8"/>
      <c r="B86" s="8"/>
      <c r="C86" s="8"/>
      <c r="D86" s="907"/>
      <c r="E86" s="908"/>
      <c r="F86" s="908"/>
      <c r="G86" s="908"/>
      <c r="H86" s="908"/>
      <c r="I86" s="908"/>
      <c r="J86" s="908"/>
      <c r="K86" s="909"/>
      <c r="L86" s="868"/>
      <c r="M86" s="869"/>
      <c r="N86" s="870"/>
      <c r="O86" s="901"/>
      <c r="P86" s="901"/>
      <c r="Q86" s="928"/>
      <c r="R86" s="929"/>
      <c r="S86" s="929"/>
      <c r="T86" s="929"/>
      <c r="U86" s="929"/>
      <c r="V86" s="929"/>
      <c r="W86" s="929"/>
      <c r="X86" s="929"/>
      <c r="Y86" s="929"/>
      <c r="Z86" s="929"/>
      <c r="AA86" s="929"/>
      <c r="AB86" s="929"/>
      <c r="AC86" s="929"/>
      <c r="AD86" s="929"/>
      <c r="AE86" s="929"/>
      <c r="AF86" s="930"/>
      <c r="AG86" s="931"/>
      <c r="AH86" s="931"/>
      <c r="AI86" s="931"/>
      <c r="AJ86" s="931"/>
      <c r="AK86" s="932"/>
      <c r="AL86" s="930"/>
      <c r="AM86" s="933"/>
      <c r="AN86" s="8"/>
      <c r="AO86" s="8"/>
    </row>
    <row r="87" spans="1:45" s="115" customFormat="1" ht="12" x14ac:dyDescent="0.15">
      <c r="A87" s="112"/>
      <c r="B87" s="112"/>
      <c r="C87" s="112"/>
      <c r="D87" s="112" t="s">
        <v>396</v>
      </c>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2"/>
      <c r="AO87" s="112"/>
      <c r="AP87" s="114"/>
      <c r="AQ87" s="114"/>
      <c r="AR87" s="114"/>
      <c r="AS87" s="114"/>
    </row>
    <row r="88" spans="1:45" s="119" customFormat="1" ht="13.5" customHeight="1" x14ac:dyDescent="0.15">
      <c r="A88" s="112"/>
      <c r="B88" s="112"/>
      <c r="C88" s="112"/>
      <c r="D88" s="112" t="s">
        <v>397</v>
      </c>
      <c r="E88" s="112"/>
      <c r="F88" s="114"/>
      <c r="G88" s="114"/>
      <c r="H88" s="114"/>
      <c r="I88" s="114"/>
      <c r="J88" s="114"/>
      <c r="K88" s="114"/>
      <c r="L88" s="114"/>
      <c r="M88" s="114"/>
      <c r="N88" s="114"/>
      <c r="O88" s="114"/>
      <c r="P88" s="114"/>
      <c r="Q88" s="114"/>
      <c r="R88" s="114"/>
      <c r="S88" s="114"/>
      <c r="T88" s="114"/>
      <c r="U88" s="114"/>
      <c r="V88" s="114"/>
      <c r="W88" s="114"/>
      <c r="X88" s="114"/>
      <c r="Y88" s="114"/>
      <c r="Z88" s="114"/>
      <c r="AA88" s="114"/>
      <c r="AB88" s="93"/>
      <c r="AC88" s="116"/>
      <c r="AD88" s="117"/>
      <c r="AE88" s="117"/>
      <c r="AF88" s="117"/>
      <c r="AG88" s="117"/>
      <c r="AH88" s="117"/>
      <c r="AI88" s="117"/>
      <c r="AJ88" s="117"/>
      <c r="AK88" s="117"/>
      <c r="AL88" s="118"/>
      <c r="AM88" s="114"/>
      <c r="AN88" s="114"/>
      <c r="AO88" s="112"/>
      <c r="AP88" s="112"/>
      <c r="AQ88" s="112"/>
      <c r="AR88" s="93"/>
      <c r="AS88" s="93"/>
    </row>
    <row r="89" spans="1:45" s="119" customFormat="1" ht="13.5" customHeight="1" x14ac:dyDescent="0.15">
      <c r="A89" s="112"/>
      <c r="B89" s="112"/>
      <c r="C89" s="112"/>
      <c r="D89" s="112" t="s">
        <v>485</v>
      </c>
      <c r="E89" s="112"/>
      <c r="F89" s="114"/>
      <c r="G89" s="114"/>
      <c r="H89" s="114"/>
      <c r="I89" s="114"/>
      <c r="J89" s="114"/>
      <c r="K89" s="114"/>
      <c r="L89" s="114"/>
      <c r="M89" s="114"/>
      <c r="N89" s="114"/>
      <c r="O89" s="114"/>
      <c r="P89" s="114"/>
      <c r="Q89" s="114"/>
      <c r="R89" s="114"/>
      <c r="S89" s="114"/>
      <c r="T89" s="114"/>
      <c r="U89" s="114"/>
      <c r="V89" s="114"/>
      <c r="W89" s="114"/>
      <c r="X89" s="114"/>
      <c r="Y89" s="114"/>
      <c r="Z89" s="114"/>
      <c r="AA89" s="114"/>
      <c r="AB89" s="93"/>
      <c r="AC89" s="116"/>
      <c r="AD89" s="117"/>
      <c r="AE89" s="117"/>
      <c r="AF89" s="117"/>
      <c r="AG89" s="117"/>
      <c r="AH89" s="117"/>
      <c r="AI89" s="117"/>
      <c r="AJ89" s="117"/>
      <c r="AK89" s="117"/>
      <c r="AL89" s="118"/>
      <c r="AM89" s="114"/>
      <c r="AN89" s="114"/>
      <c r="AO89" s="112"/>
      <c r="AP89" s="112"/>
      <c r="AQ89" s="112"/>
      <c r="AR89" s="93"/>
      <c r="AS89" s="93"/>
    </row>
    <row r="90" spans="1:45" s="119" customFormat="1" ht="13.5" customHeight="1" x14ac:dyDescent="0.15">
      <c r="A90" s="112"/>
      <c r="B90" s="112"/>
      <c r="C90" s="112"/>
      <c r="D90" s="112"/>
      <c r="E90" s="112"/>
      <c r="F90" s="114" t="s">
        <v>486</v>
      </c>
      <c r="G90" s="114"/>
      <c r="H90" s="93"/>
      <c r="I90" s="114"/>
      <c r="J90" s="114"/>
      <c r="K90" s="114"/>
      <c r="L90" s="114"/>
      <c r="M90" s="114"/>
      <c r="N90" s="114"/>
      <c r="O90" s="114"/>
      <c r="P90" s="114"/>
      <c r="Q90" s="114"/>
      <c r="R90" s="114"/>
      <c r="S90" s="114"/>
      <c r="T90" s="114"/>
      <c r="U90" s="114"/>
      <c r="V90" s="114"/>
      <c r="W90" s="114"/>
      <c r="X90" s="114"/>
      <c r="Y90" s="114"/>
      <c r="Z90" s="114"/>
      <c r="AA90" s="114"/>
      <c r="AB90" s="93"/>
      <c r="AC90" s="116"/>
      <c r="AD90" s="117"/>
      <c r="AE90" s="117"/>
      <c r="AF90" s="117"/>
      <c r="AG90" s="117"/>
      <c r="AH90" s="117"/>
      <c r="AI90" s="117"/>
      <c r="AJ90" s="117"/>
      <c r="AK90" s="117"/>
      <c r="AL90" s="118"/>
      <c r="AM90" s="114"/>
      <c r="AN90" s="114"/>
      <c r="AO90" s="112"/>
      <c r="AP90" s="112"/>
      <c r="AQ90" s="112"/>
      <c r="AR90" s="93"/>
      <c r="AS90" s="93"/>
    </row>
    <row r="91" spans="1:45" s="119" customFormat="1" ht="13.5" customHeight="1" x14ac:dyDescent="0.15">
      <c r="A91" s="112"/>
      <c r="B91" s="112"/>
      <c r="C91" s="112"/>
      <c r="D91" s="112"/>
      <c r="E91" s="112"/>
      <c r="F91" s="114" t="s">
        <v>487</v>
      </c>
      <c r="G91" s="114"/>
      <c r="H91" s="93"/>
      <c r="I91" s="114"/>
      <c r="J91" s="114"/>
      <c r="K91" s="114"/>
      <c r="L91" s="114"/>
      <c r="M91" s="114"/>
      <c r="N91" s="114"/>
      <c r="O91" s="114"/>
      <c r="P91" s="114"/>
      <c r="Q91" s="114"/>
      <c r="R91" s="114"/>
      <c r="S91" s="114"/>
      <c r="T91" s="114"/>
      <c r="U91" s="114"/>
      <c r="V91" s="114"/>
      <c r="W91" s="114"/>
      <c r="X91" s="114"/>
      <c r="Y91" s="114"/>
      <c r="Z91" s="114"/>
      <c r="AA91" s="114"/>
      <c r="AB91" s="93"/>
      <c r="AC91" s="116"/>
      <c r="AD91" s="117"/>
      <c r="AE91" s="117"/>
      <c r="AF91" s="117"/>
      <c r="AG91" s="117"/>
      <c r="AH91" s="117"/>
      <c r="AI91" s="117"/>
      <c r="AJ91" s="117"/>
      <c r="AK91" s="117"/>
      <c r="AL91" s="118"/>
      <c r="AM91" s="114"/>
      <c r="AN91" s="114"/>
      <c r="AO91" s="112"/>
      <c r="AP91" s="112"/>
      <c r="AQ91" s="112"/>
      <c r="AR91" s="93"/>
      <c r="AS91" s="93"/>
    </row>
    <row r="92" spans="1:45" s="119" customFormat="1" ht="13.5" customHeight="1" x14ac:dyDescent="0.15">
      <c r="A92" s="112"/>
      <c r="B92" s="112"/>
      <c r="C92" s="112"/>
      <c r="D92" s="112"/>
      <c r="E92" s="112"/>
      <c r="F92" s="114" t="s">
        <v>488</v>
      </c>
      <c r="G92" s="114"/>
      <c r="H92" s="93"/>
      <c r="I92" s="114"/>
      <c r="J92" s="114"/>
      <c r="K92" s="114"/>
      <c r="L92" s="114"/>
      <c r="M92" s="114"/>
      <c r="N92" s="114"/>
      <c r="O92" s="114"/>
      <c r="P92" s="114"/>
      <c r="Q92" s="114"/>
      <c r="R92" s="114"/>
      <c r="S92" s="114"/>
      <c r="T92" s="114"/>
      <c r="U92" s="114"/>
      <c r="V92" s="114"/>
      <c r="W92" s="114"/>
      <c r="X92" s="114"/>
      <c r="Y92" s="114"/>
      <c r="Z92" s="114"/>
      <c r="AA92" s="114"/>
      <c r="AB92" s="93"/>
      <c r="AC92" s="116"/>
      <c r="AD92" s="117"/>
      <c r="AE92" s="117"/>
      <c r="AF92" s="117"/>
      <c r="AG92" s="117"/>
      <c r="AH92" s="117"/>
      <c r="AI92" s="117"/>
      <c r="AJ92" s="117"/>
      <c r="AK92" s="117"/>
      <c r="AL92" s="118"/>
      <c r="AM92" s="114"/>
      <c r="AN92" s="114"/>
      <c r="AO92" s="112"/>
      <c r="AP92" s="112"/>
      <c r="AQ92" s="112"/>
      <c r="AR92" s="93"/>
      <c r="AS92" s="93"/>
    </row>
    <row r="93" spans="1:45" s="119" customFormat="1" ht="13.5" customHeight="1" x14ac:dyDescent="0.15">
      <c r="A93" s="112"/>
      <c r="B93" s="112"/>
      <c r="C93" s="112"/>
      <c r="D93" s="112"/>
      <c r="E93" s="112"/>
      <c r="F93" s="114" t="s">
        <v>398</v>
      </c>
      <c r="G93" s="114"/>
      <c r="H93" s="93"/>
      <c r="I93" s="114"/>
      <c r="J93" s="114"/>
      <c r="K93" s="114"/>
      <c r="L93" s="114"/>
      <c r="M93" s="114"/>
      <c r="N93" s="114"/>
      <c r="O93" s="114"/>
      <c r="P93" s="114"/>
      <c r="Q93" s="114"/>
      <c r="R93" s="114"/>
      <c r="S93" s="114"/>
      <c r="T93" s="114"/>
      <c r="U93" s="114"/>
      <c r="V93" s="114"/>
      <c r="W93" s="114"/>
      <c r="X93" s="114"/>
      <c r="Y93" s="114"/>
      <c r="Z93" s="114"/>
      <c r="AA93" s="114"/>
      <c r="AB93" s="93"/>
      <c r="AC93" s="116"/>
      <c r="AD93" s="117"/>
      <c r="AE93" s="117"/>
      <c r="AF93" s="117"/>
      <c r="AG93" s="117"/>
      <c r="AH93" s="117"/>
      <c r="AI93" s="117"/>
      <c r="AJ93" s="117"/>
      <c r="AK93" s="117"/>
      <c r="AL93" s="118"/>
      <c r="AM93" s="114"/>
      <c r="AN93" s="114"/>
      <c r="AO93" s="112"/>
      <c r="AP93" s="112"/>
      <c r="AQ93" s="112"/>
      <c r="AR93" s="93"/>
      <c r="AS93" s="93"/>
    </row>
    <row r="94" spans="1:45" s="119" customFormat="1" ht="13.5" customHeight="1" x14ac:dyDescent="0.15">
      <c r="A94" s="112"/>
      <c r="B94" s="112"/>
      <c r="C94" s="112"/>
      <c r="D94" s="112"/>
      <c r="E94" s="112"/>
      <c r="F94" s="114" t="s">
        <v>399</v>
      </c>
      <c r="G94" s="114"/>
      <c r="H94" s="93"/>
      <c r="I94" s="114"/>
      <c r="J94" s="114"/>
      <c r="K94" s="114"/>
      <c r="L94" s="114"/>
      <c r="M94" s="114"/>
      <c r="N94" s="114"/>
      <c r="O94" s="114"/>
      <c r="P94" s="114"/>
      <c r="Q94" s="114"/>
      <c r="R94" s="114"/>
      <c r="S94" s="114"/>
      <c r="T94" s="114"/>
      <c r="U94" s="114"/>
      <c r="V94" s="114"/>
      <c r="W94" s="114"/>
      <c r="X94" s="114"/>
      <c r="Y94" s="114"/>
      <c r="Z94" s="114"/>
      <c r="AA94" s="114"/>
      <c r="AB94" s="93"/>
      <c r="AC94" s="116"/>
      <c r="AD94" s="117"/>
      <c r="AE94" s="117"/>
      <c r="AF94" s="117"/>
      <c r="AG94" s="117"/>
      <c r="AH94" s="117"/>
      <c r="AI94" s="117"/>
      <c r="AJ94" s="117"/>
      <c r="AK94" s="117"/>
      <c r="AL94" s="118"/>
      <c r="AM94" s="114"/>
      <c r="AN94" s="114"/>
      <c r="AO94" s="112"/>
      <c r="AP94" s="112"/>
      <c r="AQ94" s="112"/>
      <c r="AR94" s="93"/>
      <c r="AS94" s="93"/>
    </row>
    <row r="95" spans="1:45" s="119" customFormat="1" ht="13.5" customHeight="1" x14ac:dyDescent="0.15">
      <c r="A95" s="112"/>
      <c r="B95" s="112"/>
      <c r="C95" s="112"/>
      <c r="D95" s="112"/>
      <c r="E95" s="112"/>
      <c r="F95" s="114" t="s">
        <v>489</v>
      </c>
      <c r="G95" s="114"/>
      <c r="H95" s="93"/>
      <c r="I95" s="114"/>
      <c r="J95" s="114"/>
      <c r="K95" s="114"/>
      <c r="L95" s="114"/>
      <c r="M95" s="114"/>
      <c r="N95" s="114"/>
      <c r="O95" s="114"/>
      <c r="P95" s="114"/>
      <c r="Q95" s="114"/>
      <c r="R95" s="114"/>
      <c r="S95" s="114"/>
      <c r="T95" s="114"/>
      <c r="U95" s="114"/>
      <c r="V95" s="114"/>
      <c r="W95" s="114"/>
      <c r="X95" s="114"/>
      <c r="Y95" s="114"/>
      <c r="Z95" s="114"/>
      <c r="AA95" s="114"/>
      <c r="AB95" s="93"/>
      <c r="AC95" s="116"/>
      <c r="AD95" s="117"/>
      <c r="AE95" s="117"/>
      <c r="AF95" s="117"/>
      <c r="AG95" s="117"/>
      <c r="AH95" s="117"/>
      <c r="AI95" s="117"/>
      <c r="AJ95" s="117"/>
      <c r="AK95" s="117"/>
      <c r="AL95" s="118"/>
      <c r="AM95" s="114"/>
      <c r="AN95" s="114"/>
      <c r="AO95" s="112"/>
      <c r="AP95" s="112"/>
      <c r="AQ95" s="112"/>
      <c r="AR95" s="93"/>
      <c r="AS95" s="93"/>
    </row>
    <row r="96" spans="1:45" s="119" customFormat="1" ht="13.5" customHeight="1" x14ac:dyDescent="0.15">
      <c r="A96" s="112"/>
      <c r="B96" s="112"/>
      <c r="C96" s="112"/>
      <c r="D96" s="112"/>
      <c r="E96" s="112"/>
      <c r="F96" s="114" t="s">
        <v>490</v>
      </c>
      <c r="G96" s="114"/>
      <c r="H96" s="93"/>
      <c r="I96" s="114"/>
      <c r="J96" s="114"/>
      <c r="K96" s="114"/>
      <c r="L96" s="114"/>
      <c r="M96" s="114"/>
      <c r="N96" s="114"/>
      <c r="O96" s="114"/>
      <c r="P96" s="114"/>
      <c r="Q96" s="114"/>
      <c r="R96" s="114"/>
      <c r="S96" s="114"/>
      <c r="T96" s="114"/>
      <c r="U96" s="114"/>
      <c r="V96" s="114"/>
      <c r="W96" s="114"/>
      <c r="X96" s="114"/>
      <c r="Y96" s="114"/>
      <c r="Z96" s="114"/>
      <c r="AA96" s="114"/>
      <c r="AB96" s="93"/>
      <c r="AC96" s="116"/>
      <c r="AD96" s="117"/>
      <c r="AE96" s="117"/>
      <c r="AF96" s="117"/>
      <c r="AG96" s="117"/>
      <c r="AH96" s="117"/>
      <c r="AI96" s="117"/>
      <c r="AJ96" s="117"/>
      <c r="AK96" s="117"/>
      <c r="AL96" s="118"/>
      <c r="AM96" s="114"/>
      <c r="AN96" s="114"/>
      <c r="AO96" s="112"/>
      <c r="AP96" s="112"/>
      <c r="AQ96" s="112"/>
      <c r="AR96" s="93"/>
      <c r="AS96" s="93"/>
    </row>
    <row r="97" spans="1:46" s="119" customFormat="1" ht="13.5" customHeight="1" x14ac:dyDescent="0.15">
      <c r="A97" s="112"/>
      <c r="B97" s="112"/>
      <c r="C97" s="112"/>
      <c r="D97" s="112"/>
      <c r="E97" s="112"/>
      <c r="F97" s="114" t="s">
        <v>491</v>
      </c>
      <c r="G97" s="114"/>
      <c r="H97" s="93"/>
      <c r="I97" s="114"/>
      <c r="J97" s="114"/>
      <c r="K97" s="114"/>
      <c r="L97" s="114"/>
      <c r="M97" s="114"/>
      <c r="N97" s="114"/>
      <c r="O97" s="114"/>
      <c r="P97" s="114"/>
      <c r="Q97" s="114"/>
      <c r="R97" s="114"/>
      <c r="S97" s="114"/>
      <c r="T97" s="114"/>
      <c r="U97" s="114"/>
      <c r="V97" s="114"/>
      <c r="W97" s="114"/>
      <c r="X97" s="114"/>
      <c r="Y97" s="114"/>
      <c r="Z97" s="114"/>
      <c r="AA97" s="114"/>
      <c r="AB97" s="93"/>
      <c r="AC97" s="116"/>
      <c r="AD97" s="117"/>
      <c r="AE97" s="117"/>
      <c r="AF97" s="117"/>
      <c r="AG97" s="117"/>
      <c r="AH97" s="117"/>
      <c r="AI97" s="117"/>
      <c r="AJ97" s="117"/>
      <c r="AK97" s="117"/>
      <c r="AL97" s="118"/>
      <c r="AM97" s="114"/>
      <c r="AN97" s="114"/>
      <c r="AO97" s="112"/>
      <c r="AP97" s="112"/>
      <c r="AQ97" s="112"/>
      <c r="AR97" s="93"/>
      <c r="AS97" s="93"/>
    </row>
    <row r="98" spans="1:46" s="119" customFormat="1" ht="13.5" customHeight="1" x14ac:dyDescent="0.15">
      <c r="A98" s="112"/>
      <c r="B98" s="112"/>
      <c r="C98" s="112"/>
      <c r="D98" s="112" t="s">
        <v>400</v>
      </c>
      <c r="E98" s="112"/>
      <c r="F98" s="114"/>
      <c r="G98" s="114"/>
      <c r="H98" s="93"/>
      <c r="I98" s="114"/>
      <c r="J98" s="114"/>
      <c r="K98" s="114"/>
      <c r="L98" s="114"/>
      <c r="M98" s="114"/>
      <c r="N98" s="114"/>
      <c r="O98" s="114"/>
      <c r="P98" s="114"/>
      <c r="Q98" s="114"/>
      <c r="R98" s="114"/>
      <c r="S98" s="114"/>
      <c r="T98" s="114"/>
      <c r="U98" s="114"/>
      <c r="V98" s="114"/>
      <c r="W98" s="114"/>
      <c r="X98" s="114"/>
      <c r="Y98" s="114"/>
      <c r="Z98" s="114"/>
      <c r="AA98" s="114"/>
      <c r="AB98" s="93"/>
      <c r="AC98" s="116"/>
      <c r="AD98" s="117"/>
      <c r="AE98" s="117"/>
      <c r="AF98" s="117"/>
      <c r="AG98" s="117"/>
      <c r="AH98" s="117"/>
      <c r="AI98" s="117"/>
      <c r="AJ98" s="117"/>
      <c r="AK98" s="117"/>
      <c r="AL98" s="118"/>
      <c r="AM98" s="114"/>
      <c r="AN98" s="114"/>
      <c r="AO98" s="112"/>
      <c r="AP98" s="112"/>
      <c r="AQ98" s="112"/>
      <c r="AR98" s="93"/>
      <c r="AS98" s="93"/>
    </row>
    <row r="99" spans="1:46" s="119" customFormat="1" ht="13.5" customHeight="1" x14ac:dyDescent="0.15">
      <c r="A99" s="112"/>
      <c r="B99" s="112"/>
      <c r="C99" s="112"/>
      <c r="D99" s="112" t="s">
        <v>401</v>
      </c>
      <c r="E99" s="112"/>
      <c r="F99" s="114"/>
      <c r="G99" s="114"/>
      <c r="H99" s="93"/>
      <c r="I99" s="114"/>
      <c r="J99" s="114"/>
      <c r="K99" s="114"/>
      <c r="L99" s="114"/>
      <c r="M99" s="114"/>
      <c r="N99" s="114"/>
      <c r="O99" s="114"/>
      <c r="P99" s="114"/>
      <c r="Q99" s="114"/>
      <c r="R99" s="114"/>
      <c r="S99" s="114"/>
      <c r="T99" s="114"/>
      <c r="U99" s="114"/>
      <c r="V99" s="114"/>
      <c r="W99" s="114"/>
      <c r="X99" s="114"/>
      <c r="Y99" s="114"/>
      <c r="Z99" s="114"/>
      <c r="AA99" s="114"/>
      <c r="AB99" s="93"/>
      <c r="AC99" s="116"/>
      <c r="AD99" s="117"/>
      <c r="AE99" s="117"/>
      <c r="AF99" s="117"/>
      <c r="AG99" s="117"/>
      <c r="AH99" s="117"/>
      <c r="AI99" s="117"/>
      <c r="AJ99" s="117"/>
      <c r="AK99" s="117"/>
      <c r="AL99" s="118"/>
      <c r="AM99" s="114"/>
      <c r="AN99" s="114"/>
      <c r="AO99" s="112"/>
      <c r="AP99" s="112"/>
      <c r="AQ99" s="112"/>
      <c r="AR99" s="93"/>
      <c r="AS99" s="93"/>
    </row>
    <row r="100" spans="1:46" s="93" customFormat="1" ht="13.5" customHeight="1" x14ac:dyDescent="0.15">
      <c r="A100" s="112"/>
      <c r="B100" s="112"/>
      <c r="C100" s="112"/>
      <c r="D100" s="112"/>
      <c r="E100" s="112"/>
      <c r="F100" s="114"/>
      <c r="G100" s="114"/>
      <c r="I100" s="114"/>
      <c r="J100" s="114"/>
      <c r="K100" s="114"/>
      <c r="L100" s="114"/>
      <c r="M100" s="114"/>
      <c r="N100" s="114"/>
      <c r="O100" s="114"/>
      <c r="P100" s="114"/>
      <c r="Q100" s="114"/>
      <c r="R100" s="114"/>
      <c r="S100" s="114"/>
      <c r="T100" s="114"/>
      <c r="U100" s="114"/>
      <c r="V100" s="114"/>
      <c r="W100" s="114"/>
      <c r="X100" s="114"/>
      <c r="AC100" s="116"/>
      <c r="AD100" s="117"/>
      <c r="AE100" s="943" t="str">
        <f>IF(カテゴリー判定!C8=0,"",カテゴリー判定!C8)</f>
        <v/>
      </c>
      <c r="AF100" s="944"/>
      <c r="AG100" s="945"/>
      <c r="AH100" s="120" t="str">
        <f>U70</f>
        <v/>
      </c>
      <c r="AI100" s="117"/>
      <c r="AJ100" s="117"/>
      <c r="AK100" s="117"/>
      <c r="AL100" s="118"/>
      <c r="AM100" s="114"/>
      <c r="AN100" s="114"/>
      <c r="AO100" s="112"/>
      <c r="AP100" s="112"/>
      <c r="AQ100" s="112"/>
    </row>
    <row r="101" spans="1:46" s="92" customFormat="1" ht="13.5" customHeight="1" x14ac:dyDescent="0.15">
      <c r="A101" s="8"/>
      <c r="B101" s="8"/>
      <c r="C101" s="8"/>
      <c r="D101" s="8"/>
      <c r="E101" s="8"/>
      <c r="F101" s="7"/>
      <c r="G101" s="7"/>
      <c r="H101" s="7"/>
      <c r="I101" s="7"/>
      <c r="J101" s="7"/>
      <c r="K101" s="7"/>
      <c r="L101" s="7"/>
      <c r="M101" s="7"/>
      <c r="N101" s="7"/>
      <c r="O101" s="7"/>
      <c r="P101" s="7"/>
      <c r="Q101" s="7"/>
      <c r="R101" s="7"/>
      <c r="S101" s="7"/>
      <c r="T101" s="7"/>
      <c r="U101" s="7"/>
      <c r="V101" s="7"/>
      <c r="W101" s="7"/>
      <c r="X101" s="7"/>
      <c r="Y101" s="7"/>
      <c r="Z101" s="7"/>
      <c r="AA101" s="7"/>
      <c r="AB101" s="89"/>
      <c r="AC101" s="121"/>
      <c r="AD101" s="122"/>
      <c r="AE101" s="122"/>
      <c r="AF101" s="122"/>
      <c r="AG101" s="122"/>
      <c r="AH101" s="122"/>
      <c r="AI101" s="122"/>
      <c r="AJ101" s="122"/>
      <c r="AK101" s="122"/>
      <c r="AL101" s="82"/>
      <c r="AM101" s="7"/>
      <c r="AN101" s="7"/>
      <c r="AO101" s="8"/>
      <c r="AP101" s="8"/>
      <c r="AQ101" s="8"/>
      <c r="AR101" s="89"/>
      <c r="AS101" s="89"/>
    </row>
    <row r="102" spans="1:46" s="92" customFormat="1" ht="13.5" customHeight="1" x14ac:dyDescent="0.15">
      <c r="A102" s="8"/>
      <c r="B102" s="8"/>
      <c r="C102" s="8"/>
      <c r="D102" s="8"/>
      <c r="E102" s="8"/>
      <c r="F102" s="7"/>
      <c r="G102" s="7"/>
      <c r="H102" s="7"/>
      <c r="I102" s="7"/>
      <c r="J102" s="7"/>
      <c r="K102" s="7"/>
      <c r="L102" s="7"/>
      <c r="M102" s="7"/>
      <c r="N102" s="7"/>
      <c r="O102" s="7"/>
      <c r="P102" s="7"/>
      <c r="Q102" s="7"/>
      <c r="R102" s="7"/>
      <c r="S102" s="7"/>
      <c r="T102" s="7"/>
      <c r="U102" s="7"/>
      <c r="V102" s="7"/>
      <c r="W102" s="7"/>
      <c r="X102" s="7"/>
      <c r="Y102" s="7"/>
      <c r="Z102" s="7"/>
      <c r="AA102" s="7"/>
      <c r="AB102" s="89"/>
      <c r="AC102" s="121"/>
      <c r="AD102" s="122"/>
      <c r="AE102" s="122"/>
      <c r="AF102" s="122"/>
      <c r="AG102" s="122"/>
      <c r="AH102" s="122"/>
      <c r="AI102" s="122"/>
      <c r="AJ102" s="122"/>
      <c r="AK102" s="122"/>
      <c r="AL102" s="82"/>
      <c r="AM102" s="7"/>
      <c r="AN102" s="7"/>
      <c r="AO102" s="8"/>
      <c r="AP102" s="8"/>
      <c r="AQ102" s="8"/>
      <c r="AR102" s="89"/>
      <c r="AS102" s="89"/>
    </row>
    <row r="103" spans="1:46" s="92" customFormat="1" ht="13.5" customHeight="1" x14ac:dyDescent="0.15">
      <c r="A103" s="7"/>
      <c r="B103" s="7"/>
      <c r="C103" s="8" t="s">
        <v>402</v>
      </c>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9"/>
      <c r="AD103" s="121"/>
      <c r="AE103" s="122"/>
      <c r="AF103" s="122"/>
      <c r="AG103" s="122"/>
      <c r="AH103" s="122"/>
      <c r="AI103" s="122"/>
      <c r="AJ103" s="122"/>
      <c r="AK103" s="122"/>
      <c r="AL103" s="122"/>
      <c r="AM103" s="123"/>
      <c r="AN103" s="8"/>
      <c r="AO103" s="8"/>
      <c r="AP103" s="8"/>
      <c r="AQ103" s="8"/>
      <c r="AR103" s="8"/>
      <c r="AS103" s="89"/>
      <c r="AT103" s="25"/>
    </row>
    <row r="104" spans="1:46" s="92" customFormat="1" ht="13.5" customHeight="1" x14ac:dyDescent="0.15">
      <c r="A104" s="8"/>
      <c r="B104" s="8"/>
      <c r="C104" s="8"/>
      <c r="D104" s="8" t="s">
        <v>403</v>
      </c>
      <c r="E104" s="8"/>
      <c r="F104" s="8"/>
      <c r="G104" s="8"/>
      <c r="H104" s="8"/>
      <c r="I104" s="8"/>
      <c r="J104" s="8"/>
      <c r="K104" s="8"/>
      <c r="L104" s="8"/>
      <c r="M104" s="8"/>
      <c r="N104" s="8"/>
      <c r="O104" s="8"/>
      <c r="P104" s="8"/>
      <c r="Q104" s="8"/>
      <c r="R104" s="8"/>
      <c r="S104" s="8"/>
      <c r="T104" s="8"/>
      <c r="U104" s="8"/>
      <c r="V104" s="8"/>
      <c r="W104" s="8"/>
      <c r="X104" s="8"/>
      <c r="Y104" s="8"/>
      <c r="Z104" s="8"/>
      <c r="AA104" s="8"/>
      <c r="AB104" s="8"/>
      <c r="AC104" s="89"/>
      <c r="AD104" s="121"/>
      <c r="AE104" s="122"/>
      <c r="AF104" s="122"/>
      <c r="AG104" s="122"/>
      <c r="AH104" s="124"/>
      <c r="AI104" s="122"/>
      <c r="AJ104" s="122"/>
      <c r="AK104" s="122"/>
      <c r="AL104" s="122"/>
      <c r="AM104" s="123"/>
      <c r="AN104" s="8"/>
      <c r="AO104" s="8"/>
      <c r="AP104" s="8"/>
      <c r="AQ104" s="8"/>
      <c r="AR104" s="8"/>
      <c r="AS104" s="89"/>
    </row>
    <row r="105" spans="1:46" s="92" customFormat="1" ht="13.5" customHeight="1" x14ac:dyDescent="0.15">
      <c r="A105" s="8"/>
      <c r="B105" s="8"/>
      <c r="C105" s="8"/>
      <c r="D105" s="8" t="s">
        <v>492</v>
      </c>
      <c r="E105" s="8"/>
      <c r="F105" s="8"/>
      <c r="G105" s="8"/>
      <c r="H105" s="8"/>
      <c r="I105" s="8"/>
      <c r="J105" s="8"/>
      <c r="K105" s="8"/>
      <c r="L105" s="8"/>
      <c r="M105" s="8"/>
      <c r="N105" s="8"/>
      <c r="O105" s="8"/>
      <c r="P105" s="8"/>
      <c r="Q105" s="8"/>
      <c r="R105" s="8"/>
      <c r="S105" s="8"/>
      <c r="T105" s="8"/>
      <c r="U105" s="8"/>
      <c r="V105" s="8"/>
      <c r="W105" s="8"/>
      <c r="X105" s="8"/>
      <c r="Y105" s="8"/>
      <c r="Z105" s="8"/>
      <c r="AA105" s="8"/>
      <c r="AB105" s="8"/>
      <c r="AC105" s="89"/>
      <c r="AD105" s="121"/>
      <c r="AE105" s="125"/>
      <c r="AF105" s="125"/>
      <c r="AG105" s="125"/>
      <c r="AH105" s="125"/>
      <c r="AI105" s="122"/>
      <c r="AJ105" s="122"/>
      <c r="AK105" s="122"/>
      <c r="AL105" s="122"/>
      <c r="AM105" s="123"/>
      <c r="AN105" s="8"/>
      <c r="AO105" s="8"/>
      <c r="AP105" s="8"/>
      <c r="AQ105" s="8"/>
      <c r="AR105" s="8"/>
      <c r="AS105" s="89"/>
    </row>
    <row r="106" spans="1:46" s="92" customFormat="1" ht="13.5" customHeight="1" x14ac:dyDescent="0.15">
      <c r="A106" s="6"/>
      <c r="B106" s="6"/>
      <c r="C106" s="6"/>
      <c r="D106" s="6"/>
      <c r="E106" s="946" t="s">
        <v>19</v>
      </c>
      <c r="F106" s="947"/>
      <c r="G106" s="947"/>
      <c r="H106" s="947"/>
      <c r="I106" s="948"/>
      <c r="J106" s="952" t="s">
        <v>404</v>
      </c>
      <c r="K106" s="953"/>
      <c r="L106" s="953"/>
      <c r="M106" s="953"/>
      <c r="N106" s="953"/>
      <c r="O106" s="953"/>
      <c r="P106" s="953"/>
      <c r="Q106" s="954"/>
      <c r="R106" s="952" t="s">
        <v>1822</v>
      </c>
      <c r="S106" s="953"/>
      <c r="T106" s="954"/>
      <c r="U106" s="955"/>
      <c r="V106" s="956"/>
      <c r="W106" s="957"/>
      <c r="X106" s="952" t="s">
        <v>405</v>
      </c>
      <c r="Y106" s="954"/>
      <c r="Z106" s="955"/>
      <c r="AA106" s="956"/>
      <c r="AB106" s="957"/>
      <c r="AC106" s="952" t="s">
        <v>406</v>
      </c>
      <c r="AD106" s="954"/>
      <c r="AE106" s="955"/>
      <c r="AF106" s="956"/>
      <c r="AG106" s="957"/>
      <c r="AH106" s="952" t="s">
        <v>407</v>
      </c>
      <c r="AI106" s="954"/>
      <c r="AJ106" s="6"/>
      <c r="AK106" s="6"/>
      <c r="AL106" s="6"/>
      <c r="AM106" s="6"/>
      <c r="AN106" s="6"/>
      <c r="AO106" s="6"/>
      <c r="AP106" s="6"/>
      <c r="AQ106" s="6"/>
      <c r="AR106" s="6"/>
      <c r="AS106" s="6"/>
    </row>
    <row r="107" spans="1:46" s="92" customFormat="1" ht="13.5" customHeight="1" x14ac:dyDescent="0.15">
      <c r="A107" s="6"/>
      <c r="B107" s="6"/>
      <c r="C107" s="6"/>
      <c r="D107" s="6"/>
      <c r="E107" s="949"/>
      <c r="F107" s="950"/>
      <c r="G107" s="950"/>
      <c r="H107" s="950"/>
      <c r="I107" s="951"/>
      <c r="J107" s="958" t="s">
        <v>408</v>
      </c>
      <c r="K107" s="959"/>
      <c r="L107" s="959"/>
      <c r="M107" s="959"/>
      <c r="N107" s="959"/>
      <c r="O107" s="959"/>
      <c r="P107" s="959"/>
      <c r="Q107" s="960"/>
      <c r="R107" s="958" t="s">
        <v>1822</v>
      </c>
      <c r="S107" s="959"/>
      <c r="T107" s="960"/>
      <c r="U107" s="961"/>
      <c r="V107" s="962"/>
      <c r="W107" s="963"/>
      <c r="X107" s="958" t="s">
        <v>405</v>
      </c>
      <c r="Y107" s="960"/>
      <c r="Z107" s="961"/>
      <c r="AA107" s="962"/>
      <c r="AB107" s="963"/>
      <c r="AC107" s="958" t="s">
        <v>406</v>
      </c>
      <c r="AD107" s="960"/>
      <c r="AE107" s="961"/>
      <c r="AF107" s="962"/>
      <c r="AG107" s="963"/>
      <c r="AH107" s="958" t="s">
        <v>407</v>
      </c>
      <c r="AI107" s="960"/>
      <c r="AJ107" s="6"/>
      <c r="AK107" s="6"/>
      <c r="AL107" s="6"/>
      <c r="AM107" s="6"/>
      <c r="AN107" s="6"/>
      <c r="AO107" s="6"/>
      <c r="AP107" s="6"/>
      <c r="AQ107" s="6"/>
      <c r="AR107" s="6"/>
      <c r="AS107" s="6"/>
    </row>
    <row r="108" spans="1:46" s="92" customFormat="1" ht="13.5" customHeight="1" x14ac:dyDescent="0.15">
      <c r="A108" s="6"/>
      <c r="B108" s="6"/>
      <c r="C108" s="6"/>
      <c r="D108" s="6"/>
      <c r="E108" s="946" t="s">
        <v>409</v>
      </c>
      <c r="F108" s="947"/>
      <c r="G108" s="947"/>
      <c r="H108" s="947"/>
      <c r="I108" s="948"/>
      <c r="J108" s="952" t="s">
        <v>404</v>
      </c>
      <c r="K108" s="953"/>
      <c r="L108" s="953"/>
      <c r="M108" s="953"/>
      <c r="N108" s="953"/>
      <c r="O108" s="953"/>
      <c r="P108" s="953"/>
      <c r="Q108" s="954"/>
      <c r="R108" s="952" t="s">
        <v>1822</v>
      </c>
      <c r="S108" s="953"/>
      <c r="T108" s="954"/>
      <c r="U108" s="955" t="s">
        <v>2939</v>
      </c>
      <c r="V108" s="956"/>
      <c r="W108" s="957"/>
      <c r="X108" s="952" t="s">
        <v>405</v>
      </c>
      <c r="Y108" s="954"/>
      <c r="Z108" s="955" t="s">
        <v>2939</v>
      </c>
      <c r="AA108" s="956"/>
      <c r="AB108" s="957"/>
      <c r="AC108" s="952" t="s">
        <v>406</v>
      </c>
      <c r="AD108" s="954"/>
      <c r="AE108" s="955" t="s">
        <v>2941</v>
      </c>
      <c r="AF108" s="956"/>
      <c r="AG108" s="957"/>
      <c r="AH108" s="952" t="s">
        <v>407</v>
      </c>
      <c r="AI108" s="954"/>
      <c r="AJ108" s="6"/>
      <c r="AK108" s="6"/>
      <c r="AL108" s="6"/>
      <c r="AM108" s="6"/>
      <c r="AN108" s="6"/>
      <c r="AO108" s="6"/>
      <c r="AP108" s="6"/>
      <c r="AQ108" s="6"/>
      <c r="AR108" s="6"/>
      <c r="AS108" s="6"/>
    </row>
    <row r="109" spans="1:46" s="92" customFormat="1" ht="13.5" customHeight="1" x14ac:dyDescent="0.15">
      <c r="A109" s="6"/>
      <c r="B109" s="6"/>
      <c r="C109" s="6"/>
      <c r="D109" s="6"/>
      <c r="E109" s="949"/>
      <c r="F109" s="950"/>
      <c r="G109" s="950"/>
      <c r="H109" s="950"/>
      <c r="I109" s="951"/>
      <c r="J109" s="958" t="s">
        <v>408</v>
      </c>
      <c r="K109" s="959"/>
      <c r="L109" s="959"/>
      <c r="M109" s="959"/>
      <c r="N109" s="959"/>
      <c r="O109" s="959"/>
      <c r="P109" s="959"/>
      <c r="Q109" s="960"/>
      <c r="R109" s="958" t="s">
        <v>1822</v>
      </c>
      <c r="S109" s="959"/>
      <c r="T109" s="960"/>
      <c r="U109" s="961" t="s">
        <v>2940</v>
      </c>
      <c r="V109" s="962"/>
      <c r="W109" s="963"/>
      <c r="X109" s="958" t="s">
        <v>405</v>
      </c>
      <c r="Y109" s="960"/>
      <c r="Z109" s="961" t="s">
        <v>2939</v>
      </c>
      <c r="AA109" s="962"/>
      <c r="AB109" s="963"/>
      <c r="AC109" s="958" t="s">
        <v>406</v>
      </c>
      <c r="AD109" s="960"/>
      <c r="AE109" s="961" t="s">
        <v>2939</v>
      </c>
      <c r="AF109" s="962"/>
      <c r="AG109" s="963"/>
      <c r="AH109" s="958" t="s">
        <v>407</v>
      </c>
      <c r="AI109" s="960"/>
      <c r="AJ109" s="6"/>
      <c r="AK109" s="6"/>
      <c r="AL109" s="6"/>
      <c r="AM109" s="6"/>
      <c r="AN109" s="6"/>
      <c r="AO109" s="6"/>
      <c r="AP109" s="6"/>
      <c r="AQ109" s="6"/>
      <c r="AR109" s="6"/>
      <c r="AS109" s="6"/>
    </row>
    <row r="110" spans="1:46" s="92" customFormat="1" ht="13.5" customHeight="1" x14ac:dyDescent="0.15">
      <c r="A110" s="6"/>
      <c r="B110" s="6"/>
      <c r="C110" s="6"/>
      <c r="D110" s="6"/>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6"/>
      <c r="AK110" s="6"/>
      <c r="AL110" s="6"/>
      <c r="AM110" s="6"/>
      <c r="AN110" s="6"/>
      <c r="AO110" s="6"/>
      <c r="AP110" s="6"/>
      <c r="AQ110" s="6"/>
      <c r="AR110" s="6"/>
      <c r="AS110" s="6"/>
    </row>
    <row r="111" spans="1:46" s="92" customFormat="1" ht="13.5" customHeight="1" x14ac:dyDescent="0.15">
      <c r="A111" s="6"/>
      <c r="B111" s="6"/>
      <c r="C111" s="6"/>
      <c r="D111" s="6"/>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6"/>
      <c r="AK111" s="6"/>
      <c r="AL111" s="6"/>
      <c r="AM111" s="6"/>
      <c r="AN111" s="6"/>
      <c r="AO111" s="6"/>
      <c r="AP111" s="6"/>
      <c r="AQ111" s="6"/>
      <c r="AR111" s="6"/>
      <c r="AS111" s="6"/>
    </row>
    <row r="112" spans="1:46" s="92" customFormat="1" ht="13.5" customHeight="1" x14ac:dyDescent="0.15">
      <c r="A112" s="6"/>
      <c r="B112" s="6"/>
      <c r="C112" s="6"/>
      <c r="D112" s="6"/>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6"/>
      <c r="AK112" s="6"/>
      <c r="AL112" s="6"/>
      <c r="AM112" s="6"/>
      <c r="AN112" s="6"/>
      <c r="AO112" s="6"/>
      <c r="AP112" s="6"/>
      <c r="AQ112" s="6"/>
      <c r="AR112" s="6"/>
      <c r="AS112" s="6"/>
    </row>
    <row r="113" spans="1:45" s="92" customFormat="1" ht="13.5" customHeight="1" x14ac:dyDescent="0.15">
      <c r="A113" s="6"/>
      <c r="B113" s="6"/>
      <c r="C113" s="6"/>
      <c r="D113" s="6"/>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6"/>
      <c r="AK113" s="6"/>
      <c r="AL113" s="6"/>
      <c r="AM113" s="6"/>
      <c r="AN113" s="6"/>
      <c r="AO113" s="6"/>
      <c r="AP113" s="6"/>
      <c r="AQ113" s="6"/>
      <c r="AR113" s="6"/>
      <c r="AS113" s="6"/>
    </row>
    <row r="114" spans="1:45" s="92" customFormat="1" ht="13.5" customHeight="1" x14ac:dyDescent="0.15">
      <c r="A114" s="6"/>
      <c r="B114" s="6"/>
      <c r="C114" s="6"/>
      <c r="D114" s="6"/>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6"/>
      <c r="AK114" s="6"/>
      <c r="AL114" s="6"/>
      <c r="AM114" s="6"/>
      <c r="AN114" s="6"/>
      <c r="AO114" s="6"/>
      <c r="AP114" s="6"/>
      <c r="AQ114" s="6"/>
      <c r="AR114" s="6"/>
      <c r="AS114" s="6"/>
    </row>
    <row r="115" spans="1:45" s="92" customFormat="1" ht="13.5" customHeight="1" x14ac:dyDescent="0.15">
      <c r="A115" s="6"/>
      <c r="B115" s="6"/>
      <c r="C115" s="6"/>
      <c r="D115" s="6"/>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6"/>
      <c r="AK115" s="6"/>
      <c r="AL115" s="6"/>
      <c r="AM115" s="6"/>
      <c r="AN115" s="6"/>
      <c r="AO115" s="6"/>
      <c r="AP115" s="6"/>
      <c r="AQ115" s="6"/>
      <c r="AR115" s="6"/>
      <c r="AS115" s="6"/>
    </row>
    <row r="116" spans="1:45" s="92" customFormat="1" ht="13.5" customHeight="1" x14ac:dyDescent="0.15">
      <c r="A116" s="6"/>
      <c r="B116" s="6"/>
      <c r="C116" s="6"/>
      <c r="D116" s="6"/>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6"/>
      <c r="AK116" s="6"/>
      <c r="AL116" s="6"/>
      <c r="AM116" s="6"/>
      <c r="AN116" s="6"/>
      <c r="AO116" s="6"/>
      <c r="AP116" s="6"/>
      <c r="AQ116" s="6"/>
      <c r="AR116" s="6"/>
      <c r="AS116" s="6"/>
    </row>
    <row r="117" spans="1:45" s="92" customFormat="1" ht="13.5" customHeight="1" x14ac:dyDescent="0.15">
      <c r="A117" s="6"/>
      <c r="B117" s="6"/>
      <c r="C117" s="6"/>
      <c r="D117" s="6"/>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6"/>
      <c r="AK117" s="6"/>
      <c r="AL117" s="6"/>
      <c r="AM117" s="6"/>
      <c r="AN117" s="6"/>
      <c r="AO117" s="6"/>
      <c r="AP117" s="6"/>
      <c r="AQ117" s="6"/>
      <c r="AR117" s="6"/>
      <c r="AS117" s="6"/>
    </row>
    <row r="118" spans="1:45" s="92" customFormat="1" ht="13.5" customHeight="1" x14ac:dyDescent="0.15">
      <c r="A118" s="6"/>
      <c r="B118" s="6"/>
      <c r="C118" s="6"/>
      <c r="D118" s="6"/>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6"/>
      <c r="AK118" s="6"/>
      <c r="AL118" s="6"/>
      <c r="AM118" s="6"/>
      <c r="AN118" s="6"/>
      <c r="AO118" s="6"/>
      <c r="AP118" s="6"/>
      <c r="AQ118" s="6"/>
      <c r="AR118" s="6"/>
      <c r="AS118" s="6"/>
    </row>
    <row r="119" spans="1:45" s="92" customFormat="1" ht="13.5" customHeight="1" x14ac:dyDescent="0.15">
      <c r="A119" s="6"/>
      <c r="B119" s="6"/>
      <c r="C119" s="6"/>
      <c r="D119" s="6"/>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6"/>
      <c r="AK119" s="6"/>
      <c r="AL119" s="6"/>
      <c r="AM119" s="6"/>
      <c r="AN119" s="6"/>
      <c r="AO119" s="6"/>
      <c r="AP119" s="6"/>
      <c r="AQ119" s="6"/>
      <c r="AR119" s="6"/>
      <c r="AS119" s="6"/>
    </row>
    <row r="120" spans="1:45" s="92" customFormat="1" ht="13.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89"/>
    </row>
    <row r="121" spans="1:45" s="92" customFormat="1" ht="13.5" customHeight="1" x14ac:dyDescent="0.15">
      <c r="A121" s="7"/>
      <c r="B121" s="8" t="s">
        <v>410</v>
      </c>
      <c r="C121" s="8"/>
      <c r="D121" s="8"/>
      <c r="E121" s="8"/>
      <c r="F121" s="8"/>
      <c r="G121" s="8"/>
      <c r="H121" s="8"/>
      <c r="I121" s="8"/>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89"/>
    </row>
    <row r="122" spans="1:45" s="92" customFormat="1" ht="13.5" customHeight="1" x14ac:dyDescent="0.15">
      <c r="A122" s="7"/>
      <c r="B122" s="8"/>
      <c r="C122" s="8" t="s">
        <v>411</v>
      </c>
      <c r="D122" s="8"/>
      <c r="E122" s="8"/>
      <c r="F122" s="8"/>
      <c r="G122" s="8"/>
      <c r="H122" s="8"/>
      <c r="I122" s="8"/>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89"/>
    </row>
    <row r="123" spans="1:45" s="25" customFormat="1" ht="13.5" customHeight="1" x14ac:dyDescent="0.15">
      <c r="A123" s="89"/>
      <c r="B123" s="126"/>
      <c r="C123" s="741" t="s">
        <v>412</v>
      </c>
      <c r="D123" s="983"/>
      <c r="E123" s="983"/>
      <c r="F123" s="983"/>
      <c r="G123" s="983"/>
      <c r="H123" s="983"/>
      <c r="I123" s="984"/>
      <c r="J123" s="990"/>
      <c r="K123" s="991"/>
      <c r="L123" s="991"/>
      <c r="M123" s="991"/>
      <c r="N123" s="991"/>
      <c r="O123" s="991"/>
      <c r="P123" s="991"/>
      <c r="Q123" s="991"/>
      <c r="R123" s="991"/>
      <c r="S123" s="991"/>
      <c r="T123" s="991"/>
      <c r="U123" s="991"/>
      <c r="V123" s="991"/>
      <c r="W123" s="991"/>
      <c r="X123" s="991"/>
      <c r="Y123" s="991"/>
      <c r="Z123" s="991"/>
      <c r="AA123" s="991"/>
      <c r="AB123" s="991"/>
      <c r="AC123" s="991"/>
      <c r="AD123" s="991"/>
      <c r="AE123" s="991"/>
      <c r="AF123" s="991"/>
      <c r="AG123" s="991"/>
      <c r="AH123" s="992"/>
      <c r="AI123" s="999" t="s">
        <v>413</v>
      </c>
      <c r="AJ123" s="1000"/>
      <c r="AK123" s="1000"/>
      <c r="AL123" s="1000"/>
      <c r="AM123" s="1000"/>
      <c r="AN123" s="1000"/>
      <c r="AO123" s="1001"/>
      <c r="AP123" s="127"/>
      <c r="AQ123" s="128"/>
      <c r="AR123" s="128"/>
      <c r="AS123" s="7"/>
    </row>
    <row r="124" spans="1:45" s="25" customFormat="1" ht="13.5" customHeight="1" x14ac:dyDescent="0.15">
      <c r="A124" s="89"/>
      <c r="B124" s="89"/>
      <c r="C124" s="786"/>
      <c r="D124" s="985"/>
      <c r="E124" s="985"/>
      <c r="F124" s="985"/>
      <c r="G124" s="985"/>
      <c r="H124" s="985"/>
      <c r="I124" s="986"/>
      <c r="J124" s="993"/>
      <c r="K124" s="994"/>
      <c r="L124" s="994"/>
      <c r="M124" s="994"/>
      <c r="N124" s="994"/>
      <c r="O124" s="994"/>
      <c r="P124" s="994"/>
      <c r="Q124" s="994"/>
      <c r="R124" s="994"/>
      <c r="S124" s="994"/>
      <c r="T124" s="994"/>
      <c r="U124" s="994"/>
      <c r="V124" s="994"/>
      <c r="W124" s="994"/>
      <c r="X124" s="994"/>
      <c r="Y124" s="994"/>
      <c r="Z124" s="994"/>
      <c r="AA124" s="994"/>
      <c r="AB124" s="994"/>
      <c r="AC124" s="994"/>
      <c r="AD124" s="994"/>
      <c r="AE124" s="994"/>
      <c r="AF124" s="994"/>
      <c r="AG124" s="994"/>
      <c r="AH124" s="995"/>
      <c r="AI124" s="1002"/>
      <c r="AJ124" s="1003"/>
      <c r="AK124" s="1003"/>
      <c r="AL124" s="1003"/>
      <c r="AM124" s="1003"/>
      <c r="AN124" s="1003"/>
      <c r="AO124" s="1004"/>
      <c r="AP124" s="127"/>
      <c r="AQ124" s="128"/>
      <c r="AR124" s="128"/>
      <c r="AS124" s="7"/>
    </row>
    <row r="125" spans="1:45" s="25" customFormat="1" x14ac:dyDescent="0.15">
      <c r="A125" s="89"/>
      <c r="B125" s="89"/>
      <c r="C125" s="987"/>
      <c r="D125" s="988"/>
      <c r="E125" s="988"/>
      <c r="F125" s="988"/>
      <c r="G125" s="988"/>
      <c r="H125" s="988"/>
      <c r="I125" s="989"/>
      <c r="J125" s="996"/>
      <c r="K125" s="997"/>
      <c r="L125" s="997"/>
      <c r="M125" s="997"/>
      <c r="N125" s="997"/>
      <c r="O125" s="997"/>
      <c r="P125" s="997"/>
      <c r="Q125" s="997"/>
      <c r="R125" s="997"/>
      <c r="S125" s="997"/>
      <c r="T125" s="997"/>
      <c r="U125" s="997"/>
      <c r="V125" s="997"/>
      <c r="W125" s="997"/>
      <c r="X125" s="997"/>
      <c r="Y125" s="997"/>
      <c r="Z125" s="997"/>
      <c r="AA125" s="997"/>
      <c r="AB125" s="997"/>
      <c r="AC125" s="997"/>
      <c r="AD125" s="997"/>
      <c r="AE125" s="997"/>
      <c r="AF125" s="997"/>
      <c r="AG125" s="997"/>
      <c r="AH125" s="998"/>
      <c r="AI125" s="1002"/>
      <c r="AJ125" s="1003"/>
      <c r="AK125" s="1003"/>
      <c r="AL125" s="1003"/>
      <c r="AM125" s="1003"/>
      <c r="AN125" s="1003"/>
      <c r="AO125" s="1004"/>
      <c r="AP125" s="127"/>
      <c r="AQ125" s="128"/>
      <c r="AR125" s="128"/>
      <c r="AS125" s="7"/>
    </row>
    <row r="126" spans="1:45" s="25" customFormat="1" x14ac:dyDescent="0.15">
      <c r="A126" s="89"/>
      <c r="B126" s="89"/>
      <c r="C126" s="741" t="s">
        <v>414</v>
      </c>
      <c r="D126" s="742"/>
      <c r="E126" s="742"/>
      <c r="F126" s="742"/>
      <c r="G126" s="742"/>
      <c r="H126" s="742"/>
      <c r="I126" s="743"/>
      <c r="J126" s="980"/>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1"/>
      <c r="AG126" s="981"/>
      <c r="AH126" s="982"/>
      <c r="AI126" s="1002"/>
      <c r="AJ126" s="1003"/>
      <c r="AK126" s="1003"/>
      <c r="AL126" s="1003"/>
      <c r="AM126" s="1003"/>
      <c r="AN126" s="1003"/>
      <c r="AO126" s="1004"/>
      <c r="AP126" s="127"/>
      <c r="AQ126" s="128"/>
      <c r="AR126" s="128"/>
      <c r="AS126" s="7"/>
    </row>
    <row r="127" spans="1:45" s="25" customFormat="1" x14ac:dyDescent="0.15">
      <c r="A127" s="89"/>
      <c r="B127" s="89"/>
      <c r="C127" s="747"/>
      <c r="D127" s="748"/>
      <c r="E127" s="748"/>
      <c r="F127" s="748"/>
      <c r="G127" s="748"/>
      <c r="H127" s="748"/>
      <c r="I127" s="749"/>
      <c r="J127" s="977"/>
      <c r="K127" s="978"/>
      <c r="L127" s="978"/>
      <c r="M127" s="978"/>
      <c r="N127" s="978"/>
      <c r="O127" s="978"/>
      <c r="P127" s="978"/>
      <c r="Q127" s="978"/>
      <c r="R127" s="978"/>
      <c r="S127" s="978"/>
      <c r="T127" s="978"/>
      <c r="U127" s="978"/>
      <c r="V127" s="978"/>
      <c r="W127" s="978"/>
      <c r="X127" s="978"/>
      <c r="Y127" s="978"/>
      <c r="Z127" s="978"/>
      <c r="AA127" s="978"/>
      <c r="AB127" s="978"/>
      <c r="AC127" s="978"/>
      <c r="AD127" s="978"/>
      <c r="AE127" s="978"/>
      <c r="AF127" s="978"/>
      <c r="AG127" s="978"/>
      <c r="AH127" s="979"/>
      <c r="AI127" s="1005"/>
      <c r="AJ127" s="1006"/>
      <c r="AK127" s="1006"/>
      <c r="AL127" s="1006"/>
      <c r="AM127" s="1006"/>
      <c r="AN127" s="1006"/>
      <c r="AO127" s="1007"/>
      <c r="AP127" s="127"/>
      <c r="AQ127" s="128"/>
      <c r="AR127" s="128"/>
      <c r="AS127" s="7"/>
    </row>
    <row r="128" spans="1:45" x14ac:dyDescent="0.15">
      <c r="A128" s="89"/>
      <c r="B128" s="89"/>
      <c r="C128" s="964" t="s">
        <v>415</v>
      </c>
      <c r="D128" s="965"/>
      <c r="E128" s="965"/>
      <c r="F128" s="965"/>
      <c r="G128" s="965"/>
      <c r="H128" s="965"/>
      <c r="I128" s="966"/>
      <c r="J128" s="967"/>
      <c r="K128" s="968"/>
      <c r="L128" s="968"/>
      <c r="M128" s="968"/>
      <c r="N128" s="968"/>
      <c r="O128" s="968"/>
      <c r="P128" s="968"/>
      <c r="Q128" s="968"/>
      <c r="R128" s="968"/>
      <c r="S128" s="968"/>
      <c r="T128" s="968"/>
      <c r="U128" s="968"/>
      <c r="V128" s="968"/>
      <c r="W128" s="968"/>
      <c r="X128" s="968"/>
      <c r="Y128" s="968"/>
      <c r="Z128" s="968"/>
      <c r="AA128" s="968"/>
      <c r="AB128" s="968"/>
      <c r="AC128" s="968"/>
      <c r="AD128" s="968"/>
      <c r="AE128" s="968"/>
      <c r="AF128" s="968"/>
      <c r="AG128" s="968"/>
      <c r="AH128" s="968"/>
      <c r="AI128" s="968"/>
      <c r="AJ128" s="969"/>
      <c r="AK128" s="968"/>
      <c r="AL128" s="968"/>
      <c r="AM128" s="968"/>
      <c r="AN128" s="968"/>
      <c r="AO128" s="970"/>
      <c r="AP128" s="129"/>
      <c r="AQ128" s="130"/>
      <c r="AR128" s="130"/>
    </row>
    <row r="129" spans="1:45" ht="13.5" customHeight="1" x14ac:dyDescent="0.15">
      <c r="A129" s="89"/>
      <c r="B129" s="89"/>
      <c r="C129" s="971" t="s">
        <v>416</v>
      </c>
      <c r="D129" s="972"/>
      <c r="E129" s="972"/>
      <c r="F129" s="972"/>
      <c r="G129" s="972"/>
      <c r="H129" s="972"/>
      <c r="I129" s="973"/>
      <c r="J129" s="974"/>
      <c r="K129" s="975"/>
      <c r="L129" s="975"/>
      <c r="M129" s="975"/>
      <c r="N129" s="975"/>
      <c r="O129" s="975"/>
      <c r="P129" s="975"/>
      <c r="Q129" s="975"/>
      <c r="R129" s="975"/>
      <c r="S129" s="975"/>
      <c r="T129" s="975"/>
      <c r="U129" s="975"/>
      <c r="V129" s="975"/>
      <c r="W129" s="975"/>
      <c r="X129" s="975"/>
      <c r="Y129" s="975"/>
      <c r="Z129" s="975"/>
      <c r="AA129" s="975"/>
      <c r="AB129" s="975"/>
      <c r="AC129" s="975"/>
      <c r="AD129" s="975"/>
      <c r="AE129" s="975"/>
      <c r="AF129" s="975"/>
      <c r="AG129" s="975"/>
      <c r="AH129" s="975"/>
      <c r="AI129" s="975"/>
      <c r="AJ129" s="975"/>
      <c r="AK129" s="975"/>
      <c r="AL129" s="975"/>
      <c r="AM129" s="975"/>
      <c r="AN129" s="975"/>
      <c r="AO129" s="976"/>
      <c r="AP129" s="190"/>
      <c r="AQ129" s="191"/>
      <c r="AR129" s="191"/>
    </row>
    <row r="130" spans="1:45" x14ac:dyDescent="0.15">
      <c r="A130" s="89"/>
      <c r="B130" s="89"/>
      <c r="C130" s="747"/>
      <c r="D130" s="748"/>
      <c r="E130" s="748"/>
      <c r="F130" s="748"/>
      <c r="G130" s="748"/>
      <c r="H130" s="748"/>
      <c r="I130" s="749"/>
      <c r="J130" s="977"/>
      <c r="K130" s="978"/>
      <c r="L130" s="978"/>
      <c r="M130" s="978"/>
      <c r="N130" s="978"/>
      <c r="O130" s="978"/>
      <c r="P130" s="978"/>
      <c r="Q130" s="978"/>
      <c r="R130" s="978"/>
      <c r="S130" s="978"/>
      <c r="T130" s="978"/>
      <c r="U130" s="978"/>
      <c r="V130" s="978"/>
      <c r="W130" s="978"/>
      <c r="X130" s="978"/>
      <c r="Y130" s="978"/>
      <c r="Z130" s="978"/>
      <c r="AA130" s="978"/>
      <c r="AB130" s="978"/>
      <c r="AC130" s="978"/>
      <c r="AD130" s="978"/>
      <c r="AE130" s="978"/>
      <c r="AF130" s="978"/>
      <c r="AG130" s="978"/>
      <c r="AH130" s="978"/>
      <c r="AI130" s="978"/>
      <c r="AJ130" s="978"/>
      <c r="AK130" s="978"/>
      <c r="AL130" s="978"/>
      <c r="AM130" s="978"/>
      <c r="AN130" s="978"/>
      <c r="AO130" s="979"/>
      <c r="AP130" s="190"/>
      <c r="AQ130" s="191"/>
      <c r="AR130" s="191"/>
    </row>
    <row r="131" spans="1:45" x14ac:dyDescent="0.15">
      <c r="A131" s="89"/>
      <c r="B131" s="89"/>
      <c r="C131" s="741" t="s">
        <v>417</v>
      </c>
      <c r="D131" s="742"/>
      <c r="E131" s="742"/>
      <c r="F131" s="742"/>
      <c r="G131" s="742"/>
      <c r="H131" s="742"/>
      <c r="I131" s="743"/>
      <c r="J131" s="980"/>
      <c r="K131" s="981"/>
      <c r="L131" s="981"/>
      <c r="M131" s="981"/>
      <c r="N131" s="981"/>
      <c r="O131" s="981"/>
      <c r="P131" s="981"/>
      <c r="Q131" s="981"/>
      <c r="R131" s="981"/>
      <c r="S131" s="981"/>
      <c r="T131" s="981"/>
      <c r="U131" s="981"/>
      <c r="V131" s="981"/>
      <c r="W131" s="981"/>
      <c r="X131" s="981"/>
      <c r="Y131" s="981"/>
      <c r="Z131" s="981"/>
      <c r="AA131" s="981"/>
      <c r="AB131" s="981"/>
      <c r="AC131" s="981"/>
      <c r="AD131" s="981"/>
      <c r="AE131" s="981"/>
      <c r="AF131" s="981"/>
      <c r="AG131" s="981"/>
      <c r="AH131" s="981"/>
      <c r="AI131" s="981"/>
      <c r="AJ131" s="981"/>
      <c r="AK131" s="981"/>
      <c r="AL131" s="981"/>
      <c r="AM131" s="981"/>
      <c r="AN131" s="981"/>
      <c r="AO131" s="982"/>
      <c r="AP131" s="190"/>
      <c r="AQ131" s="191"/>
      <c r="AR131" s="191"/>
    </row>
    <row r="132" spans="1:45" x14ac:dyDescent="0.15">
      <c r="A132" s="89"/>
      <c r="B132" s="89"/>
      <c r="C132" s="747"/>
      <c r="D132" s="748"/>
      <c r="E132" s="748"/>
      <c r="F132" s="748"/>
      <c r="G132" s="748"/>
      <c r="H132" s="748"/>
      <c r="I132" s="749"/>
      <c r="J132" s="977"/>
      <c r="K132" s="978"/>
      <c r="L132" s="978"/>
      <c r="M132" s="978"/>
      <c r="N132" s="978"/>
      <c r="O132" s="978"/>
      <c r="P132" s="978"/>
      <c r="Q132" s="978"/>
      <c r="R132" s="978"/>
      <c r="S132" s="978"/>
      <c r="T132" s="978"/>
      <c r="U132" s="978"/>
      <c r="V132" s="978"/>
      <c r="W132" s="978"/>
      <c r="X132" s="978"/>
      <c r="Y132" s="978"/>
      <c r="Z132" s="978"/>
      <c r="AA132" s="978"/>
      <c r="AB132" s="978"/>
      <c r="AC132" s="978"/>
      <c r="AD132" s="978"/>
      <c r="AE132" s="978"/>
      <c r="AF132" s="978"/>
      <c r="AG132" s="978"/>
      <c r="AH132" s="978"/>
      <c r="AI132" s="978"/>
      <c r="AJ132" s="978"/>
      <c r="AK132" s="978"/>
      <c r="AL132" s="978"/>
      <c r="AM132" s="978"/>
      <c r="AN132" s="978"/>
      <c r="AO132" s="979"/>
      <c r="AP132" s="190"/>
      <c r="AQ132" s="191"/>
      <c r="AR132" s="191"/>
    </row>
    <row r="133" spans="1:45" x14ac:dyDescent="0.15">
      <c r="A133" s="89"/>
      <c r="B133" s="89"/>
      <c r="C133" s="741" t="s">
        <v>338</v>
      </c>
      <c r="D133" s="742"/>
      <c r="E133" s="742"/>
      <c r="F133" s="742"/>
      <c r="G133" s="742"/>
      <c r="H133" s="742"/>
      <c r="I133" s="743"/>
      <c r="J133" s="540" t="s">
        <v>444</v>
      </c>
      <c r="K133" s="1000"/>
      <c r="L133" s="1000"/>
      <c r="M133" s="1000"/>
      <c r="N133" s="1000"/>
      <c r="O133" s="133" t="s">
        <v>495</v>
      </c>
      <c r="P133" s="1000"/>
      <c r="Q133" s="1000"/>
      <c r="R133" s="1000"/>
      <c r="S133" s="1000"/>
      <c r="T133" s="1000"/>
      <c r="U133" s="541" t="s">
        <v>496</v>
      </c>
      <c r="V133" s="542"/>
      <c r="W133" s="543"/>
      <c r="X133" s="543"/>
      <c r="Y133" s="543"/>
      <c r="Z133" s="543"/>
      <c r="AA133" s="543"/>
      <c r="AB133" s="543"/>
      <c r="AC133" s="543"/>
      <c r="AD133" s="543"/>
      <c r="AE133" s="543"/>
      <c r="AF133" s="543"/>
      <c r="AG133" s="543"/>
      <c r="AH133" s="543"/>
      <c r="AI133" s="543"/>
      <c r="AJ133" s="543"/>
      <c r="AK133" s="543"/>
      <c r="AL133" s="543"/>
      <c r="AM133" s="543"/>
      <c r="AN133" s="543"/>
      <c r="AO133" s="543"/>
      <c r="AP133" s="190"/>
      <c r="AQ133" s="191"/>
      <c r="AR133" s="191"/>
    </row>
    <row r="134" spans="1:45" x14ac:dyDescent="0.15">
      <c r="A134" s="89"/>
      <c r="B134" s="89"/>
      <c r="C134" s="744"/>
      <c r="D134" s="1017"/>
      <c r="E134" s="1017"/>
      <c r="F134" s="1017"/>
      <c r="G134" s="1017"/>
      <c r="H134" s="1017"/>
      <c r="I134" s="746"/>
      <c r="J134" s="1018"/>
      <c r="K134" s="1019"/>
      <c r="L134" s="1019"/>
      <c r="M134" s="1019"/>
      <c r="N134" s="1019"/>
      <c r="O134" s="1019"/>
      <c r="P134" s="1019"/>
      <c r="Q134" s="1019"/>
      <c r="R134" s="1019"/>
      <c r="S134" s="1019"/>
      <c r="T134" s="1019"/>
      <c r="U134" s="1019"/>
      <c r="V134" s="1019"/>
      <c r="W134" s="1019"/>
      <c r="X134" s="1019"/>
      <c r="Y134" s="1019"/>
      <c r="Z134" s="1019"/>
      <c r="AA134" s="1019"/>
      <c r="AB134" s="1019"/>
      <c r="AC134" s="1019"/>
      <c r="AD134" s="1019"/>
      <c r="AE134" s="1019"/>
      <c r="AF134" s="1019"/>
      <c r="AG134" s="1019"/>
      <c r="AH134" s="1019"/>
      <c r="AI134" s="1019"/>
      <c r="AJ134" s="1019"/>
      <c r="AK134" s="1019"/>
      <c r="AL134" s="1019"/>
      <c r="AM134" s="1019"/>
      <c r="AN134" s="1019"/>
      <c r="AO134" s="1020"/>
      <c r="AP134" s="190"/>
      <c r="AQ134" s="191"/>
      <c r="AR134" s="191"/>
    </row>
    <row r="135" spans="1:45" x14ac:dyDescent="0.15">
      <c r="A135" s="89"/>
      <c r="B135" s="89"/>
      <c r="C135" s="747"/>
      <c r="D135" s="748"/>
      <c r="E135" s="748"/>
      <c r="F135" s="748"/>
      <c r="G135" s="748"/>
      <c r="H135" s="748"/>
      <c r="I135" s="749"/>
      <c r="J135" s="977"/>
      <c r="K135" s="978"/>
      <c r="L135" s="978"/>
      <c r="M135" s="978"/>
      <c r="N135" s="978"/>
      <c r="O135" s="978"/>
      <c r="P135" s="978"/>
      <c r="Q135" s="978"/>
      <c r="R135" s="978"/>
      <c r="S135" s="978"/>
      <c r="T135" s="978"/>
      <c r="U135" s="978"/>
      <c r="V135" s="978"/>
      <c r="W135" s="978"/>
      <c r="X135" s="978"/>
      <c r="Y135" s="978"/>
      <c r="Z135" s="978"/>
      <c r="AA135" s="978"/>
      <c r="AB135" s="978"/>
      <c r="AC135" s="978"/>
      <c r="AD135" s="978"/>
      <c r="AE135" s="978"/>
      <c r="AF135" s="978"/>
      <c r="AG135" s="978"/>
      <c r="AH135" s="978"/>
      <c r="AI135" s="978"/>
      <c r="AJ135" s="978"/>
      <c r="AK135" s="978"/>
      <c r="AL135" s="978"/>
      <c r="AM135" s="978"/>
      <c r="AN135" s="978"/>
      <c r="AO135" s="979"/>
      <c r="AP135" s="190"/>
      <c r="AQ135" s="191"/>
      <c r="AR135" s="191"/>
    </row>
    <row r="136" spans="1:45" x14ac:dyDescent="0.15">
      <c r="A136" s="89"/>
      <c r="B136" s="89"/>
      <c r="C136" s="1021" t="s">
        <v>420</v>
      </c>
      <c r="D136" s="1011"/>
      <c r="E136" s="1011"/>
      <c r="F136" s="1011"/>
      <c r="G136" s="1011"/>
      <c r="H136" s="1011"/>
      <c r="I136" s="1012"/>
      <c r="J136" s="1022"/>
      <c r="K136" s="1008"/>
      <c r="L136" s="1008"/>
      <c r="M136" s="188" t="s">
        <v>474</v>
      </c>
      <c r="N136" s="1008"/>
      <c r="O136" s="1008"/>
      <c r="P136" s="1008"/>
      <c r="Q136" s="1008"/>
      <c r="R136" s="544" t="s">
        <v>418</v>
      </c>
      <c r="S136" s="1008"/>
      <c r="T136" s="1008"/>
      <c r="U136" s="1009"/>
      <c r="V136" s="1023" t="s">
        <v>422</v>
      </c>
      <c r="W136" s="1024"/>
      <c r="X136" s="1024"/>
      <c r="Y136" s="1024"/>
      <c r="Z136" s="1024"/>
      <c r="AA136" s="1024"/>
      <c r="AB136" s="1025"/>
      <c r="AC136" s="1022"/>
      <c r="AD136" s="1008"/>
      <c r="AE136" s="1008"/>
      <c r="AF136" s="188" t="s">
        <v>418</v>
      </c>
      <c r="AG136" s="1008"/>
      <c r="AH136" s="1008"/>
      <c r="AI136" s="1008"/>
      <c r="AJ136" s="1008"/>
      <c r="AK136" s="544" t="s">
        <v>418</v>
      </c>
      <c r="AL136" s="1008"/>
      <c r="AM136" s="1008"/>
      <c r="AN136" s="1008"/>
      <c r="AO136" s="1009"/>
      <c r="AP136" s="134"/>
      <c r="AQ136" s="135"/>
      <c r="AR136" s="135"/>
    </row>
    <row r="137" spans="1:45" x14ac:dyDescent="0.15">
      <c r="A137" s="89"/>
      <c r="B137" s="89"/>
      <c r="C137" s="1010" t="s">
        <v>424</v>
      </c>
      <c r="D137" s="1011"/>
      <c r="E137" s="1011"/>
      <c r="F137" s="1011"/>
      <c r="G137" s="1011"/>
      <c r="H137" s="1011"/>
      <c r="I137" s="1012"/>
      <c r="J137" s="1013"/>
      <c r="K137" s="1014"/>
      <c r="L137" s="1014"/>
      <c r="M137" s="1014"/>
      <c r="N137" s="1014"/>
      <c r="O137" s="1014"/>
      <c r="P137" s="1014"/>
      <c r="Q137" s="1014"/>
      <c r="R137" s="1014"/>
      <c r="S137" s="1014"/>
      <c r="T137" s="1014"/>
      <c r="U137" s="1014"/>
      <c r="V137" s="1014"/>
      <c r="W137" s="1014"/>
      <c r="X137" s="1014"/>
      <c r="Y137" s="1014"/>
      <c r="Z137" s="1014"/>
      <c r="AA137" s="1014"/>
      <c r="AB137" s="1014"/>
      <c r="AC137" s="1014"/>
      <c r="AD137" s="1014"/>
      <c r="AE137" s="1014"/>
      <c r="AF137" s="1014"/>
      <c r="AG137" s="1014"/>
      <c r="AH137" s="1014"/>
      <c r="AI137" s="1014"/>
      <c r="AJ137" s="1014"/>
      <c r="AK137" s="1014"/>
      <c r="AL137" s="1014"/>
      <c r="AM137" s="1014"/>
      <c r="AN137" s="1014"/>
      <c r="AO137" s="1015"/>
      <c r="AP137" s="190"/>
      <c r="AQ137" s="191"/>
      <c r="AR137" s="191"/>
    </row>
    <row r="138" spans="1:45" x14ac:dyDescent="0.15">
      <c r="A138" s="89"/>
      <c r="B138" s="89"/>
      <c r="C138" s="186"/>
      <c r="D138" s="189"/>
      <c r="E138" s="189"/>
      <c r="F138" s="189"/>
      <c r="G138" s="189"/>
      <c r="H138" s="189"/>
      <c r="I138" s="189"/>
      <c r="J138" s="631"/>
      <c r="K138" s="631"/>
      <c r="L138" s="631"/>
      <c r="M138" s="631"/>
      <c r="N138" s="631"/>
      <c r="O138" s="631"/>
      <c r="P138" s="631"/>
      <c r="Q138" s="631"/>
      <c r="R138" s="631"/>
      <c r="S138" s="631"/>
      <c r="T138" s="631"/>
      <c r="U138" s="631"/>
      <c r="V138" s="631"/>
      <c r="W138" s="631"/>
      <c r="X138" s="631"/>
      <c r="Y138" s="631"/>
      <c r="Z138" s="631"/>
      <c r="AA138" s="631"/>
      <c r="AB138" s="631"/>
      <c r="AC138" s="631"/>
      <c r="AD138" s="631"/>
      <c r="AE138" s="631"/>
      <c r="AF138" s="631"/>
      <c r="AG138" s="631"/>
      <c r="AH138" s="631"/>
      <c r="AI138" s="631"/>
      <c r="AJ138" s="631"/>
      <c r="AK138" s="631"/>
      <c r="AL138" s="631"/>
      <c r="AM138" s="631"/>
      <c r="AN138" s="631"/>
      <c r="AO138" s="631"/>
      <c r="AP138" s="191"/>
      <c r="AQ138" s="191"/>
      <c r="AR138" s="191"/>
    </row>
    <row r="139" spans="1:45" s="25" customFormat="1" ht="13.5" customHeight="1" x14ac:dyDescent="0.15">
      <c r="A139" s="89"/>
      <c r="B139" s="126"/>
      <c r="C139" s="741" t="s">
        <v>412</v>
      </c>
      <c r="D139" s="983"/>
      <c r="E139" s="983"/>
      <c r="F139" s="983"/>
      <c r="G139" s="983"/>
      <c r="H139" s="983"/>
      <c r="I139" s="984"/>
      <c r="J139" s="990"/>
      <c r="K139" s="991"/>
      <c r="L139" s="991"/>
      <c r="M139" s="991"/>
      <c r="N139" s="991"/>
      <c r="O139" s="991"/>
      <c r="P139" s="991"/>
      <c r="Q139" s="991"/>
      <c r="R139" s="991"/>
      <c r="S139" s="991"/>
      <c r="T139" s="991"/>
      <c r="U139" s="991"/>
      <c r="V139" s="991"/>
      <c r="W139" s="991"/>
      <c r="X139" s="991"/>
      <c r="Y139" s="991"/>
      <c r="Z139" s="991"/>
      <c r="AA139" s="991"/>
      <c r="AB139" s="991"/>
      <c r="AC139" s="991"/>
      <c r="AD139" s="991"/>
      <c r="AE139" s="991"/>
      <c r="AF139" s="991"/>
      <c r="AG139" s="991"/>
      <c r="AH139" s="992"/>
      <c r="AI139" s="999" t="s">
        <v>413</v>
      </c>
      <c r="AJ139" s="1000"/>
      <c r="AK139" s="1000"/>
      <c r="AL139" s="1000"/>
      <c r="AM139" s="1000"/>
      <c r="AN139" s="1000"/>
      <c r="AO139" s="1001"/>
      <c r="AP139" s="127"/>
      <c r="AQ139" s="128"/>
      <c r="AR139" s="128"/>
      <c r="AS139" s="7"/>
    </row>
    <row r="140" spans="1:45" s="25" customFormat="1" ht="13.5" customHeight="1" x14ac:dyDescent="0.15">
      <c r="A140" s="89"/>
      <c r="B140" s="89"/>
      <c r="C140" s="786"/>
      <c r="D140" s="985"/>
      <c r="E140" s="985"/>
      <c r="F140" s="985"/>
      <c r="G140" s="985"/>
      <c r="H140" s="985"/>
      <c r="I140" s="986"/>
      <c r="J140" s="993"/>
      <c r="K140" s="994"/>
      <c r="L140" s="994"/>
      <c r="M140" s="994"/>
      <c r="N140" s="994"/>
      <c r="O140" s="994"/>
      <c r="P140" s="994"/>
      <c r="Q140" s="994"/>
      <c r="R140" s="994"/>
      <c r="S140" s="994"/>
      <c r="T140" s="994"/>
      <c r="U140" s="994"/>
      <c r="V140" s="994"/>
      <c r="W140" s="994"/>
      <c r="X140" s="994"/>
      <c r="Y140" s="994"/>
      <c r="Z140" s="994"/>
      <c r="AA140" s="994"/>
      <c r="AB140" s="994"/>
      <c r="AC140" s="994"/>
      <c r="AD140" s="994"/>
      <c r="AE140" s="994"/>
      <c r="AF140" s="994"/>
      <c r="AG140" s="994"/>
      <c r="AH140" s="995"/>
      <c r="AI140" s="1002"/>
      <c r="AJ140" s="1003"/>
      <c r="AK140" s="1003"/>
      <c r="AL140" s="1003"/>
      <c r="AM140" s="1003"/>
      <c r="AN140" s="1003"/>
      <c r="AO140" s="1004"/>
      <c r="AP140" s="127"/>
      <c r="AQ140" s="128"/>
      <c r="AR140" s="128"/>
      <c r="AS140" s="7"/>
    </row>
    <row r="141" spans="1:45" s="25" customFormat="1" x14ac:dyDescent="0.15">
      <c r="A141" s="89"/>
      <c r="B141" s="89"/>
      <c r="C141" s="987"/>
      <c r="D141" s="988"/>
      <c r="E141" s="988"/>
      <c r="F141" s="988"/>
      <c r="G141" s="988"/>
      <c r="H141" s="988"/>
      <c r="I141" s="989"/>
      <c r="J141" s="996"/>
      <c r="K141" s="997"/>
      <c r="L141" s="997"/>
      <c r="M141" s="997"/>
      <c r="N141" s="997"/>
      <c r="O141" s="997"/>
      <c r="P141" s="997"/>
      <c r="Q141" s="997"/>
      <c r="R141" s="997"/>
      <c r="S141" s="997"/>
      <c r="T141" s="997"/>
      <c r="U141" s="997"/>
      <c r="V141" s="997"/>
      <c r="W141" s="997"/>
      <c r="X141" s="997"/>
      <c r="Y141" s="997"/>
      <c r="Z141" s="997"/>
      <c r="AA141" s="997"/>
      <c r="AB141" s="997"/>
      <c r="AC141" s="997"/>
      <c r="AD141" s="997"/>
      <c r="AE141" s="997"/>
      <c r="AF141" s="997"/>
      <c r="AG141" s="997"/>
      <c r="AH141" s="998"/>
      <c r="AI141" s="1002"/>
      <c r="AJ141" s="1003"/>
      <c r="AK141" s="1003"/>
      <c r="AL141" s="1003"/>
      <c r="AM141" s="1003"/>
      <c r="AN141" s="1003"/>
      <c r="AO141" s="1004"/>
      <c r="AP141" s="127"/>
      <c r="AQ141" s="128"/>
      <c r="AR141" s="128"/>
      <c r="AS141" s="7"/>
    </row>
    <row r="142" spans="1:45" s="25" customFormat="1" x14ac:dyDescent="0.15">
      <c r="A142" s="89"/>
      <c r="B142" s="89"/>
      <c r="C142" s="741" t="s">
        <v>414</v>
      </c>
      <c r="D142" s="742"/>
      <c r="E142" s="742"/>
      <c r="F142" s="742"/>
      <c r="G142" s="742"/>
      <c r="H142" s="742"/>
      <c r="I142" s="743"/>
      <c r="J142" s="980"/>
      <c r="K142" s="981"/>
      <c r="L142" s="981"/>
      <c r="M142" s="981"/>
      <c r="N142" s="981"/>
      <c r="O142" s="981"/>
      <c r="P142" s="981"/>
      <c r="Q142" s="981"/>
      <c r="R142" s="981"/>
      <c r="S142" s="981"/>
      <c r="T142" s="981"/>
      <c r="U142" s="981"/>
      <c r="V142" s="981"/>
      <c r="W142" s="981"/>
      <c r="X142" s="981"/>
      <c r="Y142" s="981"/>
      <c r="Z142" s="981"/>
      <c r="AA142" s="981"/>
      <c r="AB142" s="981"/>
      <c r="AC142" s="981"/>
      <c r="AD142" s="981"/>
      <c r="AE142" s="981"/>
      <c r="AF142" s="981"/>
      <c r="AG142" s="981"/>
      <c r="AH142" s="982"/>
      <c r="AI142" s="1002"/>
      <c r="AJ142" s="1003"/>
      <c r="AK142" s="1003"/>
      <c r="AL142" s="1003"/>
      <c r="AM142" s="1003"/>
      <c r="AN142" s="1003"/>
      <c r="AO142" s="1004"/>
      <c r="AP142" s="127"/>
      <c r="AQ142" s="128"/>
      <c r="AR142" s="128"/>
      <c r="AS142" s="7"/>
    </row>
    <row r="143" spans="1:45" s="25" customFormat="1" x14ac:dyDescent="0.15">
      <c r="A143" s="89"/>
      <c r="B143" s="89"/>
      <c r="C143" s="747"/>
      <c r="D143" s="748"/>
      <c r="E143" s="748"/>
      <c r="F143" s="748"/>
      <c r="G143" s="748"/>
      <c r="H143" s="748"/>
      <c r="I143" s="749"/>
      <c r="J143" s="977"/>
      <c r="K143" s="978"/>
      <c r="L143" s="978"/>
      <c r="M143" s="978"/>
      <c r="N143" s="978"/>
      <c r="O143" s="978"/>
      <c r="P143" s="978"/>
      <c r="Q143" s="978"/>
      <c r="R143" s="978"/>
      <c r="S143" s="978"/>
      <c r="T143" s="978"/>
      <c r="U143" s="978"/>
      <c r="V143" s="978"/>
      <c r="W143" s="978"/>
      <c r="X143" s="978"/>
      <c r="Y143" s="978"/>
      <c r="Z143" s="978"/>
      <c r="AA143" s="978"/>
      <c r="AB143" s="978"/>
      <c r="AC143" s="978"/>
      <c r="AD143" s="978"/>
      <c r="AE143" s="978"/>
      <c r="AF143" s="978"/>
      <c r="AG143" s="978"/>
      <c r="AH143" s="979"/>
      <c r="AI143" s="1005"/>
      <c r="AJ143" s="1006"/>
      <c r="AK143" s="1006"/>
      <c r="AL143" s="1006"/>
      <c r="AM143" s="1006"/>
      <c r="AN143" s="1006"/>
      <c r="AO143" s="1007"/>
      <c r="AP143" s="127"/>
      <c r="AQ143" s="128"/>
      <c r="AR143" s="128"/>
      <c r="AS143" s="7"/>
    </row>
    <row r="144" spans="1:45" x14ac:dyDescent="0.15">
      <c r="A144" s="89"/>
      <c r="B144" s="89"/>
      <c r="C144" s="964" t="s">
        <v>415</v>
      </c>
      <c r="D144" s="965"/>
      <c r="E144" s="965"/>
      <c r="F144" s="965"/>
      <c r="G144" s="965"/>
      <c r="H144" s="965"/>
      <c r="I144" s="966"/>
      <c r="J144" s="967"/>
      <c r="K144" s="968"/>
      <c r="L144" s="968"/>
      <c r="M144" s="968"/>
      <c r="N144" s="968"/>
      <c r="O144" s="968"/>
      <c r="P144" s="968"/>
      <c r="Q144" s="968"/>
      <c r="R144" s="968"/>
      <c r="S144" s="968"/>
      <c r="T144" s="968"/>
      <c r="U144" s="968"/>
      <c r="V144" s="968"/>
      <c r="W144" s="968"/>
      <c r="X144" s="968"/>
      <c r="Y144" s="968"/>
      <c r="Z144" s="968"/>
      <c r="AA144" s="968"/>
      <c r="AB144" s="968"/>
      <c r="AC144" s="968"/>
      <c r="AD144" s="968"/>
      <c r="AE144" s="968"/>
      <c r="AF144" s="968"/>
      <c r="AG144" s="968"/>
      <c r="AH144" s="968"/>
      <c r="AI144" s="968"/>
      <c r="AJ144" s="969"/>
      <c r="AK144" s="968"/>
      <c r="AL144" s="968"/>
      <c r="AM144" s="968"/>
      <c r="AN144" s="968"/>
      <c r="AO144" s="970"/>
      <c r="AP144" s="129"/>
      <c r="AQ144" s="130"/>
      <c r="AR144" s="130"/>
    </row>
    <row r="145" spans="1:46" ht="13.5" customHeight="1" x14ac:dyDescent="0.15">
      <c r="A145" s="89"/>
      <c r="B145" s="89"/>
      <c r="C145" s="971" t="s">
        <v>416</v>
      </c>
      <c r="D145" s="972"/>
      <c r="E145" s="972"/>
      <c r="F145" s="972"/>
      <c r="G145" s="972"/>
      <c r="H145" s="972"/>
      <c r="I145" s="973"/>
      <c r="J145" s="974"/>
      <c r="K145" s="975"/>
      <c r="L145" s="975"/>
      <c r="M145" s="975"/>
      <c r="N145" s="975"/>
      <c r="O145" s="975"/>
      <c r="P145" s="975"/>
      <c r="Q145" s="975"/>
      <c r="R145" s="975"/>
      <c r="S145" s="975"/>
      <c r="T145" s="975"/>
      <c r="U145" s="975"/>
      <c r="V145" s="975"/>
      <c r="W145" s="975"/>
      <c r="X145" s="975"/>
      <c r="Y145" s="975"/>
      <c r="Z145" s="975"/>
      <c r="AA145" s="975"/>
      <c r="AB145" s="975"/>
      <c r="AC145" s="975"/>
      <c r="AD145" s="975"/>
      <c r="AE145" s="975"/>
      <c r="AF145" s="975"/>
      <c r="AG145" s="975"/>
      <c r="AH145" s="975"/>
      <c r="AI145" s="975"/>
      <c r="AJ145" s="975"/>
      <c r="AK145" s="975"/>
      <c r="AL145" s="975"/>
      <c r="AM145" s="975"/>
      <c r="AN145" s="975"/>
      <c r="AO145" s="976"/>
      <c r="AP145" s="190"/>
      <c r="AQ145" s="191"/>
      <c r="AR145" s="191"/>
    </row>
    <row r="146" spans="1:46" x14ac:dyDescent="0.15">
      <c r="A146" s="89"/>
      <c r="B146" s="89"/>
      <c r="C146" s="747"/>
      <c r="D146" s="748"/>
      <c r="E146" s="748"/>
      <c r="F146" s="748"/>
      <c r="G146" s="748"/>
      <c r="H146" s="748"/>
      <c r="I146" s="749"/>
      <c r="J146" s="977"/>
      <c r="K146" s="978"/>
      <c r="L146" s="978"/>
      <c r="M146" s="978"/>
      <c r="N146" s="978"/>
      <c r="O146" s="978"/>
      <c r="P146" s="978"/>
      <c r="Q146" s="978"/>
      <c r="R146" s="978"/>
      <c r="S146" s="978"/>
      <c r="T146" s="978"/>
      <c r="U146" s="978"/>
      <c r="V146" s="978"/>
      <c r="W146" s="978"/>
      <c r="X146" s="978"/>
      <c r="Y146" s="978"/>
      <c r="Z146" s="978"/>
      <c r="AA146" s="978"/>
      <c r="AB146" s="978"/>
      <c r="AC146" s="978"/>
      <c r="AD146" s="978"/>
      <c r="AE146" s="978"/>
      <c r="AF146" s="978"/>
      <c r="AG146" s="978"/>
      <c r="AH146" s="978"/>
      <c r="AI146" s="978"/>
      <c r="AJ146" s="978"/>
      <c r="AK146" s="978"/>
      <c r="AL146" s="978"/>
      <c r="AM146" s="978"/>
      <c r="AN146" s="978"/>
      <c r="AO146" s="979"/>
      <c r="AP146" s="190"/>
      <c r="AQ146" s="191"/>
      <c r="AR146" s="191"/>
    </row>
    <row r="147" spans="1:46" x14ac:dyDescent="0.15">
      <c r="A147" s="89"/>
      <c r="B147" s="89"/>
      <c r="C147" s="741" t="s">
        <v>417</v>
      </c>
      <c r="D147" s="742"/>
      <c r="E147" s="742"/>
      <c r="F147" s="742"/>
      <c r="G147" s="742"/>
      <c r="H147" s="742"/>
      <c r="I147" s="743"/>
      <c r="J147" s="980"/>
      <c r="K147" s="981"/>
      <c r="L147" s="981"/>
      <c r="M147" s="981"/>
      <c r="N147" s="981"/>
      <c r="O147" s="981"/>
      <c r="P147" s="981"/>
      <c r="Q147" s="981"/>
      <c r="R147" s="981"/>
      <c r="S147" s="981"/>
      <c r="T147" s="981"/>
      <c r="U147" s="981"/>
      <c r="V147" s="981"/>
      <c r="W147" s="981"/>
      <c r="X147" s="981"/>
      <c r="Y147" s="981"/>
      <c r="Z147" s="981"/>
      <c r="AA147" s="981"/>
      <c r="AB147" s="981"/>
      <c r="AC147" s="981"/>
      <c r="AD147" s="981"/>
      <c r="AE147" s="981"/>
      <c r="AF147" s="981"/>
      <c r="AG147" s="981"/>
      <c r="AH147" s="981"/>
      <c r="AI147" s="981"/>
      <c r="AJ147" s="981"/>
      <c r="AK147" s="981"/>
      <c r="AL147" s="981"/>
      <c r="AM147" s="981"/>
      <c r="AN147" s="981"/>
      <c r="AO147" s="982"/>
      <c r="AP147" s="190"/>
      <c r="AQ147" s="191"/>
      <c r="AR147" s="191"/>
    </row>
    <row r="148" spans="1:46" x14ac:dyDescent="0.15">
      <c r="A148" s="89"/>
      <c r="B148" s="89"/>
      <c r="C148" s="747"/>
      <c r="D148" s="748"/>
      <c r="E148" s="748"/>
      <c r="F148" s="748"/>
      <c r="G148" s="748"/>
      <c r="H148" s="748"/>
      <c r="I148" s="749"/>
      <c r="J148" s="977"/>
      <c r="K148" s="978"/>
      <c r="L148" s="978"/>
      <c r="M148" s="978"/>
      <c r="N148" s="978"/>
      <c r="O148" s="978"/>
      <c r="P148" s="978"/>
      <c r="Q148" s="978"/>
      <c r="R148" s="978"/>
      <c r="S148" s="978"/>
      <c r="T148" s="978"/>
      <c r="U148" s="978"/>
      <c r="V148" s="978"/>
      <c r="W148" s="978"/>
      <c r="X148" s="978"/>
      <c r="Y148" s="978"/>
      <c r="Z148" s="978"/>
      <c r="AA148" s="978"/>
      <c r="AB148" s="978"/>
      <c r="AC148" s="978"/>
      <c r="AD148" s="978"/>
      <c r="AE148" s="978"/>
      <c r="AF148" s="978"/>
      <c r="AG148" s="978"/>
      <c r="AH148" s="978"/>
      <c r="AI148" s="978"/>
      <c r="AJ148" s="978"/>
      <c r="AK148" s="978"/>
      <c r="AL148" s="978"/>
      <c r="AM148" s="978"/>
      <c r="AN148" s="978"/>
      <c r="AO148" s="979"/>
      <c r="AP148" s="190"/>
      <c r="AQ148" s="191"/>
      <c r="AR148" s="191"/>
    </row>
    <row r="149" spans="1:46" x14ac:dyDescent="0.15">
      <c r="A149" s="89"/>
      <c r="B149" s="89"/>
      <c r="C149" s="741" t="s">
        <v>338</v>
      </c>
      <c r="D149" s="742"/>
      <c r="E149" s="742"/>
      <c r="F149" s="742"/>
      <c r="G149" s="742"/>
      <c r="H149" s="742"/>
      <c r="I149" s="743"/>
      <c r="J149" s="540" t="s">
        <v>444</v>
      </c>
      <c r="K149" s="1000"/>
      <c r="L149" s="1000"/>
      <c r="M149" s="1000"/>
      <c r="N149" s="1000"/>
      <c r="O149" s="133" t="s">
        <v>495</v>
      </c>
      <c r="P149" s="1000"/>
      <c r="Q149" s="1000"/>
      <c r="R149" s="1000"/>
      <c r="S149" s="1000"/>
      <c r="T149" s="1000"/>
      <c r="U149" s="541" t="s">
        <v>496</v>
      </c>
      <c r="V149" s="542"/>
      <c r="W149" s="543"/>
      <c r="X149" s="543"/>
      <c r="Y149" s="543"/>
      <c r="Z149" s="543"/>
      <c r="AA149" s="543"/>
      <c r="AB149" s="543"/>
      <c r="AC149" s="543"/>
      <c r="AD149" s="543"/>
      <c r="AE149" s="543"/>
      <c r="AF149" s="543"/>
      <c r="AG149" s="543"/>
      <c r="AH149" s="543"/>
      <c r="AI149" s="543"/>
      <c r="AJ149" s="543"/>
      <c r="AK149" s="543"/>
      <c r="AL149" s="543"/>
      <c r="AM149" s="543"/>
      <c r="AN149" s="543"/>
      <c r="AO149" s="543"/>
      <c r="AP149" s="190"/>
      <c r="AQ149" s="191"/>
      <c r="AR149" s="191"/>
    </row>
    <row r="150" spans="1:46" x14ac:dyDescent="0.15">
      <c r="A150" s="89"/>
      <c r="B150" s="89"/>
      <c r="C150" s="744"/>
      <c r="D150" s="1017"/>
      <c r="E150" s="1017"/>
      <c r="F150" s="1017"/>
      <c r="G150" s="1017"/>
      <c r="H150" s="1017"/>
      <c r="I150" s="746"/>
      <c r="J150" s="1018"/>
      <c r="K150" s="1019"/>
      <c r="L150" s="1019"/>
      <c r="M150" s="1019"/>
      <c r="N150" s="1019"/>
      <c r="O150" s="1019"/>
      <c r="P150" s="1019"/>
      <c r="Q150" s="1019"/>
      <c r="R150" s="1019"/>
      <c r="S150" s="1019"/>
      <c r="T150" s="1019"/>
      <c r="U150" s="1019"/>
      <c r="V150" s="1019"/>
      <c r="W150" s="1019"/>
      <c r="X150" s="1019"/>
      <c r="Y150" s="1019"/>
      <c r="Z150" s="1019"/>
      <c r="AA150" s="1019"/>
      <c r="AB150" s="1019"/>
      <c r="AC150" s="1019"/>
      <c r="AD150" s="1019"/>
      <c r="AE150" s="1019"/>
      <c r="AF150" s="1019"/>
      <c r="AG150" s="1019"/>
      <c r="AH150" s="1019"/>
      <c r="AI150" s="1019"/>
      <c r="AJ150" s="1019"/>
      <c r="AK150" s="1019"/>
      <c r="AL150" s="1019"/>
      <c r="AM150" s="1019"/>
      <c r="AN150" s="1019"/>
      <c r="AO150" s="1020"/>
      <c r="AP150" s="190"/>
      <c r="AQ150" s="191"/>
      <c r="AR150" s="191"/>
    </row>
    <row r="151" spans="1:46" x14ac:dyDescent="0.15">
      <c r="A151" s="89"/>
      <c r="B151" s="89"/>
      <c r="C151" s="747"/>
      <c r="D151" s="748"/>
      <c r="E151" s="748"/>
      <c r="F151" s="748"/>
      <c r="G151" s="748"/>
      <c r="H151" s="748"/>
      <c r="I151" s="749"/>
      <c r="J151" s="977"/>
      <c r="K151" s="978"/>
      <c r="L151" s="978"/>
      <c r="M151" s="978"/>
      <c r="N151" s="978"/>
      <c r="O151" s="978"/>
      <c r="P151" s="978"/>
      <c r="Q151" s="978"/>
      <c r="R151" s="978"/>
      <c r="S151" s="978"/>
      <c r="T151" s="978"/>
      <c r="U151" s="978"/>
      <c r="V151" s="978"/>
      <c r="W151" s="978"/>
      <c r="X151" s="978"/>
      <c r="Y151" s="978"/>
      <c r="Z151" s="978"/>
      <c r="AA151" s="978"/>
      <c r="AB151" s="978"/>
      <c r="AC151" s="978"/>
      <c r="AD151" s="978"/>
      <c r="AE151" s="978"/>
      <c r="AF151" s="978"/>
      <c r="AG151" s="978"/>
      <c r="AH151" s="978"/>
      <c r="AI151" s="978"/>
      <c r="AJ151" s="978"/>
      <c r="AK151" s="978"/>
      <c r="AL151" s="978"/>
      <c r="AM151" s="978"/>
      <c r="AN151" s="978"/>
      <c r="AO151" s="979"/>
      <c r="AP151" s="190"/>
      <c r="AQ151" s="191"/>
      <c r="AR151" s="191"/>
    </row>
    <row r="152" spans="1:46" x14ac:dyDescent="0.15">
      <c r="A152" s="89"/>
      <c r="B152" s="89"/>
      <c r="C152" s="1021" t="s">
        <v>420</v>
      </c>
      <c r="D152" s="1011"/>
      <c r="E152" s="1011"/>
      <c r="F152" s="1011"/>
      <c r="G152" s="1011"/>
      <c r="H152" s="1011"/>
      <c r="I152" s="1012"/>
      <c r="J152" s="1022"/>
      <c r="K152" s="1008"/>
      <c r="L152" s="1008"/>
      <c r="M152" s="188" t="s">
        <v>474</v>
      </c>
      <c r="N152" s="1008"/>
      <c r="O152" s="1008"/>
      <c r="P152" s="1008"/>
      <c r="Q152" s="1008"/>
      <c r="R152" s="544" t="s">
        <v>418</v>
      </c>
      <c r="S152" s="1008"/>
      <c r="T152" s="1008"/>
      <c r="U152" s="1009"/>
      <c r="V152" s="1023" t="s">
        <v>422</v>
      </c>
      <c r="W152" s="1024"/>
      <c r="X152" s="1024"/>
      <c r="Y152" s="1024"/>
      <c r="Z152" s="1024"/>
      <c r="AA152" s="1024"/>
      <c r="AB152" s="1025"/>
      <c r="AC152" s="1022"/>
      <c r="AD152" s="1008"/>
      <c r="AE152" s="1008"/>
      <c r="AF152" s="188" t="s">
        <v>418</v>
      </c>
      <c r="AG152" s="1008"/>
      <c r="AH152" s="1008"/>
      <c r="AI152" s="1008"/>
      <c r="AJ152" s="1008"/>
      <c r="AK152" s="544" t="s">
        <v>418</v>
      </c>
      <c r="AL152" s="1008"/>
      <c r="AM152" s="1008"/>
      <c r="AN152" s="1008"/>
      <c r="AO152" s="1009"/>
      <c r="AP152" s="134"/>
      <c r="AQ152" s="135"/>
      <c r="AR152" s="135"/>
    </row>
    <row r="153" spans="1:46" x14ac:dyDescent="0.15">
      <c r="A153" s="89"/>
      <c r="B153" s="89"/>
      <c r="C153" s="1010" t="s">
        <v>424</v>
      </c>
      <c r="D153" s="1011"/>
      <c r="E153" s="1011"/>
      <c r="F153" s="1011"/>
      <c r="G153" s="1011"/>
      <c r="H153" s="1011"/>
      <c r="I153" s="1012"/>
      <c r="J153" s="1013"/>
      <c r="K153" s="1014"/>
      <c r="L153" s="1014"/>
      <c r="M153" s="1014"/>
      <c r="N153" s="1014"/>
      <c r="O153" s="1014"/>
      <c r="P153" s="1014"/>
      <c r="Q153" s="1014"/>
      <c r="R153" s="1014"/>
      <c r="S153" s="1014"/>
      <c r="T153" s="1014"/>
      <c r="U153" s="1014"/>
      <c r="V153" s="1014"/>
      <c r="W153" s="1014"/>
      <c r="X153" s="1014"/>
      <c r="Y153" s="1014"/>
      <c r="Z153" s="1014"/>
      <c r="AA153" s="1014"/>
      <c r="AB153" s="1014"/>
      <c r="AC153" s="1014"/>
      <c r="AD153" s="1014"/>
      <c r="AE153" s="1014"/>
      <c r="AF153" s="1014"/>
      <c r="AG153" s="1014"/>
      <c r="AH153" s="1014"/>
      <c r="AI153" s="1014"/>
      <c r="AJ153" s="1014"/>
      <c r="AK153" s="1014"/>
      <c r="AL153" s="1014"/>
      <c r="AM153" s="1014"/>
      <c r="AN153" s="1014"/>
      <c r="AO153" s="1015"/>
      <c r="AP153" s="190"/>
      <c r="AQ153" s="191"/>
      <c r="AR153" s="191"/>
    </row>
    <row r="154" spans="1:46" x14ac:dyDescent="0.15">
      <c r="A154" s="8"/>
      <c r="B154" s="8"/>
      <c r="C154" s="130" t="s">
        <v>425</v>
      </c>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6" x14ac:dyDescent="0.15">
      <c r="A155" s="8"/>
      <c r="B155" s="8"/>
      <c r="C155" s="130"/>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6" x14ac:dyDescent="0.15">
      <c r="A156" s="8"/>
      <c r="B156" s="8"/>
      <c r="C156" s="130"/>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6" x14ac:dyDescent="0.15">
      <c r="A157" s="8"/>
      <c r="B157" s="8"/>
      <c r="C157" s="136" t="s">
        <v>426</v>
      </c>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8"/>
    </row>
    <row r="158" spans="1:46" ht="13.5" customHeight="1" x14ac:dyDescent="0.15">
      <c r="A158" s="8"/>
      <c r="B158" s="8"/>
      <c r="C158" s="741" t="s">
        <v>412</v>
      </c>
      <c r="D158" s="983"/>
      <c r="E158" s="983"/>
      <c r="F158" s="983"/>
      <c r="G158" s="983"/>
      <c r="H158" s="983"/>
      <c r="I158" s="984"/>
      <c r="J158" s="1016"/>
      <c r="K158" s="1016"/>
      <c r="L158" s="1016"/>
      <c r="M158" s="1016"/>
      <c r="N158" s="1016"/>
      <c r="O158" s="1016"/>
      <c r="P158" s="1016"/>
      <c r="Q158" s="1016"/>
      <c r="R158" s="1016"/>
      <c r="S158" s="1016"/>
      <c r="T158" s="1016"/>
      <c r="U158" s="1016"/>
      <c r="V158" s="1016"/>
      <c r="W158" s="1016"/>
      <c r="X158" s="1016"/>
      <c r="Y158" s="1016"/>
      <c r="Z158" s="1016"/>
      <c r="AA158" s="1016"/>
      <c r="AB158" s="1016"/>
      <c r="AC158" s="1016"/>
      <c r="AD158" s="1016"/>
      <c r="AE158" s="1016"/>
      <c r="AF158" s="1016"/>
      <c r="AG158" s="1016"/>
      <c r="AH158" s="1016"/>
      <c r="AI158" s="1016"/>
      <c r="AJ158" s="1016"/>
      <c r="AK158" s="1016"/>
      <c r="AL158" s="1016"/>
      <c r="AM158" s="1016"/>
      <c r="AN158" s="1016"/>
      <c r="AO158" s="1016"/>
      <c r="AP158" s="139"/>
      <c r="AQ158" s="139"/>
    </row>
    <row r="159" spans="1:46" ht="13.5" customHeight="1" x14ac:dyDescent="0.15">
      <c r="A159" s="8"/>
      <c r="B159" s="8"/>
      <c r="C159" s="786"/>
      <c r="D159" s="985"/>
      <c r="E159" s="985"/>
      <c r="F159" s="985"/>
      <c r="G159" s="985"/>
      <c r="H159" s="985"/>
      <c r="I159" s="986"/>
      <c r="J159" s="1016"/>
      <c r="K159" s="1016"/>
      <c r="L159" s="1016"/>
      <c r="M159" s="1016"/>
      <c r="N159" s="1016"/>
      <c r="O159" s="1016"/>
      <c r="P159" s="1016"/>
      <c r="Q159" s="1016"/>
      <c r="R159" s="1016"/>
      <c r="S159" s="1016"/>
      <c r="T159" s="1016"/>
      <c r="U159" s="1016"/>
      <c r="V159" s="1016"/>
      <c r="W159" s="1016"/>
      <c r="X159" s="1016"/>
      <c r="Y159" s="1016"/>
      <c r="Z159" s="1016"/>
      <c r="AA159" s="1016"/>
      <c r="AB159" s="1016"/>
      <c r="AC159" s="1016"/>
      <c r="AD159" s="1016"/>
      <c r="AE159" s="1016"/>
      <c r="AF159" s="1016"/>
      <c r="AG159" s="1016"/>
      <c r="AH159" s="1016"/>
      <c r="AI159" s="1016"/>
      <c r="AJ159" s="1016"/>
      <c r="AK159" s="1016"/>
      <c r="AL159" s="1016"/>
      <c r="AM159" s="1016"/>
      <c r="AN159" s="1016"/>
      <c r="AO159" s="1016"/>
      <c r="AP159" s="140"/>
      <c r="AQ159" s="140"/>
    </row>
    <row r="160" spans="1:46" x14ac:dyDescent="0.15">
      <c r="A160" s="8"/>
      <c r="B160" s="8"/>
      <c r="C160" s="987"/>
      <c r="D160" s="988"/>
      <c r="E160" s="988"/>
      <c r="F160" s="988"/>
      <c r="G160" s="988"/>
      <c r="H160" s="988"/>
      <c r="I160" s="989"/>
      <c r="J160" s="1016"/>
      <c r="K160" s="1016"/>
      <c r="L160" s="1016"/>
      <c r="M160" s="1016"/>
      <c r="N160" s="1016"/>
      <c r="O160" s="1016"/>
      <c r="P160" s="1016"/>
      <c r="Q160" s="1016"/>
      <c r="R160" s="1016"/>
      <c r="S160" s="1016"/>
      <c r="T160" s="1016"/>
      <c r="U160" s="1016"/>
      <c r="V160" s="1016"/>
      <c r="W160" s="1016"/>
      <c r="X160" s="1016"/>
      <c r="Y160" s="1016"/>
      <c r="Z160" s="1016"/>
      <c r="AA160" s="1016"/>
      <c r="AB160" s="1016"/>
      <c r="AC160" s="1016"/>
      <c r="AD160" s="1016"/>
      <c r="AE160" s="1016"/>
      <c r="AF160" s="1016"/>
      <c r="AG160" s="1016"/>
      <c r="AH160" s="1016"/>
      <c r="AI160" s="1016"/>
      <c r="AJ160" s="1016"/>
      <c r="AK160" s="1016"/>
      <c r="AL160" s="1016"/>
      <c r="AM160" s="1016"/>
      <c r="AN160" s="1016"/>
      <c r="AO160" s="1016"/>
      <c r="AP160" s="140"/>
      <c r="AQ160" s="140"/>
    </row>
    <row r="161" spans="1:80" s="6" customFormat="1" ht="13.5" customHeight="1" x14ac:dyDescent="0.15">
      <c r="A161" s="8"/>
      <c r="B161" s="8"/>
      <c r="C161" s="741" t="s">
        <v>414</v>
      </c>
      <c r="D161" s="742"/>
      <c r="E161" s="742"/>
      <c r="F161" s="742"/>
      <c r="G161" s="742"/>
      <c r="H161" s="742"/>
      <c r="I161" s="743"/>
      <c r="J161" s="1032"/>
      <c r="K161" s="1032"/>
      <c r="L161" s="1032"/>
      <c r="M161" s="1032"/>
      <c r="N161" s="1032"/>
      <c r="O161" s="1032"/>
      <c r="P161" s="1032"/>
      <c r="Q161" s="1032"/>
      <c r="R161" s="1032"/>
      <c r="S161" s="1032"/>
      <c r="T161" s="1032"/>
      <c r="U161" s="1032"/>
      <c r="V161" s="1032"/>
      <c r="W161" s="1032"/>
      <c r="X161" s="1032"/>
      <c r="Y161" s="1032"/>
      <c r="Z161" s="1032"/>
      <c r="AA161" s="1032"/>
      <c r="AB161" s="1032"/>
      <c r="AC161" s="1032"/>
      <c r="AD161" s="1032"/>
      <c r="AE161" s="1032"/>
      <c r="AF161" s="1032"/>
      <c r="AG161" s="1032"/>
      <c r="AH161" s="1032"/>
      <c r="AI161" s="1032"/>
      <c r="AJ161" s="1032"/>
      <c r="AK161" s="1032"/>
      <c r="AL161" s="1032"/>
      <c r="AM161" s="1032"/>
      <c r="AN161" s="1032"/>
      <c r="AO161" s="1032"/>
      <c r="AP161" s="140"/>
      <c r="AQ161" s="140"/>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row>
    <row r="162" spans="1:80" s="6" customFormat="1" ht="13.5" customHeight="1" x14ac:dyDescent="0.15">
      <c r="A162" s="8"/>
      <c r="B162" s="8"/>
      <c r="C162" s="747"/>
      <c r="D162" s="748"/>
      <c r="E162" s="748"/>
      <c r="F162" s="748"/>
      <c r="G162" s="748"/>
      <c r="H162" s="748"/>
      <c r="I162" s="749"/>
      <c r="J162" s="1032"/>
      <c r="K162" s="1032"/>
      <c r="L162" s="1032"/>
      <c r="M162" s="1032"/>
      <c r="N162" s="1032"/>
      <c r="O162" s="1032"/>
      <c r="P162" s="1032"/>
      <c r="Q162" s="1032"/>
      <c r="R162" s="1032"/>
      <c r="S162" s="1032"/>
      <c r="T162" s="1032"/>
      <c r="U162" s="1032"/>
      <c r="V162" s="1032"/>
      <c r="W162" s="1032"/>
      <c r="X162" s="1032"/>
      <c r="Y162" s="1032"/>
      <c r="Z162" s="1032"/>
      <c r="AA162" s="1032"/>
      <c r="AB162" s="1032"/>
      <c r="AC162" s="1032"/>
      <c r="AD162" s="1032"/>
      <c r="AE162" s="1032"/>
      <c r="AF162" s="1032"/>
      <c r="AG162" s="1032"/>
      <c r="AH162" s="1032"/>
      <c r="AI162" s="1032"/>
      <c r="AJ162" s="1032"/>
      <c r="AK162" s="1032"/>
      <c r="AL162" s="1032"/>
      <c r="AM162" s="1032"/>
      <c r="AN162" s="1032"/>
      <c r="AO162" s="1032"/>
      <c r="AP162" s="140"/>
      <c r="AQ162" s="140"/>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row>
    <row r="163" spans="1:80" s="6" customFormat="1" ht="13.5" customHeight="1" x14ac:dyDescent="0.15">
      <c r="A163" s="8"/>
      <c r="B163" s="8"/>
      <c r="C163" s="964" t="s">
        <v>415</v>
      </c>
      <c r="D163" s="965"/>
      <c r="E163" s="965"/>
      <c r="F163" s="965"/>
      <c r="G163" s="965"/>
      <c r="H163" s="965"/>
      <c r="I163" s="966"/>
      <c r="J163" s="1033"/>
      <c r="K163" s="1034"/>
      <c r="L163" s="1034"/>
      <c r="M163" s="1034"/>
      <c r="N163" s="1034"/>
      <c r="O163" s="1034"/>
      <c r="P163" s="1034"/>
      <c r="Q163" s="1034"/>
      <c r="R163" s="1034"/>
      <c r="S163" s="1034"/>
      <c r="T163" s="1034"/>
      <c r="U163" s="1034"/>
      <c r="V163" s="1034"/>
      <c r="W163" s="1034"/>
      <c r="X163" s="1034"/>
      <c r="Y163" s="1034"/>
      <c r="Z163" s="1034"/>
      <c r="AA163" s="1034"/>
      <c r="AB163" s="1034"/>
      <c r="AC163" s="1034"/>
      <c r="AD163" s="1034"/>
      <c r="AE163" s="1034"/>
      <c r="AF163" s="1034"/>
      <c r="AG163" s="1034"/>
      <c r="AH163" s="1034"/>
      <c r="AI163" s="1034"/>
      <c r="AJ163" s="1035"/>
      <c r="AK163" s="1034"/>
      <c r="AL163" s="1034"/>
      <c r="AM163" s="1034"/>
      <c r="AN163" s="1034"/>
      <c r="AO163" s="1036"/>
      <c r="AP163" s="140"/>
      <c r="AQ163" s="140"/>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row>
    <row r="164" spans="1:80" s="6" customFormat="1" ht="13.5" customHeight="1" x14ac:dyDescent="0.15">
      <c r="A164" s="8"/>
      <c r="B164" s="8"/>
      <c r="C164" s="971" t="s">
        <v>427</v>
      </c>
      <c r="D164" s="972"/>
      <c r="E164" s="972"/>
      <c r="F164" s="972"/>
      <c r="G164" s="972"/>
      <c r="H164" s="972"/>
      <c r="I164" s="973"/>
      <c r="J164" s="1037"/>
      <c r="K164" s="1038"/>
      <c r="L164" s="1038"/>
      <c r="M164" s="1038"/>
      <c r="N164" s="1038"/>
      <c r="O164" s="1038"/>
      <c r="P164" s="1038"/>
      <c r="Q164" s="1038"/>
      <c r="R164" s="1038"/>
      <c r="S164" s="1038"/>
      <c r="T164" s="1038"/>
      <c r="U164" s="1038"/>
      <c r="V164" s="1038"/>
      <c r="W164" s="1038"/>
      <c r="X164" s="1038"/>
      <c r="Y164" s="1038"/>
      <c r="Z164" s="1038"/>
      <c r="AA164" s="1038"/>
      <c r="AB164" s="1038"/>
      <c r="AC164" s="1038"/>
      <c r="AD164" s="1038"/>
      <c r="AE164" s="1038"/>
      <c r="AF164" s="1038"/>
      <c r="AG164" s="1038"/>
      <c r="AH164" s="1038"/>
      <c r="AI164" s="1038"/>
      <c r="AJ164" s="1038"/>
      <c r="AK164" s="1038"/>
      <c r="AL164" s="1038"/>
      <c r="AM164" s="1038"/>
      <c r="AN164" s="1038"/>
      <c r="AO164" s="1039"/>
      <c r="AP164" s="140"/>
      <c r="AQ164" s="140"/>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row>
    <row r="165" spans="1:80" s="6" customFormat="1" ht="13.5" customHeight="1" x14ac:dyDescent="0.15">
      <c r="A165" s="8"/>
      <c r="B165" s="8"/>
      <c r="C165" s="747"/>
      <c r="D165" s="748"/>
      <c r="E165" s="748"/>
      <c r="F165" s="748"/>
      <c r="G165" s="748"/>
      <c r="H165" s="748"/>
      <c r="I165" s="749"/>
      <c r="J165" s="1029"/>
      <c r="K165" s="1030"/>
      <c r="L165" s="1030"/>
      <c r="M165" s="1030"/>
      <c r="N165" s="1030"/>
      <c r="O165" s="1030"/>
      <c r="P165" s="1030"/>
      <c r="Q165" s="1030"/>
      <c r="R165" s="1030"/>
      <c r="S165" s="1030"/>
      <c r="T165" s="1030"/>
      <c r="U165" s="1030"/>
      <c r="V165" s="1030"/>
      <c r="W165" s="1030"/>
      <c r="X165" s="1030"/>
      <c r="Y165" s="1030"/>
      <c r="Z165" s="1030"/>
      <c r="AA165" s="1030"/>
      <c r="AB165" s="1030"/>
      <c r="AC165" s="1030"/>
      <c r="AD165" s="1030"/>
      <c r="AE165" s="1030"/>
      <c r="AF165" s="1030"/>
      <c r="AG165" s="1030"/>
      <c r="AH165" s="1030"/>
      <c r="AI165" s="1030"/>
      <c r="AJ165" s="1030"/>
      <c r="AK165" s="1030"/>
      <c r="AL165" s="1030"/>
      <c r="AM165" s="1030"/>
      <c r="AN165" s="1030"/>
      <c r="AO165" s="1031"/>
      <c r="AP165" s="140"/>
      <c r="AQ165" s="140"/>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row>
    <row r="166" spans="1:80" s="6" customFormat="1" ht="13.5" customHeight="1" x14ac:dyDescent="0.15">
      <c r="A166" s="8"/>
      <c r="B166" s="8"/>
      <c r="C166" s="741" t="s">
        <v>417</v>
      </c>
      <c r="D166" s="742"/>
      <c r="E166" s="742"/>
      <c r="F166" s="742"/>
      <c r="G166" s="742"/>
      <c r="H166" s="742"/>
      <c r="I166" s="743"/>
      <c r="J166" s="1026"/>
      <c r="K166" s="1027"/>
      <c r="L166" s="1027"/>
      <c r="M166" s="1027"/>
      <c r="N166" s="1027"/>
      <c r="O166" s="1027"/>
      <c r="P166" s="1027"/>
      <c r="Q166" s="1027"/>
      <c r="R166" s="1027"/>
      <c r="S166" s="1027"/>
      <c r="T166" s="1027"/>
      <c r="U166" s="1027"/>
      <c r="V166" s="1027"/>
      <c r="W166" s="1027"/>
      <c r="X166" s="1027"/>
      <c r="Y166" s="1027"/>
      <c r="Z166" s="1027"/>
      <c r="AA166" s="1027"/>
      <c r="AB166" s="1027"/>
      <c r="AC166" s="1027"/>
      <c r="AD166" s="1027"/>
      <c r="AE166" s="1027"/>
      <c r="AF166" s="1027"/>
      <c r="AG166" s="1027"/>
      <c r="AH166" s="1027"/>
      <c r="AI166" s="1027"/>
      <c r="AJ166" s="1027"/>
      <c r="AK166" s="1027"/>
      <c r="AL166" s="1027"/>
      <c r="AM166" s="1027"/>
      <c r="AN166" s="1027"/>
      <c r="AO166" s="1028"/>
      <c r="AP166" s="140"/>
      <c r="AQ166" s="140"/>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row>
    <row r="167" spans="1:80" s="6" customFormat="1" ht="13.5" customHeight="1" x14ac:dyDescent="0.15">
      <c r="A167" s="8"/>
      <c r="B167" s="8"/>
      <c r="C167" s="747"/>
      <c r="D167" s="748"/>
      <c r="E167" s="748"/>
      <c r="F167" s="748"/>
      <c r="G167" s="748"/>
      <c r="H167" s="748"/>
      <c r="I167" s="749"/>
      <c r="J167" s="1029"/>
      <c r="K167" s="1030"/>
      <c r="L167" s="1030"/>
      <c r="M167" s="1030"/>
      <c r="N167" s="1030"/>
      <c r="O167" s="1030"/>
      <c r="P167" s="1030"/>
      <c r="Q167" s="1030"/>
      <c r="R167" s="1030"/>
      <c r="S167" s="1030"/>
      <c r="T167" s="1030"/>
      <c r="U167" s="1030"/>
      <c r="V167" s="1030"/>
      <c r="W167" s="1030"/>
      <c r="X167" s="1030"/>
      <c r="Y167" s="1030"/>
      <c r="Z167" s="1030"/>
      <c r="AA167" s="1030"/>
      <c r="AB167" s="1030"/>
      <c r="AC167" s="1030"/>
      <c r="AD167" s="1030"/>
      <c r="AE167" s="1030"/>
      <c r="AF167" s="1030"/>
      <c r="AG167" s="1030"/>
      <c r="AH167" s="1030"/>
      <c r="AI167" s="1030"/>
      <c r="AJ167" s="1030"/>
      <c r="AK167" s="1030"/>
      <c r="AL167" s="1030"/>
      <c r="AM167" s="1030"/>
      <c r="AN167" s="1030"/>
      <c r="AO167" s="1031"/>
      <c r="AP167" s="141"/>
      <c r="AQ167" s="141"/>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row>
    <row r="168" spans="1:80" s="6" customFormat="1" ht="13.5" customHeight="1" x14ac:dyDescent="0.15">
      <c r="A168" s="8"/>
      <c r="B168" s="8"/>
      <c r="C168" s="741" t="s">
        <v>338</v>
      </c>
      <c r="D168" s="742"/>
      <c r="E168" s="742"/>
      <c r="F168" s="742"/>
      <c r="G168" s="742"/>
      <c r="H168" s="742"/>
      <c r="I168" s="743"/>
      <c r="J168" s="540" t="s">
        <v>499</v>
      </c>
      <c r="K168" s="1000"/>
      <c r="L168" s="1000"/>
      <c r="M168" s="1000"/>
      <c r="N168" s="1000"/>
      <c r="O168" s="133" t="s">
        <v>418</v>
      </c>
      <c r="P168" s="1000"/>
      <c r="Q168" s="1000"/>
      <c r="R168" s="1000"/>
      <c r="S168" s="1000"/>
      <c r="T168" s="1000"/>
      <c r="U168" s="541" t="s">
        <v>419</v>
      </c>
      <c r="V168" s="545"/>
      <c r="W168" s="543"/>
      <c r="X168" s="543"/>
      <c r="Y168" s="543"/>
      <c r="Z168" s="543"/>
      <c r="AA168" s="543"/>
      <c r="AB168" s="543"/>
      <c r="AC168" s="543"/>
      <c r="AD168" s="543"/>
      <c r="AE168" s="543"/>
      <c r="AF168" s="543"/>
      <c r="AG168" s="543"/>
      <c r="AH168" s="543"/>
      <c r="AI168" s="543"/>
      <c r="AJ168" s="543"/>
      <c r="AK168" s="543"/>
      <c r="AL168" s="543"/>
      <c r="AM168" s="543"/>
      <c r="AN168" s="543"/>
      <c r="AO168" s="546"/>
      <c r="AP168" s="141"/>
      <c r="AQ168" s="141"/>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row>
    <row r="169" spans="1:80" s="6" customFormat="1" ht="13.5" customHeight="1" x14ac:dyDescent="0.15">
      <c r="A169" s="8"/>
      <c r="B169" s="8"/>
      <c r="C169" s="744"/>
      <c r="D169" s="745"/>
      <c r="E169" s="745"/>
      <c r="F169" s="745"/>
      <c r="G169" s="745"/>
      <c r="H169" s="745"/>
      <c r="I169" s="746"/>
      <c r="J169" s="1018"/>
      <c r="K169" s="1019"/>
      <c r="L169" s="1019"/>
      <c r="M169" s="1019"/>
      <c r="N169" s="1019"/>
      <c r="O169" s="1019"/>
      <c r="P169" s="1019"/>
      <c r="Q169" s="1019"/>
      <c r="R169" s="1019"/>
      <c r="S169" s="1019"/>
      <c r="T169" s="1019"/>
      <c r="U169" s="1019"/>
      <c r="V169" s="1019"/>
      <c r="W169" s="1019"/>
      <c r="X169" s="1019"/>
      <c r="Y169" s="1019"/>
      <c r="Z169" s="1019"/>
      <c r="AA169" s="1019"/>
      <c r="AB169" s="1019"/>
      <c r="AC169" s="1019"/>
      <c r="AD169" s="1019"/>
      <c r="AE169" s="1019"/>
      <c r="AF169" s="1019"/>
      <c r="AG169" s="1019"/>
      <c r="AH169" s="1019"/>
      <c r="AI169" s="1019"/>
      <c r="AJ169" s="1019"/>
      <c r="AK169" s="1019"/>
      <c r="AL169" s="1019"/>
      <c r="AM169" s="1019"/>
      <c r="AN169" s="1019"/>
      <c r="AO169" s="1020"/>
      <c r="AP169" s="77"/>
      <c r="AQ169" s="77"/>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row>
    <row r="170" spans="1:80" s="6" customFormat="1" ht="13.5" customHeight="1" x14ac:dyDescent="0.15">
      <c r="A170" s="8"/>
      <c r="B170" s="8"/>
      <c r="C170" s="747"/>
      <c r="D170" s="748"/>
      <c r="E170" s="748"/>
      <c r="F170" s="748"/>
      <c r="G170" s="748"/>
      <c r="H170" s="748"/>
      <c r="I170" s="749"/>
      <c r="J170" s="977"/>
      <c r="K170" s="978"/>
      <c r="L170" s="978"/>
      <c r="M170" s="978"/>
      <c r="N170" s="978"/>
      <c r="O170" s="978"/>
      <c r="P170" s="978"/>
      <c r="Q170" s="978"/>
      <c r="R170" s="978"/>
      <c r="S170" s="978"/>
      <c r="T170" s="978"/>
      <c r="U170" s="978"/>
      <c r="V170" s="978"/>
      <c r="W170" s="978"/>
      <c r="X170" s="978"/>
      <c r="Y170" s="978"/>
      <c r="Z170" s="978"/>
      <c r="AA170" s="978"/>
      <c r="AB170" s="978"/>
      <c r="AC170" s="978"/>
      <c r="AD170" s="978"/>
      <c r="AE170" s="978"/>
      <c r="AF170" s="978"/>
      <c r="AG170" s="978"/>
      <c r="AH170" s="978"/>
      <c r="AI170" s="978"/>
      <c r="AJ170" s="978"/>
      <c r="AK170" s="978"/>
      <c r="AL170" s="978"/>
      <c r="AM170" s="978"/>
      <c r="AN170" s="978"/>
      <c r="AO170" s="979"/>
      <c r="AP170" s="77"/>
      <c r="AQ170" s="77"/>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row>
    <row r="171" spans="1:80" s="6" customFormat="1" ht="13.5" customHeight="1" x14ac:dyDescent="0.15">
      <c r="A171" s="8"/>
      <c r="B171" s="8"/>
      <c r="C171" s="1021" t="s">
        <v>420</v>
      </c>
      <c r="D171" s="1011"/>
      <c r="E171" s="1011"/>
      <c r="F171" s="1011"/>
      <c r="G171" s="1011"/>
      <c r="H171" s="1011"/>
      <c r="I171" s="1012"/>
      <c r="J171" s="1022"/>
      <c r="K171" s="1008"/>
      <c r="L171" s="1008"/>
      <c r="M171" s="188" t="s">
        <v>418</v>
      </c>
      <c r="N171" s="1008"/>
      <c r="O171" s="1008"/>
      <c r="P171" s="1008"/>
      <c r="Q171" s="1008"/>
      <c r="R171" s="544" t="s">
        <v>474</v>
      </c>
      <c r="S171" s="1008"/>
      <c r="T171" s="1008"/>
      <c r="U171" s="1009"/>
      <c r="V171" s="1023" t="s">
        <v>422</v>
      </c>
      <c r="W171" s="1024"/>
      <c r="X171" s="1024"/>
      <c r="Y171" s="1024"/>
      <c r="Z171" s="1024"/>
      <c r="AA171" s="1024"/>
      <c r="AB171" s="1025"/>
      <c r="AC171" s="1022"/>
      <c r="AD171" s="1008"/>
      <c r="AE171" s="1008"/>
      <c r="AF171" s="188" t="s">
        <v>418</v>
      </c>
      <c r="AG171" s="1008"/>
      <c r="AH171" s="1008"/>
      <c r="AI171" s="1008"/>
      <c r="AJ171" s="1008"/>
      <c r="AK171" s="544" t="s">
        <v>418</v>
      </c>
      <c r="AL171" s="1008"/>
      <c r="AM171" s="1008"/>
      <c r="AN171" s="1008"/>
      <c r="AO171" s="1009"/>
      <c r="AP171" s="77"/>
      <c r="AQ171" s="77"/>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row>
    <row r="172" spans="1:80" s="6" customFormat="1" ht="13.5" customHeight="1" x14ac:dyDescent="0.15">
      <c r="A172" s="8"/>
      <c r="B172" s="8"/>
      <c r="C172" s="1010" t="s">
        <v>424</v>
      </c>
      <c r="D172" s="1011"/>
      <c r="E172" s="1011"/>
      <c r="F172" s="1011"/>
      <c r="G172" s="1011"/>
      <c r="H172" s="1011"/>
      <c r="I172" s="1012"/>
      <c r="J172" s="1013"/>
      <c r="K172" s="1014"/>
      <c r="L172" s="1014"/>
      <c r="M172" s="1014"/>
      <c r="N172" s="1014"/>
      <c r="O172" s="1014"/>
      <c r="P172" s="1014"/>
      <c r="Q172" s="1014"/>
      <c r="R172" s="1014"/>
      <c r="S172" s="1014"/>
      <c r="T172" s="1014"/>
      <c r="U172" s="1014"/>
      <c r="V172" s="1014"/>
      <c r="W172" s="1014"/>
      <c r="X172" s="1014"/>
      <c r="Y172" s="1014"/>
      <c r="Z172" s="1014"/>
      <c r="AA172" s="1014"/>
      <c r="AB172" s="1014"/>
      <c r="AC172" s="1014"/>
      <c r="AD172" s="1014"/>
      <c r="AE172" s="1014"/>
      <c r="AF172" s="1014"/>
      <c r="AG172" s="1014"/>
      <c r="AH172" s="1014"/>
      <c r="AI172" s="1014"/>
      <c r="AJ172" s="1014"/>
      <c r="AK172" s="1014"/>
      <c r="AL172" s="1014"/>
      <c r="AM172" s="1014"/>
      <c r="AN172" s="1014"/>
      <c r="AO172" s="1015"/>
      <c r="AP172" s="77"/>
      <c r="AQ172" s="77"/>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row>
    <row r="173" spans="1:80" s="6" customFormat="1" ht="13.5" customHeight="1" x14ac:dyDescent="0.15">
      <c r="A173" s="8"/>
      <c r="B173" s="8"/>
      <c r="C173" s="186"/>
      <c r="D173" s="189"/>
      <c r="E173" s="189"/>
      <c r="F173" s="189"/>
      <c r="G173" s="189"/>
      <c r="H173" s="189"/>
      <c r="I173" s="189"/>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77"/>
      <c r="AQ173" s="77"/>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row>
    <row r="174" spans="1:80" s="6" customFormat="1" ht="13.5" customHeight="1" x14ac:dyDescent="0.15">
      <c r="A174" s="8"/>
      <c r="B174" s="8"/>
      <c r="C174" s="186"/>
      <c r="D174" s="189"/>
      <c r="E174" s="189"/>
      <c r="F174" s="189"/>
      <c r="G174" s="189"/>
      <c r="H174" s="189"/>
      <c r="I174" s="189"/>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77"/>
      <c r="AQ174" s="77"/>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row>
    <row r="175" spans="1:80" s="6" customFormat="1" ht="13.5" customHeight="1" x14ac:dyDescent="0.15">
      <c r="A175" s="8"/>
      <c r="B175" s="8"/>
      <c r="C175" s="136" t="s">
        <v>430</v>
      </c>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77"/>
      <c r="AQ175" s="77"/>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row>
    <row r="176" spans="1:80" s="6" customFormat="1" ht="13.5" customHeight="1" x14ac:dyDescent="0.15">
      <c r="A176" s="8"/>
      <c r="B176" s="8"/>
      <c r="C176" s="741" t="s">
        <v>412</v>
      </c>
      <c r="D176" s="983"/>
      <c r="E176" s="983"/>
      <c r="F176" s="983"/>
      <c r="G176" s="983"/>
      <c r="H176" s="983"/>
      <c r="I176" s="984"/>
      <c r="J176" s="1016"/>
      <c r="K176" s="1016"/>
      <c r="L176" s="1016"/>
      <c r="M176" s="1016"/>
      <c r="N176" s="1016"/>
      <c r="O176" s="1016"/>
      <c r="P176" s="1016"/>
      <c r="Q176" s="1016"/>
      <c r="R176" s="1016"/>
      <c r="S176" s="1016"/>
      <c r="T176" s="1016"/>
      <c r="U176" s="1016"/>
      <c r="V176" s="1016"/>
      <c r="W176" s="1016"/>
      <c r="X176" s="1016"/>
      <c r="Y176" s="1016"/>
      <c r="Z176" s="1016"/>
      <c r="AA176" s="1016"/>
      <c r="AB176" s="1016"/>
      <c r="AC176" s="1016"/>
      <c r="AD176" s="1016"/>
      <c r="AE176" s="1016"/>
      <c r="AF176" s="1016"/>
      <c r="AG176" s="1016"/>
      <c r="AH176" s="1016"/>
      <c r="AI176" s="1016"/>
      <c r="AJ176" s="1016"/>
      <c r="AK176" s="1016"/>
      <c r="AL176" s="1016"/>
      <c r="AM176" s="1016"/>
      <c r="AN176" s="1016"/>
      <c r="AO176" s="1016"/>
      <c r="AP176" s="77"/>
      <c r="AQ176" s="77"/>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row>
    <row r="177" spans="1:80" s="6" customFormat="1" ht="13.5" customHeight="1" x14ac:dyDescent="0.15">
      <c r="A177" s="8"/>
      <c r="B177" s="8"/>
      <c r="C177" s="786"/>
      <c r="D177" s="985"/>
      <c r="E177" s="985"/>
      <c r="F177" s="985"/>
      <c r="G177" s="985"/>
      <c r="H177" s="985"/>
      <c r="I177" s="986"/>
      <c r="J177" s="1016"/>
      <c r="K177" s="1016"/>
      <c r="L177" s="1016"/>
      <c r="M177" s="1016"/>
      <c r="N177" s="1016"/>
      <c r="O177" s="1016"/>
      <c r="P177" s="1016"/>
      <c r="Q177" s="1016"/>
      <c r="R177" s="1016"/>
      <c r="S177" s="1016"/>
      <c r="T177" s="1016"/>
      <c r="U177" s="1016"/>
      <c r="V177" s="1016"/>
      <c r="W177" s="1016"/>
      <c r="X177" s="1016"/>
      <c r="Y177" s="1016"/>
      <c r="Z177" s="1016"/>
      <c r="AA177" s="1016"/>
      <c r="AB177" s="1016"/>
      <c r="AC177" s="1016"/>
      <c r="AD177" s="1016"/>
      <c r="AE177" s="1016"/>
      <c r="AF177" s="1016"/>
      <c r="AG177" s="1016"/>
      <c r="AH177" s="1016"/>
      <c r="AI177" s="1016"/>
      <c r="AJ177" s="1016"/>
      <c r="AK177" s="1016"/>
      <c r="AL177" s="1016"/>
      <c r="AM177" s="1016"/>
      <c r="AN177" s="1016"/>
      <c r="AO177" s="1016"/>
      <c r="AP177" s="77"/>
      <c r="AQ177" s="77"/>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row>
    <row r="178" spans="1:80" s="6" customFormat="1" ht="13.5" customHeight="1" x14ac:dyDescent="0.15">
      <c r="A178" s="8"/>
      <c r="B178" s="8"/>
      <c r="C178" s="987"/>
      <c r="D178" s="988"/>
      <c r="E178" s="988"/>
      <c r="F178" s="988"/>
      <c r="G178" s="988"/>
      <c r="H178" s="988"/>
      <c r="I178" s="989"/>
      <c r="J178" s="1016"/>
      <c r="K178" s="1016"/>
      <c r="L178" s="1016"/>
      <c r="M178" s="1016"/>
      <c r="N178" s="1016"/>
      <c r="O178" s="1016"/>
      <c r="P178" s="1016"/>
      <c r="Q178" s="1016"/>
      <c r="R178" s="1016"/>
      <c r="S178" s="1016"/>
      <c r="T178" s="1016"/>
      <c r="U178" s="1016"/>
      <c r="V178" s="1016"/>
      <c r="W178" s="1016"/>
      <c r="X178" s="1016"/>
      <c r="Y178" s="1016"/>
      <c r="Z178" s="1016"/>
      <c r="AA178" s="1016"/>
      <c r="AB178" s="1016"/>
      <c r="AC178" s="1016"/>
      <c r="AD178" s="1016"/>
      <c r="AE178" s="1016"/>
      <c r="AF178" s="1016"/>
      <c r="AG178" s="1016"/>
      <c r="AH178" s="1016"/>
      <c r="AI178" s="1016"/>
      <c r="AJ178" s="1016"/>
      <c r="AK178" s="1016"/>
      <c r="AL178" s="1016"/>
      <c r="AM178" s="1016"/>
      <c r="AN178" s="1016"/>
      <c r="AO178" s="1016"/>
      <c r="AP178" s="77"/>
      <c r="AQ178" s="77"/>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row>
    <row r="179" spans="1:80" s="6" customFormat="1" ht="13.5" customHeight="1" x14ac:dyDescent="0.15">
      <c r="A179" s="8"/>
      <c r="B179" s="8"/>
      <c r="C179" s="741" t="s">
        <v>414</v>
      </c>
      <c r="D179" s="742"/>
      <c r="E179" s="742"/>
      <c r="F179" s="742"/>
      <c r="G179" s="742"/>
      <c r="H179" s="742"/>
      <c r="I179" s="743"/>
      <c r="J179" s="1040"/>
      <c r="K179" s="1040"/>
      <c r="L179" s="1040"/>
      <c r="M179" s="1040"/>
      <c r="N179" s="1040"/>
      <c r="O179" s="1040"/>
      <c r="P179" s="1040"/>
      <c r="Q179" s="1040"/>
      <c r="R179" s="1040"/>
      <c r="S179" s="1040"/>
      <c r="T179" s="1040"/>
      <c r="U179" s="1040"/>
      <c r="V179" s="1040"/>
      <c r="W179" s="1040"/>
      <c r="X179" s="1040"/>
      <c r="Y179" s="1040"/>
      <c r="Z179" s="1040"/>
      <c r="AA179" s="1040"/>
      <c r="AB179" s="1040"/>
      <c r="AC179" s="1040"/>
      <c r="AD179" s="1040"/>
      <c r="AE179" s="1040"/>
      <c r="AF179" s="1040"/>
      <c r="AG179" s="1040"/>
      <c r="AH179" s="1040"/>
      <c r="AI179" s="1040"/>
      <c r="AJ179" s="1040"/>
      <c r="AK179" s="1040"/>
      <c r="AL179" s="1040"/>
      <c r="AM179" s="1040"/>
      <c r="AN179" s="1040"/>
      <c r="AO179" s="1040"/>
      <c r="AP179" s="77"/>
      <c r="AQ179" s="77"/>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row>
    <row r="180" spans="1:80" s="6" customFormat="1" ht="13.5" customHeight="1" x14ac:dyDescent="0.15">
      <c r="A180" s="8"/>
      <c r="B180" s="8"/>
      <c r="C180" s="747"/>
      <c r="D180" s="748"/>
      <c r="E180" s="748"/>
      <c r="F180" s="748"/>
      <c r="G180" s="748"/>
      <c r="H180" s="748"/>
      <c r="I180" s="749"/>
      <c r="J180" s="1040"/>
      <c r="K180" s="1040"/>
      <c r="L180" s="1040"/>
      <c r="M180" s="1040"/>
      <c r="N180" s="1040"/>
      <c r="O180" s="1040"/>
      <c r="P180" s="1040"/>
      <c r="Q180" s="1040"/>
      <c r="R180" s="1040"/>
      <c r="S180" s="1040"/>
      <c r="T180" s="1040"/>
      <c r="U180" s="1040"/>
      <c r="V180" s="1040"/>
      <c r="W180" s="1040"/>
      <c r="X180" s="1040"/>
      <c r="Y180" s="1040"/>
      <c r="Z180" s="1040"/>
      <c r="AA180" s="1040"/>
      <c r="AB180" s="1040"/>
      <c r="AC180" s="1040"/>
      <c r="AD180" s="1040"/>
      <c r="AE180" s="1040"/>
      <c r="AF180" s="1040"/>
      <c r="AG180" s="1040"/>
      <c r="AH180" s="1040"/>
      <c r="AI180" s="1040"/>
      <c r="AJ180" s="1040"/>
      <c r="AK180" s="1040"/>
      <c r="AL180" s="1040"/>
      <c r="AM180" s="1040"/>
      <c r="AN180" s="1040"/>
      <c r="AO180" s="1040"/>
      <c r="AP180" s="77"/>
      <c r="AQ180" s="77"/>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row>
    <row r="181" spans="1:80" s="6" customFormat="1" ht="13.5" customHeight="1" x14ac:dyDescent="0.15">
      <c r="A181" s="8"/>
      <c r="B181" s="8"/>
      <c r="C181" s="964" t="s">
        <v>415</v>
      </c>
      <c r="D181" s="965"/>
      <c r="E181" s="965"/>
      <c r="F181" s="965"/>
      <c r="G181" s="965"/>
      <c r="H181" s="965"/>
      <c r="I181" s="966"/>
      <c r="J181" s="967"/>
      <c r="K181" s="968"/>
      <c r="L181" s="968"/>
      <c r="M181" s="968"/>
      <c r="N181" s="968"/>
      <c r="O181" s="968"/>
      <c r="P181" s="968"/>
      <c r="Q181" s="968"/>
      <c r="R181" s="968"/>
      <c r="S181" s="968"/>
      <c r="T181" s="968"/>
      <c r="U181" s="968"/>
      <c r="V181" s="968"/>
      <c r="W181" s="968"/>
      <c r="X181" s="968"/>
      <c r="Y181" s="968"/>
      <c r="Z181" s="968"/>
      <c r="AA181" s="968"/>
      <c r="AB181" s="968"/>
      <c r="AC181" s="968"/>
      <c r="AD181" s="968"/>
      <c r="AE181" s="968"/>
      <c r="AF181" s="968"/>
      <c r="AG181" s="968"/>
      <c r="AH181" s="968"/>
      <c r="AI181" s="968"/>
      <c r="AJ181" s="969"/>
      <c r="AK181" s="968"/>
      <c r="AL181" s="968"/>
      <c r="AM181" s="968"/>
      <c r="AN181" s="968"/>
      <c r="AO181" s="970"/>
      <c r="AP181" s="77"/>
      <c r="AQ181" s="77"/>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row>
    <row r="182" spans="1:80" s="6" customFormat="1" ht="13.5" customHeight="1" x14ac:dyDescent="0.15">
      <c r="A182" s="8"/>
      <c r="B182" s="8"/>
      <c r="C182" s="971" t="s">
        <v>427</v>
      </c>
      <c r="D182" s="972"/>
      <c r="E182" s="972"/>
      <c r="F182" s="972"/>
      <c r="G182" s="972"/>
      <c r="H182" s="972"/>
      <c r="I182" s="973"/>
      <c r="J182" s="974"/>
      <c r="K182" s="975"/>
      <c r="L182" s="975"/>
      <c r="M182" s="975"/>
      <c r="N182" s="975"/>
      <c r="O182" s="975"/>
      <c r="P182" s="975"/>
      <c r="Q182" s="975"/>
      <c r="R182" s="975"/>
      <c r="S182" s="975"/>
      <c r="T182" s="975"/>
      <c r="U182" s="975"/>
      <c r="V182" s="975"/>
      <c r="W182" s="975"/>
      <c r="X182" s="975"/>
      <c r="Y182" s="975"/>
      <c r="Z182" s="975"/>
      <c r="AA182" s="975"/>
      <c r="AB182" s="975"/>
      <c r="AC182" s="975"/>
      <c r="AD182" s="975"/>
      <c r="AE182" s="975"/>
      <c r="AF182" s="975"/>
      <c r="AG182" s="975"/>
      <c r="AH182" s="975"/>
      <c r="AI182" s="975"/>
      <c r="AJ182" s="975"/>
      <c r="AK182" s="975"/>
      <c r="AL182" s="975"/>
      <c r="AM182" s="975"/>
      <c r="AN182" s="975"/>
      <c r="AO182" s="976"/>
      <c r="AP182" s="77"/>
      <c r="AQ182" s="77"/>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row>
    <row r="183" spans="1:80" s="6" customFormat="1" ht="13.5" customHeight="1" x14ac:dyDescent="0.15">
      <c r="A183" s="8"/>
      <c r="B183" s="8"/>
      <c r="C183" s="747"/>
      <c r="D183" s="748"/>
      <c r="E183" s="748"/>
      <c r="F183" s="748"/>
      <c r="G183" s="748"/>
      <c r="H183" s="748"/>
      <c r="I183" s="749"/>
      <c r="J183" s="977"/>
      <c r="K183" s="978"/>
      <c r="L183" s="978"/>
      <c r="M183" s="978"/>
      <c r="N183" s="978"/>
      <c r="O183" s="978"/>
      <c r="P183" s="978"/>
      <c r="Q183" s="978"/>
      <c r="R183" s="978"/>
      <c r="S183" s="978"/>
      <c r="T183" s="978"/>
      <c r="U183" s="978"/>
      <c r="V183" s="978"/>
      <c r="W183" s="978"/>
      <c r="X183" s="978"/>
      <c r="Y183" s="978"/>
      <c r="Z183" s="978"/>
      <c r="AA183" s="978"/>
      <c r="AB183" s="978"/>
      <c r="AC183" s="978"/>
      <c r="AD183" s="978"/>
      <c r="AE183" s="978"/>
      <c r="AF183" s="978"/>
      <c r="AG183" s="978"/>
      <c r="AH183" s="978"/>
      <c r="AI183" s="978"/>
      <c r="AJ183" s="978"/>
      <c r="AK183" s="978"/>
      <c r="AL183" s="978"/>
      <c r="AM183" s="978"/>
      <c r="AN183" s="978"/>
      <c r="AO183" s="979"/>
      <c r="AP183" s="77"/>
      <c r="AQ183" s="77"/>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row>
    <row r="184" spans="1:80" s="6" customFormat="1" ht="13.5" customHeight="1" x14ac:dyDescent="0.15">
      <c r="A184" s="8"/>
      <c r="B184" s="8"/>
      <c r="C184" s="741" t="s">
        <v>417</v>
      </c>
      <c r="D184" s="742"/>
      <c r="E184" s="742"/>
      <c r="F184" s="742"/>
      <c r="G184" s="742"/>
      <c r="H184" s="742"/>
      <c r="I184" s="743"/>
      <c r="J184" s="980"/>
      <c r="K184" s="981"/>
      <c r="L184" s="981"/>
      <c r="M184" s="981"/>
      <c r="N184" s="981"/>
      <c r="O184" s="981"/>
      <c r="P184" s="981"/>
      <c r="Q184" s="981"/>
      <c r="R184" s="981"/>
      <c r="S184" s="981"/>
      <c r="T184" s="981"/>
      <c r="U184" s="981"/>
      <c r="V184" s="981"/>
      <c r="W184" s="981"/>
      <c r="X184" s="981"/>
      <c r="Y184" s="981"/>
      <c r="Z184" s="981"/>
      <c r="AA184" s="981"/>
      <c r="AB184" s="981"/>
      <c r="AC184" s="981"/>
      <c r="AD184" s="981"/>
      <c r="AE184" s="981"/>
      <c r="AF184" s="981"/>
      <c r="AG184" s="981"/>
      <c r="AH184" s="981"/>
      <c r="AI184" s="981"/>
      <c r="AJ184" s="981"/>
      <c r="AK184" s="981"/>
      <c r="AL184" s="981"/>
      <c r="AM184" s="981"/>
      <c r="AN184" s="981"/>
      <c r="AO184" s="982"/>
      <c r="AP184" s="77"/>
      <c r="AQ184" s="77"/>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row>
    <row r="185" spans="1:80" s="6" customFormat="1" ht="13.5" customHeight="1" x14ac:dyDescent="0.15">
      <c r="A185" s="8"/>
      <c r="B185" s="8"/>
      <c r="C185" s="747"/>
      <c r="D185" s="748"/>
      <c r="E185" s="748"/>
      <c r="F185" s="748"/>
      <c r="G185" s="748"/>
      <c r="H185" s="748"/>
      <c r="I185" s="749"/>
      <c r="J185" s="977"/>
      <c r="K185" s="978"/>
      <c r="L185" s="978"/>
      <c r="M185" s="978"/>
      <c r="N185" s="978"/>
      <c r="O185" s="978"/>
      <c r="P185" s="978"/>
      <c r="Q185" s="978"/>
      <c r="R185" s="978"/>
      <c r="S185" s="978"/>
      <c r="T185" s="978"/>
      <c r="U185" s="978"/>
      <c r="V185" s="978"/>
      <c r="W185" s="978"/>
      <c r="X185" s="978"/>
      <c r="Y185" s="978"/>
      <c r="Z185" s="978"/>
      <c r="AA185" s="978"/>
      <c r="AB185" s="978"/>
      <c r="AC185" s="978"/>
      <c r="AD185" s="978"/>
      <c r="AE185" s="978"/>
      <c r="AF185" s="978"/>
      <c r="AG185" s="978"/>
      <c r="AH185" s="978"/>
      <c r="AI185" s="978"/>
      <c r="AJ185" s="978"/>
      <c r="AK185" s="978"/>
      <c r="AL185" s="978"/>
      <c r="AM185" s="978"/>
      <c r="AN185" s="978"/>
      <c r="AO185" s="979"/>
      <c r="AP185" s="77"/>
      <c r="AQ185" s="77"/>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row>
    <row r="186" spans="1:80" s="6" customFormat="1" ht="13.5" customHeight="1" x14ac:dyDescent="0.15">
      <c r="A186" s="8"/>
      <c r="B186" s="8"/>
      <c r="C186" s="741" t="s">
        <v>338</v>
      </c>
      <c r="D186" s="742"/>
      <c r="E186" s="742"/>
      <c r="F186" s="742"/>
      <c r="G186" s="742"/>
      <c r="H186" s="742"/>
      <c r="I186" s="743"/>
      <c r="J186" s="540" t="s">
        <v>501</v>
      </c>
      <c r="K186" s="1000"/>
      <c r="L186" s="1000"/>
      <c r="M186" s="1000"/>
      <c r="N186" s="1000"/>
      <c r="O186" s="133" t="s">
        <v>418</v>
      </c>
      <c r="P186" s="1000"/>
      <c r="Q186" s="1000"/>
      <c r="R186" s="1000"/>
      <c r="S186" s="1000"/>
      <c r="T186" s="1000"/>
      <c r="U186" s="541" t="s">
        <v>428</v>
      </c>
      <c r="V186" s="545"/>
      <c r="W186" s="543"/>
      <c r="X186" s="543"/>
      <c r="Y186" s="543"/>
      <c r="Z186" s="543"/>
      <c r="AA186" s="543"/>
      <c r="AB186" s="543"/>
      <c r="AC186" s="543"/>
      <c r="AD186" s="543"/>
      <c r="AE186" s="543"/>
      <c r="AF186" s="543"/>
      <c r="AG186" s="543"/>
      <c r="AH186" s="543"/>
      <c r="AI186" s="543"/>
      <c r="AJ186" s="543"/>
      <c r="AK186" s="543"/>
      <c r="AL186" s="543"/>
      <c r="AM186" s="543"/>
      <c r="AN186" s="543"/>
      <c r="AO186" s="546"/>
      <c r="AP186" s="77"/>
      <c r="AQ186" s="77"/>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row>
    <row r="187" spans="1:80" s="6" customFormat="1" ht="13.5" customHeight="1" x14ac:dyDescent="0.15">
      <c r="A187" s="8"/>
      <c r="B187" s="8"/>
      <c r="C187" s="744"/>
      <c r="D187" s="745"/>
      <c r="E187" s="745"/>
      <c r="F187" s="745"/>
      <c r="G187" s="745"/>
      <c r="H187" s="745"/>
      <c r="I187" s="746"/>
      <c r="J187" s="1018"/>
      <c r="K187" s="1019"/>
      <c r="L187" s="1019"/>
      <c r="M187" s="1019"/>
      <c r="N187" s="1019"/>
      <c r="O187" s="1019"/>
      <c r="P187" s="1019"/>
      <c r="Q187" s="1019"/>
      <c r="R187" s="1019"/>
      <c r="S187" s="1019"/>
      <c r="T187" s="1019"/>
      <c r="U187" s="1019"/>
      <c r="V187" s="1019"/>
      <c r="W187" s="1019"/>
      <c r="X187" s="1019"/>
      <c r="Y187" s="1019"/>
      <c r="Z187" s="1019"/>
      <c r="AA187" s="1019"/>
      <c r="AB187" s="1019"/>
      <c r="AC187" s="1019"/>
      <c r="AD187" s="1019"/>
      <c r="AE187" s="1019"/>
      <c r="AF187" s="1019"/>
      <c r="AG187" s="1019"/>
      <c r="AH187" s="1019"/>
      <c r="AI187" s="1019"/>
      <c r="AJ187" s="1019"/>
      <c r="AK187" s="1019"/>
      <c r="AL187" s="1019"/>
      <c r="AM187" s="1019"/>
      <c r="AN187" s="1019"/>
      <c r="AO187" s="1020"/>
      <c r="AP187" s="77"/>
      <c r="AQ187" s="77"/>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row>
    <row r="188" spans="1:80" s="6" customFormat="1" ht="13.5" customHeight="1" x14ac:dyDescent="0.15">
      <c r="A188" s="8"/>
      <c r="B188" s="8"/>
      <c r="C188" s="747"/>
      <c r="D188" s="748"/>
      <c r="E188" s="748"/>
      <c r="F188" s="748"/>
      <c r="G188" s="748"/>
      <c r="H188" s="748"/>
      <c r="I188" s="749"/>
      <c r="J188" s="977"/>
      <c r="K188" s="978"/>
      <c r="L188" s="978"/>
      <c r="M188" s="978"/>
      <c r="N188" s="978"/>
      <c r="O188" s="978"/>
      <c r="P188" s="978"/>
      <c r="Q188" s="978"/>
      <c r="R188" s="978"/>
      <c r="S188" s="978"/>
      <c r="T188" s="978"/>
      <c r="U188" s="978"/>
      <c r="V188" s="978"/>
      <c r="W188" s="978"/>
      <c r="X188" s="978"/>
      <c r="Y188" s="978"/>
      <c r="Z188" s="978"/>
      <c r="AA188" s="978"/>
      <c r="AB188" s="978"/>
      <c r="AC188" s="978"/>
      <c r="AD188" s="978"/>
      <c r="AE188" s="978"/>
      <c r="AF188" s="978"/>
      <c r="AG188" s="978"/>
      <c r="AH188" s="978"/>
      <c r="AI188" s="978"/>
      <c r="AJ188" s="978"/>
      <c r="AK188" s="978"/>
      <c r="AL188" s="978"/>
      <c r="AM188" s="978"/>
      <c r="AN188" s="978"/>
      <c r="AO188" s="979"/>
      <c r="AP188" s="77"/>
      <c r="AQ188" s="77"/>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row>
    <row r="189" spans="1:80" s="6" customFormat="1" ht="13.5" customHeight="1" x14ac:dyDescent="0.15">
      <c r="A189" s="8"/>
      <c r="B189" s="8"/>
      <c r="C189" s="1021" t="s">
        <v>420</v>
      </c>
      <c r="D189" s="1011"/>
      <c r="E189" s="1011"/>
      <c r="F189" s="1011"/>
      <c r="G189" s="1011"/>
      <c r="H189" s="1011"/>
      <c r="I189" s="1012"/>
      <c r="J189" s="1022"/>
      <c r="K189" s="1008"/>
      <c r="L189" s="1008"/>
      <c r="M189" s="188" t="s">
        <v>418</v>
      </c>
      <c r="N189" s="1008"/>
      <c r="O189" s="1008"/>
      <c r="P189" s="1008"/>
      <c r="Q189" s="1008"/>
      <c r="R189" s="544" t="s">
        <v>495</v>
      </c>
      <c r="S189" s="1008"/>
      <c r="T189" s="1008"/>
      <c r="U189" s="1009"/>
      <c r="V189" s="1023" t="s">
        <v>422</v>
      </c>
      <c r="W189" s="1024"/>
      <c r="X189" s="1024"/>
      <c r="Y189" s="1024"/>
      <c r="Z189" s="1024"/>
      <c r="AA189" s="1024"/>
      <c r="AB189" s="1025"/>
      <c r="AC189" s="1022"/>
      <c r="AD189" s="1008"/>
      <c r="AE189" s="1008"/>
      <c r="AF189" s="188" t="s">
        <v>418</v>
      </c>
      <c r="AG189" s="1008"/>
      <c r="AH189" s="1008"/>
      <c r="AI189" s="1008"/>
      <c r="AJ189" s="1008"/>
      <c r="AK189" s="544" t="s">
        <v>418</v>
      </c>
      <c r="AL189" s="1041"/>
      <c r="AM189" s="1041"/>
      <c r="AN189" s="1041"/>
      <c r="AO189" s="1042"/>
      <c r="AP189" s="77"/>
      <c r="AQ189" s="77"/>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row>
    <row r="190" spans="1:80" s="6" customFormat="1" ht="13.5" customHeight="1" x14ac:dyDescent="0.15">
      <c r="A190" s="8"/>
      <c r="B190" s="8"/>
      <c r="C190" s="1010" t="s">
        <v>424</v>
      </c>
      <c r="D190" s="1011"/>
      <c r="E190" s="1011"/>
      <c r="F190" s="1011"/>
      <c r="G190" s="1011"/>
      <c r="H190" s="1011"/>
      <c r="I190" s="1012"/>
      <c r="J190" s="1013"/>
      <c r="K190" s="1014"/>
      <c r="L190" s="1014"/>
      <c r="M190" s="1014"/>
      <c r="N190" s="1014"/>
      <c r="O190" s="1014"/>
      <c r="P190" s="1014"/>
      <c r="Q190" s="1014"/>
      <c r="R190" s="1014"/>
      <c r="S190" s="1014"/>
      <c r="T190" s="1014"/>
      <c r="U190" s="1014"/>
      <c r="V190" s="1014"/>
      <c r="W190" s="1014"/>
      <c r="X190" s="1014"/>
      <c r="Y190" s="1014"/>
      <c r="Z190" s="1014"/>
      <c r="AA190" s="1014"/>
      <c r="AB190" s="1014"/>
      <c r="AC190" s="1014"/>
      <c r="AD190" s="1014"/>
      <c r="AE190" s="1014"/>
      <c r="AF190" s="1014"/>
      <c r="AG190" s="1014"/>
      <c r="AH190" s="1014"/>
      <c r="AI190" s="1014"/>
      <c r="AJ190" s="1014"/>
      <c r="AK190" s="1014"/>
      <c r="AL190" s="1014"/>
      <c r="AM190" s="1014"/>
      <c r="AN190" s="1014"/>
      <c r="AO190" s="1015"/>
      <c r="AP190" s="77"/>
      <c r="AQ190" s="77"/>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row>
    <row r="191" spans="1:80" s="6" customFormat="1" ht="13.5" customHeight="1" x14ac:dyDescent="0.15">
      <c r="A191" s="8"/>
      <c r="B191" s="8"/>
      <c r="C191" s="186"/>
      <c r="D191" s="189"/>
      <c r="E191" s="189"/>
      <c r="F191" s="189"/>
      <c r="G191" s="189"/>
      <c r="H191" s="189"/>
      <c r="I191" s="189"/>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77"/>
      <c r="AQ191" s="77"/>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row>
    <row r="192" spans="1:80" s="6" customFormat="1" ht="13.5" customHeight="1" x14ac:dyDescent="0.15">
      <c r="A192" s="8"/>
      <c r="B192" s="8"/>
      <c r="AP192" s="77"/>
      <c r="AQ192" s="77"/>
    </row>
    <row r="193" spans="1:80" s="6" customFormat="1" x14ac:dyDescent="0.15">
      <c r="A193" s="7"/>
      <c r="B193" s="8" t="s">
        <v>431</v>
      </c>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row>
    <row r="194" spans="1:80" s="6" customFormat="1" x14ac:dyDescent="0.15">
      <c r="A194" s="7"/>
      <c r="B194" s="8"/>
      <c r="C194" s="8" t="s">
        <v>432</v>
      </c>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row>
    <row r="195" spans="1:80" s="6" customFormat="1" x14ac:dyDescent="0.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row>
    <row r="196" spans="1:80" s="6" customFormat="1" ht="13.5" customHeight="1" x14ac:dyDescent="0.15">
      <c r="C196" s="6" t="s">
        <v>433</v>
      </c>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row>
    <row r="197" spans="1:80" s="6" customFormat="1" ht="13.5" customHeight="1" x14ac:dyDescent="0.15">
      <c r="A197" s="193"/>
      <c r="B197" s="193"/>
      <c r="C197" s="946" t="s">
        <v>434</v>
      </c>
      <c r="D197" s="947"/>
      <c r="E197" s="947"/>
      <c r="F197" s="947"/>
      <c r="G197" s="947"/>
      <c r="H197" s="947"/>
      <c r="I197" s="947"/>
      <c r="J197" s="947"/>
      <c r="K197" s="947"/>
      <c r="L197" s="947"/>
      <c r="M197" s="948"/>
      <c r="N197" s="946" t="s">
        <v>25</v>
      </c>
      <c r="O197" s="947"/>
      <c r="P197" s="947"/>
      <c r="Q197" s="947"/>
      <c r="R197" s="947"/>
      <c r="S197" s="947"/>
      <c r="T197" s="947"/>
      <c r="U197" s="948"/>
      <c r="V197" s="946" t="s">
        <v>0</v>
      </c>
      <c r="W197" s="1043"/>
      <c r="X197" s="1043"/>
      <c r="Y197" s="1043"/>
      <c r="Z197" s="1043"/>
      <c r="AA197" s="1043"/>
      <c r="AB197" s="1043"/>
      <c r="AC197" s="1044"/>
      <c r="AD197" s="875" t="s">
        <v>26</v>
      </c>
      <c r="AE197" s="1048"/>
      <c r="AF197" s="876"/>
      <c r="AG197" s="946" t="s">
        <v>27</v>
      </c>
      <c r="AH197" s="947"/>
      <c r="AI197" s="947"/>
      <c r="AJ197" s="947"/>
      <c r="AK197" s="947"/>
      <c r="AL197" s="947"/>
      <c r="AM197" s="947"/>
      <c r="AN197" s="947"/>
      <c r="AO197" s="948"/>
      <c r="AP197" s="8"/>
      <c r="AQ197" s="8"/>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row>
    <row r="198" spans="1:80" s="6" customFormat="1" x14ac:dyDescent="0.15">
      <c r="A198" s="193"/>
      <c r="B198" s="193"/>
      <c r="C198" s="949"/>
      <c r="D198" s="950"/>
      <c r="E198" s="950"/>
      <c r="F198" s="950"/>
      <c r="G198" s="950"/>
      <c r="H198" s="950"/>
      <c r="I198" s="950"/>
      <c r="J198" s="950"/>
      <c r="K198" s="950"/>
      <c r="L198" s="950"/>
      <c r="M198" s="951"/>
      <c r="N198" s="949"/>
      <c r="O198" s="950"/>
      <c r="P198" s="950"/>
      <c r="Q198" s="950"/>
      <c r="R198" s="950"/>
      <c r="S198" s="950"/>
      <c r="T198" s="950"/>
      <c r="U198" s="951"/>
      <c r="V198" s="1045"/>
      <c r="W198" s="1046"/>
      <c r="X198" s="1046"/>
      <c r="Y198" s="1046"/>
      <c r="Z198" s="1046"/>
      <c r="AA198" s="1046"/>
      <c r="AB198" s="1046"/>
      <c r="AC198" s="1047"/>
      <c r="AD198" s="1049"/>
      <c r="AE198" s="1050"/>
      <c r="AF198" s="1051"/>
      <c r="AG198" s="949"/>
      <c r="AH198" s="950"/>
      <c r="AI198" s="950"/>
      <c r="AJ198" s="950"/>
      <c r="AK198" s="950"/>
      <c r="AL198" s="950"/>
      <c r="AM198" s="950"/>
      <c r="AN198" s="950"/>
      <c r="AO198" s="951"/>
      <c r="AP198" s="8"/>
      <c r="AQ198" s="8"/>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row>
    <row r="199" spans="1:80" s="6" customFormat="1" ht="13.5" customHeight="1" x14ac:dyDescent="0.15">
      <c r="A199" s="193"/>
      <c r="B199" s="193"/>
      <c r="C199" s="1074" t="s">
        <v>503</v>
      </c>
      <c r="D199" s="1075"/>
      <c r="E199" s="1076" t="s">
        <v>435</v>
      </c>
      <c r="F199" s="1076"/>
      <c r="G199" s="1076"/>
      <c r="H199" s="1076"/>
      <c r="I199" s="1076"/>
      <c r="J199" s="1076"/>
      <c r="K199" s="1076"/>
      <c r="L199" s="1076"/>
      <c r="M199" s="1077"/>
      <c r="N199" s="1078"/>
      <c r="O199" s="1079"/>
      <c r="P199" s="1079"/>
      <c r="Q199" s="1079"/>
      <c r="R199" s="1079"/>
      <c r="S199" s="1079"/>
      <c r="T199" s="1079"/>
      <c r="U199" s="1082" t="s">
        <v>1</v>
      </c>
      <c r="V199" s="1078"/>
      <c r="W199" s="1079"/>
      <c r="X199" s="1079"/>
      <c r="Y199" s="1079"/>
      <c r="Z199" s="1079"/>
      <c r="AA199" s="1079"/>
      <c r="AB199" s="1079"/>
      <c r="AC199" s="1083" t="s">
        <v>1</v>
      </c>
      <c r="AD199" s="1052"/>
      <c r="AE199" s="1053"/>
      <c r="AF199" s="1054"/>
      <c r="AG199" s="1058" t="str">
        <f>IF(V199="","",ROUNDDOWN(V199*AD199,0))</f>
        <v/>
      </c>
      <c r="AH199" s="1059"/>
      <c r="AI199" s="1059"/>
      <c r="AJ199" s="1059"/>
      <c r="AK199" s="1059"/>
      <c r="AL199" s="1059"/>
      <c r="AM199" s="1059"/>
      <c r="AN199" s="1059"/>
      <c r="AO199" s="1062" t="s">
        <v>1</v>
      </c>
      <c r="AP199" s="10"/>
      <c r="AQ199" s="10"/>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row>
    <row r="200" spans="1:80" s="6" customFormat="1" ht="13.5" customHeight="1" x14ac:dyDescent="0.15">
      <c r="A200" s="193"/>
      <c r="B200" s="193"/>
      <c r="C200" s="1063"/>
      <c r="D200" s="1064"/>
      <c r="E200" s="1067"/>
      <c r="F200" s="1067"/>
      <c r="G200" s="1067"/>
      <c r="H200" s="1067"/>
      <c r="I200" s="1067"/>
      <c r="J200" s="1067"/>
      <c r="K200" s="1067"/>
      <c r="L200" s="1067"/>
      <c r="M200" s="1068"/>
      <c r="N200" s="1080"/>
      <c r="O200" s="1081"/>
      <c r="P200" s="1081"/>
      <c r="Q200" s="1081"/>
      <c r="R200" s="1081"/>
      <c r="S200" s="1081"/>
      <c r="T200" s="1081"/>
      <c r="U200" s="1072"/>
      <c r="V200" s="1080"/>
      <c r="W200" s="1081"/>
      <c r="X200" s="1081"/>
      <c r="Y200" s="1081"/>
      <c r="Z200" s="1081"/>
      <c r="AA200" s="1081"/>
      <c r="AB200" s="1081"/>
      <c r="AC200" s="1073"/>
      <c r="AD200" s="1055"/>
      <c r="AE200" s="1056"/>
      <c r="AF200" s="1057"/>
      <c r="AG200" s="1060"/>
      <c r="AH200" s="1061"/>
      <c r="AI200" s="1061"/>
      <c r="AJ200" s="1061"/>
      <c r="AK200" s="1061"/>
      <c r="AL200" s="1061"/>
      <c r="AM200" s="1061"/>
      <c r="AN200" s="1061"/>
      <c r="AO200" s="1062"/>
      <c r="AP200" s="10"/>
      <c r="AQ200" s="10"/>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row>
    <row r="201" spans="1:80" s="6" customFormat="1" ht="13.5" customHeight="1" x14ac:dyDescent="0.15">
      <c r="A201" s="193"/>
      <c r="B201" s="193"/>
      <c r="C201" s="1063" t="s">
        <v>504</v>
      </c>
      <c r="D201" s="1064"/>
      <c r="E201" s="1065" t="s">
        <v>436</v>
      </c>
      <c r="F201" s="1065"/>
      <c r="G201" s="1065"/>
      <c r="H201" s="1065"/>
      <c r="I201" s="1065"/>
      <c r="J201" s="1065"/>
      <c r="K201" s="1065"/>
      <c r="L201" s="1065"/>
      <c r="M201" s="1066"/>
      <c r="N201" s="1069"/>
      <c r="O201" s="1070"/>
      <c r="P201" s="1070"/>
      <c r="Q201" s="1070"/>
      <c r="R201" s="1070"/>
      <c r="S201" s="1070"/>
      <c r="T201" s="1070"/>
      <c r="U201" s="1071" t="s">
        <v>1</v>
      </c>
      <c r="V201" s="1069"/>
      <c r="W201" s="1070"/>
      <c r="X201" s="1070"/>
      <c r="Y201" s="1070"/>
      <c r="Z201" s="1070"/>
      <c r="AA201" s="1070"/>
      <c r="AB201" s="1070"/>
      <c r="AC201" s="1073" t="s">
        <v>1</v>
      </c>
      <c r="AD201" s="1055" t="str">
        <f>IF(AD199="","",AD199)</f>
        <v/>
      </c>
      <c r="AE201" s="1056"/>
      <c r="AF201" s="1057"/>
      <c r="AG201" s="1069" t="str">
        <f t="shared" ref="AG201" si="0">IF(V201="","",ROUNDDOWN(V201*AD201,0))</f>
        <v/>
      </c>
      <c r="AH201" s="1070"/>
      <c r="AI201" s="1070"/>
      <c r="AJ201" s="1070"/>
      <c r="AK201" s="1070"/>
      <c r="AL201" s="1070"/>
      <c r="AM201" s="1070"/>
      <c r="AN201" s="1070"/>
      <c r="AO201" s="1062" t="s">
        <v>1</v>
      </c>
      <c r="AP201" s="10"/>
      <c r="AQ201" s="10"/>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row>
    <row r="202" spans="1:80" s="6" customFormat="1" ht="13.5" customHeight="1" x14ac:dyDescent="0.15">
      <c r="A202" s="193"/>
      <c r="B202" s="193"/>
      <c r="C202" s="1063"/>
      <c r="D202" s="1064"/>
      <c r="E202" s="1067"/>
      <c r="F202" s="1067"/>
      <c r="G202" s="1067"/>
      <c r="H202" s="1067"/>
      <c r="I202" s="1067"/>
      <c r="J202" s="1067"/>
      <c r="K202" s="1067"/>
      <c r="L202" s="1067"/>
      <c r="M202" s="1068"/>
      <c r="N202" s="1060"/>
      <c r="O202" s="1061"/>
      <c r="P202" s="1061"/>
      <c r="Q202" s="1061"/>
      <c r="R202" s="1061"/>
      <c r="S202" s="1061"/>
      <c r="T202" s="1061"/>
      <c r="U202" s="1072"/>
      <c r="V202" s="1060"/>
      <c r="W202" s="1061"/>
      <c r="X202" s="1061"/>
      <c r="Y202" s="1061"/>
      <c r="Z202" s="1061"/>
      <c r="AA202" s="1061"/>
      <c r="AB202" s="1061"/>
      <c r="AC202" s="1073"/>
      <c r="AD202" s="1055"/>
      <c r="AE202" s="1056"/>
      <c r="AF202" s="1057"/>
      <c r="AG202" s="1060"/>
      <c r="AH202" s="1061"/>
      <c r="AI202" s="1061"/>
      <c r="AJ202" s="1061"/>
      <c r="AK202" s="1061"/>
      <c r="AL202" s="1061"/>
      <c r="AM202" s="1061"/>
      <c r="AN202" s="1061"/>
      <c r="AO202" s="1062"/>
      <c r="AP202" s="10"/>
      <c r="AQ202" s="10"/>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row>
    <row r="203" spans="1:80" s="6" customFormat="1" ht="13.5" customHeight="1" x14ac:dyDescent="0.15">
      <c r="A203" s="193"/>
      <c r="B203" s="193"/>
      <c r="C203" s="1063" t="s">
        <v>505</v>
      </c>
      <c r="D203" s="1064"/>
      <c r="E203" s="1084" t="s">
        <v>437</v>
      </c>
      <c r="F203" s="1084"/>
      <c r="G203" s="1084"/>
      <c r="H203" s="1084"/>
      <c r="I203" s="1084"/>
      <c r="J203" s="1084"/>
      <c r="K203" s="1084"/>
      <c r="L203" s="1084"/>
      <c r="M203" s="1085"/>
      <c r="N203" s="1069"/>
      <c r="O203" s="1070"/>
      <c r="P203" s="1070"/>
      <c r="Q203" s="1070"/>
      <c r="R203" s="1070"/>
      <c r="S203" s="1070"/>
      <c r="T203" s="1070"/>
      <c r="U203" s="1071" t="s">
        <v>1</v>
      </c>
      <c r="V203" s="1069"/>
      <c r="W203" s="1070"/>
      <c r="X203" s="1070"/>
      <c r="Y203" s="1070"/>
      <c r="Z203" s="1070"/>
      <c r="AA203" s="1070"/>
      <c r="AB203" s="1070"/>
      <c r="AC203" s="1073" t="s">
        <v>1</v>
      </c>
      <c r="AD203" s="1055" t="str">
        <f>IF(AD199="","",AD199)</f>
        <v/>
      </c>
      <c r="AE203" s="1056"/>
      <c r="AF203" s="1057"/>
      <c r="AG203" s="1069" t="str">
        <f t="shared" ref="AG203" si="1">IF(V203="","",ROUNDDOWN(V203*AD203,0))</f>
        <v/>
      </c>
      <c r="AH203" s="1070"/>
      <c r="AI203" s="1070"/>
      <c r="AJ203" s="1070"/>
      <c r="AK203" s="1070"/>
      <c r="AL203" s="1070"/>
      <c r="AM203" s="1070"/>
      <c r="AN203" s="1070"/>
      <c r="AO203" s="1062" t="s">
        <v>1</v>
      </c>
      <c r="AP203" s="10"/>
      <c r="AQ203" s="10"/>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row>
    <row r="204" spans="1:80" s="6" customFormat="1" ht="13.5" customHeight="1" x14ac:dyDescent="0.15">
      <c r="A204" s="193"/>
      <c r="B204" s="193"/>
      <c r="C204" s="1063"/>
      <c r="D204" s="1064"/>
      <c r="E204" s="1086"/>
      <c r="F204" s="1086"/>
      <c r="G204" s="1086"/>
      <c r="H204" s="1086"/>
      <c r="I204" s="1086"/>
      <c r="J204" s="1086"/>
      <c r="K204" s="1086"/>
      <c r="L204" s="1086"/>
      <c r="M204" s="1087"/>
      <c r="N204" s="1060"/>
      <c r="O204" s="1061"/>
      <c r="P204" s="1061"/>
      <c r="Q204" s="1061"/>
      <c r="R204" s="1061"/>
      <c r="S204" s="1061"/>
      <c r="T204" s="1061"/>
      <c r="U204" s="1072"/>
      <c r="V204" s="1060"/>
      <c r="W204" s="1061"/>
      <c r="X204" s="1061"/>
      <c r="Y204" s="1061"/>
      <c r="Z204" s="1061"/>
      <c r="AA204" s="1061"/>
      <c r="AB204" s="1061"/>
      <c r="AC204" s="1073"/>
      <c r="AD204" s="1055"/>
      <c r="AE204" s="1056"/>
      <c r="AF204" s="1057"/>
      <c r="AG204" s="1060"/>
      <c r="AH204" s="1061"/>
      <c r="AI204" s="1061"/>
      <c r="AJ204" s="1061"/>
      <c r="AK204" s="1061"/>
      <c r="AL204" s="1061"/>
      <c r="AM204" s="1061"/>
      <c r="AN204" s="1061"/>
      <c r="AO204" s="1062"/>
      <c r="AP204" s="10"/>
      <c r="AQ204" s="10"/>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row>
    <row r="205" spans="1:80" s="6" customFormat="1" ht="13.5" customHeight="1" x14ac:dyDescent="0.15">
      <c r="A205" s="193"/>
      <c r="B205" s="193"/>
      <c r="C205" s="1063" t="s">
        <v>438</v>
      </c>
      <c r="D205" s="1064"/>
      <c r="E205" s="1084" t="s">
        <v>439</v>
      </c>
      <c r="F205" s="1084"/>
      <c r="G205" s="1084"/>
      <c r="H205" s="1084"/>
      <c r="I205" s="1084"/>
      <c r="J205" s="1084"/>
      <c r="K205" s="1084"/>
      <c r="L205" s="1084"/>
      <c r="M205" s="1085"/>
      <c r="N205" s="1069"/>
      <c r="O205" s="1070"/>
      <c r="P205" s="1070"/>
      <c r="Q205" s="1070"/>
      <c r="R205" s="1070"/>
      <c r="S205" s="1070"/>
      <c r="T205" s="1070"/>
      <c r="U205" s="1071" t="s">
        <v>1</v>
      </c>
      <c r="V205" s="1069"/>
      <c r="W205" s="1070"/>
      <c r="X205" s="1070"/>
      <c r="Y205" s="1070"/>
      <c r="Z205" s="1070"/>
      <c r="AA205" s="1070"/>
      <c r="AB205" s="1070"/>
      <c r="AC205" s="1073" t="s">
        <v>1</v>
      </c>
      <c r="AD205" s="1055" t="str">
        <f>IF(AD199="","",AD199)</f>
        <v/>
      </c>
      <c r="AE205" s="1056"/>
      <c r="AF205" s="1057"/>
      <c r="AG205" s="1069" t="str">
        <f t="shared" ref="AG205" si="2">IF(V205="","",ROUNDDOWN(V205*AD205,0))</f>
        <v/>
      </c>
      <c r="AH205" s="1070"/>
      <c r="AI205" s="1070"/>
      <c r="AJ205" s="1070"/>
      <c r="AK205" s="1070"/>
      <c r="AL205" s="1070"/>
      <c r="AM205" s="1070"/>
      <c r="AN205" s="1070"/>
      <c r="AO205" s="1062" t="s">
        <v>1</v>
      </c>
      <c r="AP205" s="10"/>
      <c r="AQ205" s="10"/>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row>
    <row r="206" spans="1:80" s="6" customFormat="1" ht="13.5" customHeight="1" x14ac:dyDescent="0.15">
      <c r="A206" s="193"/>
      <c r="B206" s="193"/>
      <c r="C206" s="1063"/>
      <c r="D206" s="1064"/>
      <c r="E206" s="1086"/>
      <c r="F206" s="1086"/>
      <c r="G206" s="1086"/>
      <c r="H206" s="1086"/>
      <c r="I206" s="1086"/>
      <c r="J206" s="1086"/>
      <c r="K206" s="1086"/>
      <c r="L206" s="1086"/>
      <c r="M206" s="1087"/>
      <c r="N206" s="1060"/>
      <c r="O206" s="1061"/>
      <c r="P206" s="1061"/>
      <c r="Q206" s="1061"/>
      <c r="R206" s="1061"/>
      <c r="S206" s="1061"/>
      <c r="T206" s="1061"/>
      <c r="U206" s="1072"/>
      <c r="V206" s="1060"/>
      <c r="W206" s="1061"/>
      <c r="X206" s="1061"/>
      <c r="Y206" s="1061"/>
      <c r="Z206" s="1061"/>
      <c r="AA206" s="1061"/>
      <c r="AB206" s="1061"/>
      <c r="AC206" s="1073"/>
      <c r="AD206" s="1055"/>
      <c r="AE206" s="1056"/>
      <c r="AF206" s="1057"/>
      <c r="AG206" s="1060"/>
      <c r="AH206" s="1061"/>
      <c r="AI206" s="1061"/>
      <c r="AJ206" s="1061"/>
      <c r="AK206" s="1061"/>
      <c r="AL206" s="1061"/>
      <c r="AM206" s="1061"/>
      <c r="AN206" s="1061"/>
      <c r="AO206" s="1062"/>
      <c r="AP206" s="10"/>
      <c r="AQ206" s="10"/>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row>
    <row r="207" spans="1:80" s="6" customFormat="1" ht="13.5" customHeight="1" x14ac:dyDescent="0.15">
      <c r="A207" s="193"/>
      <c r="B207" s="193"/>
      <c r="C207" s="1063" t="s">
        <v>440</v>
      </c>
      <c r="D207" s="1064"/>
      <c r="E207" s="1065" t="s">
        <v>441</v>
      </c>
      <c r="F207" s="1065"/>
      <c r="G207" s="1065"/>
      <c r="H207" s="1065"/>
      <c r="I207" s="1065"/>
      <c r="J207" s="1065"/>
      <c r="K207" s="1065"/>
      <c r="L207" s="1065"/>
      <c r="M207" s="1066"/>
      <c r="N207" s="1069"/>
      <c r="O207" s="1070"/>
      <c r="P207" s="1070"/>
      <c r="Q207" s="1070"/>
      <c r="R207" s="1070"/>
      <c r="S207" s="1070"/>
      <c r="T207" s="1070"/>
      <c r="U207" s="1071" t="s">
        <v>1</v>
      </c>
      <c r="V207" s="1069"/>
      <c r="W207" s="1070"/>
      <c r="X207" s="1070"/>
      <c r="Y207" s="1070"/>
      <c r="Z207" s="1070"/>
      <c r="AA207" s="1070"/>
      <c r="AB207" s="1070"/>
      <c r="AC207" s="1073" t="s">
        <v>1</v>
      </c>
      <c r="AD207" s="1055" t="str">
        <f>IF(AD199="","",AD199)</f>
        <v/>
      </c>
      <c r="AE207" s="1056"/>
      <c r="AF207" s="1057"/>
      <c r="AG207" s="1069" t="str">
        <f t="shared" ref="AG207" si="3">IF(V207="","",ROUNDDOWN(V207*AD207,0))</f>
        <v/>
      </c>
      <c r="AH207" s="1070"/>
      <c r="AI207" s="1070"/>
      <c r="AJ207" s="1070"/>
      <c r="AK207" s="1070"/>
      <c r="AL207" s="1070"/>
      <c r="AM207" s="1070"/>
      <c r="AN207" s="1070"/>
      <c r="AO207" s="1062" t="s">
        <v>1</v>
      </c>
      <c r="AP207" s="10"/>
      <c r="AQ207" s="10"/>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row>
    <row r="208" spans="1:80" s="6" customFormat="1" ht="13.5" customHeight="1" x14ac:dyDescent="0.15">
      <c r="A208" s="193"/>
      <c r="B208" s="193"/>
      <c r="C208" s="1102"/>
      <c r="D208" s="1103"/>
      <c r="E208" s="1104"/>
      <c r="F208" s="1104"/>
      <c r="G208" s="1104"/>
      <c r="H208" s="1104"/>
      <c r="I208" s="1104"/>
      <c r="J208" s="1104"/>
      <c r="K208" s="1104"/>
      <c r="L208" s="1104"/>
      <c r="M208" s="1105"/>
      <c r="N208" s="1091"/>
      <c r="O208" s="1092"/>
      <c r="P208" s="1092"/>
      <c r="Q208" s="1092"/>
      <c r="R208" s="1092"/>
      <c r="S208" s="1092"/>
      <c r="T208" s="1092"/>
      <c r="U208" s="1095"/>
      <c r="V208" s="1091"/>
      <c r="W208" s="1092"/>
      <c r="X208" s="1092"/>
      <c r="Y208" s="1092"/>
      <c r="Z208" s="1092"/>
      <c r="AA208" s="1092"/>
      <c r="AB208" s="1092"/>
      <c r="AC208" s="1106"/>
      <c r="AD208" s="1088"/>
      <c r="AE208" s="1089"/>
      <c r="AF208" s="1090"/>
      <c r="AG208" s="1091"/>
      <c r="AH208" s="1092"/>
      <c r="AI208" s="1092"/>
      <c r="AJ208" s="1092"/>
      <c r="AK208" s="1092"/>
      <c r="AL208" s="1092"/>
      <c r="AM208" s="1092"/>
      <c r="AN208" s="1092"/>
      <c r="AO208" s="1062"/>
      <c r="AP208" s="10"/>
      <c r="AQ208" s="10"/>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83"/>
      <c r="BS208" s="83"/>
      <c r="BT208" s="83"/>
      <c r="BU208" s="83"/>
      <c r="BV208" s="83"/>
      <c r="BW208" s="83"/>
      <c r="BX208" s="83"/>
      <c r="BY208" s="83"/>
      <c r="BZ208" s="83"/>
      <c r="CA208" s="83"/>
      <c r="CB208" s="83"/>
    </row>
    <row r="209" spans="1:45" ht="13.5" customHeight="1" x14ac:dyDescent="0.15">
      <c r="A209" s="193"/>
      <c r="B209" s="193"/>
      <c r="C209" s="946" t="s">
        <v>28</v>
      </c>
      <c r="D209" s="947"/>
      <c r="E209" s="947"/>
      <c r="F209" s="947"/>
      <c r="G209" s="947"/>
      <c r="H209" s="947"/>
      <c r="I209" s="947"/>
      <c r="J209" s="947"/>
      <c r="K209" s="947"/>
      <c r="L209" s="947"/>
      <c r="M209" s="948"/>
      <c r="N209" s="1078" t="str">
        <f>IF(COUNTA(N199:T208)=0,"",SUM(N199:T208))</f>
        <v/>
      </c>
      <c r="O209" s="1079"/>
      <c r="P209" s="1079"/>
      <c r="Q209" s="1079"/>
      <c r="R209" s="1079"/>
      <c r="S209" s="1079"/>
      <c r="T209" s="1079"/>
      <c r="U209" s="1082" t="s">
        <v>1</v>
      </c>
      <c r="V209" s="1058" t="str">
        <f>IF(COUNTA(V199:AB208)=0,"",SUM(V199:AB208))</f>
        <v/>
      </c>
      <c r="W209" s="1059"/>
      <c r="X209" s="1059"/>
      <c r="Y209" s="1059"/>
      <c r="Z209" s="1059"/>
      <c r="AA209" s="1059"/>
      <c r="AB209" s="1059"/>
      <c r="AC209" s="1082" t="s">
        <v>1</v>
      </c>
      <c r="AD209" s="1096"/>
      <c r="AE209" s="1097"/>
      <c r="AF209" s="1098"/>
      <c r="AG209" s="1058" t="str">
        <f>IF(V209="","",SUM(AG199:AN208))</f>
        <v/>
      </c>
      <c r="AH209" s="1059"/>
      <c r="AI209" s="1059"/>
      <c r="AJ209" s="1059"/>
      <c r="AK209" s="1059"/>
      <c r="AL209" s="1059"/>
      <c r="AM209" s="1059"/>
      <c r="AN209" s="1059"/>
      <c r="AO209" s="1117" t="s">
        <v>1</v>
      </c>
      <c r="AP209" s="10"/>
      <c r="AQ209" s="10"/>
    </row>
    <row r="210" spans="1:45" ht="13.5" customHeight="1" x14ac:dyDescent="0.15">
      <c r="A210" s="193"/>
      <c r="B210" s="193"/>
      <c r="C210" s="949"/>
      <c r="D210" s="950"/>
      <c r="E210" s="950"/>
      <c r="F210" s="950"/>
      <c r="G210" s="950"/>
      <c r="H210" s="950"/>
      <c r="I210" s="950"/>
      <c r="J210" s="950"/>
      <c r="K210" s="950"/>
      <c r="L210" s="950"/>
      <c r="M210" s="951"/>
      <c r="N210" s="1093"/>
      <c r="O210" s="1094"/>
      <c r="P210" s="1094"/>
      <c r="Q210" s="1094"/>
      <c r="R210" s="1094"/>
      <c r="S210" s="1094"/>
      <c r="T210" s="1094"/>
      <c r="U210" s="1095"/>
      <c r="V210" s="1091"/>
      <c r="W210" s="1092"/>
      <c r="X210" s="1092"/>
      <c r="Y210" s="1092"/>
      <c r="Z210" s="1092"/>
      <c r="AA210" s="1092"/>
      <c r="AB210" s="1092"/>
      <c r="AC210" s="1095"/>
      <c r="AD210" s="1099"/>
      <c r="AE210" s="1100"/>
      <c r="AF210" s="1101"/>
      <c r="AG210" s="1091"/>
      <c r="AH210" s="1092"/>
      <c r="AI210" s="1092"/>
      <c r="AJ210" s="1092"/>
      <c r="AK210" s="1092"/>
      <c r="AL210" s="1092"/>
      <c r="AM210" s="1092"/>
      <c r="AN210" s="1092"/>
      <c r="AO210" s="1118"/>
      <c r="AP210" s="10"/>
      <c r="AQ210" s="10"/>
    </row>
    <row r="211" spans="1:45" ht="112.5" customHeight="1" x14ac:dyDescent="0.15">
      <c r="A211" s="193"/>
      <c r="B211" s="193"/>
      <c r="C211" s="1119" t="s">
        <v>442</v>
      </c>
      <c r="D211" s="1119"/>
      <c r="E211" s="1119"/>
      <c r="F211" s="1119"/>
      <c r="G211" s="1119"/>
      <c r="H211" s="1119"/>
      <c r="I211" s="1119"/>
      <c r="J211" s="1119"/>
      <c r="K211" s="1119"/>
      <c r="L211" s="1119"/>
      <c r="M211" s="1119"/>
      <c r="N211" s="1119"/>
      <c r="O211" s="1119"/>
      <c r="P211" s="1119"/>
      <c r="Q211" s="1119"/>
      <c r="R211" s="1119"/>
      <c r="S211" s="1119"/>
      <c r="T211" s="1119"/>
      <c r="U211" s="1119"/>
      <c r="V211" s="1119"/>
      <c r="W211" s="1119"/>
      <c r="X211" s="1119"/>
      <c r="Y211" s="1119"/>
      <c r="Z211" s="1119"/>
      <c r="AA211" s="1119"/>
      <c r="AB211" s="1119"/>
      <c r="AC211" s="1119"/>
      <c r="AD211" s="1119"/>
      <c r="AE211" s="1119"/>
      <c r="AF211" s="1119"/>
      <c r="AG211" s="1119"/>
      <c r="AH211" s="1119"/>
      <c r="AI211" s="1119"/>
      <c r="AJ211" s="1119"/>
      <c r="AK211" s="1119"/>
      <c r="AL211" s="1119"/>
      <c r="AM211" s="1119"/>
      <c r="AN211" s="1119"/>
      <c r="AO211" s="1119"/>
      <c r="AP211" s="143"/>
      <c r="AQ211" s="143"/>
      <c r="AR211" s="143"/>
    </row>
    <row r="212" spans="1:45" ht="112.5" customHeight="1" x14ac:dyDescent="0.15">
      <c r="A212" s="193"/>
      <c r="B212" s="193"/>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43"/>
      <c r="AQ212" s="143"/>
      <c r="AR212" s="143"/>
    </row>
    <row r="213" spans="1:45" s="92" customFormat="1" ht="18" customHeight="1" x14ac:dyDescent="0.15">
      <c r="A213" s="8"/>
      <c r="B213" s="8" t="s">
        <v>506</v>
      </c>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9"/>
    </row>
    <row r="214" spans="1:45" s="92" customFormat="1" ht="18" customHeight="1" x14ac:dyDescent="0.15">
      <c r="A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9"/>
    </row>
    <row r="215" spans="1:45" s="92" customFormat="1" ht="15.95" customHeight="1" x14ac:dyDescent="0.15">
      <c r="A215" s="89"/>
      <c r="B215" s="1107" t="s">
        <v>412</v>
      </c>
      <c r="C215" s="1108"/>
      <c r="D215" s="1108"/>
      <c r="E215" s="1108"/>
      <c r="F215" s="1109"/>
      <c r="G215" s="990"/>
      <c r="H215" s="991"/>
      <c r="I215" s="991"/>
      <c r="J215" s="991"/>
      <c r="K215" s="991"/>
      <c r="L215" s="991"/>
      <c r="M215" s="991"/>
      <c r="N215" s="991"/>
      <c r="O215" s="991"/>
      <c r="P215" s="991"/>
      <c r="Q215" s="991"/>
      <c r="R215" s="991"/>
      <c r="S215" s="991"/>
      <c r="T215" s="991"/>
      <c r="U215" s="991"/>
      <c r="V215" s="991"/>
      <c r="W215" s="991"/>
      <c r="X215" s="991"/>
      <c r="Y215" s="991"/>
      <c r="Z215" s="991"/>
      <c r="AA215" s="991"/>
      <c r="AB215" s="991"/>
      <c r="AC215" s="991"/>
      <c r="AD215" s="991"/>
      <c r="AE215" s="991"/>
      <c r="AF215" s="991"/>
      <c r="AG215" s="991"/>
      <c r="AH215" s="991"/>
      <c r="AI215" s="991"/>
      <c r="AJ215" s="991"/>
      <c r="AK215" s="991"/>
      <c r="AL215" s="991"/>
      <c r="AM215" s="991"/>
      <c r="AN215" s="991"/>
      <c r="AO215" s="991"/>
      <c r="AP215" s="991"/>
      <c r="AQ215" s="991"/>
      <c r="AR215" s="992"/>
      <c r="AS215" s="89"/>
    </row>
    <row r="216" spans="1:45" s="92" customFormat="1" ht="15.95" customHeight="1" x14ac:dyDescent="0.15">
      <c r="A216" s="89"/>
      <c r="B216" s="1113"/>
      <c r="C216" s="1114"/>
      <c r="D216" s="1114"/>
      <c r="E216" s="1114"/>
      <c r="F216" s="1115"/>
      <c r="G216" s="993"/>
      <c r="H216" s="994"/>
      <c r="I216" s="994"/>
      <c r="J216" s="994"/>
      <c r="K216" s="994"/>
      <c r="L216" s="994"/>
      <c r="M216" s="994"/>
      <c r="N216" s="994"/>
      <c r="O216" s="994"/>
      <c r="P216" s="994"/>
      <c r="Q216" s="994"/>
      <c r="R216" s="994"/>
      <c r="S216" s="994"/>
      <c r="T216" s="994"/>
      <c r="U216" s="994"/>
      <c r="V216" s="994"/>
      <c r="W216" s="994"/>
      <c r="X216" s="994"/>
      <c r="Y216" s="994"/>
      <c r="Z216" s="994"/>
      <c r="AA216" s="994"/>
      <c r="AB216" s="994"/>
      <c r="AC216" s="994"/>
      <c r="AD216" s="994"/>
      <c r="AE216" s="994"/>
      <c r="AF216" s="994"/>
      <c r="AG216" s="994"/>
      <c r="AH216" s="994"/>
      <c r="AI216" s="994"/>
      <c r="AJ216" s="994"/>
      <c r="AK216" s="994"/>
      <c r="AL216" s="994"/>
      <c r="AM216" s="994"/>
      <c r="AN216" s="994"/>
      <c r="AO216" s="994"/>
      <c r="AP216" s="994"/>
      <c r="AQ216" s="994"/>
      <c r="AR216" s="995"/>
      <c r="AS216" s="89"/>
    </row>
    <row r="217" spans="1:45" s="25" customFormat="1" ht="15.95" customHeight="1" x14ac:dyDescent="0.15">
      <c r="A217" s="89"/>
      <c r="B217" s="1110"/>
      <c r="C217" s="1111"/>
      <c r="D217" s="1111"/>
      <c r="E217" s="1111"/>
      <c r="F217" s="1112"/>
      <c r="G217" s="996"/>
      <c r="H217" s="997"/>
      <c r="I217" s="997"/>
      <c r="J217" s="997"/>
      <c r="K217" s="997"/>
      <c r="L217" s="997"/>
      <c r="M217" s="997"/>
      <c r="N217" s="997"/>
      <c r="O217" s="997"/>
      <c r="P217" s="997"/>
      <c r="Q217" s="997"/>
      <c r="R217" s="997"/>
      <c r="S217" s="997"/>
      <c r="T217" s="997"/>
      <c r="U217" s="997"/>
      <c r="V217" s="997"/>
      <c r="W217" s="997"/>
      <c r="X217" s="997"/>
      <c r="Y217" s="997"/>
      <c r="Z217" s="997"/>
      <c r="AA217" s="997"/>
      <c r="AB217" s="997"/>
      <c r="AC217" s="997"/>
      <c r="AD217" s="997"/>
      <c r="AE217" s="997"/>
      <c r="AF217" s="997"/>
      <c r="AG217" s="997"/>
      <c r="AH217" s="997"/>
      <c r="AI217" s="997"/>
      <c r="AJ217" s="997"/>
      <c r="AK217" s="997"/>
      <c r="AL217" s="997"/>
      <c r="AM217" s="997"/>
      <c r="AN217" s="997"/>
      <c r="AO217" s="997"/>
      <c r="AP217" s="997"/>
      <c r="AQ217" s="997"/>
      <c r="AR217" s="998"/>
      <c r="AS217" s="7"/>
    </row>
    <row r="218" spans="1:45" s="25" customFormat="1" ht="15.95" customHeight="1" x14ac:dyDescent="0.15">
      <c r="A218" s="89"/>
      <c r="B218" s="1107" t="s">
        <v>443</v>
      </c>
      <c r="C218" s="1108"/>
      <c r="D218" s="1108"/>
      <c r="E218" s="1108"/>
      <c r="F218" s="1109"/>
      <c r="G218" s="990"/>
      <c r="H218" s="991"/>
      <c r="I218" s="991"/>
      <c r="J218" s="991"/>
      <c r="K218" s="991"/>
      <c r="L218" s="991"/>
      <c r="M218" s="991"/>
      <c r="N218" s="991"/>
      <c r="O218" s="991"/>
      <c r="P218" s="991"/>
      <c r="Q218" s="991"/>
      <c r="R218" s="991"/>
      <c r="S218" s="991"/>
      <c r="T218" s="991"/>
      <c r="U218" s="991"/>
      <c r="V218" s="991"/>
      <c r="W218" s="991"/>
      <c r="X218" s="991"/>
      <c r="Y218" s="991"/>
      <c r="Z218" s="991"/>
      <c r="AA218" s="991"/>
      <c r="AB218" s="991"/>
      <c r="AC218" s="991"/>
      <c r="AD218" s="991"/>
      <c r="AE218" s="991"/>
      <c r="AF218" s="991"/>
      <c r="AG218" s="991"/>
      <c r="AH218" s="991"/>
      <c r="AI218" s="991"/>
      <c r="AJ218" s="991"/>
      <c r="AK218" s="991"/>
      <c r="AL218" s="991"/>
      <c r="AM218" s="991"/>
      <c r="AN218" s="991"/>
      <c r="AO218" s="991"/>
      <c r="AP218" s="991"/>
      <c r="AQ218" s="991"/>
      <c r="AR218" s="992"/>
      <c r="AS218" s="7"/>
    </row>
    <row r="219" spans="1:45" s="25" customFormat="1" ht="15.95" customHeight="1" x14ac:dyDescent="0.15">
      <c r="A219" s="89"/>
      <c r="B219" s="1113"/>
      <c r="C219" s="1114"/>
      <c r="D219" s="1114"/>
      <c r="E219" s="1114"/>
      <c r="F219" s="1115"/>
      <c r="G219" s="993"/>
      <c r="H219" s="994"/>
      <c r="I219" s="994"/>
      <c r="J219" s="994"/>
      <c r="K219" s="994"/>
      <c r="L219" s="994"/>
      <c r="M219" s="994"/>
      <c r="N219" s="994"/>
      <c r="O219" s="994"/>
      <c r="P219" s="994"/>
      <c r="Q219" s="994"/>
      <c r="R219" s="994"/>
      <c r="S219" s="994"/>
      <c r="T219" s="994"/>
      <c r="U219" s="994"/>
      <c r="V219" s="994"/>
      <c r="W219" s="994"/>
      <c r="X219" s="994"/>
      <c r="Y219" s="994"/>
      <c r="Z219" s="994"/>
      <c r="AA219" s="994"/>
      <c r="AB219" s="994"/>
      <c r="AC219" s="994"/>
      <c r="AD219" s="994"/>
      <c r="AE219" s="994"/>
      <c r="AF219" s="994"/>
      <c r="AG219" s="994"/>
      <c r="AH219" s="994"/>
      <c r="AI219" s="994"/>
      <c r="AJ219" s="994"/>
      <c r="AK219" s="994"/>
      <c r="AL219" s="994"/>
      <c r="AM219" s="994"/>
      <c r="AN219" s="994"/>
      <c r="AO219" s="994"/>
      <c r="AP219" s="994"/>
      <c r="AQ219" s="994"/>
      <c r="AR219" s="995"/>
      <c r="AS219" s="7"/>
    </row>
    <row r="220" spans="1:45" s="25" customFormat="1" ht="15.95" customHeight="1" x14ac:dyDescent="0.15">
      <c r="A220" s="89"/>
      <c r="B220" s="1110"/>
      <c r="C220" s="1111"/>
      <c r="D220" s="1111"/>
      <c r="E220" s="1111"/>
      <c r="F220" s="1112"/>
      <c r="G220" s="996"/>
      <c r="H220" s="997"/>
      <c r="I220" s="997"/>
      <c r="J220" s="997"/>
      <c r="K220" s="997"/>
      <c r="L220" s="997"/>
      <c r="M220" s="997"/>
      <c r="N220" s="997"/>
      <c r="O220" s="997"/>
      <c r="P220" s="997"/>
      <c r="Q220" s="997"/>
      <c r="R220" s="997"/>
      <c r="S220" s="997"/>
      <c r="T220" s="997"/>
      <c r="U220" s="997"/>
      <c r="V220" s="997"/>
      <c r="W220" s="997"/>
      <c r="X220" s="997"/>
      <c r="Y220" s="997"/>
      <c r="Z220" s="997"/>
      <c r="AA220" s="997"/>
      <c r="AB220" s="997"/>
      <c r="AC220" s="997"/>
      <c r="AD220" s="997"/>
      <c r="AE220" s="997"/>
      <c r="AF220" s="997"/>
      <c r="AG220" s="997"/>
      <c r="AH220" s="997"/>
      <c r="AI220" s="997"/>
      <c r="AJ220" s="997"/>
      <c r="AK220" s="997"/>
      <c r="AL220" s="997"/>
      <c r="AM220" s="997"/>
      <c r="AN220" s="997"/>
      <c r="AO220" s="997"/>
      <c r="AP220" s="997"/>
      <c r="AQ220" s="997"/>
      <c r="AR220" s="998"/>
      <c r="AS220" s="7"/>
    </row>
    <row r="221" spans="1:45" s="115" customFormat="1" ht="13.5" customHeight="1" x14ac:dyDescent="0.15">
      <c r="A221" s="89"/>
      <c r="B221" s="1107" t="s">
        <v>417</v>
      </c>
      <c r="C221" s="1108"/>
      <c r="D221" s="1108"/>
      <c r="E221" s="1108"/>
      <c r="F221" s="1109"/>
      <c r="G221" s="1026"/>
      <c r="H221" s="1027"/>
      <c r="I221" s="1027"/>
      <c r="J221" s="1027"/>
      <c r="K221" s="1027"/>
      <c r="L221" s="1027"/>
      <c r="M221" s="1027"/>
      <c r="N221" s="1027"/>
      <c r="O221" s="1027"/>
      <c r="P221" s="1027"/>
      <c r="Q221" s="1027"/>
      <c r="R221" s="1027"/>
      <c r="S221" s="1027"/>
      <c r="T221" s="1027"/>
      <c r="U221" s="1027"/>
      <c r="V221" s="1027"/>
      <c r="W221" s="1027"/>
      <c r="X221" s="1027"/>
      <c r="Y221" s="1027"/>
      <c r="Z221" s="1027"/>
      <c r="AA221" s="1027"/>
      <c r="AB221" s="1027"/>
      <c r="AC221" s="1027"/>
      <c r="AD221" s="1027"/>
      <c r="AE221" s="1027"/>
      <c r="AF221" s="1027"/>
      <c r="AG221" s="1027"/>
      <c r="AH221" s="1027"/>
      <c r="AI221" s="1027"/>
      <c r="AJ221" s="1027"/>
      <c r="AK221" s="1027"/>
      <c r="AL221" s="1027"/>
      <c r="AM221" s="1027"/>
      <c r="AN221" s="1027"/>
      <c r="AO221" s="1027"/>
      <c r="AP221" s="1027"/>
      <c r="AQ221" s="1027"/>
      <c r="AR221" s="1028"/>
      <c r="AS221" s="114"/>
    </row>
    <row r="222" spans="1:45" s="25" customFormat="1" ht="13.5" customHeight="1" x14ac:dyDescent="0.15">
      <c r="A222" s="89"/>
      <c r="B222" s="1110"/>
      <c r="C222" s="1111"/>
      <c r="D222" s="1111"/>
      <c r="E222" s="1111"/>
      <c r="F222" s="1112"/>
      <c r="G222" s="1029"/>
      <c r="H222" s="1030"/>
      <c r="I222" s="1030"/>
      <c r="J222" s="1030"/>
      <c r="K222" s="1030"/>
      <c r="L222" s="1030"/>
      <c r="M222" s="1030"/>
      <c r="N222" s="1030"/>
      <c r="O222" s="1030"/>
      <c r="P222" s="1030"/>
      <c r="Q222" s="1030"/>
      <c r="R222" s="1030"/>
      <c r="S222" s="1030"/>
      <c r="T222" s="1030"/>
      <c r="U222" s="1030"/>
      <c r="V222" s="1030"/>
      <c r="W222" s="1030"/>
      <c r="X222" s="1030"/>
      <c r="Y222" s="1030"/>
      <c r="Z222" s="1030"/>
      <c r="AA222" s="1030"/>
      <c r="AB222" s="1030"/>
      <c r="AC222" s="1030"/>
      <c r="AD222" s="1030"/>
      <c r="AE222" s="1030"/>
      <c r="AF222" s="1030"/>
      <c r="AG222" s="1030"/>
      <c r="AH222" s="1030"/>
      <c r="AI222" s="1030"/>
      <c r="AJ222" s="1030"/>
      <c r="AK222" s="1030"/>
      <c r="AL222" s="1030"/>
      <c r="AM222" s="1030"/>
      <c r="AN222" s="1030"/>
      <c r="AO222" s="1030"/>
      <c r="AP222" s="1030"/>
      <c r="AQ222" s="1030"/>
      <c r="AR222" s="1031"/>
      <c r="AS222" s="7"/>
    </row>
    <row r="223" spans="1:45" x14ac:dyDescent="0.15">
      <c r="A223" s="89"/>
      <c r="B223" s="1107" t="s">
        <v>338</v>
      </c>
      <c r="C223" s="1108"/>
      <c r="D223" s="1108"/>
      <c r="E223" s="1108"/>
      <c r="F223" s="1109"/>
      <c r="G223" s="540" t="s">
        <v>444</v>
      </c>
      <c r="H223" s="1000"/>
      <c r="I223" s="1000"/>
      <c r="J223" s="1000"/>
      <c r="K223" s="1000"/>
      <c r="L223" s="133" t="s">
        <v>418</v>
      </c>
      <c r="M223" s="1000"/>
      <c r="N223" s="1000"/>
      <c r="O223" s="1000"/>
      <c r="P223" s="1000"/>
      <c r="Q223" s="1000"/>
      <c r="R223" s="541" t="s">
        <v>428</v>
      </c>
      <c r="S223" s="543"/>
      <c r="T223" s="543"/>
      <c r="U223" s="543"/>
      <c r="V223" s="543"/>
      <c r="W223" s="543"/>
      <c r="X223" s="543"/>
      <c r="Y223" s="543"/>
      <c r="Z223" s="543"/>
      <c r="AA223" s="543"/>
      <c r="AB223" s="543"/>
      <c r="AC223" s="543"/>
      <c r="AD223" s="543"/>
      <c r="AE223" s="543"/>
      <c r="AF223" s="543"/>
      <c r="AG223" s="543"/>
      <c r="AH223" s="543"/>
      <c r="AI223" s="543"/>
      <c r="AJ223" s="543"/>
      <c r="AK223" s="543"/>
      <c r="AL223" s="543"/>
      <c r="AM223" s="543"/>
      <c r="AN223" s="543"/>
      <c r="AO223" s="543"/>
      <c r="AP223" s="543"/>
      <c r="AQ223" s="543"/>
      <c r="AR223" s="546"/>
    </row>
    <row r="224" spans="1:45" s="92" customFormat="1" ht="13.5" customHeight="1" x14ac:dyDescent="0.15">
      <c r="A224" s="89"/>
      <c r="B224" s="1113"/>
      <c r="C224" s="1114"/>
      <c r="D224" s="1114"/>
      <c r="E224" s="1114"/>
      <c r="F224" s="1115"/>
      <c r="G224" s="1116"/>
      <c r="H224" s="1019"/>
      <c r="I224" s="1019"/>
      <c r="J224" s="1019"/>
      <c r="K224" s="1019"/>
      <c r="L224" s="1019"/>
      <c r="M224" s="1019"/>
      <c r="N224" s="1019"/>
      <c r="O224" s="1019"/>
      <c r="P224" s="1019"/>
      <c r="Q224" s="1019"/>
      <c r="R224" s="1019"/>
      <c r="S224" s="1019"/>
      <c r="T224" s="1019"/>
      <c r="U224" s="1019"/>
      <c r="V224" s="1019"/>
      <c r="W224" s="1019"/>
      <c r="X224" s="1019"/>
      <c r="Y224" s="1019"/>
      <c r="Z224" s="1019"/>
      <c r="AA224" s="1019"/>
      <c r="AB224" s="1019"/>
      <c r="AC224" s="1019"/>
      <c r="AD224" s="1019"/>
      <c r="AE224" s="1019"/>
      <c r="AF224" s="1019"/>
      <c r="AG224" s="1019"/>
      <c r="AH224" s="1019"/>
      <c r="AI224" s="1019"/>
      <c r="AJ224" s="1019"/>
      <c r="AK224" s="1019"/>
      <c r="AL224" s="1019"/>
      <c r="AM224" s="1019"/>
      <c r="AN224" s="1019"/>
      <c r="AO224" s="1019"/>
      <c r="AP224" s="1019"/>
      <c r="AQ224" s="1019"/>
      <c r="AR224" s="1020"/>
      <c r="AS224" s="89"/>
    </row>
    <row r="225" spans="1:45" s="92" customFormat="1" x14ac:dyDescent="0.15">
      <c r="A225" s="89"/>
      <c r="B225" s="1110"/>
      <c r="C225" s="1111"/>
      <c r="D225" s="1111"/>
      <c r="E225" s="1111"/>
      <c r="F225" s="1112"/>
      <c r="G225" s="977"/>
      <c r="H225" s="978"/>
      <c r="I225" s="978"/>
      <c r="J225" s="978"/>
      <c r="K225" s="978"/>
      <c r="L225" s="978"/>
      <c r="M225" s="978"/>
      <c r="N225" s="978"/>
      <c r="O225" s="978"/>
      <c r="P225" s="978"/>
      <c r="Q225" s="978"/>
      <c r="R225" s="978"/>
      <c r="S225" s="978"/>
      <c r="T225" s="978"/>
      <c r="U225" s="978"/>
      <c r="V225" s="978"/>
      <c r="W225" s="978"/>
      <c r="X225" s="978"/>
      <c r="Y225" s="978"/>
      <c r="Z225" s="978"/>
      <c r="AA225" s="978"/>
      <c r="AB225" s="978"/>
      <c r="AC225" s="978"/>
      <c r="AD225" s="978"/>
      <c r="AE225" s="978"/>
      <c r="AF225" s="978"/>
      <c r="AG225" s="978"/>
      <c r="AH225" s="978"/>
      <c r="AI225" s="978"/>
      <c r="AJ225" s="978"/>
      <c r="AK225" s="978"/>
      <c r="AL225" s="978"/>
      <c r="AM225" s="978"/>
      <c r="AN225" s="978"/>
      <c r="AO225" s="978"/>
      <c r="AP225" s="978"/>
      <c r="AQ225" s="978"/>
      <c r="AR225" s="979"/>
      <c r="AS225" s="89"/>
    </row>
    <row r="226" spans="1:45" s="92" customFormat="1" ht="13.5" customHeight="1" x14ac:dyDescent="0.15">
      <c r="A226" s="89"/>
      <c r="B226" s="1133" t="s">
        <v>420</v>
      </c>
      <c r="C226" s="1134"/>
      <c r="D226" s="1134"/>
      <c r="E226" s="1134"/>
      <c r="F226" s="1135"/>
      <c r="G226" s="1022"/>
      <c r="H226" s="1008"/>
      <c r="I226" s="1008"/>
      <c r="J226" s="1008"/>
      <c r="K226" s="188" t="s">
        <v>418</v>
      </c>
      <c r="L226" s="1008"/>
      <c r="M226" s="1008"/>
      <c r="N226" s="1008"/>
      <c r="O226" s="1008"/>
      <c r="P226" s="544" t="s">
        <v>418</v>
      </c>
      <c r="Q226" s="1008"/>
      <c r="R226" s="1008"/>
      <c r="S226" s="1008"/>
      <c r="T226" s="1008"/>
      <c r="U226" s="1009"/>
      <c r="V226" s="1144" t="s">
        <v>422</v>
      </c>
      <c r="W226" s="1144"/>
      <c r="X226" s="1144"/>
      <c r="Y226" s="1144"/>
      <c r="Z226" s="1144"/>
      <c r="AA226" s="1144"/>
      <c r="AB226" s="1144"/>
      <c r="AC226" s="1022"/>
      <c r="AD226" s="1008"/>
      <c r="AE226" s="1008"/>
      <c r="AF226" s="1008"/>
      <c r="AG226" s="188" t="s">
        <v>418</v>
      </c>
      <c r="AH226" s="1008"/>
      <c r="AI226" s="1008"/>
      <c r="AJ226" s="1008"/>
      <c r="AK226" s="1008"/>
      <c r="AL226" s="544" t="s">
        <v>418</v>
      </c>
      <c r="AM226" s="1008"/>
      <c r="AN226" s="1008"/>
      <c r="AO226" s="1008"/>
      <c r="AP226" s="1008"/>
      <c r="AQ226" s="1008"/>
      <c r="AR226" s="1009"/>
      <c r="AS226" s="89"/>
    </row>
    <row r="227" spans="1:45" s="92" customFormat="1" x14ac:dyDescent="0.15">
      <c r="A227" s="144"/>
      <c r="B227" s="1133" t="s">
        <v>446</v>
      </c>
      <c r="C227" s="1134"/>
      <c r="D227" s="1134"/>
      <c r="E227" s="1134"/>
      <c r="F227" s="1135"/>
      <c r="G227" s="1136"/>
      <c r="H227" s="1137"/>
      <c r="I227" s="1137"/>
      <c r="J227" s="1137"/>
      <c r="K227" s="1137"/>
      <c r="L227" s="1137"/>
      <c r="M227" s="1137"/>
      <c r="N227" s="1137"/>
      <c r="O227" s="1137"/>
      <c r="P227" s="1137"/>
      <c r="Q227" s="1137"/>
      <c r="R227" s="1137"/>
      <c r="S227" s="1137"/>
      <c r="T227" s="1137"/>
      <c r="U227" s="1137"/>
      <c r="V227" s="1137"/>
      <c r="W227" s="1137"/>
      <c r="X227" s="1137"/>
      <c r="Y227" s="1137"/>
      <c r="Z227" s="1137"/>
      <c r="AA227" s="1137"/>
      <c r="AB227" s="1138"/>
      <c r="AC227" s="1139" t="str">
        <f>IF(G227="","",VLOOKUP(G227,別紙⑥!$F$8:$G$123,2,0))</f>
        <v/>
      </c>
      <c r="AD227" s="1139"/>
      <c r="AE227" s="1139"/>
      <c r="AF227" s="1139"/>
      <c r="AG227" s="1139"/>
      <c r="AH227" s="1139"/>
      <c r="AI227" s="1139"/>
      <c r="AJ227" s="1139"/>
      <c r="AK227" s="1139"/>
      <c r="AL227" s="1139"/>
      <c r="AM227" s="1139"/>
      <c r="AN227" s="1139"/>
      <c r="AO227" s="1139"/>
      <c r="AP227" s="1139"/>
      <c r="AQ227" s="1139"/>
      <c r="AR227" s="1140"/>
      <c r="AS227" s="89"/>
    </row>
    <row r="228" spans="1:45" ht="15" customHeight="1" x14ac:dyDescent="0.15">
      <c r="A228" s="89"/>
      <c r="B228" s="1133" t="s">
        <v>447</v>
      </c>
      <c r="C228" s="1134"/>
      <c r="D228" s="1134"/>
      <c r="E228" s="1134"/>
      <c r="F228" s="1135"/>
      <c r="G228" s="1141"/>
      <c r="H228" s="1142"/>
      <c r="I228" s="1142"/>
      <c r="J228" s="1142"/>
      <c r="K228" s="1142"/>
      <c r="L228" s="1142"/>
      <c r="M228" s="1142"/>
      <c r="N228" s="1142"/>
      <c r="O228" s="1142"/>
      <c r="P228" s="1142"/>
      <c r="Q228" s="1142"/>
      <c r="R228" s="1142"/>
      <c r="S228" s="547" t="s">
        <v>1</v>
      </c>
      <c r="T228" s="544"/>
      <c r="U228" s="548"/>
      <c r="V228" s="1143" t="s">
        <v>448</v>
      </c>
      <c r="W228" s="1143"/>
      <c r="X228" s="1143"/>
      <c r="Y228" s="1143"/>
      <c r="Z228" s="1143"/>
      <c r="AA228" s="1143"/>
      <c r="AB228" s="1143"/>
      <c r="AC228" s="1141"/>
      <c r="AD228" s="1142"/>
      <c r="AE228" s="1142"/>
      <c r="AF228" s="1142"/>
      <c r="AG228" s="1142"/>
      <c r="AH228" s="1142"/>
      <c r="AI228" s="1142"/>
      <c r="AJ228" s="1142"/>
      <c r="AK228" s="1142"/>
      <c r="AL228" s="1142"/>
      <c r="AM228" s="1142"/>
      <c r="AN228" s="1142"/>
      <c r="AO228" s="547" t="s">
        <v>449</v>
      </c>
      <c r="AP228" s="544"/>
      <c r="AQ228" s="544"/>
      <c r="AR228" s="548"/>
    </row>
    <row r="229" spans="1:45" x14ac:dyDescent="0.15">
      <c r="A229" s="89"/>
      <c r="B229" s="741" t="s">
        <v>450</v>
      </c>
      <c r="C229" s="983"/>
      <c r="D229" s="983"/>
      <c r="E229" s="983"/>
      <c r="F229" s="984"/>
      <c r="G229" s="1131" t="s">
        <v>451</v>
      </c>
      <c r="H229" s="1024"/>
      <c r="I229" s="1024"/>
      <c r="J229" s="1024"/>
      <c r="K229" s="1025"/>
      <c r="L229" s="1131" t="s">
        <v>452</v>
      </c>
      <c r="M229" s="1024"/>
      <c r="N229" s="1024"/>
      <c r="O229" s="1025"/>
      <c r="P229" s="1131"/>
      <c r="Q229" s="1132"/>
      <c r="R229" s="1132"/>
      <c r="S229" s="1132"/>
      <c r="T229" s="1132"/>
      <c r="U229" s="1132"/>
      <c r="V229" s="1132"/>
      <c r="W229" s="1132"/>
      <c r="X229" s="1132"/>
      <c r="Y229" s="1132"/>
      <c r="Z229" s="133" t="s">
        <v>1</v>
      </c>
      <c r="AA229" s="133"/>
      <c r="AB229" s="1023" t="s">
        <v>453</v>
      </c>
      <c r="AC229" s="1024"/>
      <c r="AD229" s="1024"/>
      <c r="AE229" s="1024"/>
      <c r="AF229" s="1025"/>
      <c r="AG229" s="1131"/>
      <c r="AH229" s="1132"/>
      <c r="AI229" s="1132"/>
      <c r="AJ229" s="1132"/>
      <c r="AK229" s="1132"/>
      <c r="AL229" s="1132"/>
      <c r="AM229" s="1132"/>
      <c r="AN229" s="1132"/>
      <c r="AO229" s="1132"/>
      <c r="AP229" s="543" t="s">
        <v>1</v>
      </c>
      <c r="AQ229" s="543"/>
      <c r="AR229" s="546"/>
    </row>
    <row r="230" spans="1:45" ht="13.5" customHeight="1" x14ac:dyDescent="0.15">
      <c r="A230" s="89"/>
      <c r="B230" s="1120" t="s">
        <v>454</v>
      </c>
      <c r="C230" s="1121"/>
      <c r="D230" s="1121"/>
      <c r="E230" s="1121"/>
      <c r="F230" s="1122"/>
      <c r="G230" s="549" t="s">
        <v>444</v>
      </c>
      <c r="H230" s="550"/>
      <c r="I230" s="550" t="s">
        <v>428</v>
      </c>
      <c r="J230" s="551" t="s">
        <v>455</v>
      </c>
      <c r="K230" s="552"/>
      <c r="L230" s="552"/>
      <c r="M230" s="552"/>
      <c r="N230" s="552"/>
      <c r="O230" s="552"/>
      <c r="P230" s="552"/>
      <c r="Q230" s="552"/>
      <c r="R230" s="552"/>
      <c r="S230" s="552"/>
      <c r="T230" s="552"/>
      <c r="U230" s="552"/>
      <c r="V230" s="552"/>
      <c r="W230" s="552"/>
      <c r="X230" s="552"/>
      <c r="Y230" s="552"/>
      <c r="Z230" s="552"/>
      <c r="AA230" s="552"/>
      <c r="AB230" s="552"/>
      <c r="AC230" s="552"/>
      <c r="AD230" s="552"/>
      <c r="AE230" s="552"/>
      <c r="AF230" s="552"/>
      <c r="AG230" s="552"/>
      <c r="AH230" s="552"/>
      <c r="AI230" s="552"/>
      <c r="AJ230" s="552"/>
      <c r="AK230" s="552"/>
      <c r="AL230" s="552"/>
      <c r="AM230" s="552"/>
      <c r="AN230" s="552"/>
      <c r="AO230" s="552"/>
      <c r="AP230" s="552"/>
      <c r="AQ230" s="552"/>
      <c r="AR230" s="553"/>
    </row>
    <row r="231" spans="1:45" ht="13.5" customHeight="1" x14ac:dyDescent="0.15">
      <c r="A231" s="7"/>
      <c r="B231" s="1123"/>
      <c r="C231" s="1124"/>
      <c r="D231" s="1124"/>
      <c r="E231" s="1124"/>
      <c r="F231" s="1125"/>
      <c r="G231" s="554" t="s">
        <v>444</v>
      </c>
      <c r="H231" s="555"/>
      <c r="I231" s="555" t="s">
        <v>428</v>
      </c>
      <c r="J231" s="556" t="s">
        <v>456</v>
      </c>
      <c r="K231" s="557"/>
      <c r="L231" s="557"/>
      <c r="M231" s="557"/>
      <c r="N231" s="557"/>
      <c r="O231" s="557"/>
      <c r="P231" s="557"/>
      <c r="Q231" s="557"/>
      <c r="R231" s="557"/>
      <c r="S231" s="557"/>
      <c r="T231" s="557"/>
      <c r="U231" s="557"/>
      <c r="V231" s="557"/>
      <c r="W231" s="557"/>
      <c r="X231" s="557"/>
      <c r="Y231" s="557"/>
      <c r="Z231" s="557"/>
      <c r="AA231" s="557"/>
      <c r="AB231" s="557"/>
      <c r="AC231" s="557"/>
      <c r="AD231" s="557"/>
      <c r="AE231" s="557"/>
      <c r="AF231" s="557"/>
      <c r="AG231" s="557"/>
      <c r="AH231" s="557"/>
      <c r="AI231" s="557"/>
      <c r="AJ231" s="557"/>
      <c r="AK231" s="557"/>
      <c r="AL231" s="557"/>
      <c r="AM231" s="557"/>
      <c r="AN231" s="557"/>
      <c r="AO231" s="557"/>
      <c r="AP231" s="557"/>
      <c r="AQ231" s="557"/>
      <c r="AR231" s="558"/>
    </row>
    <row r="232" spans="1:45" ht="13.5" customHeight="1" x14ac:dyDescent="0.15">
      <c r="A232" s="7"/>
      <c r="B232" s="1123"/>
      <c r="C232" s="1124"/>
      <c r="D232" s="1124"/>
      <c r="E232" s="1124"/>
      <c r="F232" s="1125"/>
      <c r="G232" s="554" t="s">
        <v>444</v>
      </c>
      <c r="H232" s="555"/>
      <c r="I232" s="555" t="s">
        <v>428</v>
      </c>
      <c r="J232" s="556" t="s">
        <v>457</v>
      </c>
      <c r="K232" s="557"/>
      <c r="L232" s="557"/>
      <c r="M232" s="557"/>
      <c r="N232" s="557"/>
      <c r="O232" s="557"/>
      <c r="P232" s="557"/>
      <c r="Q232" s="557"/>
      <c r="R232" s="557"/>
      <c r="S232" s="557"/>
      <c r="T232" s="557"/>
      <c r="U232" s="557"/>
      <c r="V232" s="557"/>
      <c r="W232" s="557"/>
      <c r="X232" s="557"/>
      <c r="Y232" s="557"/>
      <c r="Z232" s="557"/>
      <c r="AA232" s="557"/>
      <c r="AB232" s="557"/>
      <c r="AC232" s="557"/>
      <c r="AD232" s="557"/>
      <c r="AE232" s="557"/>
      <c r="AF232" s="557"/>
      <c r="AG232" s="557"/>
      <c r="AH232" s="557"/>
      <c r="AI232" s="557"/>
      <c r="AJ232" s="557"/>
      <c r="AK232" s="557"/>
      <c r="AL232" s="557"/>
      <c r="AM232" s="557"/>
      <c r="AN232" s="557"/>
      <c r="AO232" s="557"/>
      <c r="AP232" s="557"/>
      <c r="AQ232" s="557"/>
      <c r="AR232" s="558"/>
    </row>
    <row r="233" spans="1:45" s="92" customFormat="1" ht="13.5" customHeight="1" x14ac:dyDescent="0.15">
      <c r="A233" s="7"/>
      <c r="B233" s="1126"/>
      <c r="C233" s="1127"/>
      <c r="D233" s="1127"/>
      <c r="E233" s="1127"/>
      <c r="F233" s="1128"/>
      <c r="G233" s="559" t="s">
        <v>444</v>
      </c>
      <c r="H233" s="560"/>
      <c r="I233" s="560" t="s">
        <v>428</v>
      </c>
      <c r="J233" s="561" t="s">
        <v>458</v>
      </c>
      <c r="K233" s="562"/>
      <c r="L233" s="562"/>
      <c r="M233" s="562"/>
      <c r="N233" s="562"/>
      <c r="O233" s="562"/>
      <c r="P233" s="562"/>
      <c r="Q233" s="562"/>
      <c r="R233" s="562"/>
      <c r="S233" s="562"/>
      <c r="T233" s="562"/>
      <c r="U233" s="562"/>
      <c r="V233" s="562"/>
      <c r="W233" s="562"/>
      <c r="X233" s="562"/>
      <c r="Y233" s="562"/>
      <c r="Z233" s="562"/>
      <c r="AA233" s="562"/>
      <c r="AB233" s="562"/>
      <c r="AC233" s="562"/>
      <c r="AD233" s="562"/>
      <c r="AE233" s="562"/>
      <c r="AF233" s="562"/>
      <c r="AG233" s="562"/>
      <c r="AH233" s="562"/>
      <c r="AI233" s="562"/>
      <c r="AJ233" s="562"/>
      <c r="AK233" s="562"/>
      <c r="AL233" s="562"/>
      <c r="AM233" s="562"/>
      <c r="AN233" s="562"/>
      <c r="AO233" s="562"/>
      <c r="AP233" s="562"/>
      <c r="AQ233" s="562"/>
      <c r="AR233" s="563"/>
      <c r="AS233" s="89"/>
    </row>
    <row r="234" spans="1:45" s="92" customFormat="1" ht="13.5" customHeight="1" x14ac:dyDescent="0.15">
      <c r="A234" s="7"/>
      <c r="B234" s="186"/>
      <c r="C234" s="186"/>
      <c r="D234" s="186"/>
      <c r="E234" s="186"/>
      <c r="F234" s="186"/>
      <c r="G234" s="555"/>
      <c r="H234" s="555"/>
      <c r="I234" s="555"/>
      <c r="J234" s="556"/>
      <c r="K234" s="632"/>
      <c r="L234" s="632"/>
      <c r="M234" s="632"/>
      <c r="N234" s="632"/>
      <c r="O234" s="632"/>
      <c r="P234" s="632"/>
      <c r="Q234" s="632"/>
      <c r="R234" s="632"/>
      <c r="S234" s="632"/>
      <c r="T234" s="632"/>
      <c r="U234" s="632"/>
      <c r="V234" s="632"/>
      <c r="W234" s="632"/>
      <c r="X234" s="632"/>
      <c r="Y234" s="632"/>
      <c r="Z234" s="632"/>
      <c r="AA234" s="632"/>
      <c r="AB234" s="632"/>
      <c r="AC234" s="632"/>
      <c r="AD234" s="632"/>
      <c r="AE234" s="632"/>
      <c r="AF234" s="632"/>
      <c r="AG234" s="632"/>
      <c r="AH234" s="632"/>
      <c r="AI234" s="632"/>
      <c r="AJ234" s="632"/>
      <c r="AK234" s="632"/>
      <c r="AL234" s="632"/>
      <c r="AM234" s="632"/>
      <c r="AN234" s="632"/>
      <c r="AO234" s="632"/>
      <c r="AP234" s="632"/>
      <c r="AQ234" s="632"/>
      <c r="AR234" s="632"/>
      <c r="AS234" s="89"/>
    </row>
    <row r="235" spans="1:45" s="92" customFormat="1" ht="15.95" customHeight="1" x14ac:dyDescent="0.15">
      <c r="A235" s="89"/>
      <c r="B235" s="1107" t="s">
        <v>412</v>
      </c>
      <c r="C235" s="1108"/>
      <c r="D235" s="1108"/>
      <c r="E235" s="1108"/>
      <c r="F235" s="1109"/>
      <c r="G235" s="990"/>
      <c r="H235" s="991"/>
      <c r="I235" s="991"/>
      <c r="J235" s="991"/>
      <c r="K235" s="991"/>
      <c r="L235" s="991"/>
      <c r="M235" s="991"/>
      <c r="N235" s="991"/>
      <c r="O235" s="991"/>
      <c r="P235" s="991"/>
      <c r="Q235" s="991"/>
      <c r="R235" s="991"/>
      <c r="S235" s="991"/>
      <c r="T235" s="991"/>
      <c r="U235" s="991"/>
      <c r="V235" s="991"/>
      <c r="W235" s="991"/>
      <c r="X235" s="991"/>
      <c r="Y235" s="991"/>
      <c r="Z235" s="991"/>
      <c r="AA235" s="991"/>
      <c r="AB235" s="991"/>
      <c r="AC235" s="991"/>
      <c r="AD235" s="991"/>
      <c r="AE235" s="991"/>
      <c r="AF235" s="991"/>
      <c r="AG235" s="991"/>
      <c r="AH235" s="991"/>
      <c r="AI235" s="991"/>
      <c r="AJ235" s="991"/>
      <c r="AK235" s="991"/>
      <c r="AL235" s="991"/>
      <c r="AM235" s="991"/>
      <c r="AN235" s="991"/>
      <c r="AO235" s="991"/>
      <c r="AP235" s="991"/>
      <c r="AQ235" s="991"/>
      <c r="AR235" s="992"/>
      <c r="AS235" s="89"/>
    </row>
    <row r="236" spans="1:45" s="92" customFormat="1" ht="15.95" customHeight="1" x14ac:dyDescent="0.15">
      <c r="A236" s="89"/>
      <c r="B236" s="1113"/>
      <c r="C236" s="1114"/>
      <c r="D236" s="1114"/>
      <c r="E236" s="1114"/>
      <c r="F236" s="1115"/>
      <c r="G236" s="993"/>
      <c r="H236" s="994"/>
      <c r="I236" s="994"/>
      <c r="J236" s="994"/>
      <c r="K236" s="994"/>
      <c r="L236" s="994"/>
      <c r="M236" s="994"/>
      <c r="N236" s="994"/>
      <c r="O236" s="994"/>
      <c r="P236" s="994"/>
      <c r="Q236" s="994"/>
      <c r="R236" s="994"/>
      <c r="S236" s="994"/>
      <c r="T236" s="994"/>
      <c r="U236" s="994"/>
      <c r="V236" s="994"/>
      <c r="W236" s="994"/>
      <c r="X236" s="994"/>
      <c r="Y236" s="994"/>
      <c r="Z236" s="994"/>
      <c r="AA236" s="994"/>
      <c r="AB236" s="994"/>
      <c r="AC236" s="994"/>
      <c r="AD236" s="994"/>
      <c r="AE236" s="994"/>
      <c r="AF236" s="994"/>
      <c r="AG236" s="994"/>
      <c r="AH236" s="994"/>
      <c r="AI236" s="994"/>
      <c r="AJ236" s="994"/>
      <c r="AK236" s="994"/>
      <c r="AL236" s="994"/>
      <c r="AM236" s="994"/>
      <c r="AN236" s="994"/>
      <c r="AO236" s="994"/>
      <c r="AP236" s="994"/>
      <c r="AQ236" s="994"/>
      <c r="AR236" s="995"/>
      <c r="AS236" s="89"/>
    </row>
    <row r="237" spans="1:45" s="25" customFormat="1" ht="15.95" customHeight="1" x14ac:dyDescent="0.15">
      <c r="A237" s="89"/>
      <c r="B237" s="1110"/>
      <c r="C237" s="1111"/>
      <c r="D237" s="1111"/>
      <c r="E237" s="1111"/>
      <c r="F237" s="1112"/>
      <c r="G237" s="996"/>
      <c r="H237" s="997"/>
      <c r="I237" s="997"/>
      <c r="J237" s="997"/>
      <c r="K237" s="997"/>
      <c r="L237" s="997"/>
      <c r="M237" s="997"/>
      <c r="N237" s="997"/>
      <c r="O237" s="997"/>
      <c r="P237" s="997"/>
      <c r="Q237" s="997"/>
      <c r="R237" s="997"/>
      <c r="S237" s="997"/>
      <c r="T237" s="997"/>
      <c r="U237" s="997"/>
      <c r="V237" s="997"/>
      <c r="W237" s="997"/>
      <c r="X237" s="997"/>
      <c r="Y237" s="997"/>
      <c r="Z237" s="997"/>
      <c r="AA237" s="997"/>
      <c r="AB237" s="997"/>
      <c r="AC237" s="997"/>
      <c r="AD237" s="997"/>
      <c r="AE237" s="997"/>
      <c r="AF237" s="997"/>
      <c r="AG237" s="997"/>
      <c r="AH237" s="997"/>
      <c r="AI237" s="997"/>
      <c r="AJ237" s="997"/>
      <c r="AK237" s="997"/>
      <c r="AL237" s="997"/>
      <c r="AM237" s="997"/>
      <c r="AN237" s="997"/>
      <c r="AO237" s="997"/>
      <c r="AP237" s="997"/>
      <c r="AQ237" s="997"/>
      <c r="AR237" s="998"/>
      <c r="AS237" s="7"/>
    </row>
    <row r="238" spans="1:45" s="25" customFormat="1" ht="15.95" customHeight="1" x14ac:dyDescent="0.15">
      <c r="A238" s="89"/>
      <c r="B238" s="1107" t="s">
        <v>443</v>
      </c>
      <c r="C238" s="1108"/>
      <c r="D238" s="1108"/>
      <c r="E238" s="1108"/>
      <c r="F238" s="1109"/>
      <c r="G238" s="990"/>
      <c r="H238" s="991"/>
      <c r="I238" s="991"/>
      <c r="J238" s="991"/>
      <c r="K238" s="991"/>
      <c r="L238" s="991"/>
      <c r="M238" s="991"/>
      <c r="N238" s="991"/>
      <c r="O238" s="991"/>
      <c r="P238" s="991"/>
      <c r="Q238" s="991"/>
      <c r="R238" s="991"/>
      <c r="S238" s="991"/>
      <c r="T238" s="991"/>
      <c r="U238" s="991"/>
      <c r="V238" s="991"/>
      <c r="W238" s="991"/>
      <c r="X238" s="991"/>
      <c r="Y238" s="991"/>
      <c r="Z238" s="991"/>
      <c r="AA238" s="991"/>
      <c r="AB238" s="991"/>
      <c r="AC238" s="991"/>
      <c r="AD238" s="991"/>
      <c r="AE238" s="991"/>
      <c r="AF238" s="991"/>
      <c r="AG238" s="991"/>
      <c r="AH238" s="991"/>
      <c r="AI238" s="991"/>
      <c r="AJ238" s="991"/>
      <c r="AK238" s="991"/>
      <c r="AL238" s="991"/>
      <c r="AM238" s="991"/>
      <c r="AN238" s="991"/>
      <c r="AO238" s="991"/>
      <c r="AP238" s="991"/>
      <c r="AQ238" s="991"/>
      <c r="AR238" s="992"/>
      <c r="AS238" s="7"/>
    </row>
    <row r="239" spans="1:45" s="25" customFormat="1" ht="15.95" customHeight="1" x14ac:dyDescent="0.15">
      <c r="A239" s="89"/>
      <c r="B239" s="1113"/>
      <c r="C239" s="1114"/>
      <c r="D239" s="1114"/>
      <c r="E239" s="1114"/>
      <c r="F239" s="1115"/>
      <c r="G239" s="993"/>
      <c r="H239" s="994"/>
      <c r="I239" s="994"/>
      <c r="J239" s="994"/>
      <c r="K239" s="994"/>
      <c r="L239" s="994"/>
      <c r="M239" s="994"/>
      <c r="N239" s="994"/>
      <c r="O239" s="994"/>
      <c r="P239" s="994"/>
      <c r="Q239" s="994"/>
      <c r="R239" s="994"/>
      <c r="S239" s="994"/>
      <c r="T239" s="994"/>
      <c r="U239" s="994"/>
      <c r="V239" s="994"/>
      <c r="W239" s="994"/>
      <c r="X239" s="994"/>
      <c r="Y239" s="994"/>
      <c r="Z239" s="994"/>
      <c r="AA239" s="994"/>
      <c r="AB239" s="994"/>
      <c r="AC239" s="994"/>
      <c r="AD239" s="994"/>
      <c r="AE239" s="994"/>
      <c r="AF239" s="994"/>
      <c r="AG239" s="994"/>
      <c r="AH239" s="994"/>
      <c r="AI239" s="994"/>
      <c r="AJ239" s="994"/>
      <c r="AK239" s="994"/>
      <c r="AL239" s="994"/>
      <c r="AM239" s="994"/>
      <c r="AN239" s="994"/>
      <c r="AO239" s="994"/>
      <c r="AP239" s="994"/>
      <c r="AQ239" s="994"/>
      <c r="AR239" s="995"/>
      <c r="AS239" s="7"/>
    </row>
    <row r="240" spans="1:45" s="25" customFormat="1" ht="15.95" customHeight="1" x14ac:dyDescent="0.15">
      <c r="A240" s="89"/>
      <c r="B240" s="1110"/>
      <c r="C240" s="1111"/>
      <c r="D240" s="1111"/>
      <c r="E240" s="1111"/>
      <c r="F240" s="1112"/>
      <c r="G240" s="996"/>
      <c r="H240" s="997"/>
      <c r="I240" s="997"/>
      <c r="J240" s="997"/>
      <c r="K240" s="997"/>
      <c r="L240" s="997"/>
      <c r="M240" s="997"/>
      <c r="N240" s="997"/>
      <c r="O240" s="997"/>
      <c r="P240" s="997"/>
      <c r="Q240" s="997"/>
      <c r="R240" s="997"/>
      <c r="S240" s="997"/>
      <c r="T240" s="997"/>
      <c r="U240" s="997"/>
      <c r="V240" s="997"/>
      <c r="W240" s="997"/>
      <c r="X240" s="997"/>
      <c r="Y240" s="997"/>
      <c r="Z240" s="997"/>
      <c r="AA240" s="997"/>
      <c r="AB240" s="997"/>
      <c r="AC240" s="997"/>
      <c r="AD240" s="997"/>
      <c r="AE240" s="997"/>
      <c r="AF240" s="997"/>
      <c r="AG240" s="997"/>
      <c r="AH240" s="997"/>
      <c r="AI240" s="997"/>
      <c r="AJ240" s="997"/>
      <c r="AK240" s="997"/>
      <c r="AL240" s="997"/>
      <c r="AM240" s="997"/>
      <c r="AN240" s="997"/>
      <c r="AO240" s="997"/>
      <c r="AP240" s="997"/>
      <c r="AQ240" s="997"/>
      <c r="AR240" s="998"/>
      <c r="AS240" s="7"/>
    </row>
    <row r="241" spans="1:45" s="115" customFormat="1" ht="13.5" customHeight="1" x14ac:dyDescent="0.15">
      <c r="A241" s="89"/>
      <c r="B241" s="1107" t="s">
        <v>417</v>
      </c>
      <c r="C241" s="1108"/>
      <c r="D241" s="1108"/>
      <c r="E241" s="1108"/>
      <c r="F241" s="1109"/>
      <c r="G241" s="1026"/>
      <c r="H241" s="1027"/>
      <c r="I241" s="1027"/>
      <c r="J241" s="1027"/>
      <c r="K241" s="1027"/>
      <c r="L241" s="1027"/>
      <c r="M241" s="1027"/>
      <c r="N241" s="1027"/>
      <c r="O241" s="1027"/>
      <c r="P241" s="1027"/>
      <c r="Q241" s="1027"/>
      <c r="R241" s="1027"/>
      <c r="S241" s="1027"/>
      <c r="T241" s="1027"/>
      <c r="U241" s="1027"/>
      <c r="V241" s="1027"/>
      <c r="W241" s="1027"/>
      <c r="X241" s="1027"/>
      <c r="Y241" s="1027"/>
      <c r="Z241" s="1027"/>
      <c r="AA241" s="1027"/>
      <c r="AB241" s="1027"/>
      <c r="AC241" s="1027"/>
      <c r="AD241" s="1027"/>
      <c r="AE241" s="1027"/>
      <c r="AF241" s="1027"/>
      <c r="AG241" s="1027"/>
      <c r="AH241" s="1027"/>
      <c r="AI241" s="1027"/>
      <c r="AJ241" s="1027"/>
      <c r="AK241" s="1027"/>
      <c r="AL241" s="1027"/>
      <c r="AM241" s="1027"/>
      <c r="AN241" s="1027"/>
      <c r="AO241" s="1027"/>
      <c r="AP241" s="1027"/>
      <c r="AQ241" s="1027"/>
      <c r="AR241" s="1028"/>
      <c r="AS241" s="114"/>
    </row>
    <row r="242" spans="1:45" s="25" customFormat="1" ht="13.5" customHeight="1" x14ac:dyDescent="0.15">
      <c r="A242" s="89"/>
      <c r="B242" s="1110"/>
      <c r="C242" s="1111"/>
      <c r="D242" s="1111"/>
      <c r="E242" s="1111"/>
      <c r="F242" s="1112"/>
      <c r="G242" s="1029"/>
      <c r="H242" s="1030"/>
      <c r="I242" s="1030"/>
      <c r="J242" s="1030"/>
      <c r="K242" s="1030"/>
      <c r="L242" s="1030"/>
      <c r="M242" s="1030"/>
      <c r="N242" s="1030"/>
      <c r="O242" s="1030"/>
      <c r="P242" s="1030"/>
      <c r="Q242" s="1030"/>
      <c r="R242" s="1030"/>
      <c r="S242" s="1030"/>
      <c r="T242" s="1030"/>
      <c r="U242" s="1030"/>
      <c r="V242" s="1030"/>
      <c r="W242" s="1030"/>
      <c r="X242" s="1030"/>
      <c r="Y242" s="1030"/>
      <c r="Z242" s="1030"/>
      <c r="AA242" s="1030"/>
      <c r="AB242" s="1030"/>
      <c r="AC242" s="1030"/>
      <c r="AD242" s="1030"/>
      <c r="AE242" s="1030"/>
      <c r="AF242" s="1030"/>
      <c r="AG242" s="1030"/>
      <c r="AH242" s="1030"/>
      <c r="AI242" s="1030"/>
      <c r="AJ242" s="1030"/>
      <c r="AK242" s="1030"/>
      <c r="AL242" s="1030"/>
      <c r="AM242" s="1030"/>
      <c r="AN242" s="1030"/>
      <c r="AO242" s="1030"/>
      <c r="AP242" s="1030"/>
      <c r="AQ242" s="1030"/>
      <c r="AR242" s="1031"/>
      <c r="AS242" s="7"/>
    </row>
    <row r="243" spans="1:45" x14ac:dyDescent="0.15">
      <c r="A243" s="89"/>
      <c r="B243" s="1107" t="s">
        <v>338</v>
      </c>
      <c r="C243" s="1108"/>
      <c r="D243" s="1108"/>
      <c r="E243" s="1108"/>
      <c r="F243" s="1109"/>
      <c r="G243" s="540" t="s">
        <v>444</v>
      </c>
      <c r="H243" s="1000"/>
      <c r="I243" s="1000"/>
      <c r="J243" s="1000"/>
      <c r="K243" s="1000"/>
      <c r="L243" s="133" t="s">
        <v>418</v>
      </c>
      <c r="M243" s="1000"/>
      <c r="N243" s="1000"/>
      <c r="O243" s="1000"/>
      <c r="P243" s="1000"/>
      <c r="Q243" s="1000"/>
      <c r="R243" s="541" t="s">
        <v>428</v>
      </c>
      <c r="S243" s="543"/>
      <c r="T243" s="543"/>
      <c r="U243" s="543"/>
      <c r="V243" s="543"/>
      <c r="W243" s="543"/>
      <c r="X243" s="543"/>
      <c r="Y243" s="543"/>
      <c r="Z243" s="543"/>
      <c r="AA243" s="543"/>
      <c r="AB243" s="543"/>
      <c r="AC243" s="543"/>
      <c r="AD243" s="543"/>
      <c r="AE243" s="543"/>
      <c r="AF243" s="543"/>
      <c r="AG243" s="543"/>
      <c r="AH243" s="543"/>
      <c r="AI243" s="543"/>
      <c r="AJ243" s="543"/>
      <c r="AK243" s="543"/>
      <c r="AL243" s="543"/>
      <c r="AM243" s="543"/>
      <c r="AN243" s="543"/>
      <c r="AO243" s="543"/>
      <c r="AP243" s="543"/>
      <c r="AQ243" s="543"/>
      <c r="AR243" s="546"/>
    </row>
    <row r="244" spans="1:45" s="92" customFormat="1" ht="13.5" customHeight="1" x14ac:dyDescent="0.15">
      <c r="A244" s="89"/>
      <c r="B244" s="1113"/>
      <c r="C244" s="1114"/>
      <c r="D244" s="1114"/>
      <c r="E244" s="1114"/>
      <c r="F244" s="1115"/>
      <c r="G244" s="1116"/>
      <c r="H244" s="1019"/>
      <c r="I244" s="1019"/>
      <c r="J244" s="1019"/>
      <c r="K244" s="1019"/>
      <c r="L244" s="1019"/>
      <c r="M244" s="1019"/>
      <c r="N244" s="1019"/>
      <c r="O244" s="1019"/>
      <c r="P244" s="1019"/>
      <c r="Q244" s="1019"/>
      <c r="R244" s="1019"/>
      <c r="S244" s="1019"/>
      <c r="T244" s="1019"/>
      <c r="U244" s="1019"/>
      <c r="V244" s="1019"/>
      <c r="W244" s="1019"/>
      <c r="X244" s="1019"/>
      <c r="Y244" s="1019"/>
      <c r="Z244" s="1019"/>
      <c r="AA244" s="1019"/>
      <c r="AB244" s="1019"/>
      <c r="AC244" s="1019"/>
      <c r="AD244" s="1019"/>
      <c r="AE244" s="1019"/>
      <c r="AF244" s="1019"/>
      <c r="AG244" s="1019"/>
      <c r="AH244" s="1019"/>
      <c r="AI244" s="1019"/>
      <c r="AJ244" s="1019"/>
      <c r="AK244" s="1019"/>
      <c r="AL244" s="1019"/>
      <c r="AM244" s="1019"/>
      <c r="AN244" s="1019"/>
      <c r="AO244" s="1019"/>
      <c r="AP244" s="1019"/>
      <c r="AQ244" s="1019"/>
      <c r="AR244" s="1020"/>
      <c r="AS244" s="89"/>
    </row>
    <row r="245" spans="1:45" s="92" customFormat="1" x14ac:dyDescent="0.15">
      <c r="A245" s="89"/>
      <c r="B245" s="1110"/>
      <c r="C245" s="1111"/>
      <c r="D245" s="1111"/>
      <c r="E245" s="1111"/>
      <c r="F245" s="1112"/>
      <c r="G245" s="977"/>
      <c r="H245" s="978"/>
      <c r="I245" s="978"/>
      <c r="J245" s="978"/>
      <c r="K245" s="978"/>
      <c r="L245" s="978"/>
      <c r="M245" s="978"/>
      <c r="N245" s="978"/>
      <c r="O245" s="978"/>
      <c r="P245" s="978"/>
      <c r="Q245" s="978"/>
      <c r="R245" s="978"/>
      <c r="S245" s="978"/>
      <c r="T245" s="978"/>
      <c r="U245" s="978"/>
      <c r="V245" s="978"/>
      <c r="W245" s="978"/>
      <c r="X245" s="978"/>
      <c r="Y245" s="978"/>
      <c r="Z245" s="978"/>
      <c r="AA245" s="978"/>
      <c r="AB245" s="978"/>
      <c r="AC245" s="978"/>
      <c r="AD245" s="978"/>
      <c r="AE245" s="978"/>
      <c r="AF245" s="978"/>
      <c r="AG245" s="978"/>
      <c r="AH245" s="978"/>
      <c r="AI245" s="978"/>
      <c r="AJ245" s="978"/>
      <c r="AK245" s="978"/>
      <c r="AL245" s="978"/>
      <c r="AM245" s="978"/>
      <c r="AN245" s="978"/>
      <c r="AO245" s="978"/>
      <c r="AP245" s="978"/>
      <c r="AQ245" s="978"/>
      <c r="AR245" s="979"/>
      <c r="AS245" s="89"/>
    </row>
    <row r="246" spans="1:45" s="92" customFormat="1" ht="13.5" customHeight="1" x14ac:dyDescent="0.15">
      <c r="A246" s="89"/>
      <c r="B246" s="1133" t="s">
        <v>420</v>
      </c>
      <c r="C246" s="1134"/>
      <c r="D246" s="1134"/>
      <c r="E246" s="1134"/>
      <c r="F246" s="1135"/>
      <c r="G246" s="1022"/>
      <c r="H246" s="1008"/>
      <c r="I246" s="1008"/>
      <c r="J246" s="1008"/>
      <c r="K246" s="188" t="s">
        <v>418</v>
      </c>
      <c r="L246" s="1008"/>
      <c r="M246" s="1008"/>
      <c r="N246" s="1008"/>
      <c r="O246" s="1008"/>
      <c r="P246" s="544" t="s">
        <v>418</v>
      </c>
      <c r="Q246" s="1008"/>
      <c r="R246" s="1008"/>
      <c r="S246" s="1008"/>
      <c r="T246" s="1008"/>
      <c r="U246" s="1009"/>
      <c r="V246" s="1144" t="s">
        <v>422</v>
      </c>
      <c r="W246" s="1144"/>
      <c r="X246" s="1144"/>
      <c r="Y246" s="1144"/>
      <c r="Z246" s="1144"/>
      <c r="AA246" s="1144"/>
      <c r="AB246" s="1144"/>
      <c r="AC246" s="1022"/>
      <c r="AD246" s="1008"/>
      <c r="AE246" s="1008"/>
      <c r="AF246" s="1008"/>
      <c r="AG246" s="188" t="s">
        <v>418</v>
      </c>
      <c r="AH246" s="1008"/>
      <c r="AI246" s="1008"/>
      <c r="AJ246" s="1008"/>
      <c r="AK246" s="1008"/>
      <c r="AL246" s="544" t="s">
        <v>418</v>
      </c>
      <c r="AM246" s="1008"/>
      <c r="AN246" s="1008"/>
      <c r="AO246" s="1008"/>
      <c r="AP246" s="1008"/>
      <c r="AQ246" s="1008"/>
      <c r="AR246" s="1009"/>
      <c r="AS246" s="89"/>
    </row>
    <row r="247" spans="1:45" s="92" customFormat="1" x14ac:dyDescent="0.15">
      <c r="A247" s="144"/>
      <c r="B247" s="1133" t="s">
        <v>446</v>
      </c>
      <c r="C247" s="1134"/>
      <c r="D247" s="1134"/>
      <c r="E247" s="1134"/>
      <c r="F247" s="1135"/>
      <c r="G247" s="1136"/>
      <c r="H247" s="1137"/>
      <c r="I247" s="1137"/>
      <c r="J247" s="1137"/>
      <c r="K247" s="1137"/>
      <c r="L247" s="1137"/>
      <c r="M247" s="1137"/>
      <c r="N247" s="1137"/>
      <c r="O247" s="1137"/>
      <c r="P247" s="1137"/>
      <c r="Q247" s="1137"/>
      <c r="R247" s="1137"/>
      <c r="S247" s="1137"/>
      <c r="T247" s="1137"/>
      <c r="U247" s="1137"/>
      <c r="V247" s="1137"/>
      <c r="W247" s="1137"/>
      <c r="X247" s="1137"/>
      <c r="Y247" s="1137"/>
      <c r="Z247" s="1137"/>
      <c r="AA247" s="1137"/>
      <c r="AB247" s="1138"/>
      <c r="AC247" s="1139" t="str">
        <f>IF(G247="","",VLOOKUP(G247,別紙⑥!$F$8:$G$123,2,0))</f>
        <v/>
      </c>
      <c r="AD247" s="1139"/>
      <c r="AE247" s="1139"/>
      <c r="AF247" s="1139"/>
      <c r="AG247" s="1139"/>
      <c r="AH247" s="1139"/>
      <c r="AI247" s="1139"/>
      <c r="AJ247" s="1139"/>
      <c r="AK247" s="1139"/>
      <c r="AL247" s="1139"/>
      <c r="AM247" s="1139"/>
      <c r="AN247" s="1139"/>
      <c r="AO247" s="1139"/>
      <c r="AP247" s="1139"/>
      <c r="AQ247" s="1139"/>
      <c r="AR247" s="1140"/>
      <c r="AS247" s="89"/>
    </row>
    <row r="248" spans="1:45" ht="15" customHeight="1" x14ac:dyDescent="0.15">
      <c r="A248" s="89"/>
      <c r="B248" s="1133" t="s">
        <v>447</v>
      </c>
      <c r="C248" s="1134"/>
      <c r="D248" s="1134"/>
      <c r="E248" s="1134"/>
      <c r="F248" s="1135"/>
      <c r="G248" s="1141"/>
      <c r="H248" s="1142"/>
      <c r="I248" s="1142"/>
      <c r="J248" s="1142"/>
      <c r="K248" s="1142"/>
      <c r="L248" s="1142"/>
      <c r="M248" s="1142"/>
      <c r="N248" s="1142"/>
      <c r="O248" s="1142"/>
      <c r="P248" s="1142"/>
      <c r="Q248" s="1142"/>
      <c r="R248" s="1142"/>
      <c r="S248" s="547" t="s">
        <v>1</v>
      </c>
      <c r="T248" s="544"/>
      <c r="U248" s="548"/>
      <c r="V248" s="1143" t="s">
        <v>448</v>
      </c>
      <c r="W248" s="1143"/>
      <c r="X248" s="1143"/>
      <c r="Y248" s="1143"/>
      <c r="Z248" s="1143"/>
      <c r="AA248" s="1143"/>
      <c r="AB248" s="1143"/>
      <c r="AC248" s="1141"/>
      <c r="AD248" s="1142"/>
      <c r="AE248" s="1142"/>
      <c r="AF248" s="1142"/>
      <c r="AG248" s="1142"/>
      <c r="AH248" s="1142"/>
      <c r="AI248" s="1142"/>
      <c r="AJ248" s="1142"/>
      <c r="AK248" s="1142"/>
      <c r="AL248" s="1142"/>
      <c r="AM248" s="1142"/>
      <c r="AN248" s="1142"/>
      <c r="AO248" s="547" t="s">
        <v>449</v>
      </c>
      <c r="AP248" s="544"/>
      <c r="AQ248" s="544"/>
      <c r="AR248" s="548"/>
    </row>
    <row r="249" spans="1:45" x14ac:dyDescent="0.15">
      <c r="A249" s="89"/>
      <c r="B249" s="741" t="s">
        <v>450</v>
      </c>
      <c r="C249" s="983"/>
      <c r="D249" s="983"/>
      <c r="E249" s="983"/>
      <c r="F249" s="984"/>
      <c r="G249" s="1131" t="s">
        <v>451</v>
      </c>
      <c r="H249" s="1024"/>
      <c r="I249" s="1024"/>
      <c r="J249" s="1024"/>
      <c r="K249" s="1025"/>
      <c r="L249" s="1131" t="s">
        <v>452</v>
      </c>
      <c r="M249" s="1024"/>
      <c r="N249" s="1024"/>
      <c r="O249" s="1025"/>
      <c r="P249" s="1131"/>
      <c r="Q249" s="1132"/>
      <c r="R249" s="1132"/>
      <c r="S249" s="1132"/>
      <c r="T249" s="1132"/>
      <c r="U249" s="1132"/>
      <c r="V249" s="1132"/>
      <c r="W249" s="1132"/>
      <c r="X249" s="1132"/>
      <c r="Y249" s="1132"/>
      <c r="Z249" s="133" t="s">
        <v>1</v>
      </c>
      <c r="AA249" s="133"/>
      <c r="AB249" s="1023" t="s">
        <v>453</v>
      </c>
      <c r="AC249" s="1024"/>
      <c r="AD249" s="1024"/>
      <c r="AE249" s="1024"/>
      <c r="AF249" s="1025"/>
      <c r="AG249" s="1131"/>
      <c r="AH249" s="1132"/>
      <c r="AI249" s="1132"/>
      <c r="AJ249" s="1132"/>
      <c r="AK249" s="1132"/>
      <c r="AL249" s="1132"/>
      <c r="AM249" s="1132"/>
      <c r="AN249" s="1132"/>
      <c r="AO249" s="1132"/>
      <c r="AP249" s="543" t="s">
        <v>1</v>
      </c>
      <c r="AQ249" s="543"/>
      <c r="AR249" s="546"/>
    </row>
    <row r="250" spans="1:45" ht="13.5" customHeight="1" x14ac:dyDescent="0.15">
      <c r="A250" s="89"/>
      <c r="B250" s="1120" t="s">
        <v>454</v>
      </c>
      <c r="C250" s="1121"/>
      <c r="D250" s="1121"/>
      <c r="E250" s="1121"/>
      <c r="F250" s="1122"/>
      <c r="G250" s="549" t="s">
        <v>444</v>
      </c>
      <c r="H250" s="550"/>
      <c r="I250" s="550" t="s">
        <v>428</v>
      </c>
      <c r="J250" s="551" t="s">
        <v>455</v>
      </c>
      <c r="K250" s="552"/>
      <c r="L250" s="552"/>
      <c r="M250" s="552"/>
      <c r="N250" s="552"/>
      <c r="O250" s="552"/>
      <c r="P250" s="552"/>
      <c r="Q250" s="552"/>
      <c r="R250" s="552"/>
      <c r="S250" s="552"/>
      <c r="T250" s="552"/>
      <c r="U250" s="552"/>
      <c r="V250" s="552"/>
      <c r="W250" s="552"/>
      <c r="X250" s="552"/>
      <c r="Y250" s="552"/>
      <c r="Z250" s="552"/>
      <c r="AA250" s="552"/>
      <c r="AB250" s="552"/>
      <c r="AC250" s="552"/>
      <c r="AD250" s="552"/>
      <c r="AE250" s="552"/>
      <c r="AF250" s="552"/>
      <c r="AG250" s="552"/>
      <c r="AH250" s="552"/>
      <c r="AI250" s="552"/>
      <c r="AJ250" s="552"/>
      <c r="AK250" s="552"/>
      <c r="AL250" s="552"/>
      <c r="AM250" s="552"/>
      <c r="AN250" s="552"/>
      <c r="AO250" s="552"/>
      <c r="AP250" s="552"/>
      <c r="AQ250" s="552"/>
      <c r="AR250" s="553"/>
    </row>
    <row r="251" spans="1:45" ht="13.5" customHeight="1" x14ac:dyDescent="0.15">
      <c r="A251" s="7"/>
      <c r="B251" s="1123"/>
      <c r="C251" s="1124"/>
      <c r="D251" s="1124"/>
      <c r="E251" s="1124"/>
      <c r="F251" s="1125"/>
      <c r="G251" s="554" t="s">
        <v>444</v>
      </c>
      <c r="H251" s="555"/>
      <c r="I251" s="555" t="s">
        <v>428</v>
      </c>
      <c r="J251" s="556" t="s">
        <v>456</v>
      </c>
      <c r="K251" s="557"/>
      <c r="L251" s="557"/>
      <c r="M251" s="557"/>
      <c r="N251" s="557"/>
      <c r="O251" s="557"/>
      <c r="P251" s="557"/>
      <c r="Q251" s="557"/>
      <c r="R251" s="557"/>
      <c r="S251" s="557"/>
      <c r="T251" s="557"/>
      <c r="U251" s="557"/>
      <c r="V251" s="557"/>
      <c r="W251" s="557"/>
      <c r="X251" s="557"/>
      <c r="Y251" s="557"/>
      <c r="Z251" s="557"/>
      <c r="AA251" s="557"/>
      <c r="AB251" s="557"/>
      <c r="AC251" s="557"/>
      <c r="AD251" s="557"/>
      <c r="AE251" s="557"/>
      <c r="AF251" s="557"/>
      <c r="AG251" s="557"/>
      <c r="AH251" s="557"/>
      <c r="AI251" s="557"/>
      <c r="AJ251" s="557"/>
      <c r="AK251" s="557"/>
      <c r="AL251" s="557"/>
      <c r="AM251" s="557"/>
      <c r="AN251" s="557"/>
      <c r="AO251" s="557"/>
      <c r="AP251" s="557"/>
      <c r="AQ251" s="557"/>
      <c r="AR251" s="558"/>
    </row>
    <row r="252" spans="1:45" ht="13.5" customHeight="1" x14ac:dyDescent="0.15">
      <c r="A252" s="7"/>
      <c r="B252" s="1123"/>
      <c r="C252" s="1124"/>
      <c r="D252" s="1124"/>
      <c r="E252" s="1124"/>
      <c r="F252" s="1125"/>
      <c r="G252" s="554" t="s">
        <v>444</v>
      </c>
      <c r="H252" s="555"/>
      <c r="I252" s="555" t="s">
        <v>428</v>
      </c>
      <c r="J252" s="556" t="s">
        <v>457</v>
      </c>
      <c r="K252" s="557"/>
      <c r="L252" s="557"/>
      <c r="M252" s="557"/>
      <c r="N252" s="557"/>
      <c r="O252" s="557"/>
      <c r="P252" s="557"/>
      <c r="Q252" s="557"/>
      <c r="R252" s="557"/>
      <c r="S252" s="557"/>
      <c r="T252" s="557"/>
      <c r="U252" s="557"/>
      <c r="V252" s="557"/>
      <c r="W252" s="557"/>
      <c r="X252" s="557"/>
      <c r="Y252" s="557"/>
      <c r="Z252" s="557"/>
      <c r="AA252" s="557"/>
      <c r="AB252" s="557"/>
      <c r="AC252" s="557"/>
      <c r="AD252" s="557"/>
      <c r="AE252" s="557"/>
      <c r="AF252" s="557"/>
      <c r="AG252" s="557"/>
      <c r="AH252" s="557"/>
      <c r="AI252" s="557"/>
      <c r="AJ252" s="557"/>
      <c r="AK252" s="557"/>
      <c r="AL252" s="557"/>
      <c r="AM252" s="557"/>
      <c r="AN252" s="557"/>
      <c r="AO252" s="557"/>
      <c r="AP252" s="557"/>
      <c r="AQ252" s="557"/>
      <c r="AR252" s="558"/>
    </row>
    <row r="253" spans="1:45" s="92" customFormat="1" ht="13.5" customHeight="1" x14ac:dyDescent="0.15">
      <c r="A253" s="7"/>
      <c r="B253" s="1126"/>
      <c r="C253" s="1127"/>
      <c r="D253" s="1127"/>
      <c r="E253" s="1127"/>
      <c r="F253" s="1128"/>
      <c r="G253" s="559" t="s">
        <v>444</v>
      </c>
      <c r="H253" s="560"/>
      <c r="I253" s="560" t="s">
        <v>428</v>
      </c>
      <c r="J253" s="561" t="s">
        <v>458</v>
      </c>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2"/>
      <c r="AL253" s="562"/>
      <c r="AM253" s="562"/>
      <c r="AN253" s="562"/>
      <c r="AO253" s="562"/>
      <c r="AP253" s="562"/>
      <c r="AQ253" s="562"/>
      <c r="AR253" s="563"/>
      <c r="AS253" s="89"/>
    </row>
    <row r="254" spans="1:45" s="92" customFormat="1" ht="13.5" customHeight="1" x14ac:dyDescent="0.15">
      <c r="A254" s="7"/>
      <c r="B254" s="8" t="s">
        <v>509</v>
      </c>
      <c r="C254" s="186"/>
      <c r="D254" s="186"/>
      <c r="E254" s="186"/>
      <c r="F254" s="186"/>
      <c r="G254" s="192"/>
      <c r="H254" s="192"/>
      <c r="I254" s="192"/>
      <c r="J254" s="123"/>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c r="AP254" s="148"/>
      <c r="AQ254" s="148"/>
      <c r="AR254" s="148"/>
      <c r="AS254" s="89"/>
    </row>
    <row r="255" spans="1:45"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row>
    <row r="256" spans="1:45" x14ac:dyDescent="0.15">
      <c r="B256" s="6" t="s">
        <v>459</v>
      </c>
    </row>
    <row r="257" spans="1:80" x14ac:dyDescent="0.15">
      <c r="A257" s="89"/>
      <c r="B257" s="1021" t="s">
        <v>30</v>
      </c>
      <c r="C257" s="1129"/>
      <c r="D257" s="1129"/>
      <c r="E257" s="1129"/>
      <c r="F257" s="1129"/>
      <c r="G257" s="1129"/>
      <c r="H257" s="1129"/>
      <c r="I257" s="1130"/>
      <c r="J257" s="1021" t="s">
        <v>460</v>
      </c>
      <c r="K257" s="1129"/>
      <c r="L257" s="1129"/>
      <c r="M257" s="1129"/>
      <c r="N257" s="1129"/>
      <c r="O257" s="1129"/>
      <c r="P257" s="1129"/>
      <c r="Q257" s="1130"/>
      <c r="R257" s="1021" t="s">
        <v>32</v>
      </c>
      <c r="S257" s="1129"/>
      <c r="T257" s="1129"/>
      <c r="U257" s="1129"/>
      <c r="V257" s="1129"/>
      <c r="W257" s="1129"/>
      <c r="X257" s="1129"/>
      <c r="Y257" s="1130"/>
      <c r="Z257" s="1021" t="s">
        <v>461</v>
      </c>
      <c r="AA257" s="1129"/>
      <c r="AB257" s="1129"/>
      <c r="AC257" s="1129"/>
      <c r="AD257" s="1129"/>
      <c r="AE257" s="1129"/>
      <c r="AF257" s="1129"/>
      <c r="AG257" s="1130"/>
      <c r="AH257" s="1021" t="s">
        <v>462</v>
      </c>
      <c r="AI257" s="1129"/>
      <c r="AJ257" s="1129"/>
      <c r="AK257" s="1129"/>
      <c r="AL257" s="1129"/>
      <c r="AM257" s="1129"/>
      <c r="AN257" s="1129"/>
      <c r="AO257" s="1130"/>
      <c r="AP257" s="89"/>
      <c r="AQ257" s="89"/>
      <c r="AR257" s="89"/>
    </row>
    <row r="258" spans="1:80" s="6" customFormat="1" x14ac:dyDescent="0.15">
      <c r="A258" s="89"/>
      <c r="B258" s="1021"/>
      <c r="C258" s="1129"/>
      <c r="D258" s="1129"/>
      <c r="E258" s="1129"/>
      <c r="F258" s="1129"/>
      <c r="G258" s="1129"/>
      <c r="H258" s="1129"/>
      <c r="I258" s="1130"/>
      <c r="J258" s="1021"/>
      <c r="K258" s="1129"/>
      <c r="L258" s="1129"/>
      <c r="M258" s="1129"/>
      <c r="N258" s="1129"/>
      <c r="O258" s="1129"/>
      <c r="P258" s="1129"/>
      <c r="Q258" s="1130"/>
      <c r="R258" s="1021"/>
      <c r="S258" s="1129"/>
      <c r="T258" s="1129"/>
      <c r="U258" s="1129"/>
      <c r="V258" s="1129"/>
      <c r="W258" s="1129"/>
      <c r="X258" s="1129"/>
      <c r="Y258" s="1130"/>
      <c r="Z258" s="1021"/>
      <c r="AA258" s="1129"/>
      <c r="AB258" s="1129"/>
      <c r="AC258" s="1129"/>
      <c r="AD258" s="1129"/>
      <c r="AE258" s="1129"/>
      <c r="AF258" s="1129"/>
      <c r="AG258" s="1130"/>
      <c r="AH258" s="1021"/>
      <c r="AI258" s="1129"/>
      <c r="AJ258" s="1129"/>
      <c r="AK258" s="1129"/>
      <c r="AL258" s="1129"/>
      <c r="AM258" s="1129"/>
      <c r="AN258" s="1129"/>
      <c r="AO258" s="1130"/>
      <c r="AP258" s="89"/>
      <c r="AQ258" s="89"/>
      <c r="AR258" s="89"/>
      <c r="AT258" s="83"/>
      <c r="AU258" s="83"/>
      <c r="AV258" s="83"/>
      <c r="AW258" s="83"/>
      <c r="AX258" s="83"/>
      <c r="AY258" s="83"/>
      <c r="AZ258" s="83"/>
      <c r="BA258" s="83"/>
      <c r="BB258" s="83"/>
      <c r="BC258" s="83"/>
      <c r="BD258" s="83"/>
      <c r="BE258" s="83"/>
      <c r="BF258" s="83"/>
      <c r="BG258" s="83"/>
      <c r="BH258" s="83"/>
      <c r="BI258" s="83"/>
      <c r="BJ258" s="83"/>
      <c r="BK258" s="83"/>
      <c r="BL258" s="83"/>
      <c r="BM258" s="83"/>
      <c r="BN258" s="83"/>
      <c r="BO258" s="83"/>
      <c r="BP258" s="83"/>
      <c r="BQ258" s="83"/>
      <c r="BR258" s="83"/>
      <c r="BS258" s="83"/>
      <c r="BT258" s="83"/>
      <c r="BU258" s="83"/>
      <c r="BV258" s="83"/>
      <c r="BW258" s="83"/>
      <c r="BX258" s="83"/>
      <c r="BY258" s="83"/>
      <c r="BZ258" s="83"/>
      <c r="CA258" s="83"/>
      <c r="CB258" s="83"/>
    </row>
    <row r="259" spans="1:80" s="6" customFormat="1" x14ac:dyDescent="0.15">
      <c r="A259" s="89"/>
      <c r="B259" s="1021" t="s">
        <v>35</v>
      </c>
      <c r="C259" s="1129"/>
      <c r="D259" s="1129"/>
      <c r="E259" s="1129"/>
      <c r="F259" s="1129"/>
      <c r="G259" s="1129"/>
      <c r="H259" s="1129"/>
      <c r="I259" s="1130"/>
      <c r="J259" s="1146"/>
      <c r="K259" s="1147"/>
      <c r="L259" s="1147"/>
      <c r="M259" s="1147"/>
      <c r="N259" s="1147"/>
      <c r="O259" s="1147"/>
      <c r="P259" s="1147"/>
      <c r="Q259" s="1148" t="s">
        <v>1</v>
      </c>
      <c r="R259" s="1146"/>
      <c r="S259" s="1147"/>
      <c r="T259" s="1147"/>
      <c r="U259" s="1147"/>
      <c r="V259" s="1147"/>
      <c r="W259" s="1147"/>
      <c r="X259" s="1147"/>
      <c r="Y259" s="1148" t="s">
        <v>1</v>
      </c>
      <c r="Z259" s="1146"/>
      <c r="AA259" s="1147"/>
      <c r="AB259" s="1147"/>
      <c r="AC259" s="1147"/>
      <c r="AD259" s="1147"/>
      <c r="AE259" s="1147"/>
      <c r="AF259" s="1147"/>
      <c r="AG259" s="1145" t="s">
        <v>1</v>
      </c>
      <c r="AH259" s="1146"/>
      <c r="AI259" s="1147"/>
      <c r="AJ259" s="1147"/>
      <c r="AK259" s="1147"/>
      <c r="AL259" s="1147"/>
      <c r="AM259" s="1147"/>
      <c r="AN259" s="1147"/>
      <c r="AO259" s="1148" t="s">
        <v>1</v>
      </c>
      <c r="AP259" s="89"/>
      <c r="AQ259" s="89"/>
      <c r="AR259" s="89"/>
      <c r="AT259" s="83"/>
      <c r="AU259" s="83"/>
      <c r="AV259" s="83"/>
      <c r="AW259" s="83"/>
      <c r="AX259" s="83"/>
      <c r="AY259" s="83"/>
      <c r="AZ259" s="83"/>
      <c r="BA259" s="83"/>
      <c r="BB259" s="83"/>
      <c r="BC259" s="83"/>
      <c r="BD259" s="83"/>
      <c r="BE259" s="83"/>
      <c r="BF259" s="83"/>
      <c r="BG259" s="83"/>
      <c r="BH259" s="83"/>
      <c r="BI259" s="83"/>
      <c r="BJ259" s="83"/>
      <c r="BK259" s="83"/>
      <c r="BL259" s="83"/>
      <c r="BM259" s="83"/>
      <c r="BN259" s="83"/>
      <c r="BO259" s="83"/>
      <c r="BP259" s="83"/>
      <c r="BQ259" s="83"/>
      <c r="BR259" s="83"/>
      <c r="BS259" s="83"/>
      <c r="BT259" s="83"/>
      <c r="BU259" s="83"/>
      <c r="BV259" s="83"/>
      <c r="BW259" s="83"/>
      <c r="BX259" s="83"/>
      <c r="BY259" s="83"/>
      <c r="BZ259" s="83"/>
      <c r="CA259" s="83"/>
      <c r="CB259" s="83"/>
    </row>
    <row r="260" spans="1:80" s="6" customFormat="1" x14ac:dyDescent="0.15">
      <c r="A260" s="89"/>
      <c r="B260" s="1021"/>
      <c r="C260" s="1129"/>
      <c r="D260" s="1129"/>
      <c r="E260" s="1129"/>
      <c r="F260" s="1129"/>
      <c r="G260" s="1129"/>
      <c r="H260" s="1129"/>
      <c r="I260" s="1130"/>
      <c r="J260" s="1146"/>
      <c r="K260" s="1147"/>
      <c r="L260" s="1147"/>
      <c r="M260" s="1147"/>
      <c r="N260" s="1147"/>
      <c r="O260" s="1147"/>
      <c r="P260" s="1147"/>
      <c r="Q260" s="1149"/>
      <c r="R260" s="1146"/>
      <c r="S260" s="1147"/>
      <c r="T260" s="1147"/>
      <c r="U260" s="1147"/>
      <c r="V260" s="1147"/>
      <c r="W260" s="1147"/>
      <c r="X260" s="1147"/>
      <c r="Y260" s="1149"/>
      <c r="Z260" s="1146"/>
      <c r="AA260" s="1147"/>
      <c r="AB260" s="1147"/>
      <c r="AC260" s="1147"/>
      <c r="AD260" s="1147"/>
      <c r="AE260" s="1147"/>
      <c r="AF260" s="1147"/>
      <c r="AG260" s="1145"/>
      <c r="AH260" s="1146"/>
      <c r="AI260" s="1147"/>
      <c r="AJ260" s="1147"/>
      <c r="AK260" s="1147"/>
      <c r="AL260" s="1147"/>
      <c r="AM260" s="1147"/>
      <c r="AN260" s="1147"/>
      <c r="AO260" s="1149"/>
      <c r="AP260" s="89"/>
      <c r="AQ260" s="89"/>
      <c r="AR260" s="89"/>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3"/>
      <c r="BR260" s="83"/>
      <c r="BS260" s="83"/>
      <c r="BT260" s="83"/>
      <c r="BU260" s="83"/>
      <c r="BV260" s="83"/>
      <c r="BW260" s="83"/>
      <c r="BX260" s="83"/>
      <c r="BY260" s="83"/>
      <c r="BZ260" s="83"/>
      <c r="CA260" s="83"/>
      <c r="CB260" s="83"/>
    </row>
    <row r="261" spans="1:80" s="6" customFormat="1" x14ac:dyDescent="0.15">
      <c r="A261" s="89"/>
      <c r="B261" s="93" t="s">
        <v>463</v>
      </c>
      <c r="C261" s="192"/>
      <c r="D261" s="192"/>
      <c r="E261" s="192"/>
      <c r="F261" s="192"/>
      <c r="G261" s="192"/>
      <c r="H261" s="192"/>
      <c r="I261" s="192"/>
      <c r="J261" s="149"/>
      <c r="K261" s="149"/>
      <c r="L261" s="149"/>
      <c r="M261" s="149"/>
      <c r="N261" s="149"/>
      <c r="O261" s="149"/>
      <c r="P261" s="149"/>
      <c r="Q261" s="150"/>
      <c r="R261" s="149"/>
      <c r="S261" s="149"/>
      <c r="T261" s="149"/>
      <c r="U261" s="149"/>
      <c r="V261" s="149"/>
      <c r="W261" s="149"/>
      <c r="X261" s="149"/>
      <c r="Y261" s="150"/>
      <c r="Z261" s="149"/>
      <c r="AA261" s="149"/>
      <c r="AB261" s="149"/>
      <c r="AC261" s="149"/>
      <c r="AD261" s="149"/>
      <c r="AE261" s="149"/>
      <c r="AF261" s="149"/>
      <c r="AG261" s="151"/>
      <c r="AH261" s="149"/>
      <c r="AI261" s="149"/>
      <c r="AJ261" s="149"/>
      <c r="AK261" s="149"/>
      <c r="AL261" s="149"/>
      <c r="AM261" s="149"/>
      <c r="AN261" s="149"/>
      <c r="AO261" s="150"/>
      <c r="AP261" s="89"/>
      <c r="AQ261" s="89"/>
      <c r="AR261" s="89"/>
      <c r="AT261" s="83"/>
      <c r="AU261" s="83"/>
      <c r="AV261" s="83"/>
      <c r="AW261" s="83"/>
      <c r="AX261" s="83"/>
      <c r="AY261" s="83"/>
      <c r="AZ261" s="83"/>
      <c r="BA261" s="83"/>
      <c r="BB261" s="83"/>
      <c r="BC261" s="83"/>
      <c r="BD261" s="83"/>
      <c r="BE261" s="83"/>
      <c r="BF261" s="83"/>
      <c r="BG261" s="83"/>
      <c r="BH261" s="83"/>
      <c r="BI261" s="83"/>
      <c r="BJ261" s="83"/>
      <c r="BK261" s="83"/>
      <c r="BL261" s="83"/>
      <c r="BM261" s="83"/>
      <c r="BN261" s="83"/>
      <c r="BO261" s="83"/>
      <c r="BP261" s="83"/>
      <c r="BQ261" s="83"/>
      <c r="BR261" s="83"/>
      <c r="BS261" s="83"/>
      <c r="BT261" s="83"/>
      <c r="BU261" s="83"/>
      <c r="BV261" s="83"/>
      <c r="BW261" s="83"/>
      <c r="BX261" s="83"/>
      <c r="BY261" s="83"/>
      <c r="BZ261" s="83"/>
      <c r="CA261" s="83"/>
      <c r="CB261" s="83"/>
    </row>
    <row r="262" spans="1:80" s="6" customFormat="1" x14ac:dyDescent="0.15">
      <c r="B262" s="93" t="s">
        <v>464</v>
      </c>
      <c r="AT262" s="83"/>
      <c r="AU262" s="83"/>
      <c r="AV262" s="83"/>
      <c r="AW262" s="83"/>
      <c r="AX262" s="83"/>
      <c r="AY262" s="83"/>
      <c r="AZ262" s="83"/>
      <c r="BA262" s="83"/>
      <c r="BB262" s="83"/>
      <c r="BC262" s="83"/>
      <c r="BD262" s="83"/>
      <c r="BE262" s="83"/>
      <c r="BF262" s="83"/>
      <c r="BG262" s="83"/>
      <c r="BH262" s="83"/>
      <c r="BI262" s="83"/>
      <c r="BJ262" s="83"/>
      <c r="BK262" s="83"/>
      <c r="BL262" s="83"/>
      <c r="BM262" s="83"/>
      <c r="BN262" s="83"/>
      <c r="BO262" s="83"/>
      <c r="BP262" s="83"/>
      <c r="BQ262" s="83"/>
      <c r="BR262" s="83"/>
      <c r="BS262" s="83"/>
      <c r="BT262" s="83"/>
      <c r="BU262" s="83"/>
      <c r="BV262" s="83"/>
      <c r="BW262" s="83"/>
      <c r="BX262" s="83"/>
      <c r="BY262" s="83"/>
      <c r="BZ262" s="83"/>
      <c r="CA262" s="83"/>
      <c r="CB262" s="83"/>
    </row>
    <row r="263" spans="1:80" s="6" customFormat="1" x14ac:dyDescent="0.15">
      <c r="B263" s="93"/>
      <c r="AT263" s="83"/>
      <c r="AU263" s="83"/>
      <c r="AV263" s="83"/>
      <c r="AW263" s="83"/>
      <c r="AX263" s="83"/>
      <c r="AY263" s="83"/>
      <c r="AZ263" s="83"/>
      <c r="BA263" s="83"/>
      <c r="BB263" s="83"/>
      <c r="BC263" s="83"/>
      <c r="BD263" s="83"/>
      <c r="BE263" s="83"/>
      <c r="BF263" s="83"/>
      <c r="BG263" s="83"/>
      <c r="BH263" s="83"/>
      <c r="BI263" s="83"/>
      <c r="BJ263" s="83"/>
      <c r="BK263" s="83"/>
      <c r="BL263" s="83"/>
      <c r="BM263" s="83"/>
      <c r="BN263" s="83"/>
      <c r="BO263" s="83"/>
      <c r="BP263" s="83"/>
      <c r="BQ263" s="83"/>
      <c r="BR263" s="83"/>
      <c r="BS263" s="83"/>
      <c r="BT263" s="83"/>
      <c r="BU263" s="83"/>
      <c r="BV263" s="83"/>
      <c r="BW263" s="83"/>
      <c r="BX263" s="83"/>
      <c r="BY263" s="83"/>
      <c r="BZ263" s="83"/>
      <c r="CA263" s="83"/>
      <c r="CB263" s="83"/>
    </row>
    <row r="265" spans="1:80" s="6" customFormat="1" x14ac:dyDescent="0.15">
      <c r="B265" s="6" t="s">
        <v>465</v>
      </c>
      <c r="AT265" s="83"/>
      <c r="AU265" s="83"/>
      <c r="AV265" s="83"/>
      <c r="AW265" s="83"/>
      <c r="AX265" s="83"/>
      <c r="AY265" s="83"/>
      <c r="AZ265" s="83"/>
      <c r="BA265" s="83"/>
      <c r="BB265" s="83"/>
      <c r="BC265" s="83"/>
      <c r="BD265" s="83"/>
      <c r="BE265" s="83"/>
      <c r="BF265" s="83"/>
      <c r="BG265" s="83"/>
      <c r="BH265" s="83"/>
      <c r="BI265" s="83"/>
      <c r="BJ265" s="83"/>
      <c r="BK265" s="83"/>
      <c r="BL265" s="83"/>
      <c r="BM265" s="83"/>
      <c r="BN265" s="83"/>
      <c r="BO265" s="83"/>
      <c r="BP265" s="83"/>
      <c r="BQ265" s="83"/>
      <c r="BR265" s="83"/>
      <c r="BS265" s="83"/>
      <c r="BT265" s="83"/>
      <c r="BU265" s="83"/>
      <c r="BV265" s="83"/>
      <c r="BW265" s="83"/>
      <c r="BX265" s="83"/>
      <c r="BY265" s="83"/>
      <c r="BZ265" s="83"/>
      <c r="CA265" s="83"/>
      <c r="CB265" s="83"/>
    </row>
    <row r="266" spans="1:80" s="6" customFormat="1" x14ac:dyDescent="0.15">
      <c r="B266" s="6" t="s">
        <v>466</v>
      </c>
      <c r="AT266" s="83"/>
      <c r="AU266" s="83"/>
      <c r="AV266" s="83"/>
      <c r="AW266" s="83"/>
      <c r="AX266" s="83"/>
      <c r="AY266" s="83"/>
      <c r="AZ266" s="83"/>
      <c r="BA266" s="83"/>
      <c r="BB266" s="83"/>
      <c r="BC266" s="83"/>
      <c r="BD266" s="83"/>
      <c r="BE266" s="83"/>
      <c r="BF266" s="83"/>
      <c r="BG266" s="83"/>
      <c r="BH266" s="83"/>
      <c r="BI266" s="83"/>
      <c r="BJ266" s="83"/>
      <c r="BK266" s="83"/>
      <c r="BL266" s="83"/>
      <c r="BM266" s="83"/>
      <c r="BN266" s="83"/>
      <c r="BO266" s="83"/>
      <c r="BP266" s="83"/>
      <c r="BQ266" s="83"/>
      <c r="BR266" s="83"/>
      <c r="BS266" s="83"/>
      <c r="BT266" s="83"/>
      <c r="BU266" s="83"/>
      <c r="BV266" s="83"/>
      <c r="BW266" s="83"/>
      <c r="BX266" s="83"/>
      <c r="BY266" s="83"/>
      <c r="BZ266" s="83"/>
      <c r="CA266" s="83"/>
      <c r="CB266" s="83"/>
    </row>
    <row r="267" spans="1:80" s="6" customFormat="1" ht="13.5" customHeight="1" x14ac:dyDescent="0.15">
      <c r="A267" s="89"/>
      <c r="B267" s="1154" t="s">
        <v>444</v>
      </c>
      <c r="C267" s="1121"/>
      <c r="D267" s="1152" t="s">
        <v>428</v>
      </c>
      <c r="E267" s="152" t="s">
        <v>467</v>
      </c>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53"/>
      <c r="AL267" s="153"/>
      <c r="AM267" s="153"/>
      <c r="AN267" s="153"/>
      <c r="AO267" s="153"/>
      <c r="AP267" s="91"/>
      <c r="AQ267" s="88"/>
      <c r="AR267" s="88"/>
      <c r="AT267" s="83"/>
      <c r="AU267" s="83"/>
      <c r="AV267" s="83"/>
      <c r="AW267" s="83"/>
      <c r="AX267" s="83"/>
      <c r="AY267" s="83"/>
      <c r="AZ267" s="83"/>
      <c r="BA267" s="83"/>
      <c r="BB267" s="83"/>
      <c r="BC267" s="83"/>
      <c r="BD267" s="83"/>
      <c r="BE267" s="83"/>
      <c r="BF267" s="83"/>
      <c r="BG267" s="83"/>
      <c r="BH267" s="83"/>
      <c r="BI267" s="83"/>
      <c r="BJ267" s="83"/>
      <c r="BK267" s="83"/>
      <c r="BL267" s="83"/>
      <c r="BM267" s="83"/>
      <c r="BN267" s="83"/>
      <c r="BO267" s="83"/>
      <c r="BP267" s="83"/>
      <c r="BQ267" s="83"/>
      <c r="BR267" s="83"/>
      <c r="BS267" s="83"/>
      <c r="BT267" s="83"/>
      <c r="BU267" s="83"/>
      <c r="BV267" s="83"/>
      <c r="BW267" s="83"/>
      <c r="BX267" s="83"/>
      <c r="BY267" s="83"/>
      <c r="BZ267" s="83"/>
      <c r="CA267" s="83"/>
      <c r="CB267" s="83"/>
    </row>
    <row r="268" spans="1:80" s="6" customFormat="1" x14ac:dyDescent="0.15">
      <c r="A268" s="89"/>
      <c r="B268" s="1155"/>
      <c r="C268" s="1127"/>
      <c r="D268" s="1153"/>
      <c r="E268" s="1156" t="s">
        <v>468</v>
      </c>
      <c r="F268" s="1157"/>
      <c r="G268" s="1157"/>
      <c r="H268" s="1157"/>
      <c r="I268" s="1157"/>
      <c r="J268" s="1157"/>
      <c r="K268" s="1157"/>
      <c r="L268" s="1157"/>
      <c r="M268" s="1157"/>
      <c r="N268" s="1157"/>
      <c r="O268" s="1157"/>
      <c r="P268" s="1157"/>
      <c r="Q268" s="1158"/>
      <c r="R268" s="1158"/>
      <c r="S268" s="1158"/>
      <c r="T268" s="1158"/>
      <c r="U268" s="1158"/>
      <c r="V268" s="1158"/>
      <c r="W268" s="1158"/>
      <c r="X268" s="1158"/>
      <c r="Y268" s="1158"/>
      <c r="Z268" s="1158"/>
      <c r="AA268" s="1158"/>
      <c r="AB268" s="1158"/>
      <c r="AC268" s="1158"/>
      <c r="AD268" s="1158"/>
      <c r="AE268" s="1158"/>
      <c r="AF268" s="1158"/>
      <c r="AG268" s="1158"/>
      <c r="AH268" s="1158"/>
      <c r="AI268" s="1158"/>
      <c r="AJ268" s="1158"/>
      <c r="AK268" s="1158"/>
      <c r="AL268" s="1158"/>
      <c r="AM268" s="1158"/>
      <c r="AN268" s="1158"/>
      <c r="AO268" s="1159"/>
      <c r="AP268" s="91"/>
      <c r="AQ268" s="88"/>
      <c r="AR268" s="88"/>
      <c r="AT268" s="83"/>
      <c r="AU268" s="83"/>
      <c r="AV268" s="83"/>
      <c r="AW268" s="83"/>
      <c r="AX268" s="83"/>
      <c r="AY268" s="83"/>
      <c r="AZ268" s="83"/>
      <c r="BA268" s="83"/>
      <c r="BB268" s="83"/>
      <c r="BC268" s="83"/>
      <c r="BD268" s="83"/>
      <c r="BE268" s="83"/>
      <c r="BF268" s="83"/>
      <c r="BG268" s="83"/>
      <c r="BH268" s="83"/>
      <c r="BI268" s="83"/>
      <c r="BJ268" s="83"/>
      <c r="BK268" s="83"/>
      <c r="BL268" s="83"/>
      <c r="BM268" s="83"/>
      <c r="BN268" s="83"/>
      <c r="BO268" s="83"/>
      <c r="BP268" s="83"/>
      <c r="BQ268" s="83"/>
      <c r="BR268" s="83"/>
      <c r="BS268" s="83"/>
      <c r="BT268" s="83"/>
      <c r="BU268" s="83"/>
      <c r="BV268" s="83"/>
      <c r="BW268" s="83"/>
      <c r="BX268" s="83"/>
      <c r="BY268" s="83"/>
      <c r="BZ268" s="83"/>
      <c r="CA268" s="83"/>
      <c r="CB268" s="83"/>
    </row>
    <row r="269" spans="1:80" s="6" customFormat="1" ht="13.5" customHeight="1" x14ac:dyDescent="0.15">
      <c r="A269" s="89"/>
      <c r="B269" s="183" t="s">
        <v>444</v>
      </c>
      <c r="C269" s="184"/>
      <c r="D269" s="184" t="s">
        <v>428</v>
      </c>
      <c r="E269" s="154" t="s">
        <v>469</v>
      </c>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55"/>
      <c r="AL269" s="155"/>
      <c r="AM269" s="155"/>
      <c r="AN269" s="155"/>
      <c r="AO269" s="155"/>
      <c r="AP269" s="91"/>
      <c r="AQ269" s="88"/>
      <c r="AR269" s="88"/>
      <c r="AT269" s="83"/>
      <c r="AU269" s="83"/>
      <c r="AV269" s="83"/>
      <c r="AW269" s="83"/>
      <c r="AX269" s="83"/>
      <c r="AY269" s="83"/>
      <c r="AZ269" s="83"/>
      <c r="BA269" s="83"/>
      <c r="BB269" s="83"/>
      <c r="BC269" s="83"/>
      <c r="BD269" s="83"/>
      <c r="BE269" s="83"/>
      <c r="BF269" s="83"/>
      <c r="BG269" s="83"/>
      <c r="BH269" s="83"/>
      <c r="BI269" s="83"/>
      <c r="BJ269" s="83"/>
      <c r="BK269" s="83"/>
      <c r="BL269" s="83"/>
      <c r="BM269" s="83"/>
      <c r="BN269" s="83"/>
      <c r="BO269" s="83"/>
      <c r="BP269" s="83"/>
      <c r="BQ269" s="83"/>
      <c r="BR269" s="83"/>
      <c r="BS269" s="83"/>
      <c r="BT269" s="83"/>
      <c r="BU269" s="83"/>
      <c r="BV269" s="83"/>
      <c r="BW269" s="83"/>
      <c r="BX269" s="83"/>
      <c r="BY269" s="83"/>
      <c r="BZ269" s="83"/>
      <c r="CA269" s="83"/>
      <c r="CB269" s="83"/>
    </row>
    <row r="270" spans="1:80" s="6" customFormat="1" x14ac:dyDescent="0.15">
      <c r="A270" s="156"/>
      <c r="B270" s="1150" t="s">
        <v>470</v>
      </c>
      <c r="C270" s="892"/>
      <c r="D270" s="892"/>
      <c r="E270" s="892"/>
      <c r="F270" s="892"/>
      <c r="G270" s="892"/>
      <c r="H270" s="892"/>
      <c r="I270" s="892"/>
      <c r="J270" s="892"/>
      <c r="K270" s="892"/>
      <c r="L270" s="892"/>
      <c r="M270" s="892"/>
      <c r="N270" s="892"/>
      <c r="O270" s="892"/>
      <c r="P270" s="892"/>
      <c r="Q270" s="892"/>
      <c r="R270" s="892"/>
      <c r="S270" s="892"/>
      <c r="T270" s="892"/>
      <c r="U270" s="892"/>
      <c r="V270" s="892"/>
      <c r="W270" s="892"/>
      <c r="X270" s="892"/>
      <c r="Y270" s="892"/>
      <c r="Z270" s="892"/>
      <c r="AA270" s="892"/>
      <c r="AB270" s="892"/>
      <c r="AC270" s="892"/>
      <c r="AD270" s="892"/>
      <c r="AE270" s="892"/>
      <c r="AF270" s="892"/>
      <c r="AG270" s="892"/>
      <c r="AH270" s="892"/>
      <c r="AI270" s="892"/>
      <c r="AJ270" s="892"/>
      <c r="AK270" s="892"/>
      <c r="AL270" s="892"/>
      <c r="AM270" s="892"/>
      <c r="AN270" s="892"/>
      <c r="AO270" s="892"/>
      <c r="AP270" s="156"/>
      <c r="AQ270" s="156"/>
      <c r="AR270" s="156"/>
      <c r="AT270" s="83"/>
      <c r="AU270" s="83"/>
      <c r="AV270" s="83"/>
      <c r="AW270" s="83"/>
      <c r="AX270" s="83"/>
      <c r="AY270" s="83"/>
      <c r="AZ270" s="83"/>
      <c r="BA270" s="83"/>
      <c r="BB270" s="83"/>
      <c r="BC270" s="83"/>
      <c r="BD270" s="83"/>
      <c r="BE270" s="83"/>
      <c r="BF270" s="83"/>
      <c r="BG270" s="83"/>
      <c r="BH270" s="83"/>
      <c r="BI270" s="83"/>
      <c r="BJ270" s="83"/>
      <c r="BK270" s="83"/>
      <c r="BL270" s="83"/>
      <c r="BM270" s="83"/>
      <c r="BN270" s="83"/>
      <c r="BO270" s="83"/>
      <c r="BP270" s="83"/>
      <c r="BQ270" s="83"/>
      <c r="BR270" s="83"/>
      <c r="BS270" s="83"/>
      <c r="BT270" s="83"/>
      <c r="BU270" s="83"/>
      <c r="BV270" s="83"/>
      <c r="BW270" s="83"/>
      <c r="BX270" s="83"/>
      <c r="BY270" s="83"/>
      <c r="BZ270" s="83"/>
      <c r="CA270" s="83"/>
      <c r="CB270" s="83"/>
    </row>
    <row r="271" spans="1:80" s="6" customFormat="1" x14ac:dyDescent="0.15">
      <c r="A271" s="157"/>
      <c r="B271" s="1151"/>
      <c r="C271" s="1151"/>
      <c r="D271" s="1151"/>
      <c r="E271" s="1151"/>
      <c r="F271" s="1151"/>
      <c r="G271" s="1151"/>
      <c r="H271" s="1151"/>
      <c r="I271" s="1151"/>
      <c r="J271" s="1151"/>
      <c r="K271" s="1151"/>
      <c r="L271" s="1151"/>
      <c r="M271" s="1151"/>
      <c r="N271" s="1151"/>
      <c r="O271" s="1151"/>
      <c r="P271" s="1151"/>
      <c r="Q271" s="1151"/>
      <c r="R271" s="1151"/>
      <c r="S271" s="1151"/>
      <c r="T271" s="1151"/>
      <c r="U271" s="1151"/>
      <c r="V271" s="1151"/>
      <c r="W271" s="1151"/>
      <c r="X271" s="1151"/>
      <c r="Y271" s="1151"/>
      <c r="Z271" s="1151"/>
      <c r="AA271" s="1151"/>
      <c r="AB271" s="1151"/>
      <c r="AC271" s="1151"/>
      <c r="AD271" s="1151"/>
      <c r="AE271" s="1151"/>
      <c r="AF271" s="1151"/>
      <c r="AG271" s="1151"/>
      <c r="AH271" s="1151"/>
      <c r="AI271" s="1151"/>
      <c r="AJ271" s="1151"/>
      <c r="AK271" s="1151"/>
      <c r="AL271" s="1151"/>
      <c r="AM271" s="1151"/>
      <c r="AN271" s="1151"/>
      <c r="AO271" s="1151"/>
      <c r="AP271" s="157"/>
      <c r="AQ271" s="157"/>
      <c r="AR271" s="157"/>
      <c r="AT271" s="83"/>
      <c r="AU271" s="83"/>
      <c r="AV271" s="83"/>
      <c r="AW271" s="83"/>
      <c r="AX271" s="83"/>
      <c r="AY271" s="83"/>
      <c r="AZ271" s="83"/>
      <c r="BA271" s="83"/>
      <c r="BB271" s="83"/>
      <c r="BC271" s="83"/>
      <c r="BD271" s="83"/>
      <c r="BE271" s="83"/>
      <c r="BF271" s="83"/>
      <c r="BG271" s="83"/>
      <c r="BH271" s="83"/>
      <c r="BI271" s="83"/>
      <c r="BJ271" s="83"/>
      <c r="BK271" s="83"/>
      <c r="BL271" s="83"/>
      <c r="BM271" s="83"/>
      <c r="BN271" s="83"/>
      <c r="BO271" s="83"/>
      <c r="BP271" s="83"/>
      <c r="BQ271" s="83"/>
      <c r="BR271" s="83"/>
      <c r="BS271" s="83"/>
      <c r="BT271" s="83"/>
      <c r="BU271" s="83"/>
      <c r="BV271" s="83"/>
      <c r="BW271" s="83"/>
      <c r="BX271" s="83"/>
      <c r="BY271" s="83"/>
      <c r="BZ271" s="83"/>
      <c r="CA271" s="83"/>
      <c r="CB271" s="83"/>
    </row>
    <row r="272" spans="1:80" s="6" customFormat="1" x14ac:dyDescent="0.15">
      <c r="A272" s="157"/>
      <c r="B272" s="1151"/>
      <c r="C272" s="1151"/>
      <c r="D272" s="1151"/>
      <c r="E272" s="1151"/>
      <c r="F272" s="1151"/>
      <c r="G272" s="1151"/>
      <c r="H272" s="1151"/>
      <c r="I272" s="1151"/>
      <c r="J272" s="1151"/>
      <c r="K272" s="1151"/>
      <c r="L272" s="1151"/>
      <c r="M272" s="1151"/>
      <c r="N272" s="1151"/>
      <c r="O272" s="1151"/>
      <c r="P272" s="1151"/>
      <c r="Q272" s="1151"/>
      <c r="R272" s="1151"/>
      <c r="S272" s="1151"/>
      <c r="T272" s="1151"/>
      <c r="U272" s="1151"/>
      <c r="V272" s="1151"/>
      <c r="W272" s="1151"/>
      <c r="X272" s="1151"/>
      <c r="Y272" s="1151"/>
      <c r="Z272" s="1151"/>
      <c r="AA272" s="1151"/>
      <c r="AB272" s="1151"/>
      <c r="AC272" s="1151"/>
      <c r="AD272" s="1151"/>
      <c r="AE272" s="1151"/>
      <c r="AF272" s="1151"/>
      <c r="AG272" s="1151"/>
      <c r="AH272" s="1151"/>
      <c r="AI272" s="1151"/>
      <c r="AJ272" s="1151"/>
      <c r="AK272" s="1151"/>
      <c r="AL272" s="1151"/>
      <c r="AM272" s="1151"/>
      <c r="AN272" s="1151"/>
      <c r="AO272" s="1151"/>
      <c r="AP272" s="157"/>
      <c r="AQ272" s="157"/>
      <c r="AR272" s="157"/>
      <c r="AT272" s="83"/>
      <c r="AU272" s="83"/>
      <c r="AV272" s="83"/>
      <c r="AW272" s="83"/>
      <c r="AX272" s="83"/>
      <c r="AY272" s="83"/>
      <c r="AZ272" s="83"/>
      <c r="BA272" s="83"/>
      <c r="BB272" s="83"/>
      <c r="BC272" s="83"/>
      <c r="BD272" s="83"/>
      <c r="BE272" s="83"/>
      <c r="BF272" s="83"/>
      <c r="BG272" s="83"/>
      <c r="BH272" s="83"/>
      <c r="BI272" s="83"/>
      <c r="BJ272" s="83"/>
      <c r="BK272" s="83"/>
      <c r="BL272" s="83"/>
      <c r="BM272" s="83"/>
      <c r="BN272" s="83"/>
      <c r="BO272" s="83"/>
      <c r="BP272" s="83"/>
      <c r="BQ272" s="83"/>
      <c r="BR272" s="83"/>
      <c r="BS272" s="83"/>
      <c r="BT272" s="83"/>
      <c r="BU272" s="83"/>
      <c r="BV272" s="83"/>
      <c r="BW272" s="83"/>
      <c r="BX272" s="83"/>
      <c r="BY272" s="83"/>
      <c r="BZ272" s="83"/>
      <c r="CA272" s="83"/>
      <c r="CB272" s="83"/>
    </row>
    <row r="273" spans="2:80" s="6" customFormat="1" x14ac:dyDescent="0.15">
      <c r="B273" s="61"/>
      <c r="AT273" s="83"/>
      <c r="AU273" s="83"/>
      <c r="AV273" s="83"/>
      <c r="AW273" s="83"/>
      <c r="AX273" s="83"/>
      <c r="AY273" s="83"/>
      <c r="AZ273" s="83"/>
      <c r="BA273" s="83"/>
      <c r="BB273" s="83"/>
      <c r="BC273" s="83"/>
      <c r="BD273" s="83"/>
      <c r="BE273" s="83"/>
      <c r="BF273" s="83"/>
      <c r="BG273" s="83"/>
      <c r="BH273" s="83"/>
      <c r="BI273" s="83"/>
      <c r="BJ273" s="83"/>
      <c r="BK273" s="83"/>
      <c r="BL273" s="83"/>
      <c r="BM273" s="83"/>
      <c r="BN273" s="83"/>
      <c r="BO273" s="83"/>
      <c r="BP273" s="83"/>
      <c r="BQ273" s="83"/>
      <c r="BR273" s="83"/>
      <c r="BS273" s="83"/>
      <c r="BT273" s="83"/>
      <c r="BU273" s="83"/>
      <c r="BV273" s="83"/>
      <c r="BW273" s="83"/>
      <c r="BX273" s="83"/>
      <c r="BY273" s="83"/>
      <c r="BZ273" s="83"/>
      <c r="CA273" s="83"/>
      <c r="CB273" s="83"/>
    </row>
  </sheetData>
  <dataConsolidate/>
  <mergeCells count="403">
    <mergeCell ref="AB249:AF249"/>
    <mergeCell ref="AG249:AO249"/>
    <mergeCell ref="B247:F247"/>
    <mergeCell ref="G247:AB247"/>
    <mergeCell ref="AC247:AR247"/>
    <mergeCell ref="B248:F248"/>
    <mergeCell ref="G248:R248"/>
    <mergeCell ref="V248:AB248"/>
    <mergeCell ref="AC248:AN248"/>
    <mergeCell ref="B235:F237"/>
    <mergeCell ref="G235:AR237"/>
    <mergeCell ref="B238:F240"/>
    <mergeCell ref="G238:AR240"/>
    <mergeCell ref="P149:T149"/>
    <mergeCell ref="J150:AO151"/>
    <mergeCell ref="C152:I152"/>
    <mergeCell ref="J152:L152"/>
    <mergeCell ref="N152:Q152"/>
    <mergeCell ref="S152:U152"/>
    <mergeCell ref="V152:AB152"/>
    <mergeCell ref="AC152:AE152"/>
    <mergeCell ref="AG152:AJ152"/>
    <mergeCell ref="AL152:AO152"/>
    <mergeCell ref="B230:F233"/>
    <mergeCell ref="B229:F229"/>
    <mergeCell ref="G229:K229"/>
    <mergeCell ref="L229:O229"/>
    <mergeCell ref="P229:Y229"/>
    <mergeCell ref="AB229:AF229"/>
    <mergeCell ref="AG229:AO229"/>
    <mergeCell ref="AH226:AK226"/>
    <mergeCell ref="B270:AO272"/>
    <mergeCell ref="C139:I141"/>
    <mergeCell ref="J139:AH141"/>
    <mergeCell ref="AI139:AO143"/>
    <mergeCell ref="C142:I143"/>
    <mergeCell ref="J142:AH143"/>
    <mergeCell ref="C144:I144"/>
    <mergeCell ref="J144:AO144"/>
    <mergeCell ref="C145:I146"/>
    <mergeCell ref="J145:AO146"/>
    <mergeCell ref="AG259:AG260"/>
    <mergeCell ref="AH259:AN260"/>
    <mergeCell ref="AO259:AO260"/>
    <mergeCell ref="B267:B268"/>
    <mergeCell ref="C267:C268"/>
    <mergeCell ref="D267:D268"/>
    <mergeCell ref="E268:P268"/>
    <mergeCell ref="Q268:AO268"/>
    <mergeCell ref="B259:I260"/>
    <mergeCell ref="J259:P260"/>
    <mergeCell ref="Q259:Q260"/>
    <mergeCell ref="R259:X260"/>
    <mergeCell ref="Y259:Y260"/>
    <mergeCell ref="Z259:AF260"/>
    <mergeCell ref="B257:I258"/>
    <mergeCell ref="J257:Q258"/>
    <mergeCell ref="R257:Y258"/>
    <mergeCell ref="Z257:AG258"/>
    <mergeCell ref="AH257:AO258"/>
    <mergeCell ref="B241:F242"/>
    <mergeCell ref="G241:AR242"/>
    <mergeCell ref="B243:F245"/>
    <mergeCell ref="H243:K243"/>
    <mergeCell ref="M243:Q243"/>
    <mergeCell ref="G244:AR245"/>
    <mergeCell ref="B246:F246"/>
    <mergeCell ref="G246:J246"/>
    <mergeCell ref="L246:O246"/>
    <mergeCell ref="Q246:U246"/>
    <mergeCell ref="V246:AB246"/>
    <mergeCell ref="AC246:AF246"/>
    <mergeCell ref="AH246:AK246"/>
    <mergeCell ref="AM246:AR246"/>
    <mergeCell ref="B250:F253"/>
    <mergeCell ref="B249:F249"/>
    <mergeCell ref="G249:K249"/>
    <mergeCell ref="L249:O249"/>
    <mergeCell ref="P249:Y249"/>
    <mergeCell ref="AM226:AR226"/>
    <mergeCell ref="B227:F227"/>
    <mergeCell ref="G227:AB227"/>
    <mergeCell ref="AC227:AR227"/>
    <mergeCell ref="B228:F228"/>
    <mergeCell ref="G228:R228"/>
    <mergeCell ref="V228:AB228"/>
    <mergeCell ref="AC228:AN228"/>
    <mergeCell ref="B226:F226"/>
    <mergeCell ref="G226:J226"/>
    <mergeCell ref="L226:O226"/>
    <mergeCell ref="Q226:U226"/>
    <mergeCell ref="V226:AB226"/>
    <mergeCell ref="AC226:AF226"/>
    <mergeCell ref="B221:F222"/>
    <mergeCell ref="G221:AR222"/>
    <mergeCell ref="B223:F225"/>
    <mergeCell ref="H223:K223"/>
    <mergeCell ref="M223:Q223"/>
    <mergeCell ref="G224:AR225"/>
    <mergeCell ref="AO209:AO210"/>
    <mergeCell ref="C211:AO211"/>
    <mergeCell ref="B215:F217"/>
    <mergeCell ref="G215:AR217"/>
    <mergeCell ref="B218:F220"/>
    <mergeCell ref="G218:AR220"/>
    <mergeCell ref="AD207:AF208"/>
    <mergeCell ref="AG207:AN208"/>
    <mergeCell ref="AO207:AO208"/>
    <mergeCell ref="C209:M210"/>
    <mergeCell ref="N209:T210"/>
    <mergeCell ref="U209:U210"/>
    <mergeCell ref="V209:AB210"/>
    <mergeCell ref="AC209:AC210"/>
    <mergeCell ref="AD209:AF210"/>
    <mergeCell ref="AG209:AN210"/>
    <mergeCell ref="C207:D208"/>
    <mergeCell ref="E207:M208"/>
    <mergeCell ref="N207:T208"/>
    <mergeCell ref="U207:U208"/>
    <mergeCell ref="V207:AB208"/>
    <mergeCell ref="AC207:AC208"/>
    <mergeCell ref="C205:D206"/>
    <mergeCell ref="E205:M206"/>
    <mergeCell ref="N205:T206"/>
    <mergeCell ref="U205:U206"/>
    <mergeCell ref="V205:AB206"/>
    <mergeCell ref="AC205:AC206"/>
    <mergeCell ref="AD205:AF206"/>
    <mergeCell ref="AG205:AN206"/>
    <mergeCell ref="AO205:AO206"/>
    <mergeCell ref="C203:D204"/>
    <mergeCell ref="E203:M204"/>
    <mergeCell ref="N203:T204"/>
    <mergeCell ref="U203:U204"/>
    <mergeCell ref="V203:AB204"/>
    <mergeCell ref="AC203:AC204"/>
    <mergeCell ref="AD203:AF204"/>
    <mergeCell ref="AG203:AN204"/>
    <mergeCell ref="AO203:AO204"/>
    <mergeCell ref="AD199:AF200"/>
    <mergeCell ref="AG199:AN200"/>
    <mergeCell ref="AO199:AO200"/>
    <mergeCell ref="C201:D202"/>
    <mergeCell ref="E201:M202"/>
    <mergeCell ref="N201:T202"/>
    <mergeCell ref="U201:U202"/>
    <mergeCell ref="V201:AB202"/>
    <mergeCell ref="AC201:AC202"/>
    <mergeCell ref="AD201:AF202"/>
    <mergeCell ref="C199:D200"/>
    <mergeCell ref="E199:M200"/>
    <mergeCell ref="N199:T200"/>
    <mergeCell ref="U199:U200"/>
    <mergeCell ref="V199:AB200"/>
    <mergeCell ref="AC199:AC200"/>
    <mergeCell ref="AG201:AN202"/>
    <mergeCell ref="AO201:AO202"/>
    <mergeCell ref="AG189:AJ189"/>
    <mergeCell ref="AL189:AO189"/>
    <mergeCell ref="C190:I190"/>
    <mergeCell ref="J190:AO190"/>
    <mergeCell ref="C197:M198"/>
    <mergeCell ref="N197:U198"/>
    <mergeCell ref="V197:AC198"/>
    <mergeCell ref="AD197:AF198"/>
    <mergeCell ref="AG197:AO198"/>
    <mergeCell ref="C189:I189"/>
    <mergeCell ref="J189:L189"/>
    <mergeCell ref="N189:Q189"/>
    <mergeCell ref="S189:U189"/>
    <mergeCell ref="V189:AB189"/>
    <mergeCell ref="AC189:AE189"/>
    <mergeCell ref="C184:I185"/>
    <mergeCell ref="J184:AO185"/>
    <mergeCell ref="C186:I188"/>
    <mergeCell ref="K186:N186"/>
    <mergeCell ref="P186:T186"/>
    <mergeCell ref="J187:AO188"/>
    <mergeCell ref="C179:I180"/>
    <mergeCell ref="J179:AO180"/>
    <mergeCell ref="C181:I181"/>
    <mergeCell ref="J181:AO181"/>
    <mergeCell ref="C182:I183"/>
    <mergeCell ref="J182:AO183"/>
    <mergeCell ref="AG171:AJ171"/>
    <mergeCell ref="AL171:AO171"/>
    <mergeCell ref="C172:I172"/>
    <mergeCell ref="J172:AO172"/>
    <mergeCell ref="C176:I178"/>
    <mergeCell ref="J176:AO178"/>
    <mergeCell ref="C171:I171"/>
    <mergeCell ref="J171:L171"/>
    <mergeCell ref="N171:Q171"/>
    <mergeCell ref="S171:U171"/>
    <mergeCell ref="V171:AB171"/>
    <mergeCell ref="AC171:AE171"/>
    <mergeCell ref="C168:I170"/>
    <mergeCell ref="K168:N168"/>
    <mergeCell ref="P168:T168"/>
    <mergeCell ref="J169:AO170"/>
    <mergeCell ref="C161:I162"/>
    <mergeCell ref="J161:AO162"/>
    <mergeCell ref="C163:I163"/>
    <mergeCell ref="J163:AO163"/>
    <mergeCell ref="C164:I165"/>
    <mergeCell ref="J164:AO165"/>
    <mergeCell ref="C137:I137"/>
    <mergeCell ref="J137:AO137"/>
    <mergeCell ref="C158:I160"/>
    <mergeCell ref="J158:AO160"/>
    <mergeCell ref="C147:I148"/>
    <mergeCell ref="J147:AO148"/>
    <mergeCell ref="C149:I151"/>
    <mergeCell ref="K149:N149"/>
    <mergeCell ref="C166:I167"/>
    <mergeCell ref="J166:AO167"/>
    <mergeCell ref="C153:I153"/>
    <mergeCell ref="J153:AO153"/>
    <mergeCell ref="C133:I135"/>
    <mergeCell ref="K133:N133"/>
    <mergeCell ref="P133:T133"/>
    <mergeCell ref="J134:AO135"/>
    <mergeCell ref="C136:I136"/>
    <mergeCell ref="J136:L136"/>
    <mergeCell ref="N136:Q136"/>
    <mergeCell ref="S136:U136"/>
    <mergeCell ref="V136:AB136"/>
    <mergeCell ref="AC136:AE136"/>
    <mergeCell ref="AG136:AJ136"/>
    <mergeCell ref="AL136:AO136"/>
    <mergeCell ref="C128:I128"/>
    <mergeCell ref="J128:AO128"/>
    <mergeCell ref="C129:I130"/>
    <mergeCell ref="J129:AO130"/>
    <mergeCell ref="C131:I132"/>
    <mergeCell ref="J131:AO132"/>
    <mergeCell ref="AH109:AI109"/>
    <mergeCell ref="C123:I125"/>
    <mergeCell ref="J123:AH125"/>
    <mergeCell ref="AI123:AO127"/>
    <mergeCell ref="C126:I127"/>
    <mergeCell ref="J126:AH127"/>
    <mergeCell ref="E108:I109"/>
    <mergeCell ref="AC108:AD108"/>
    <mergeCell ref="AE108:AG108"/>
    <mergeCell ref="AH108:AI108"/>
    <mergeCell ref="J109:Q109"/>
    <mergeCell ref="R109:T109"/>
    <mergeCell ref="U109:W109"/>
    <mergeCell ref="X109:Y109"/>
    <mergeCell ref="Z109:AB109"/>
    <mergeCell ref="AC109:AD109"/>
    <mergeCell ref="AE109:AG109"/>
    <mergeCell ref="J108:Q108"/>
    <mergeCell ref="R108:T108"/>
    <mergeCell ref="U108:W108"/>
    <mergeCell ref="X108:Y108"/>
    <mergeCell ref="Z108:AB108"/>
    <mergeCell ref="AH106:AI106"/>
    <mergeCell ref="J107:Q107"/>
    <mergeCell ref="R107:T107"/>
    <mergeCell ref="U107:W107"/>
    <mergeCell ref="X107:Y107"/>
    <mergeCell ref="Z107:AB107"/>
    <mergeCell ref="AC107:AD107"/>
    <mergeCell ref="AE107:AG107"/>
    <mergeCell ref="AH107:AI107"/>
    <mergeCell ref="AE100:AG100"/>
    <mergeCell ref="E106:I107"/>
    <mergeCell ref="J106:Q106"/>
    <mergeCell ref="R106:T106"/>
    <mergeCell ref="U106:W106"/>
    <mergeCell ref="X106:Y106"/>
    <mergeCell ref="Z106:AB106"/>
    <mergeCell ref="AC106:AD106"/>
    <mergeCell ref="AE106:AG106"/>
    <mergeCell ref="N85:N86"/>
    <mergeCell ref="O85:P86"/>
    <mergeCell ref="Q85:AM85"/>
    <mergeCell ref="Q86:W86"/>
    <mergeCell ref="X86:AE86"/>
    <mergeCell ref="AF86:AK86"/>
    <mergeCell ref="AL86:AM86"/>
    <mergeCell ref="D83:K86"/>
    <mergeCell ref="L83:L84"/>
    <mergeCell ref="M83:M84"/>
    <mergeCell ref="N83:N84"/>
    <mergeCell ref="O83:P84"/>
    <mergeCell ref="Q83:AM83"/>
    <mergeCell ref="Q84:AA84"/>
    <mergeCell ref="AB84:AM84"/>
    <mergeCell ref="L85:L86"/>
    <mergeCell ref="M85:M86"/>
    <mergeCell ref="D77:V77"/>
    <mergeCell ref="W77:AG77"/>
    <mergeCell ref="AH77:AM77"/>
    <mergeCell ref="D82:K82"/>
    <mergeCell ref="L82:N82"/>
    <mergeCell ref="O82:AM82"/>
    <mergeCell ref="D73:V74"/>
    <mergeCell ref="W73:AM74"/>
    <mergeCell ref="D75:V75"/>
    <mergeCell ref="W75:AG75"/>
    <mergeCell ref="AH75:AM75"/>
    <mergeCell ref="D76:V76"/>
    <mergeCell ref="W76:AG76"/>
    <mergeCell ref="AH76:AM76"/>
    <mergeCell ref="D70:J70"/>
    <mergeCell ref="K70:T70"/>
    <mergeCell ref="U70:W70"/>
    <mergeCell ref="Y70:AA70"/>
    <mergeCell ref="AO61:AP61"/>
    <mergeCell ref="D62:J62"/>
    <mergeCell ref="K62:N62"/>
    <mergeCell ref="O62:R62"/>
    <mergeCell ref="S62:V62"/>
    <mergeCell ref="W62:AA62"/>
    <mergeCell ref="AB62:AF62"/>
    <mergeCell ref="AG62:AJ62"/>
    <mergeCell ref="AK62:AN62"/>
    <mergeCell ref="AO62:AP62"/>
    <mergeCell ref="D61:J61"/>
    <mergeCell ref="K61:N61"/>
    <mergeCell ref="O61:R61"/>
    <mergeCell ref="S61:V61"/>
    <mergeCell ref="W61:AA61"/>
    <mergeCell ref="AB61:AF61"/>
    <mergeCell ref="AG61:AJ61"/>
    <mergeCell ref="AK61:AN61"/>
    <mergeCell ref="D69:J69"/>
    <mergeCell ref="K69:T69"/>
    <mergeCell ref="U69:W69"/>
    <mergeCell ref="Y69:AA69"/>
    <mergeCell ref="AG59:AJ59"/>
    <mergeCell ref="AK59:AN59"/>
    <mergeCell ref="AO59:AP59"/>
    <mergeCell ref="D60:J60"/>
    <mergeCell ref="K60:N60"/>
    <mergeCell ref="O60:R60"/>
    <mergeCell ref="S60:V60"/>
    <mergeCell ref="W60:AA60"/>
    <mergeCell ref="AB60:AF60"/>
    <mergeCell ref="AG60:AJ60"/>
    <mergeCell ref="D59:J59"/>
    <mergeCell ref="K59:N59"/>
    <mergeCell ref="O59:R59"/>
    <mergeCell ref="S59:V59"/>
    <mergeCell ref="W59:AA59"/>
    <mergeCell ref="AB59:AF59"/>
    <mergeCell ref="AK60:AN60"/>
    <mergeCell ref="AO60:AP60"/>
    <mergeCell ref="AG56:AJ58"/>
    <mergeCell ref="AK56:AN58"/>
    <mergeCell ref="AO56:AP58"/>
    <mergeCell ref="K58:N58"/>
    <mergeCell ref="O58:R58"/>
    <mergeCell ref="S58:V58"/>
    <mergeCell ref="W58:AA58"/>
    <mergeCell ref="AB58:AF58"/>
    <mergeCell ref="D47:L48"/>
    <mergeCell ref="M47:AO48"/>
    <mergeCell ref="D49:Q50"/>
    <mergeCell ref="R49:AO50"/>
    <mergeCell ref="D56:J58"/>
    <mergeCell ref="K56:N57"/>
    <mergeCell ref="O56:R57"/>
    <mergeCell ref="S56:V57"/>
    <mergeCell ref="W56:AA57"/>
    <mergeCell ref="AB56:AF57"/>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s>
  <phoneticPr fontId="3"/>
  <dataValidations count="10">
    <dataValidation type="list" allowBlank="1" showInputMessage="1" showErrorMessage="1" sqref="C267:C269 H230:H234 H250:H253">
      <formula1>"○, "</formula1>
    </dataValidation>
    <dataValidation type="list" allowBlank="1" showInputMessage="1" showErrorMessage="1" sqref="D59:J59">
      <formula1>設備名称</formula1>
    </dataValidation>
    <dataValidation type="list" allowBlank="1" showInputMessage="1" showErrorMessage="1" sqref="M83:M86">
      <formula1>"　,○"</formula1>
    </dataValidation>
    <dataValidation type="list" allowBlank="1" showInputMessage="1" showErrorMessage="1" sqref="Q84:AA84">
      <formula1>"中圧ガス導管,高耐震ブロック,移動式ガス発生設備"</formula1>
    </dataValidation>
    <dataValidation imeMode="hiragana" allowBlank="1" showInputMessage="1" showErrorMessage="1" sqref="J128 AP128:AR128 J163 J181 J144 AP144:AR144"/>
    <dataValidation imeMode="off" allowBlank="1" showInputMessage="1" showErrorMessage="1" sqref="AP137:AR138 J172:J174 J190:J191 J137:J138 AP153:AR153 J153"/>
    <dataValidation type="list" allowBlank="1" showInputMessage="1" showErrorMessage="1" sqref="AB84:AM84 AL86:AM86">
      <formula1>"既,見込み"</formula1>
    </dataValidation>
    <dataValidation type="list" allowBlank="1" showInputMessage="1" showErrorMessage="1" sqref="Y70:AA70 AO59:AP61">
      <formula1>"更新,新設"</formula1>
    </dataValidation>
    <dataValidation type="list" allowBlank="1" showInputMessage="1" showErrorMessage="1" sqref="AD199:AF200">
      <formula1>補助率</formula1>
    </dataValidation>
    <dataValidation type="list" allowBlank="1" showInputMessage="1" showErrorMessage="1" sqref="D60:J61">
      <formula1>"ジェネライト,ガスエンジン,ガスタービン,燃料電池"</formula1>
    </dataValidation>
  </dataValidations>
  <pageMargins left="0.51181102362204722" right="0.47244094488188981" top="0.59055118110236227" bottom="0.39370078740157483" header="0.31496062992125984" footer="0.31496062992125984"/>
  <pageSetup paperSize="9" scale="98" orientation="portrait" r:id="rId1"/>
  <rowBreaks count="6" manualBreakCount="6">
    <brk id="52" max="16383" man="1"/>
    <brk id="101" max="44" man="1"/>
    <brk id="120" max="16383" man="1"/>
    <brk id="155" max="44" man="1"/>
    <brk id="192" max="16383" man="1"/>
    <brk id="212"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別紙⑥!$F$8:$F$123</xm:f>
          </x14:formula1>
          <xm:sqref>G227:AB227 G247:AB247</xm:sqref>
        </x14:dataValidation>
        <x14:dataValidation type="list" allowBlank="1" showInputMessage="1" showErrorMessage="1">
          <x14:formula1>
            <xm:f>'（様式２）協定など'!$B$1:$F$1</xm:f>
          </x14:formula1>
          <xm:sqref>Q86:W86</xm:sqref>
        </x14:dataValidation>
        <x14:dataValidation type="list" allowBlank="1" showInputMessage="1" showErrorMessage="1">
          <x14:formula1>
            <xm:f>OFFSET('（様式２）協定など'!$B$2,,MATCH($Q$86,'（様式２）協定など'!$B$1:$F$1,0)-1,5)</xm:f>
          </x14:formula1>
          <xm:sqref>X86:AE86</xm:sqref>
        </x14:dataValidation>
        <x14:dataValidation type="list" allowBlank="1" showInputMessage="1" showErrorMessage="1">
          <x14:formula1>
            <xm:f>'（様式２）対象市区町村'!$D$1:$AX$1</xm:f>
          </x14:formula1>
          <xm:sqref>D70:J70</xm:sqref>
        </x14:dataValidation>
        <x14:dataValidation type="list" allowBlank="1" showInputMessage="1" showErrorMessage="1">
          <x14:formula1>
            <xm:f>OFFSET('（様式２）対象市区町村'!$D$2,,MATCH($D$70,'（様式２）対象市区町村'!$D$1:$AX$1,0)-1,60)</xm:f>
          </x14:formula1>
          <xm:sqref>K70:T70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309"/>
  <sheetViews>
    <sheetView view="pageBreakPreview" zoomScaleNormal="100" zoomScaleSheetLayoutView="100" workbookViewId="0"/>
  </sheetViews>
  <sheetFormatPr defaultColWidth="9" defaultRowHeight="13.5" x14ac:dyDescent="0.15"/>
  <cols>
    <col min="1" max="45" width="2.125" style="6" customWidth="1"/>
    <col min="46" max="49" width="2.125" style="83" customWidth="1"/>
    <col min="50" max="56" width="10.25" style="83" customWidth="1"/>
    <col min="57" max="80" width="2.125" style="83" customWidth="1"/>
    <col min="81" max="16384" width="9" style="83"/>
  </cols>
  <sheetData>
    <row r="1" spans="1:46" x14ac:dyDescent="0.15">
      <c r="A1" s="6" t="s">
        <v>1818</v>
      </c>
    </row>
    <row r="2" spans="1:46" x14ac:dyDescent="0.15">
      <c r="A2" s="82"/>
      <c r="B2" s="6" t="s">
        <v>334</v>
      </c>
    </row>
    <row r="4" spans="1:46" s="85" customFormat="1" ht="14.25" x14ac:dyDescent="0.15">
      <c r="A4" s="696" t="s">
        <v>1833</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84"/>
    </row>
    <row r="5" spans="1:46" s="85" customFormat="1" ht="14.25" x14ac:dyDescent="0.15">
      <c r="A5" s="740" t="s">
        <v>335</v>
      </c>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86"/>
      <c r="AT5" s="63"/>
    </row>
    <row r="7" spans="1:46" x14ac:dyDescent="0.15">
      <c r="B7" s="6" t="s">
        <v>336</v>
      </c>
      <c r="P7" s="87"/>
      <c r="Q7" s="87"/>
      <c r="R7" s="87"/>
      <c r="S7" s="87"/>
      <c r="T7" s="87"/>
      <c r="U7" s="87"/>
      <c r="V7" s="87"/>
      <c r="W7" s="87"/>
      <c r="X7" s="87"/>
      <c r="Y7" s="87"/>
      <c r="Z7" s="87"/>
      <c r="AA7" s="87"/>
      <c r="AB7" s="87"/>
      <c r="AC7" s="87"/>
      <c r="AD7" s="87"/>
      <c r="AE7" s="87"/>
      <c r="AF7" s="87"/>
      <c r="AG7" s="87"/>
    </row>
    <row r="8" spans="1:46" x14ac:dyDescent="0.15">
      <c r="C8" s="6" t="s">
        <v>337</v>
      </c>
      <c r="P8" s="87"/>
      <c r="Q8" s="87"/>
      <c r="R8" s="87"/>
      <c r="S8" s="87"/>
      <c r="T8" s="87"/>
      <c r="U8" s="87"/>
      <c r="V8" s="87"/>
      <c r="W8" s="87"/>
      <c r="X8" s="87"/>
      <c r="Y8" s="87"/>
      <c r="Z8" s="87"/>
      <c r="AA8" s="87"/>
      <c r="AB8" s="87"/>
      <c r="AC8" s="87"/>
      <c r="AD8" s="87"/>
      <c r="AE8" s="87"/>
      <c r="AF8" s="87"/>
      <c r="AG8" s="87"/>
    </row>
    <row r="9" spans="1:46" s="92" customFormat="1" ht="18" customHeight="1" x14ac:dyDescent="0.15">
      <c r="A9" s="88"/>
      <c r="B9" s="89"/>
      <c r="C9" s="89"/>
      <c r="D9" s="741" t="s">
        <v>338</v>
      </c>
      <c r="E9" s="742"/>
      <c r="F9" s="742"/>
      <c r="G9" s="742"/>
      <c r="H9" s="742"/>
      <c r="I9" s="742"/>
      <c r="J9" s="743"/>
      <c r="K9" s="537" t="s">
        <v>444</v>
      </c>
      <c r="L9" s="750"/>
      <c r="M9" s="750"/>
      <c r="N9" s="750"/>
      <c r="O9" s="750"/>
      <c r="P9" s="90" t="s">
        <v>474</v>
      </c>
      <c r="Q9" s="750"/>
      <c r="R9" s="750"/>
      <c r="S9" s="750"/>
      <c r="T9" s="750"/>
      <c r="U9" s="750"/>
      <c r="V9" s="538" t="s">
        <v>428</v>
      </c>
      <c r="W9" s="538"/>
      <c r="X9" s="538"/>
      <c r="Y9" s="538"/>
      <c r="Z9" s="538"/>
      <c r="AA9" s="538"/>
      <c r="AB9" s="538"/>
      <c r="AC9" s="538"/>
      <c r="AD9" s="538"/>
      <c r="AE9" s="538"/>
      <c r="AF9" s="538"/>
      <c r="AG9" s="538"/>
      <c r="AH9" s="538"/>
      <c r="AI9" s="538"/>
      <c r="AJ9" s="538"/>
      <c r="AK9" s="538"/>
      <c r="AL9" s="538"/>
      <c r="AM9" s="538"/>
      <c r="AN9" s="538"/>
      <c r="AO9" s="539"/>
      <c r="AP9" s="91"/>
      <c r="AQ9" s="88"/>
      <c r="AR9" s="88"/>
      <c r="AS9" s="89"/>
    </row>
    <row r="10" spans="1:46" s="92" customFormat="1" ht="18" customHeight="1" x14ac:dyDescent="0.15">
      <c r="A10" s="88"/>
      <c r="B10" s="89"/>
      <c r="C10" s="89"/>
      <c r="D10" s="744"/>
      <c r="E10" s="745"/>
      <c r="F10" s="745"/>
      <c r="G10" s="745"/>
      <c r="H10" s="745"/>
      <c r="I10" s="745"/>
      <c r="J10" s="746"/>
      <c r="K10" s="751"/>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3"/>
      <c r="AP10" s="91"/>
      <c r="AQ10" s="88"/>
      <c r="AR10" s="88"/>
      <c r="AS10" s="89"/>
    </row>
    <row r="11" spans="1:46" s="92" customFormat="1" ht="18" customHeight="1" x14ac:dyDescent="0.15">
      <c r="A11" s="88"/>
      <c r="B11" s="89"/>
      <c r="C11" s="89"/>
      <c r="D11" s="747"/>
      <c r="E11" s="748"/>
      <c r="F11" s="748"/>
      <c r="G11" s="748"/>
      <c r="H11" s="748"/>
      <c r="I11" s="748"/>
      <c r="J11" s="749"/>
      <c r="K11" s="754"/>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6"/>
      <c r="AP11" s="91"/>
      <c r="AQ11" s="88"/>
      <c r="AR11" s="88"/>
      <c r="AS11" s="89"/>
    </row>
    <row r="12" spans="1:46" s="92" customFormat="1" ht="15" customHeight="1" x14ac:dyDescent="0.15">
      <c r="A12" s="88"/>
      <c r="B12" s="89"/>
      <c r="C12" s="89"/>
      <c r="D12" s="741" t="s">
        <v>339</v>
      </c>
      <c r="E12" s="742"/>
      <c r="F12" s="742"/>
      <c r="G12" s="742"/>
      <c r="H12" s="742"/>
      <c r="I12" s="742"/>
      <c r="J12" s="743"/>
      <c r="K12" s="783"/>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4"/>
      <c r="AL12" s="784"/>
      <c r="AM12" s="784"/>
      <c r="AN12" s="784"/>
      <c r="AO12" s="785"/>
      <c r="AP12" s="91"/>
      <c r="AQ12" s="88"/>
      <c r="AR12" s="88"/>
      <c r="AS12" s="89"/>
    </row>
    <row r="13" spans="1:46" s="92" customFormat="1" ht="15" customHeight="1" x14ac:dyDescent="0.15">
      <c r="A13" s="88"/>
      <c r="B13" s="89"/>
      <c r="C13" s="89"/>
      <c r="D13" s="747"/>
      <c r="E13" s="748"/>
      <c r="F13" s="748"/>
      <c r="G13" s="748"/>
      <c r="H13" s="748"/>
      <c r="I13" s="748"/>
      <c r="J13" s="749"/>
      <c r="K13" s="754"/>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756"/>
      <c r="AP13" s="91"/>
      <c r="AQ13" s="88"/>
      <c r="AR13" s="88"/>
      <c r="AS13" s="89"/>
    </row>
    <row r="14" spans="1:46" s="92" customFormat="1" ht="15" customHeight="1" x14ac:dyDescent="0.15">
      <c r="A14" s="88"/>
      <c r="B14" s="89"/>
      <c r="C14" s="89"/>
      <c r="D14" s="741" t="s">
        <v>340</v>
      </c>
      <c r="E14" s="742"/>
      <c r="F14" s="742"/>
      <c r="G14" s="742"/>
      <c r="H14" s="742"/>
      <c r="I14" s="742"/>
      <c r="J14" s="743"/>
      <c r="K14" s="783"/>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5"/>
      <c r="AP14" s="91"/>
      <c r="AQ14" s="88"/>
      <c r="AR14" s="88"/>
      <c r="AS14" s="89"/>
    </row>
    <row r="15" spans="1:46" s="92" customFormat="1" ht="15" customHeight="1" x14ac:dyDescent="0.15">
      <c r="A15" s="88"/>
      <c r="B15" s="89"/>
      <c r="C15" s="89"/>
      <c r="D15" s="747"/>
      <c r="E15" s="748"/>
      <c r="F15" s="748"/>
      <c r="G15" s="748"/>
      <c r="H15" s="748"/>
      <c r="I15" s="748"/>
      <c r="J15" s="749"/>
      <c r="K15" s="754"/>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6"/>
      <c r="AP15" s="91"/>
      <c r="AQ15" s="88"/>
      <c r="AR15" s="88"/>
      <c r="AS15" s="89"/>
    </row>
    <row r="16" spans="1:46" s="92" customFormat="1" ht="18" customHeight="1" x14ac:dyDescent="0.15">
      <c r="A16" s="88"/>
      <c r="B16" s="89"/>
      <c r="C16" s="89"/>
      <c r="D16" s="786" t="s">
        <v>341</v>
      </c>
      <c r="E16" s="745"/>
      <c r="F16" s="745"/>
      <c r="G16" s="745"/>
      <c r="H16" s="745"/>
      <c r="I16" s="745"/>
      <c r="J16" s="746"/>
      <c r="K16" s="787"/>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9"/>
      <c r="AP16" s="91"/>
      <c r="AQ16" s="88"/>
      <c r="AR16" s="88"/>
      <c r="AS16" s="89"/>
    </row>
    <row r="17" spans="1:46" s="92" customFormat="1" ht="18" customHeight="1" x14ac:dyDescent="0.15">
      <c r="A17" s="88"/>
      <c r="B17" s="89"/>
      <c r="C17" s="89"/>
      <c r="D17" s="747"/>
      <c r="E17" s="748"/>
      <c r="F17" s="748"/>
      <c r="G17" s="748"/>
      <c r="H17" s="748"/>
      <c r="I17" s="748"/>
      <c r="J17" s="749"/>
      <c r="K17" s="790"/>
      <c r="L17" s="791"/>
      <c r="M17" s="791"/>
      <c r="N17" s="791"/>
      <c r="O17" s="791"/>
      <c r="P17" s="791"/>
      <c r="Q17" s="791"/>
      <c r="R17" s="791"/>
      <c r="S17" s="791"/>
      <c r="T17" s="791"/>
      <c r="U17" s="791"/>
      <c r="V17" s="791"/>
      <c r="W17" s="791"/>
      <c r="X17" s="791"/>
      <c r="Y17" s="791"/>
      <c r="Z17" s="791"/>
      <c r="AA17" s="791"/>
      <c r="AB17" s="791"/>
      <c r="AC17" s="791"/>
      <c r="AD17" s="791"/>
      <c r="AE17" s="791"/>
      <c r="AF17" s="791"/>
      <c r="AG17" s="791"/>
      <c r="AH17" s="791"/>
      <c r="AI17" s="791"/>
      <c r="AJ17" s="791"/>
      <c r="AK17" s="791"/>
      <c r="AL17" s="791"/>
      <c r="AM17" s="791"/>
      <c r="AN17" s="791"/>
      <c r="AO17" s="792"/>
      <c r="AP17" s="91"/>
      <c r="AQ17" s="88"/>
      <c r="AR17" s="88"/>
      <c r="AS17" s="89"/>
    </row>
    <row r="18" spans="1:46" s="92" customFormat="1" x14ac:dyDescent="0.15">
      <c r="A18" s="89"/>
      <c r="B18" s="93"/>
      <c r="C18" s="89"/>
      <c r="D18" s="94" t="s">
        <v>342</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8"/>
      <c r="AS18" s="89"/>
    </row>
    <row r="19" spans="1:46" x14ac:dyDescent="0.15">
      <c r="A19" s="87"/>
      <c r="B19" s="87"/>
      <c r="C19" s="87"/>
      <c r="D19" s="87"/>
      <c r="E19" s="87"/>
      <c r="F19" s="87"/>
      <c r="G19" s="87"/>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row>
    <row r="20" spans="1:46" s="25" customFormat="1" x14ac:dyDescent="0.15">
      <c r="A20" s="7"/>
      <c r="B20" s="7"/>
      <c r="C20" s="8" t="s">
        <v>343</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7"/>
    </row>
    <row r="21" spans="1:46" s="99" customFormat="1" ht="13.5" customHeight="1" x14ac:dyDescent="0.15">
      <c r="A21" s="96"/>
      <c r="B21" s="96"/>
      <c r="C21" s="96"/>
      <c r="D21" s="757" t="s">
        <v>344</v>
      </c>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9"/>
      <c r="AP21" s="96"/>
      <c r="AQ21" s="96"/>
      <c r="AR21" s="97"/>
      <c r="AS21" s="98"/>
    </row>
    <row r="22" spans="1:46" s="99" customFormat="1" ht="13.5" customHeight="1" x14ac:dyDescent="0.15">
      <c r="A22" s="96"/>
      <c r="B22" s="96"/>
      <c r="C22" s="96"/>
      <c r="D22" s="760"/>
      <c r="E22" s="761"/>
      <c r="F22" s="761"/>
      <c r="G22" s="761"/>
      <c r="H22" s="761"/>
      <c r="I22" s="761"/>
      <c r="J22" s="761"/>
      <c r="K22" s="761"/>
      <c r="L22" s="761"/>
      <c r="M22" s="761"/>
      <c r="N22" s="761"/>
      <c r="O22" s="761"/>
      <c r="P22" s="761"/>
      <c r="Q22" s="761"/>
      <c r="R22" s="761"/>
      <c r="S22" s="761"/>
      <c r="T22" s="761"/>
      <c r="U22" s="761"/>
      <c r="V22" s="761"/>
      <c r="W22" s="761"/>
      <c r="X22" s="761"/>
      <c r="Y22" s="761"/>
      <c r="Z22" s="761"/>
      <c r="AA22" s="761"/>
      <c r="AB22" s="761"/>
      <c r="AC22" s="761"/>
      <c r="AD22" s="761"/>
      <c r="AE22" s="761"/>
      <c r="AF22" s="761"/>
      <c r="AG22" s="761"/>
      <c r="AH22" s="761"/>
      <c r="AI22" s="761"/>
      <c r="AJ22" s="761"/>
      <c r="AK22" s="761"/>
      <c r="AL22" s="761"/>
      <c r="AM22" s="761"/>
      <c r="AN22" s="761"/>
      <c r="AO22" s="762"/>
      <c r="AP22" s="96"/>
      <c r="AR22" s="97"/>
      <c r="AS22" s="98"/>
      <c r="AT22" s="96"/>
    </row>
    <row r="23" spans="1:46" s="99" customFormat="1" ht="13.5" customHeight="1" x14ac:dyDescent="0.15">
      <c r="A23" s="96"/>
      <c r="B23" s="96"/>
      <c r="C23" s="96"/>
      <c r="D23" s="763"/>
      <c r="E23" s="765" t="s">
        <v>345</v>
      </c>
      <c r="F23" s="766"/>
      <c r="G23" s="766"/>
      <c r="H23" s="766"/>
      <c r="I23" s="766"/>
      <c r="J23" s="766"/>
      <c r="K23" s="766"/>
      <c r="L23" s="767"/>
      <c r="M23" s="774"/>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775"/>
      <c r="AO23" s="776"/>
      <c r="AP23" s="96"/>
      <c r="AQ23" s="96"/>
      <c r="AR23" s="97"/>
      <c r="AS23" s="98"/>
    </row>
    <row r="24" spans="1:46" s="99" customFormat="1" ht="13.5" customHeight="1" x14ac:dyDescent="0.15">
      <c r="A24" s="96"/>
      <c r="B24" s="96"/>
      <c r="C24" s="96"/>
      <c r="D24" s="763"/>
      <c r="E24" s="768"/>
      <c r="F24" s="769"/>
      <c r="G24" s="769"/>
      <c r="H24" s="769"/>
      <c r="I24" s="769"/>
      <c r="J24" s="769"/>
      <c r="K24" s="769"/>
      <c r="L24" s="770"/>
      <c r="M24" s="777"/>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9"/>
      <c r="AP24" s="96"/>
      <c r="AQ24" s="96"/>
      <c r="AR24" s="97"/>
      <c r="AS24" s="98"/>
    </row>
    <row r="25" spans="1:46" s="99" customFormat="1" ht="13.5" customHeight="1" x14ac:dyDescent="0.15">
      <c r="A25" s="96"/>
      <c r="B25" s="96"/>
      <c r="C25" s="96"/>
      <c r="D25" s="763"/>
      <c r="E25" s="771"/>
      <c r="F25" s="772"/>
      <c r="G25" s="772"/>
      <c r="H25" s="772"/>
      <c r="I25" s="772"/>
      <c r="J25" s="772"/>
      <c r="K25" s="772"/>
      <c r="L25" s="773"/>
      <c r="M25" s="780"/>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2"/>
      <c r="AP25" s="96"/>
      <c r="AQ25" s="96"/>
      <c r="AR25" s="97"/>
      <c r="AS25" s="98"/>
    </row>
    <row r="26" spans="1:46" s="99" customFormat="1" ht="13.5" customHeight="1" x14ac:dyDescent="0.15">
      <c r="A26" s="96"/>
      <c r="B26" s="96"/>
      <c r="C26" s="96"/>
      <c r="D26" s="763"/>
      <c r="E26" s="765" t="s">
        <v>346</v>
      </c>
      <c r="F26" s="766"/>
      <c r="G26" s="766"/>
      <c r="H26" s="766"/>
      <c r="I26" s="766"/>
      <c r="J26" s="766"/>
      <c r="K26" s="766"/>
      <c r="L26" s="767"/>
      <c r="M26" s="774"/>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c r="AL26" s="775"/>
      <c r="AM26" s="775"/>
      <c r="AN26" s="775"/>
      <c r="AO26" s="776"/>
      <c r="AP26" s="96"/>
      <c r="AQ26" s="96"/>
      <c r="AR26" s="97"/>
      <c r="AS26" s="98"/>
    </row>
    <row r="27" spans="1:46" s="99" customFormat="1" ht="13.5" customHeight="1" x14ac:dyDescent="0.15">
      <c r="A27" s="96"/>
      <c r="B27" s="96"/>
      <c r="C27" s="96"/>
      <c r="D27" s="763"/>
      <c r="E27" s="768"/>
      <c r="F27" s="769"/>
      <c r="G27" s="769"/>
      <c r="H27" s="769"/>
      <c r="I27" s="769"/>
      <c r="J27" s="769"/>
      <c r="K27" s="769"/>
      <c r="L27" s="770"/>
      <c r="M27" s="777"/>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8"/>
      <c r="AL27" s="778"/>
      <c r="AM27" s="778"/>
      <c r="AN27" s="778"/>
      <c r="AO27" s="779"/>
      <c r="AP27" s="96"/>
      <c r="AQ27" s="96"/>
      <c r="AR27" s="97"/>
      <c r="AS27" s="98"/>
    </row>
    <row r="28" spans="1:46" s="99" customFormat="1" ht="13.5" customHeight="1" x14ac:dyDescent="0.15">
      <c r="A28" s="96"/>
      <c r="B28" s="96"/>
      <c r="C28" s="96"/>
      <c r="D28" s="764"/>
      <c r="E28" s="771"/>
      <c r="F28" s="772"/>
      <c r="G28" s="772"/>
      <c r="H28" s="772"/>
      <c r="I28" s="772"/>
      <c r="J28" s="772"/>
      <c r="K28" s="772"/>
      <c r="L28" s="773"/>
      <c r="M28" s="780"/>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2"/>
      <c r="AP28" s="96"/>
      <c r="AQ28" s="96"/>
      <c r="AR28" s="97"/>
      <c r="AS28" s="98"/>
    </row>
    <row r="29" spans="1:46" s="99" customFormat="1" ht="13.5" customHeight="1" x14ac:dyDescent="0.15">
      <c r="A29" s="96"/>
      <c r="B29" s="96"/>
      <c r="C29" s="96"/>
      <c r="D29" s="757" t="s">
        <v>347</v>
      </c>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9"/>
      <c r="AP29" s="96"/>
      <c r="AQ29" s="96"/>
      <c r="AR29" s="97"/>
      <c r="AS29" s="98"/>
    </row>
    <row r="30" spans="1:46" s="99" customFormat="1" ht="13.5" customHeight="1" x14ac:dyDescent="0.15">
      <c r="A30" s="96"/>
      <c r="B30" s="96"/>
      <c r="C30" s="96"/>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2"/>
      <c r="AP30" s="96"/>
      <c r="AQ30" s="96"/>
      <c r="AR30" s="97"/>
      <c r="AS30" s="98"/>
    </row>
    <row r="31" spans="1:46" s="99" customFormat="1" ht="13.5" customHeight="1" x14ac:dyDescent="0.15">
      <c r="A31" s="96"/>
      <c r="B31" s="96"/>
      <c r="C31" s="96"/>
      <c r="D31" s="763"/>
      <c r="E31" s="765" t="s">
        <v>348</v>
      </c>
      <c r="F31" s="766"/>
      <c r="G31" s="766"/>
      <c r="H31" s="766"/>
      <c r="I31" s="766"/>
      <c r="J31" s="766"/>
      <c r="K31" s="766"/>
      <c r="L31" s="767"/>
      <c r="M31" s="793"/>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5"/>
      <c r="AP31" s="96"/>
      <c r="AQ31" s="96"/>
      <c r="AR31" s="97"/>
      <c r="AS31" s="98"/>
    </row>
    <row r="32" spans="1:46" s="99" customFormat="1" ht="13.5" customHeight="1" x14ac:dyDescent="0.15">
      <c r="A32" s="96"/>
      <c r="B32" s="96"/>
      <c r="C32" s="96"/>
      <c r="D32" s="763"/>
      <c r="E32" s="771"/>
      <c r="F32" s="772"/>
      <c r="G32" s="772"/>
      <c r="H32" s="772"/>
      <c r="I32" s="772"/>
      <c r="J32" s="772"/>
      <c r="K32" s="772"/>
      <c r="L32" s="773"/>
      <c r="M32" s="796"/>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797"/>
      <c r="AN32" s="797"/>
      <c r="AO32" s="798"/>
      <c r="AP32" s="96"/>
      <c r="AQ32" s="96"/>
      <c r="AR32" s="97"/>
      <c r="AS32" s="98"/>
    </row>
    <row r="33" spans="1:45" s="99" customFormat="1" ht="13.5" customHeight="1" x14ac:dyDescent="0.15">
      <c r="A33" s="96"/>
      <c r="B33" s="96"/>
      <c r="C33" s="96"/>
      <c r="D33" s="763"/>
      <c r="E33" s="765" t="s">
        <v>349</v>
      </c>
      <c r="F33" s="766"/>
      <c r="G33" s="766"/>
      <c r="H33" s="766"/>
      <c r="I33" s="766"/>
      <c r="J33" s="766"/>
      <c r="K33" s="766"/>
      <c r="L33" s="767"/>
      <c r="M33" s="793"/>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5"/>
      <c r="AP33" s="96"/>
      <c r="AQ33" s="96"/>
      <c r="AR33" s="97"/>
      <c r="AS33" s="98"/>
    </row>
    <row r="34" spans="1:45" s="99" customFormat="1" ht="13.5" customHeight="1" x14ac:dyDescent="0.15">
      <c r="A34" s="96"/>
      <c r="B34" s="96"/>
      <c r="C34" s="96"/>
      <c r="D34" s="763"/>
      <c r="E34" s="771"/>
      <c r="F34" s="772"/>
      <c r="G34" s="772"/>
      <c r="H34" s="772"/>
      <c r="I34" s="772"/>
      <c r="J34" s="772"/>
      <c r="K34" s="772"/>
      <c r="L34" s="773"/>
      <c r="M34" s="796"/>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797"/>
      <c r="AM34" s="797"/>
      <c r="AN34" s="797"/>
      <c r="AO34" s="798"/>
      <c r="AP34" s="96"/>
      <c r="AQ34" s="96"/>
      <c r="AR34" s="97"/>
      <c r="AS34" s="98"/>
    </row>
    <row r="35" spans="1:45" s="99" customFormat="1" ht="13.5" customHeight="1" x14ac:dyDescent="0.15">
      <c r="A35" s="96"/>
      <c r="B35" s="96"/>
      <c r="C35" s="96"/>
      <c r="D35" s="763"/>
      <c r="E35" s="765" t="s">
        <v>350</v>
      </c>
      <c r="F35" s="766"/>
      <c r="G35" s="766"/>
      <c r="H35" s="766"/>
      <c r="I35" s="766"/>
      <c r="J35" s="766"/>
      <c r="K35" s="766"/>
      <c r="L35" s="767"/>
      <c r="M35" s="793"/>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5"/>
      <c r="AP35" s="96"/>
      <c r="AQ35" s="96"/>
      <c r="AR35" s="97"/>
      <c r="AS35" s="98"/>
    </row>
    <row r="36" spans="1:45" s="99" customFormat="1" ht="13.5" customHeight="1" x14ac:dyDescent="0.15">
      <c r="A36" s="96"/>
      <c r="B36" s="96"/>
      <c r="C36" s="96"/>
      <c r="D36" s="764"/>
      <c r="E36" s="771"/>
      <c r="F36" s="772"/>
      <c r="G36" s="772"/>
      <c r="H36" s="772"/>
      <c r="I36" s="772"/>
      <c r="J36" s="772"/>
      <c r="K36" s="772"/>
      <c r="L36" s="773"/>
      <c r="M36" s="796"/>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8"/>
      <c r="AP36" s="96"/>
      <c r="AQ36" s="96"/>
      <c r="AR36" s="97"/>
      <c r="AS36" s="98"/>
    </row>
    <row r="37" spans="1:45" s="99" customFormat="1" ht="13.5" customHeight="1" x14ac:dyDescent="0.15">
      <c r="A37" s="96"/>
      <c r="B37" s="96"/>
      <c r="C37" s="96"/>
      <c r="D37" s="765" t="s">
        <v>351</v>
      </c>
      <c r="E37" s="766"/>
      <c r="F37" s="766"/>
      <c r="G37" s="766"/>
      <c r="H37" s="766"/>
      <c r="I37" s="766"/>
      <c r="J37" s="766"/>
      <c r="K37" s="766"/>
      <c r="L37" s="767"/>
      <c r="M37" s="793"/>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5"/>
      <c r="AP37" s="96"/>
      <c r="AQ37" s="96"/>
      <c r="AR37" s="97"/>
      <c r="AS37" s="98"/>
    </row>
    <row r="38" spans="1:45" s="99" customFormat="1" ht="13.5" customHeight="1" x14ac:dyDescent="0.15">
      <c r="A38" s="96"/>
      <c r="B38" s="96"/>
      <c r="C38" s="96"/>
      <c r="D38" s="771"/>
      <c r="E38" s="772"/>
      <c r="F38" s="772"/>
      <c r="G38" s="772"/>
      <c r="H38" s="772"/>
      <c r="I38" s="772"/>
      <c r="J38" s="772"/>
      <c r="K38" s="772"/>
      <c r="L38" s="773"/>
      <c r="M38" s="796"/>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8"/>
      <c r="AP38" s="96"/>
      <c r="AQ38" s="96"/>
      <c r="AR38" s="97"/>
      <c r="AS38" s="98"/>
    </row>
    <row r="39" spans="1:45" s="99" customFormat="1" ht="13.5" customHeight="1" x14ac:dyDescent="0.15">
      <c r="A39" s="96"/>
      <c r="B39" s="96"/>
      <c r="C39" s="96"/>
      <c r="D39" s="757" t="s">
        <v>352</v>
      </c>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9"/>
      <c r="AP39" s="96"/>
      <c r="AQ39" s="96"/>
      <c r="AR39" s="97"/>
      <c r="AS39" s="98"/>
    </row>
    <row r="40" spans="1:45" s="99" customFormat="1" ht="13.5" customHeight="1" x14ac:dyDescent="0.15">
      <c r="A40" s="96"/>
      <c r="B40" s="96"/>
      <c r="C40" s="96"/>
      <c r="D40" s="760"/>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2"/>
      <c r="AP40" s="96"/>
      <c r="AQ40" s="96"/>
      <c r="AR40" s="97"/>
      <c r="AS40" s="98"/>
    </row>
    <row r="41" spans="1:45" s="99" customFormat="1" ht="13.5" customHeight="1" x14ac:dyDescent="0.15">
      <c r="A41" s="96"/>
      <c r="B41" s="96"/>
      <c r="C41" s="96"/>
      <c r="D41" s="763"/>
      <c r="E41" s="765" t="s">
        <v>353</v>
      </c>
      <c r="F41" s="766"/>
      <c r="G41" s="766"/>
      <c r="H41" s="766"/>
      <c r="I41" s="766"/>
      <c r="J41" s="766"/>
      <c r="K41" s="766"/>
      <c r="L41" s="767"/>
      <c r="M41" s="799" t="s">
        <v>476</v>
      </c>
      <c r="N41" s="800"/>
      <c r="O41" s="800"/>
      <c r="P41" s="800"/>
      <c r="Q41" s="800"/>
      <c r="R41" s="800"/>
      <c r="S41" s="800"/>
      <c r="T41" s="800"/>
      <c r="U41" s="800"/>
      <c r="V41" s="800"/>
      <c r="W41" s="800"/>
      <c r="X41" s="800"/>
      <c r="Y41" s="800"/>
      <c r="Z41" s="800"/>
      <c r="AA41" s="800"/>
      <c r="AB41" s="800"/>
      <c r="AC41" s="800"/>
      <c r="AD41" s="800"/>
      <c r="AE41" s="800"/>
      <c r="AF41" s="800"/>
      <c r="AG41" s="800"/>
      <c r="AH41" s="800"/>
      <c r="AI41" s="800"/>
      <c r="AJ41" s="800"/>
      <c r="AK41" s="800"/>
      <c r="AL41" s="800"/>
      <c r="AM41" s="800"/>
      <c r="AN41" s="800"/>
      <c r="AO41" s="801"/>
      <c r="AP41" s="96"/>
      <c r="AQ41" s="96"/>
      <c r="AR41" s="97"/>
      <c r="AS41" s="98"/>
    </row>
    <row r="42" spans="1:45" s="99" customFormat="1" ht="13.5" customHeight="1" x14ac:dyDescent="0.15">
      <c r="A42" s="96"/>
      <c r="B42" s="96"/>
      <c r="C42" s="96"/>
      <c r="D42" s="763"/>
      <c r="E42" s="768"/>
      <c r="F42" s="769"/>
      <c r="G42" s="769"/>
      <c r="H42" s="769"/>
      <c r="I42" s="769"/>
      <c r="J42" s="769"/>
      <c r="K42" s="769"/>
      <c r="L42" s="770"/>
      <c r="M42" s="802"/>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4"/>
      <c r="AP42" s="96"/>
      <c r="AQ42" s="96"/>
      <c r="AR42" s="97"/>
      <c r="AS42" s="98"/>
    </row>
    <row r="43" spans="1:45" s="99" customFormat="1" ht="13.5" customHeight="1" x14ac:dyDescent="0.15">
      <c r="A43" s="96"/>
      <c r="B43" s="96"/>
      <c r="C43" s="96"/>
      <c r="D43" s="763"/>
      <c r="E43" s="768"/>
      <c r="F43" s="769"/>
      <c r="G43" s="769"/>
      <c r="H43" s="769"/>
      <c r="I43" s="769"/>
      <c r="J43" s="769"/>
      <c r="K43" s="769"/>
      <c r="L43" s="770"/>
      <c r="M43" s="802"/>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4"/>
      <c r="AP43" s="96"/>
      <c r="AQ43" s="96"/>
      <c r="AR43" s="97"/>
      <c r="AS43" s="98"/>
    </row>
    <row r="44" spans="1:45" s="99" customFormat="1" ht="13.5" customHeight="1" x14ac:dyDescent="0.15">
      <c r="A44" s="96"/>
      <c r="B44" s="96"/>
      <c r="C44" s="96"/>
      <c r="D44" s="763"/>
      <c r="E44" s="771"/>
      <c r="F44" s="772"/>
      <c r="G44" s="772"/>
      <c r="H44" s="772"/>
      <c r="I44" s="772"/>
      <c r="J44" s="772"/>
      <c r="K44" s="772"/>
      <c r="L44" s="773"/>
      <c r="M44" s="805"/>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7"/>
      <c r="AP44" s="96"/>
      <c r="AQ44" s="96"/>
      <c r="AR44" s="97"/>
      <c r="AS44" s="98"/>
    </row>
    <row r="45" spans="1:45" s="99" customFormat="1" ht="13.5" customHeight="1" x14ac:dyDescent="0.15">
      <c r="A45" s="96"/>
      <c r="B45" s="96"/>
      <c r="C45" s="96"/>
      <c r="D45" s="763"/>
      <c r="E45" s="765" t="s">
        <v>354</v>
      </c>
      <c r="F45" s="766"/>
      <c r="G45" s="766"/>
      <c r="H45" s="766"/>
      <c r="I45" s="766"/>
      <c r="J45" s="766"/>
      <c r="K45" s="766"/>
      <c r="L45" s="767"/>
      <c r="M45" s="808"/>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10"/>
      <c r="AP45" s="96"/>
      <c r="AQ45" s="96"/>
      <c r="AR45" s="97"/>
      <c r="AS45" s="98"/>
    </row>
    <row r="46" spans="1:45" s="99" customFormat="1" ht="13.5" customHeight="1" x14ac:dyDescent="0.15">
      <c r="A46" s="96"/>
      <c r="B46" s="96"/>
      <c r="C46" s="96"/>
      <c r="D46" s="764"/>
      <c r="E46" s="771"/>
      <c r="F46" s="772"/>
      <c r="G46" s="772"/>
      <c r="H46" s="772"/>
      <c r="I46" s="772"/>
      <c r="J46" s="772"/>
      <c r="K46" s="772"/>
      <c r="L46" s="773"/>
      <c r="M46" s="811"/>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3"/>
      <c r="AP46" s="96"/>
      <c r="AQ46" s="96"/>
      <c r="AR46" s="97"/>
      <c r="AS46" s="98"/>
    </row>
    <row r="47" spans="1:45" s="99" customFormat="1" ht="13.5" customHeight="1" x14ac:dyDescent="0.15">
      <c r="A47" s="96"/>
      <c r="B47" s="96"/>
      <c r="C47" s="96"/>
      <c r="D47" s="765" t="s">
        <v>355</v>
      </c>
      <c r="E47" s="766"/>
      <c r="F47" s="766"/>
      <c r="G47" s="766"/>
      <c r="H47" s="766"/>
      <c r="I47" s="766"/>
      <c r="J47" s="766"/>
      <c r="K47" s="766"/>
      <c r="L47" s="767"/>
      <c r="M47" s="841"/>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09"/>
      <c r="AL47" s="809"/>
      <c r="AM47" s="809"/>
      <c r="AN47" s="809"/>
      <c r="AO47" s="810"/>
      <c r="AP47" s="96"/>
      <c r="AQ47" s="96"/>
      <c r="AR47" s="97"/>
      <c r="AS47" s="98"/>
    </row>
    <row r="48" spans="1:45" s="99" customFormat="1" ht="13.5" customHeight="1" x14ac:dyDescent="0.15">
      <c r="A48" s="96"/>
      <c r="B48" s="96"/>
      <c r="C48" s="96"/>
      <c r="D48" s="771"/>
      <c r="E48" s="772"/>
      <c r="F48" s="772"/>
      <c r="G48" s="772"/>
      <c r="H48" s="772"/>
      <c r="I48" s="772"/>
      <c r="J48" s="772"/>
      <c r="K48" s="772"/>
      <c r="L48" s="773"/>
      <c r="M48" s="811"/>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2"/>
      <c r="AK48" s="812"/>
      <c r="AL48" s="812"/>
      <c r="AM48" s="812"/>
      <c r="AN48" s="812"/>
      <c r="AO48" s="813"/>
      <c r="AP48" s="96"/>
      <c r="AQ48" s="96"/>
      <c r="AR48" s="97"/>
      <c r="AS48" s="98"/>
    </row>
    <row r="49" spans="1:49" s="99" customFormat="1" ht="13.5" customHeight="1" x14ac:dyDescent="0.15">
      <c r="A49" s="96"/>
      <c r="B49" s="96"/>
      <c r="C49" s="96"/>
      <c r="D49" s="799" t="s">
        <v>356</v>
      </c>
      <c r="E49" s="800"/>
      <c r="F49" s="800"/>
      <c r="G49" s="800"/>
      <c r="H49" s="800"/>
      <c r="I49" s="800"/>
      <c r="J49" s="800"/>
      <c r="K49" s="800"/>
      <c r="L49" s="800"/>
      <c r="M49" s="800"/>
      <c r="N49" s="800"/>
      <c r="O49" s="800"/>
      <c r="P49" s="800"/>
      <c r="Q49" s="801"/>
      <c r="R49" s="799" t="s">
        <v>357</v>
      </c>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1"/>
      <c r="AP49" s="96"/>
      <c r="AQ49" s="96"/>
      <c r="AR49" s="97"/>
      <c r="AS49" s="98"/>
    </row>
    <row r="50" spans="1:49" s="99" customFormat="1" ht="13.5" customHeight="1" x14ac:dyDescent="0.15">
      <c r="A50" s="96"/>
      <c r="B50" s="96"/>
      <c r="C50" s="96"/>
      <c r="D50" s="805"/>
      <c r="E50" s="806"/>
      <c r="F50" s="806"/>
      <c r="G50" s="806"/>
      <c r="H50" s="806"/>
      <c r="I50" s="806"/>
      <c r="J50" s="806"/>
      <c r="K50" s="806"/>
      <c r="L50" s="806"/>
      <c r="M50" s="806"/>
      <c r="N50" s="806"/>
      <c r="O50" s="806"/>
      <c r="P50" s="806"/>
      <c r="Q50" s="807"/>
      <c r="R50" s="805"/>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7"/>
      <c r="AP50" s="96"/>
      <c r="AQ50" s="96"/>
      <c r="AR50" s="97"/>
      <c r="AS50" s="98"/>
    </row>
    <row r="51" spans="1:49" s="99" customFormat="1" ht="13.5" customHeight="1" x14ac:dyDescent="0.15">
      <c r="A51" s="100"/>
      <c r="B51" s="100"/>
      <c r="C51" s="100"/>
      <c r="D51" s="101" t="s">
        <v>358</v>
      </c>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97"/>
      <c r="AS51" s="98"/>
    </row>
    <row r="52" spans="1:49" s="99" customFormat="1" ht="13.5" customHeight="1" x14ac:dyDescent="0.15">
      <c r="A52" s="100"/>
      <c r="B52" s="100"/>
      <c r="C52" s="100"/>
      <c r="D52" s="101"/>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97"/>
      <c r="AS52" s="98"/>
    </row>
    <row r="53" spans="1:49" x14ac:dyDescent="0.15">
      <c r="B53" s="8" t="s">
        <v>359</v>
      </c>
      <c r="C53" s="87"/>
      <c r="D53" s="87"/>
      <c r="E53" s="87"/>
      <c r="F53" s="87"/>
      <c r="G53" s="87"/>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row>
    <row r="54" spans="1:49" s="25" customFormat="1" x14ac:dyDescent="0.15">
      <c r="A54" s="7"/>
      <c r="B54" s="8"/>
      <c r="C54" s="8" t="s">
        <v>360</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7"/>
    </row>
    <row r="55" spans="1:49" s="25" customFormat="1" x14ac:dyDescent="0.15">
      <c r="A55" s="7"/>
      <c r="B55" s="8"/>
      <c r="C55" s="8"/>
      <c r="D55" s="8" t="s">
        <v>361</v>
      </c>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7"/>
      <c r="AQ55" s="7"/>
      <c r="AR55" s="7"/>
      <c r="AS55" s="7"/>
    </row>
    <row r="56" spans="1:49" s="25" customFormat="1" ht="18" customHeight="1" x14ac:dyDescent="0.15">
      <c r="A56" s="7"/>
      <c r="B56" s="7"/>
      <c r="C56" s="7"/>
      <c r="D56" s="842" t="s">
        <v>362</v>
      </c>
      <c r="E56" s="843"/>
      <c r="F56" s="843"/>
      <c r="G56" s="843"/>
      <c r="H56" s="843"/>
      <c r="I56" s="843"/>
      <c r="J56" s="844"/>
      <c r="K56" s="814" t="s">
        <v>363</v>
      </c>
      <c r="L56" s="851"/>
      <c r="M56" s="851"/>
      <c r="N56" s="852"/>
      <c r="O56" s="856" t="s">
        <v>364</v>
      </c>
      <c r="P56" s="857"/>
      <c r="Q56" s="857"/>
      <c r="R56" s="858"/>
      <c r="S56" s="814" t="s">
        <v>365</v>
      </c>
      <c r="T56" s="851"/>
      <c r="U56" s="851"/>
      <c r="V56" s="852"/>
      <c r="W56" s="814" t="s">
        <v>366</v>
      </c>
      <c r="X56" s="851"/>
      <c r="Y56" s="851"/>
      <c r="Z56" s="851"/>
      <c r="AA56" s="852"/>
      <c r="AB56" s="814" t="s">
        <v>367</v>
      </c>
      <c r="AC56" s="851"/>
      <c r="AD56" s="851"/>
      <c r="AE56" s="851"/>
      <c r="AF56" s="852"/>
      <c r="AG56" s="814" t="s">
        <v>368</v>
      </c>
      <c r="AH56" s="815"/>
      <c r="AI56" s="815"/>
      <c r="AJ56" s="816"/>
      <c r="AK56" s="823" t="s">
        <v>369</v>
      </c>
      <c r="AL56" s="824"/>
      <c r="AM56" s="824"/>
      <c r="AN56" s="825"/>
      <c r="AO56" s="814" t="s">
        <v>370</v>
      </c>
      <c r="AP56" s="816"/>
      <c r="AQ56" s="102"/>
      <c r="AR56" s="7"/>
      <c r="AS56" s="7"/>
    </row>
    <row r="57" spans="1:49" s="25" customFormat="1" ht="18" customHeight="1" x14ac:dyDescent="0.15">
      <c r="A57" s="7"/>
      <c r="B57" s="7"/>
      <c r="C57" s="7"/>
      <c r="D57" s="845"/>
      <c r="E57" s="846"/>
      <c r="F57" s="846"/>
      <c r="G57" s="846"/>
      <c r="H57" s="846"/>
      <c r="I57" s="846"/>
      <c r="J57" s="847"/>
      <c r="K57" s="853"/>
      <c r="L57" s="854"/>
      <c r="M57" s="854"/>
      <c r="N57" s="855"/>
      <c r="O57" s="859"/>
      <c r="P57" s="860"/>
      <c r="Q57" s="860"/>
      <c r="R57" s="861"/>
      <c r="S57" s="853"/>
      <c r="T57" s="854"/>
      <c r="U57" s="854"/>
      <c r="V57" s="855"/>
      <c r="W57" s="853"/>
      <c r="X57" s="854"/>
      <c r="Y57" s="854"/>
      <c r="Z57" s="854"/>
      <c r="AA57" s="855"/>
      <c r="AB57" s="853"/>
      <c r="AC57" s="854"/>
      <c r="AD57" s="854"/>
      <c r="AE57" s="854"/>
      <c r="AF57" s="855"/>
      <c r="AG57" s="817"/>
      <c r="AH57" s="818"/>
      <c r="AI57" s="818"/>
      <c r="AJ57" s="819"/>
      <c r="AK57" s="826"/>
      <c r="AL57" s="827"/>
      <c r="AM57" s="827"/>
      <c r="AN57" s="828"/>
      <c r="AO57" s="817"/>
      <c r="AP57" s="819"/>
      <c r="AQ57" s="102"/>
      <c r="AR57" s="7"/>
      <c r="AS57" s="7"/>
    </row>
    <row r="58" spans="1:49" s="25" customFormat="1" ht="18" customHeight="1" x14ac:dyDescent="0.15">
      <c r="A58" s="7"/>
      <c r="B58" s="7"/>
      <c r="C58" s="7"/>
      <c r="D58" s="848"/>
      <c r="E58" s="849"/>
      <c r="F58" s="849"/>
      <c r="G58" s="849"/>
      <c r="H58" s="849"/>
      <c r="I58" s="849"/>
      <c r="J58" s="850"/>
      <c r="K58" s="832" t="s">
        <v>477</v>
      </c>
      <c r="L58" s="833"/>
      <c r="M58" s="833"/>
      <c r="N58" s="834"/>
      <c r="O58" s="835" t="s">
        <v>478</v>
      </c>
      <c r="P58" s="836"/>
      <c r="Q58" s="836"/>
      <c r="R58" s="837"/>
      <c r="S58" s="835" t="s">
        <v>479</v>
      </c>
      <c r="T58" s="836"/>
      <c r="U58" s="836"/>
      <c r="V58" s="837"/>
      <c r="W58" s="832" t="s">
        <v>480</v>
      </c>
      <c r="X58" s="833"/>
      <c r="Y58" s="833"/>
      <c r="Z58" s="833"/>
      <c r="AA58" s="834"/>
      <c r="AB58" s="838" t="s">
        <v>481</v>
      </c>
      <c r="AC58" s="839"/>
      <c r="AD58" s="839"/>
      <c r="AE58" s="839"/>
      <c r="AF58" s="840"/>
      <c r="AG58" s="820"/>
      <c r="AH58" s="821"/>
      <c r="AI58" s="821"/>
      <c r="AJ58" s="822"/>
      <c r="AK58" s="829"/>
      <c r="AL58" s="830"/>
      <c r="AM58" s="830"/>
      <c r="AN58" s="831"/>
      <c r="AO58" s="820"/>
      <c r="AP58" s="822"/>
      <c r="AQ58" s="102"/>
      <c r="AR58" s="7"/>
      <c r="AS58" s="7"/>
    </row>
    <row r="59" spans="1:49" s="25" customFormat="1" ht="18" customHeight="1" x14ac:dyDescent="0.15">
      <c r="A59" s="7"/>
      <c r="B59" s="7"/>
      <c r="C59" s="7"/>
      <c r="D59" s="838"/>
      <c r="E59" s="839"/>
      <c r="F59" s="839"/>
      <c r="G59" s="839"/>
      <c r="H59" s="839"/>
      <c r="I59" s="839"/>
      <c r="J59" s="840"/>
      <c r="K59" s="871"/>
      <c r="L59" s="872"/>
      <c r="M59" s="872"/>
      <c r="N59" s="873"/>
      <c r="O59" s="871"/>
      <c r="P59" s="872"/>
      <c r="Q59" s="872"/>
      <c r="R59" s="873"/>
      <c r="S59" s="871"/>
      <c r="T59" s="872"/>
      <c r="U59" s="872"/>
      <c r="V59" s="873"/>
      <c r="W59" s="871"/>
      <c r="X59" s="872"/>
      <c r="Y59" s="872"/>
      <c r="Z59" s="872"/>
      <c r="AA59" s="873"/>
      <c r="AB59" s="864"/>
      <c r="AC59" s="866"/>
      <c r="AD59" s="866"/>
      <c r="AE59" s="866"/>
      <c r="AF59" s="867"/>
      <c r="AG59" s="864"/>
      <c r="AH59" s="865"/>
      <c r="AI59" s="866"/>
      <c r="AJ59" s="867"/>
      <c r="AK59" s="868"/>
      <c r="AL59" s="869"/>
      <c r="AM59" s="869"/>
      <c r="AN59" s="870"/>
      <c r="AO59" s="832"/>
      <c r="AP59" s="834"/>
      <c r="AQ59" s="103"/>
      <c r="AR59" s="7"/>
      <c r="AS59" s="7"/>
    </row>
    <row r="60" spans="1:49" s="25" customFormat="1" ht="18" customHeight="1" x14ac:dyDescent="0.15">
      <c r="A60" s="7"/>
      <c r="B60" s="7"/>
      <c r="C60" s="7"/>
      <c r="D60" s="838"/>
      <c r="E60" s="839"/>
      <c r="F60" s="839"/>
      <c r="G60" s="839"/>
      <c r="H60" s="839"/>
      <c r="I60" s="839"/>
      <c r="J60" s="840"/>
      <c r="K60" s="871"/>
      <c r="L60" s="872"/>
      <c r="M60" s="872"/>
      <c r="N60" s="873"/>
      <c r="O60" s="871" t="s">
        <v>371</v>
      </c>
      <c r="P60" s="872"/>
      <c r="Q60" s="872"/>
      <c r="R60" s="873"/>
      <c r="S60" s="871"/>
      <c r="T60" s="872"/>
      <c r="U60" s="872"/>
      <c r="V60" s="873"/>
      <c r="W60" s="871"/>
      <c r="X60" s="872"/>
      <c r="Y60" s="872"/>
      <c r="Z60" s="872"/>
      <c r="AA60" s="873"/>
      <c r="AB60" s="864"/>
      <c r="AC60" s="866"/>
      <c r="AD60" s="866"/>
      <c r="AE60" s="866"/>
      <c r="AF60" s="867"/>
      <c r="AG60" s="864"/>
      <c r="AH60" s="865"/>
      <c r="AI60" s="866"/>
      <c r="AJ60" s="867"/>
      <c r="AK60" s="868"/>
      <c r="AL60" s="869"/>
      <c r="AM60" s="869"/>
      <c r="AN60" s="870"/>
      <c r="AO60" s="832"/>
      <c r="AP60" s="834"/>
      <c r="AQ60" s="103"/>
      <c r="AR60" s="7"/>
      <c r="AS60" s="7"/>
    </row>
    <row r="61" spans="1:49" s="25" customFormat="1" ht="18" customHeight="1" thickBot="1" x14ac:dyDescent="0.2">
      <c r="A61" s="7"/>
      <c r="B61" s="7"/>
      <c r="C61" s="7"/>
      <c r="D61" s="888"/>
      <c r="E61" s="889"/>
      <c r="F61" s="889"/>
      <c r="G61" s="889"/>
      <c r="H61" s="889"/>
      <c r="I61" s="889"/>
      <c r="J61" s="890"/>
      <c r="K61" s="891"/>
      <c r="L61" s="892"/>
      <c r="M61" s="892"/>
      <c r="N61" s="893"/>
      <c r="O61" s="871" t="s">
        <v>371</v>
      </c>
      <c r="P61" s="872"/>
      <c r="Q61" s="872"/>
      <c r="R61" s="873"/>
      <c r="S61" s="891"/>
      <c r="T61" s="892"/>
      <c r="U61" s="892"/>
      <c r="V61" s="893"/>
      <c r="W61" s="891"/>
      <c r="X61" s="892"/>
      <c r="Y61" s="892"/>
      <c r="Z61" s="892"/>
      <c r="AA61" s="893"/>
      <c r="AB61" s="894"/>
      <c r="AC61" s="895"/>
      <c r="AD61" s="895"/>
      <c r="AE61" s="895"/>
      <c r="AF61" s="896"/>
      <c r="AG61" s="894"/>
      <c r="AH61" s="897"/>
      <c r="AI61" s="895"/>
      <c r="AJ61" s="896"/>
      <c r="AK61" s="898"/>
      <c r="AL61" s="899"/>
      <c r="AM61" s="899"/>
      <c r="AN61" s="900"/>
      <c r="AO61" s="875"/>
      <c r="AP61" s="876"/>
      <c r="AQ61" s="103"/>
      <c r="AR61" s="7"/>
      <c r="AS61" s="7"/>
    </row>
    <row r="62" spans="1:49" s="25" customFormat="1" ht="13.15" customHeight="1" thickTop="1" x14ac:dyDescent="0.15">
      <c r="A62" s="8"/>
      <c r="B62" s="8"/>
      <c r="C62" s="8"/>
      <c r="D62" s="877" t="s">
        <v>9</v>
      </c>
      <c r="E62" s="878"/>
      <c r="F62" s="878"/>
      <c r="G62" s="878"/>
      <c r="H62" s="878"/>
      <c r="I62" s="878"/>
      <c r="J62" s="879"/>
      <c r="K62" s="877"/>
      <c r="L62" s="880"/>
      <c r="M62" s="880"/>
      <c r="N62" s="881"/>
      <c r="O62" s="877"/>
      <c r="P62" s="880"/>
      <c r="Q62" s="880"/>
      <c r="R62" s="881"/>
      <c r="S62" s="877"/>
      <c r="T62" s="880"/>
      <c r="U62" s="880"/>
      <c r="V62" s="881"/>
      <c r="W62" s="877"/>
      <c r="X62" s="880"/>
      <c r="Y62" s="880"/>
      <c r="Z62" s="880"/>
      <c r="AA62" s="881"/>
      <c r="AB62" s="882"/>
      <c r="AC62" s="883"/>
      <c r="AD62" s="883"/>
      <c r="AE62" s="883"/>
      <c r="AF62" s="884"/>
      <c r="AG62" s="877"/>
      <c r="AH62" s="878"/>
      <c r="AI62" s="880"/>
      <c r="AJ62" s="881"/>
      <c r="AK62" s="885"/>
      <c r="AL62" s="886"/>
      <c r="AM62" s="886"/>
      <c r="AN62" s="887"/>
      <c r="AO62" s="877"/>
      <c r="AP62" s="881"/>
      <c r="AQ62" s="189"/>
      <c r="AR62" s="7"/>
      <c r="AS62" s="7"/>
    </row>
    <row r="63" spans="1:49" s="108" customFormat="1" ht="13.5" customHeight="1" x14ac:dyDescent="0.15">
      <c r="A63" s="105"/>
      <c r="B63" s="105"/>
      <c r="C63" s="105"/>
      <c r="D63" s="101" t="s">
        <v>372</v>
      </c>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7"/>
      <c r="AU63" s="107"/>
      <c r="AV63" s="107"/>
      <c r="AW63" s="107"/>
    </row>
    <row r="64" spans="1:49" s="108" customFormat="1" ht="13.5" customHeight="1" x14ac:dyDescent="0.15">
      <c r="A64" s="105"/>
      <c r="B64" s="105"/>
      <c r="C64" s="105"/>
      <c r="D64" s="101" t="s">
        <v>373</v>
      </c>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9"/>
      <c r="AU64" s="107"/>
      <c r="AV64" s="107"/>
      <c r="AW64" s="107"/>
    </row>
    <row r="65" spans="1:56" s="108" customFormat="1" ht="13.5" customHeight="1" x14ac:dyDescent="0.15">
      <c r="A65" s="105"/>
      <c r="B65" s="105"/>
      <c r="C65" s="105"/>
      <c r="D65" s="101" t="s">
        <v>374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7"/>
      <c r="AU65" s="107"/>
      <c r="AV65" s="107"/>
      <c r="AW65" s="107"/>
    </row>
    <row r="66" spans="1:56" s="25" customFormat="1" ht="13.5" customHeight="1" x14ac:dyDescent="0.15">
      <c r="A66" s="8"/>
      <c r="B66" s="8"/>
      <c r="C66" s="8"/>
      <c r="D66" s="8"/>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8"/>
      <c r="AK66" s="8"/>
      <c r="AL66" s="8"/>
      <c r="AM66" s="8"/>
      <c r="AN66" s="8"/>
      <c r="AO66" s="8"/>
      <c r="AP66" s="8"/>
      <c r="AQ66" s="8"/>
      <c r="AR66" s="7"/>
      <c r="AS66" s="7"/>
    </row>
    <row r="67" spans="1:56" s="25" customFormat="1" ht="13.5" customHeight="1" x14ac:dyDescent="0.15">
      <c r="A67" s="8"/>
      <c r="B67" s="8"/>
      <c r="C67" s="8" t="s">
        <v>375</v>
      </c>
      <c r="D67" s="7"/>
      <c r="E67" s="8"/>
      <c r="F67" s="8"/>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8"/>
      <c r="AL67" s="8"/>
      <c r="AM67" s="8"/>
      <c r="AN67" s="8"/>
      <c r="AO67" s="8"/>
      <c r="AP67" s="8"/>
      <c r="AQ67" s="8"/>
      <c r="AR67" s="8"/>
      <c r="AS67" s="7"/>
    </row>
    <row r="68" spans="1:56" s="25" customFormat="1" ht="13.5" customHeight="1" x14ac:dyDescent="0.15">
      <c r="A68" s="8"/>
      <c r="B68" s="8"/>
      <c r="C68" s="8"/>
      <c r="D68" s="8" t="s">
        <v>376</v>
      </c>
      <c r="E68" s="8"/>
      <c r="F68" s="8"/>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8"/>
      <c r="AL68" s="8"/>
      <c r="AM68" s="8"/>
      <c r="AN68" s="8"/>
      <c r="AO68" s="8"/>
      <c r="AP68" s="8"/>
      <c r="AQ68" s="8"/>
      <c r="AR68" s="8"/>
      <c r="AS68" s="7"/>
    </row>
    <row r="69" spans="1:56" s="25" customFormat="1" ht="22.5" customHeight="1" x14ac:dyDescent="0.15">
      <c r="A69" s="8"/>
      <c r="B69" s="8"/>
      <c r="C69" s="8"/>
      <c r="D69" s="874" t="s">
        <v>377</v>
      </c>
      <c r="E69" s="874"/>
      <c r="F69" s="874"/>
      <c r="G69" s="874"/>
      <c r="H69" s="874"/>
      <c r="I69" s="874"/>
      <c r="J69" s="874"/>
      <c r="K69" s="874" t="s">
        <v>378</v>
      </c>
      <c r="L69" s="874"/>
      <c r="M69" s="874"/>
      <c r="N69" s="874"/>
      <c r="O69" s="874"/>
      <c r="P69" s="874"/>
      <c r="Q69" s="874"/>
      <c r="R69" s="874"/>
      <c r="S69" s="874"/>
      <c r="T69" s="874"/>
      <c r="U69" s="862" t="s">
        <v>379</v>
      </c>
      <c r="V69" s="863"/>
      <c r="W69" s="863"/>
      <c r="X69" s="7"/>
      <c r="Y69" s="862" t="s">
        <v>380</v>
      </c>
      <c r="Z69" s="863"/>
      <c r="AA69" s="863"/>
      <c r="AB69" s="7"/>
      <c r="AC69" s="7"/>
      <c r="AD69" s="7"/>
      <c r="AE69" s="7"/>
      <c r="AF69" s="7"/>
      <c r="AG69" s="7"/>
      <c r="AH69" s="7"/>
      <c r="AI69" s="7"/>
      <c r="AJ69" s="7"/>
      <c r="AK69" s="8"/>
      <c r="AL69" s="8"/>
      <c r="AM69" s="8"/>
      <c r="AN69" s="8"/>
      <c r="AO69" s="8"/>
      <c r="AP69" s="8"/>
      <c r="AQ69" s="8"/>
      <c r="AR69" s="8"/>
      <c r="AS69" s="7"/>
    </row>
    <row r="70" spans="1:56" s="25" customFormat="1" ht="27.75" customHeight="1" x14ac:dyDescent="0.15">
      <c r="A70" s="8"/>
      <c r="B70" s="8"/>
      <c r="C70" s="8"/>
      <c r="D70" s="874"/>
      <c r="E70" s="874"/>
      <c r="F70" s="874"/>
      <c r="G70" s="874"/>
      <c r="H70" s="874"/>
      <c r="I70" s="874"/>
      <c r="J70" s="874"/>
      <c r="K70" s="874"/>
      <c r="L70" s="874"/>
      <c r="M70" s="874"/>
      <c r="N70" s="874"/>
      <c r="O70" s="874"/>
      <c r="P70" s="874"/>
      <c r="Q70" s="874"/>
      <c r="R70" s="874"/>
      <c r="S70" s="874"/>
      <c r="T70" s="874"/>
      <c r="U70" s="874" t="str">
        <f>IF(D70="","",VLOOKUP(CONCATENATE(D70,K70),対象自治体リスト!E:G,3,FALSE))</f>
        <v/>
      </c>
      <c r="V70" s="874"/>
      <c r="W70" s="874"/>
      <c r="X70" s="7"/>
      <c r="Y70" s="874"/>
      <c r="Z70" s="874"/>
      <c r="AA70" s="874"/>
      <c r="AB70" s="7"/>
      <c r="AC70" s="7"/>
      <c r="AD70" s="7"/>
      <c r="AE70" s="7"/>
      <c r="AF70" s="7"/>
      <c r="AG70" s="7"/>
      <c r="AH70" s="7"/>
      <c r="AI70" s="7"/>
      <c r="AJ70" s="7"/>
      <c r="AK70" s="8"/>
      <c r="AL70" s="8"/>
      <c r="AM70" s="8"/>
      <c r="AN70" s="8"/>
      <c r="AO70" s="8"/>
      <c r="AP70" s="8"/>
      <c r="AQ70" s="8"/>
      <c r="AR70" s="8"/>
      <c r="AS70" s="7"/>
    </row>
    <row r="71" spans="1:56" s="25" customFormat="1" ht="13.5" customHeight="1" x14ac:dyDescent="0.15">
      <c r="A71" s="8"/>
      <c r="B71" s="8"/>
      <c r="C71" s="8"/>
      <c r="D71" s="7"/>
      <c r="E71" s="8"/>
      <c r="F71" s="8"/>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8"/>
      <c r="AL71" s="8"/>
      <c r="AM71" s="8"/>
      <c r="AN71" s="8"/>
      <c r="AO71" s="8"/>
      <c r="AP71" s="8"/>
      <c r="AQ71" s="8"/>
      <c r="AR71" s="8"/>
      <c r="AS71" s="7"/>
    </row>
    <row r="72" spans="1:56" s="25" customFormat="1" ht="13.5" customHeight="1" x14ac:dyDescent="0.15">
      <c r="A72" s="8"/>
      <c r="B72" s="7"/>
      <c r="C72" s="7"/>
      <c r="D72" s="8" t="s">
        <v>381</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8"/>
      <c r="AJ72" s="8"/>
      <c r="AK72" s="8"/>
      <c r="AL72" s="8"/>
      <c r="AM72" s="8"/>
      <c r="AN72" s="8"/>
      <c r="AO72" s="8"/>
      <c r="AP72" s="7"/>
      <c r="AQ72" s="7"/>
      <c r="AR72" s="7"/>
      <c r="AS72" s="7"/>
    </row>
    <row r="73" spans="1:56" s="25" customFormat="1" ht="13.5" customHeight="1" x14ac:dyDescent="0.15">
      <c r="A73" s="8"/>
      <c r="B73" s="7"/>
      <c r="C73" s="7"/>
      <c r="D73" s="904" t="s">
        <v>382</v>
      </c>
      <c r="E73" s="905"/>
      <c r="F73" s="905"/>
      <c r="G73" s="905"/>
      <c r="H73" s="905"/>
      <c r="I73" s="905"/>
      <c r="J73" s="905"/>
      <c r="K73" s="905"/>
      <c r="L73" s="905"/>
      <c r="M73" s="905"/>
      <c r="N73" s="905"/>
      <c r="O73" s="905"/>
      <c r="P73" s="905"/>
      <c r="Q73" s="905"/>
      <c r="R73" s="905"/>
      <c r="S73" s="905"/>
      <c r="T73" s="905"/>
      <c r="U73" s="905"/>
      <c r="V73" s="906"/>
      <c r="W73" s="910" t="s">
        <v>383</v>
      </c>
      <c r="X73" s="911"/>
      <c r="Y73" s="911"/>
      <c r="Z73" s="911"/>
      <c r="AA73" s="911"/>
      <c r="AB73" s="911"/>
      <c r="AC73" s="911"/>
      <c r="AD73" s="911"/>
      <c r="AE73" s="911"/>
      <c r="AF73" s="911"/>
      <c r="AG73" s="911"/>
      <c r="AH73" s="911"/>
      <c r="AI73" s="911"/>
      <c r="AJ73" s="911"/>
      <c r="AK73" s="911"/>
      <c r="AL73" s="911"/>
      <c r="AM73" s="912"/>
      <c r="AN73" s="8"/>
      <c r="AO73" s="8"/>
      <c r="AP73" s="7"/>
      <c r="AQ73" s="7"/>
      <c r="AR73" s="7"/>
      <c r="AS73" s="7"/>
    </row>
    <row r="74" spans="1:56" s="25" customFormat="1" ht="13.5" customHeight="1" x14ac:dyDescent="0.15">
      <c r="A74" s="8"/>
      <c r="B74" s="7"/>
      <c r="C74" s="7"/>
      <c r="D74" s="907"/>
      <c r="E74" s="908"/>
      <c r="F74" s="908"/>
      <c r="G74" s="908"/>
      <c r="H74" s="908"/>
      <c r="I74" s="908"/>
      <c r="J74" s="908"/>
      <c r="K74" s="908"/>
      <c r="L74" s="908"/>
      <c r="M74" s="908"/>
      <c r="N74" s="908"/>
      <c r="O74" s="908"/>
      <c r="P74" s="908"/>
      <c r="Q74" s="908"/>
      <c r="R74" s="908"/>
      <c r="S74" s="908"/>
      <c r="T74" s="908"/>
      <c r="U74" s="908"/>
      <c r="V74" s="909"/>
      <c r="W74" s="913"/>
      <c r="X74" s="914"/>
      <c r="Y74" s="914"/>
      <c r="Z74" s="914"/>
      <c r="AA74" s="914"/>
      <c r="AB74" s="914"/>
      <c r="AC74" s="914"/>
      <c r="AD74" s="914"/>
      <c r="AE74" s="914"/>
      <c r="AF74" s="914"/>
      <c r="AG74" s="914"/>
      <c r="AH74" s="914"/>
      <c r="AI74" s="914"/>
      <c r="AJ74" s="914"/>
      <c r="AK74" s="914"/>
      <c r="AL74" s="914"/>
      <c r="AM74" s="915"/>
      <c r="AN74" s="8"/>
      <c r="AO74" s="8"/>
      <c r="AP74" s="7"/>
      <c r="AQ74" s="7"/>
      <c r="AR74" s="7"/>
      <c r="AS74" s="7"/>
    </row>
    <row r="75" spans="1:56" s="25" customFormat="1" ht="18.75" customHeight="1" x14ac:dyDescent="0.15">
      <c r="A75" s="8"/>
      <c r="B75" s="8"/>
      <c r="C75" s="8"/>
      <c r="D75" s="916" t="s">
        <v>384</v>
      </c>
      <c r="E75" s="917"/>
      <c r="F75" s="917"/>
      <c r="G75" s="917"/>
      <c r="H75" s="917"/>
      <c r="I75" s="917"/>
      <c r="J75" s="917"/>
      <c r="K75" s="917"/>
      <c r="L75" s="917"/>
      <c r="M75" s="917"/>
      <c r="N75" s="917"/>
      <c r="O75" s="917"/>
      <c r="P75" s="917"/>
      <c r="Q75" s="917"/>
      <c r="R75" s="917"/>
      <c r="S75" s="917"/>
      <c r="T75" s="917"/>
      <c r="U75" s="917"/>
      <c r="V75" s="918"/>
      <c r="W75" s="919"/>
      <c r="X75" s="920"/>
      <c r="Y75" s="920"/>
      <c r="Z75" s="920"/>
      <c r="AA75" s="920"/>
      <c r="AB75" s="920"/>
      <c r="AC75" s="920"/>
      <c r="AD75" s="920"/>
      <c r="AE75" s="920"/>
      <c r="AF75" s="920"/>
      <c r="AG75" s="921"/>
      <c r="AH75" s="922" t="s">
        <v>385</v>
      </c>
      <c r="AI75" s="923"/>
      <c r="AJ75" s="923"/>
      <c r="AK75" s="923"/>
      <c r="AL75" s="923"/>
      <c r="AM75" s="924"/>
      <c r="AN75" s="8"/>
      <c r="AO75" s="8"/>
      <c r="AP75" s="7"/>
      <c r="AQ75" s="7"/>
      <c r="AR75" s="7"/>
      <c r="AS75" s="7"/>
      <c r="AX75" s="110"/>
      <c r="AY75" s="110"/>
      <c r="AZ75" s="110"/>
      <c r="BA75" s="110"/>
      <c r="BB75" s="110"/>
      <c r="BC75" s="110"/>
      <c r="BD75" s="111"/>
    </row>
    <row r="76" spans="1:56" s="25" customFormat="1" ht="18.75" customHeight="1" x14ac:dyDescent="0.15">
      <c r="A76" s="8"/>
      <c r="B76" s="8"/>
      <c r="C76" s="8"/>
      <c r="D76" s="916" t="s">
        <v>386</v>
      </c>
      <c r="E76" s="917"/>
      <c r="F76" s="917"/>
      <c r="G76" s="917"/>
      <c r="H76" s="917"/>
      <c r="I76" s="917"/>
      <c r="J76" s="917"/>
      <c r="K76" s="917"/>
      <c r="L76" s="917"/>
      <c r="M76" s="917"/>
      <c r="N76" s="917"/>
      <c r="O76" s="917"/>
      <c r="P76" s="917"/>
      <c r="Q76" s="917"/>
      <c r="R76" s="917"/>
      <c r="S76" s="917"/>
      <c r="T76" s="917"/>
      <c r="U76" s="917"/>
      <c r="V76" s="918"/>
      <c r="W76" s="919"/>
      <c r="X76" s="920"/>
      <c r="Y76" s="920"/>
      <c r="Z76" s="920"/>
      <c r="AA76" s="920"/>
      <c r="AB76" s="920"/>
      <c r="AC76" s="920"/>
      <c r="AD76" s="920"/>
      <c r="AE76" s="920"/>
      <c r="AF76" s="920"/>
      <c r="AG76" s="921"/>
      <c r="AH76" s="922" t="s">
        <v>1826</v>
      </c>
      <c r="AI76" s="923"/>
      <c r="AJ76" s="923"/>
      <c r="AK76" s="923"/>
      <c r="AL76" s="923"/>
      <c r="AM76" s="924"/>
      <c r="AN76" s="8"/>
      <c r="AO76" s="8"/>
      <c r="AP76" s="7"/>
      <c r="AQ76" s="7"/>
      <c r="AR76" s="7"/>
      <c r="AS76" s="7"/>
      <c r="AX76" s="110"/>
      <c r="AY76" s="110"/>
      <c r="AZ76" s="110"/>
      <c r="BA76" s="110"/>
      <c r="BB76" s="110"/>
      <c r="BC76" s="110"/>
      <c r="BD76" s="111"/>
    </row>
    <row r="77" spans="1:56" s="25" customFormat="1" ht="18.75" customHeight="1" x14ac:dyDescent="0.15">
      <c r="A77" s="8"/>
      <c r="B77" s="8"/>
      <c r="C77" s="8"/>
      <c r="D77" s="901" t="s">
        <v>387</v>
      </c>
      <c r="E77" s="901"/>
      <c r="F77" s="901"/>
      <c r="G77" s="901"/>
      <c r="H77" s="901"/>
      <c r="I77" s="901"/>
      <c r="J77" s="901"/>
      <c r="K77" s="901"/>
      <c r="L77" s="901"/>
      <c r="M77" s="901"/>
      <c r="N77" s="901"/>
      <c r="O77" s="901"/>
      <c r="P77" s="901"/>
      <c r="Q77" s="901"/>
      <c r="R77" s="901"/>
      <c r="S77" s="901"/>
      <c r="T77" s="901"/>
      <c r="U77" s="901"/>
      <c r="V77" s="901"/>
      <c r="W77" s="902"/>
      <c r="X77" s="902"/>
      <c r="Y77" s="902"/>
      <c r="Z77" s="902"/>
      <c r="AA77" s="902"/>
      <c r="AB77" s="902"/>
      <c r="AC77" s="902"/>
      <c r="AD77" s="902"/>
      <c r="AE77" s="902"/>
      <c r="AF77" s="902"/>
      <c r="AG77" s="902"/>
      <c r="AH77" s="903" t="s">
        <v>388</v>
      </c>
      <c r="AI77" s="903"/>
      <c r="AJ77" s="903"/>
      <c r="AK77" s="903"/>
      <c r="AL77" s="903"/>
      <c r="AM77" s="903"/>
      <c r="AN77" s="8"/>
      <c r="AO77" s="8"/>
      <c r="AP77" s="7"/>
      <c r="AQ77" s="7"/>
      <c r="AR77" s="7"/>
      <c r="AS77" s="7"/>
      <c r="AX77" s="110"/>
      <c r="AY77" s="110"/>
      <c r="AZ77" s="110"/>
      <c r="BA77" s="110"/>
      <c r="BB77" s="110"/>
      <c r="BC77" s="110"/>
      <c r="BD77" s="111"/>
    </row>
    <row r="78" spans="1:56" s="25" customFormat="1" ht="13.5" customHeight="1" x14ac:dyDescent="0.15">
      <c r="A78" s="8"/>
      <c r="B78" s="8"/>
      <c r="C78" s="8"/>
      <c r="D78" s="112" t="s">
        <v>1830</v>
      </c>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89"/>
      <c r="AD78" s="189"/>
      <c r="AE78" s="189"/>
      <c r="AF78" s="189"/>
      <c r="AG78" s="189"/>
      <c r="AH78" s="189"/>
      <c r="AI78" s="189"/>
      <c r="AJ78" s="189"/>
      <c r="AK78" s="189"/>
      <c r="AL78" s="189"/>
      <c r="AM78" s="189"/>
      <c r="AN78" s="8"/>
      <c r="AO78" s="8"/>
      <c r="AP78" s="7"/>
      <c r="AQ78" s="7"/>
      <c r="AR78" s="7"/>
      <c r="AS78" s="7"/>
      <c r="AX78" s="110"/>
      <c r="AY78" s="110"/>
      <c r="AZ78" s="110"/>
      <c r="BA78" s="110"/>
      <c r="BB78" s="110"/>
      <c r="BC78" s="110"/>
      <c r="BD78" s="111"/>
    </row>
    <row r="79" spans="1:56" s="25" customFormat="1" x14ac:dyDescent="0.15">
      <c r="A79" s="8"/>
      <c r="B79" s="8"/>
      <c r="C79" s="8"/>
      <c r="D79" s="8"/>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8"/>
      <c r="AK79" s="8"/>
      <c r="AL79" s="8"/>
      <c r="AM79" s="8"/>
      <c r="AN79" s="8"/>
      <c r="AO79" s="8"/>
      <c r="AP79" s="8"/>
      <c r="AQ79" s="8"/>
      <c r="AR79" s="7"/>
      <c r="AS79" s="7"/>
      <c r="AX79" s="110"/>
      <c r="AY79" s="110"/>
      <c r="AZ79" s="110"/>
      <c r="BB79" s="110"/>
      <c r="BC79" s="110"/>
      <c r="BD79" s="110"/>
    </row>
    <row r="80" spans="1:56" s="25" customFormat="1" x14ac:dyDescent="0.15">
      <c r="A80" s="8"/>
      <c r="B80" s="8"/>
      <c r="C80" s="8"/>
      <c r="D80" s="7" t="s">
        <v>389</v>
      </c>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8"/>
      <c r="AJ80" s="8"/>
      <c r="AK80" s="8"/>
      <c r="AL80" s="8"/>
      <c r="AM80" s="8"/>
      <c r="AN80" s="8"/>
      <c r="AO80" s="8"/>
      <c r="AP80" s="7"/>
      <c r="AQ80" s="7"/>
      <c r="AR80" s="7"/>
      <c r="AS80" s="7"/>
    </row>
    <row r="81" spans="1:45" ht="18" customHeight="1" x14ac:dyDescent="0.15">
      <c r="A81" s="8"/>
      <c r="B81" s="8"/>
      <c r="C81" s="8"/>
      <c r="D81" s="7"/>
      <c r="E81" s="8" t="s">
        <v>390</v>
      </c>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8"/>
      <c r="AJ81" s="8"/>
      <c r="AK81" s="8"/>
      <c r="AL81" s="8"/>
      <c r="AM81" s="8"/>
      <c r="AN81" s="8"/>
      <c r="AO81" s="8"/>
    </row>
    <row r="82" spans="1:45" ht="20.25" customHeight="1" x14ac:dyDescent="0.15">
      <c r="A82" s="8"/>
      <c r="B82" s="8"/>
      <c r="C82" s="8"/>
      <c r="D82" s="874" t="s">
        <v>382</v>
      </c>
      <c r="E82" s="874"/>
      <c r="F82" s="874"/>
      <c r="G82" s="874"/>
      <c r="H82" s="874"/>
      <c r="I82" s="874"/>
      <c r="J82" s="874"/>
      <c r="K82" s="874"/>
      <c r="L82" s="863" t="s">
        <v>482</v>
      </c>
      <c r="M82" s="863"/>
      <c r="N82" s="863"/>
      <c r="O82" s="868" t="s">
        <v>391</v>
      </c>
      <c r="P82" s="869"/>
      <c r="Q82" s="869"/>
      <c r="R82" s="869"/>
      <c r="S82" s="869"/>
      <c r="T82" s="869"/>
      <c r="U82" s="869"/>
      <c r="V82" s="869"/>
      <c r="W82" s="869"/>
      <c r="X82" s="869"/>
      <c r="Y82" s="869"/>
      <c r="Z82" s="869"/>
      <c r="AA82" s="869"/>
      <c r="AB82" s="869"/>
      <c r="AC82" s="869"/>
      <c r="AD82" s="869"/>
      <c r="AE82" s="869"/>
      <c r="AF82" s="869"/>
      <c r="AG82" s="869"/>
      <c r="AH82" s="869"/>
      <c r="AI82" s="869"/>
      <c r="AJ82" s="869"/>
      <c r="AK82" s="869"/>
      <c r="AL82" s="869"/>
      <c r="AM82" s="870"/>
      <c r="AN82" s="8"/>
      <c r="AO82" s="8"/>
    </row>
    <row r="83" spans="1:45" ht="20.25" customHeight="1" x14ac:dyDescent="0.15">
      <c r="A83" s="8"/>
      <c r="B83" s="8"/>
      <c r="C83" s="8"/>
      <c r="D83" s="904" t="s">
        <v>392</v>
      </c>
      <c r="E83" s="905"/>
      <c r="F83" s="905"/>
      <c r="G83" s="905"/>
      <c r="H83" s="905"/>
      <c r="I83" s="905"/>
      <c r="J83" s="905"/>
      <c r="K83" s="906"/>
      <c r="L83" s="868" t="s">
        <v>393</v>
      </c>
      <c r="M83" s="869"/>
      <c r="N83" s="870" t="s">
        <v>394</v>
      </c>
      <c r="O83" s="874" t="s">
        <v>477</v>
      </c>
      <c r="P83" s="874"/>
      <c r="Q83" s="937" t="s">
        <v>483</v>
      </c>
      <c r="R83" s="938"/>
      <c r="S83" s="938"/>
      <c r="T83" s="938"/>
      <c r="U83" s="938"/>
      <c r="V83" s="938"/>
      <c r="W83" s="938"/>
      <c r="X83" s="938"/>
      <c r="Y83" s="938"/>
      <c r="Z83" s="938"/>
      <c r="AA83" s="938"/>
      <c r="AB83" s="938"/>
      <c r="AC83" s="938"/>
      <c r="AD83" s="938"/>
      <c r="AE83" s="938"/>
      <c r="AF83" s="938"/>
      <c r="AG83" s="938"/>
      <c r="AH83" s="938"/>
      <c r="AI83" s="938"/>
      <c r="AJ83" s="938"/>
      <c r="AK83" s="938"/>
      <c r="AL83" s="938"/>
      <c r="AM83" s="939"/>
      <c r="AN83" s="8"/>
      <c r="AO83" s="8"/>
    </row>
    <row r="84" spans="1:45" ht="20.25" customHeight="1" x14ac:dyDescent="0.15">
      <c r="A84" s="8"/>
      <c r="B84" s="8"/>
      <c r="C84" s="8"/>
      <c r="D84" s="934"/>
      <c r="E84" s="935"/>
      <c r="F84" s="935"/>
      <c r="G84" s="935"/>
      <c r="H84" s="935"/>
      <c r="I84" s="935"/>
      <c r="J84" s="935"/>
      <c r="K84" s="936"/>
      <c r="L84" s="868"/>
      <c r="M84" s="869"/>
      <c r="N84" s="870"/>
      <c r="O84" s="874"/>
      <c r="P84" s="874"/>
      <c r="Q84" s="940"/>
      <c r="R84" s="941"/>
      <c r="S84" s="941"/>
      <c r="T84" s="941"/>
      <c r="U84" s="941"/>
      <c r="V84" s="941"/>
      <c r="W84" s="941"/>
      <c r="X84" s="941"/>
      <c r="Y84" s="941"/>
      <c r="Z84" s="941"/>
      <c r="AA84" s="941"/>
      <c r="AB84" s="941"/>
      <c r="AC84" s="941"/>
      <c r="AD84" s="941"/>
      <c r="AE84" s="941"/>
      <c r="AF84" s="941"/>
      <c r="AG84" s="941"/>
      <c r="AH84" s="941"/>
      <c r="AI84" s="941"/>
      <c r="AJ84" s="941"/>
      <c r="AK84" s="941"/>
      <c r="AL84" s="941"/>
      <c r="AM84" s="942"/>
      <c r="AN84" s="8"/>
      <c r="AO84" s="8"/>
    </row>
    <row r="85" spans="1:45" ht="36" customHeight="1" x14ac:dyDescent="0.15">
      <c r="A85" s="8"/>
      <c r="B85" s="8"/>
      <c r="C85" s="8"/>
      <c r="D85" s="934"/>
      <c r="E85" s="935"/>
      <c r="F85" s="935"/>
      <c r="G85" s="935"/>
      <c r="H85" s="935"/>
      <c r="I85" s="935"/>
      <c r="J85" s="935"/>
      <c r="K85" s="936"/>
      <c r="L85" s="868" t="s">
        <v>393</v>
      </c>
      <c r="M85" s="869"/>
      <c r="N85" s="870" t="s">
        <v>394</v>
      </c>
      <c r="O85" s="901" t="s">
        <v>484</v>
      </c>
      <c r="P85" s="901"/>
      <c r="Q85" s="925" t="s">
        <v>395</v>
      </c>
      <c r="R85" s="926"/>
      <c r="S85" s="926"/>
      <c r="T85" s="926"/>
      <c r="U85" s="926"/>
      <c r="V85" s="926"/>
      <c r="W85" s="926"/>
      <c r="X85" s="926"/>
      <c r="Y85" s="926"/>
      <c r="Z85" s="926"/>
      <c r="AA85" s="926"/>
      <c r="AB85" s="926"/>
      <c r="AC85" s="926"/>
      <c r="AD85" s="926"/>
      <c r="AE85" s="926"/>
      <c r="AF85" s="926"/>
      <c r="AG85" s="926"/>
      <c r="AH85" s="926"/>
      <c r="AI85" s="926"/>
      <c r="AJ85" s="926"/>
      <c r="AK85" s="926"/>
      <c r="AL85" s="926"/>
      <c r="AM85" s="927"/>
      <c r="AN85" s="8"/>
      <c r="AO85" s="8"/>
    </row>
    <row r="86" spans="1:45" ht="20.25" customHeight="1" x14ac:dyDescent="0.15">
      <c r="A86" s="8"/>
      <c r="B86" s="8"/>
      <c r="C86" s="8"/>
      <c r="D86" s="907"/>
      <c r="E86" s="908"/>
      <c r="F86" s="908"/>
      <c r="G86" s="908"/>
      <c r="H86" s="908"/>
      <c r="I86" s="908"/>
      <c r="J86" s="908"/>
      <c r="K86" s="909"/>
      <c r="L86" s="868"/>
      <c r="M86" s="869"/>
      <c r="N86" s="870"/>
      <c r="O86" s="901"/>
      <c r="P86" s="901"/>
      <c r="Q86" s="928"/>
      <c r="R86" s="929"/>
      <c r="S86" s="929"/>
      <c r="T86" s="929"/>
      <c r="U86" s="929"/>
      <c r="V86" s="929"/>
      <c r="W86" s="929"/>
      <c r="X86" s="929"/>
      <c r="Y86" s="929"/>
      <c r="Z86" s="929"/>
      <c r="AA86" s="929"/>
      <c r="AB86" s="929"/>
      <c r="AC86" s="929"/>
      <c r="AD86" s="929"/>
      <c r="AE86" s="929"/>
      <c r="AF86" s="930"/>
      <c r="AG86" s="931"/>
      <c r="AH86" s="931"/>
      <c r="AI86" s="931"/>
      <c r="AJ86" s="931"/>
      <c r="AK86" s="932"/>
      <c r="AL86" s="930"/>
      <c r="AM86" s="933"/>
      <c r="AN86" s="8"/>
      <c r="AO86" s="8"/>
    </row>
    <row r="87" spans="1:45" s="115" customFormat="1" ht="12" x14ac:dyDescent="0.15">
      <c r="A87" s="112"/>
      <c r="B87" s="112"/>
      <c r="C87" s="112"/>
      <c r="D87" s="112" t="s">
        <v>396</v>
      </c>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2"/>
      <c r="AO87" s="112"/>
      <c r="AP87" s="114"/>
      <c r="AQ87" s="114"/>
      <c r="AR87" s="114"/>
      <c r="AS87" s="114"/>
    </row>
    <row r="88" spans="1:45" s="119" customFormat="1" ht="13.5" customHeight="1" x14ac:dyDescent="0.15">
      <c r="A88" s="112"/>
      <c r="B88" s="112"/>
      <c r="C88" s="112"/>
      <c r="D88" s="112" t="s">
        <v>397</v>
      </c>
      <c r="E88" s="112"/>
      <c r="F88" s="114"/>
      <c r="G88" s="114"/>
      <c r="H88" s="114"/>
      <c r="I88" s="114"/>
      <c r="J88" s="114"/>
      <c r="K88" s="114"/>
      <c r="L88" s="114"/>
      <c r="M88" s="114"/>
      <c r="N88" s="114"/>
      <c r="O88" s="114"/>
      <c r="P88" s="114"/>
      <c r="Q88" s="114"/>
      <c r="R88" s="114"/>
      <c r="S88" s="114"/>
      <c r="T88" s="114"/>
      <c r="U88" s="114"/>
      <c r="V88" s="114"/>
      <c r="W88" s="114"/>
      <c r="X88" s="114"/>
      <c r="Y88" s="114"/>
      <c r="Z88" s="114"/>
      <c r="AA88" s="114"/>
      <c r="AB88" s="93"/>
      <c r="AC88" s="116"/>
      <c r="AD88" s="117"/>
      <c r="AE88" s="117"/>
      <c r="AF88" s="117"/>
      <c r="AG88" s="117"/>
      <c r="AH88" s="117"/>
      <c r="AI88" s="117"/>
      <c r="AJ88" s="117"/>
      <c r="AK88" s="117"/>
      <c r="AL88" s="118"/>
      <c r="AM88" s="114"/>
      <c r="AN88" s="114"/>
      <c r="AO88" s="112"/>
      <c r="AP88" s="112"/>
      <c r="AQ88" s="112"/>
      <c r="AR88" s="93"/>
      <c r="AS88" s="93"/>
    </row>
    <row r="89" spans="1:45" s="119" customFormat="1" ht="13.5" customHeight="1" x14ac:dyDescent="0.15">
      <c r="A89" s="112"/>
      <c r="B89" s="112"/>
      <c r="C89" s="112"/>
      <c r="D89" s="112" t="s">
        <v>485</v>
      </c>
      <c r="E89" s="112"/>
      <c r="F89" s="114"/>
      <c r="G89" s="114"/>
      <c r="H89" s="114"/>
      <c r="I89" s="114"/>
      <c r="J89" s="114"/>
      <c r="K89" s="114"/>
      <c r="L89" s="114"/>
      <c r="M89" s="114"/>
      <c r="N89" s="114"/>
      <c r="O89" s="114"/>
      <c r="P89" s="114"/>
      <c r="Q89" s="114"/>
      <c r="R89" s="114"/>
      <c r="S89" s="114"/>
      <c r="T89" s="114"/>
      <c r="U89" s="114"/>
      <c r="V89" s="114"/>
      <c r="W89" s="114"/>
      <c r="X89" s="114"/>
      <c r="Y89" s="114"/>
      <c r="Z89" s="114"/>
      <c r="AA89" s="114"/>
      <c r="AB89" s="93"/>
      <c r="AC89" s="116"/>
      <c r="AD89" s="117"/>
      <c r="AE89" s="117"/>
      <c r="AF89" s="117"/>
      <c r="AG89" s="117"/>
      <c r="AH89" s="117"/>
      <c r="AI89" s="117"/>
      <c r="AJ89" s="117"/>
      <c r="AK89" s="117"/>
      <c r="AL89" s="118"/>
      <c r="AM89" s="114"/>
      <c r="AN89" s="114"/>
      <c r="AO89" s="112"/>
      <c r="AP89" s="112"/>
      <c r="AQ89" s="112"/>
      <c r="AR89" s="93"/>
      <c r="AS89" s="93"/>
    </row>
    <row r="90" spans="1:45" s="119" customFormat="1" ht="13.5" customHeight="1" x14ac:dyDescent="0.15">
      <c r="A90" s="112"/>
      <c r="B90" s="112"/>
      <c r="C90" s="112"/>
      <c r="D90" s="112"/>
      <c r="E90" s="112"/>
      <c r="F90" s="114" t="s">
        <v>486</v>
      </c>
      <c r="G90" s="114"/>
      <c r="H90" s="93"/>
      <c r="I90" s="114"/>
      <c r="J90" s="114"/>
      <c r="K90" s="114"/>
      <c r="L90" s="114"/>
      <c r="M90" s="114"/>
      <c r="N90" s="114"/>
      <c r="O90" s="114"/>
      <c r="P90" s="114"/>
      <c r="Q90" s="114"/>
      <c r="R90" s="114"/>
      <c r="S90" s="114"/>
      <c r="T90" s="114"/>
      <c r="U90" s="114"/>
      <c r="V90" s="114"/>
      <c r="W90" s="114"/>
      <c r="X90" s="114"/>
      <c r="Y90" s="114"/>
      <c r="Z90" s="114"/>
      <c r="AA90" s="114"/>
      <c r="AB90" s="93"/>
      <c r="AC90" s="116"/>
      <c r="AD90" s="117"/>
      <c r="AE90" s="117"/>
      <c r="AF90" s="117"/>
      <c r="AG90" s="117"/>
      <c r="AH90" s="117"/>
      <c r="AI90" s="117"/>
      <c r="AJ90" s="117"/>
      <c r="AK90" s="117"/>
      <c r="AL90" s="118"/>
      <c r="AM90" s="114"/>
      <c r="AN90" s="114"/>
      <c r="AO90" s="112"/>
      <c r="AP90" s="112"/>
      <c r="AQ90" s="112"/>
      <c r="AR90" s="93"/>
      <c r="AS90" s="93"/>
    </row>
    <row r="91" spans="1:45" s="119" customFormat="1" ht="13.5" customHeight="1" x14ac:dyDescent="0.15">
      <c r="A91" s="112"/>
      <c r="B91" s="112"/>
      <c r="C91" s="112"/>
      <c r="D91" s="112"/>
      <c r="E91" s="112"/>
      <c r="F91" s="114" t="s">
        <v>487</v>
      </c>
      <c r="G91" s="114"/>
      <c r="H91" s="93"/>
      <c r="I91" s="114"/>
      <c r="J91" s="114"/>
      <c r="K91" s="114"/>
      <c r="L91" s="114"/>
      <c r="M91" s="114"/>
      <c r="N91" s="114"/>
      <c r="O91" s="114"/>
      <c r="P91" s="114"/>
      <c r="Q91" s="114"/>
      <c r="R91" s="114"/>
      <c r="S91" s="114"/>
      <c r="T91" s="114"/>
      <c r="U91" s="114"/>
      <c r="V91" s="114"/>
      <c r="W91" s="114"/>
      <c r="X91" s="114"/>
      <c r="Y91" s="114"/>
      <c r="Z91" s="114"/>
      <c r="AA91" s="114"/>
      <c r="AB91" s="93"/>
      <c r="AC91" s="116"/>
      <c r="AD91" s="117"/>
      <c r="AE91" s="117"/>
      <c r="AF91" s="117"/>
      <c r="AG91" s="117"/>
      <c r="AH91" s="117"/>
      <c r="AI91" s="117"/>
      <c r="AJ91" s="117"/>
      <c r="AK91" s="117"/>
      <c r="AL91" s="118"/>
      <c r="AM91" s="114"/>
      <c r="AN91" s="114"/>
      <c r="AO91" s="112"/>
      <c r="AP91" s="112"/>
      <c r="AQ91" s="112"/>
      <c r="AR91" s="93"/>
      <c r="AS91" s="93"/>
    </row>
    <row r="92" spans="1:45" s="119" customFormat="1" ht="13.5" customHeight="1" x14ac:dyDescent="0.15">
      <c r="A92" s="112"/>
      <c r="B92" s="112"/>
      <c r="C92" s="112"/>
      <c r="D92" s="112"/>
      <c r="E92" s="112"/>
      <c r="F92" s="114" t="s">
        <v>488</v>
      </c>
      <c r="G92" s="114"/>
      <c r="H92" s="93"/>
      <c r="I92" s="114"/>
      <c r="J92" s="114"/>
      <c r="K92" s="114"/>
      <c r="L92" s="114"/>
      <c r="M92" s="114"/>
      <c r="N92" s="114"/>
      <c r="O92" s="114"/>
      <c r="P92" s="114"/>
      <c r="Q92" s="114"/>
      <c r="R92" s="114"/>
      <c r="S92" s="114"/>
      <c r="T92" s="114"/>
      <c r="U92" s="114"/>
      <c r="V92" s="114"/>
      <c r="W92" s="114"/>
      <c r="X92" s="114"/>
      <c r="Y92" s="114"/>
      <c r="Z92" s="114"/>
      <c r="AA92" s="114"/>
      <c r="AB92" s="93"/>
      <c r="AC92" s="116"/>
      <c r="AD92" s="117"/>
      <c r="AE92" s="117"/>
      <c r="AF92" s="117"/>
      <c r="AG92" s="117"/>
      <c r="AH92" s="117"/>
      <c r="AI92" s="117"/>
      <c r="AJ92" s="117"/>
      <c r="AK92" s="117"/>
      <c r="AL92" s="118"/>
      <c r="AM92" s="114"/>
      <c r="AN92" s="114"/>
      <c r="AO92" s="112"/>
      <c r="AP92" s="112"/>
      <c r="AQ92" s="112"/>
      <c r="AR92" s="93"/>
      <c r="AS92" s="93"/>
    </row>
    <row r="93" spans="1:45" s="119" customFormat="1" ht="13.5" customHeight="1" x14ac:dyDescent="0.15">
      <c r="A93" s="112"/>
      <c r="B93" s="112"/>
      <c r="C93" s="112"/>
      <c r="D93" s="112"/>
      <c r="E93" s="112"/>
      <c r="F93" s="114" t="s">
        <v>398</v>
      </c>
      <c r="G93" s="114"/>
      <c r="H93" s="93"/>
      <c r="I93" s="114"/>
      <c r="J93" s="114"/>
      <c r="K93" s="114"/>
      <c r="L93" s="114"/>
      <c r="M93" s="114"/>
      <c r="N93" s="114"/>
      <c r="O93" s="114"/>
      <c r="P93" s="114"/>
      <c r="Q93" s="114"/>
      <c r="R93" s="114"/>
      <c r="S93" s="114"/>
      <c r="T93" s="114"/>
      <c r="U93" s="114"/>
      <c r="V93" s="114"/>
      <c r="W93" s="114"/>
      <c r="X93" s="114"/>
      <c r="Y93" s="114"/>
      <c r="Z93" s="114"/>
      <c r="AA93" s="114"/>
      <c r="AB93" s="93"/>
      <c r="AC93" s="116"/>
      <c r="AD93" s="117"/>
      <c r="AE93" s="117"/>
      <c r="AF93" s="117"/>
      <c r="AG93" s="117"/>
      <c r="AH93" s="117"/>
      <c r="AI93" s="117"/>
      <c r="AJ93" s="117"/>
      <c r="AK93" s="117"/>
      <c r="AL93" s="118"/>
      <c r="AM93" s="114"/>
      <c r="AN93" s="114"/>
      <c r="AO93" s="112"/>
      <c r="AP93" s="112"/>
      <c r="AQ93" s="112"/>
      <c r="AR93" s="93"/>
      <c r="AS93" s="93"/>
    </row>
    <row r="94" spans="1:45" s="119" customFormat="1" ht="13.5" customHeight="1" x14ac:dyDescent="0.15">
      <c r="A94" s="112"/>
      <c r="B94" s="112"/>
      <c r="C94" s="112"/>
      <c r="D94" s="112"/>
      <c r="E94" s="112"/>
      <c r="F94" s="114" t="s">
        <v>399</v>
      </c>
      <c r="G94" s="114"/>
      <c r="H94" s="93"/>
      <c r="I94" s="114"/>
      <c r="J94" s="114"/>
      <c r="K94" s="114"/>
      <c r="L94" s="114"/>
      <c r="M94" s="114"/>
      <c r="N94" s="114"/>
      <c r="O94" s="114"/>
      <c r="P94" s="114"/>
      <c r="Q94" s="114"/>
      <c r="R94" s="114"/>
      <c r="S94" s="114"/>
      <c r="T94" s="114"/>
      <c r="U94" s="114"/>
      <c r="V94" s="114"/>
      <c r="W94" s="114"/>
      <c r="X94" s="114"/>
      <c r="Y94" s="114"/>
      <c r="Z94" s="114"/>
      <c r="AA94" s="114"/>
      <c r="AB94" s="93"/>
      <c r="AC94" s="116"/>
      <c r="AD94" s="117"/>
      <c r="AE94" s="117"/>
      <c r="AF94" s="117"/>
      <c r="AG94" s="117"/>
      <c r="AH94" s="117"/>
      <c r="AI94" s="117"/>
      <c r="AJ94" s="117"/>
      <c r="AK94" s="117"/>
      <c r="AL94" s="118"/>
      <c r="AM94" s="114"/>
      <c r="AN94" s="114"/>
      <c r="AO94" s="112"/>
      <c r="AP94" s="112"/>
      <c r="AQ94" s="112"/>
      <c r="AR94" s="93"/>
      <c r="AS94" s="93"/>
    </row>
    <row r="95" spans="1:45" s="119" customFormat="1" ht="13.5" customHeight="1" x14ac:dyDescent="0.15">
      <c r="A95" s="112"/>
      <c r="B95" s="112"/>
      <c r="C95" s="112"/>
      <c r="D95" s="112"/>
      <c r="E95" s="112"/>
      <c r="F95" s="114" t="s">
        <v>489</v>
      </c>
      <c r="G95" s="114"/>
      <c r="H95" s="93"/>
      <c r="I95" s="114"/>
      <c r="J95" s="114"/>
      <c r="K95" s="114"/>
      <c r="L95" s="114"/>
      <c r="M95" s="114"/>
      <c r="N95" s="114"/>
      <c r="O95" s="114"/>
      <c r="P95" s="114"/>
      <c r="Q95" s="114"/>
      <c r="R95" s="114"/>
      <c r="S95" s="114"/>
      <c r="T95" s="114"/>
      <c r="U95" s="114"/>
      <c r="V95" s="114"/>
      <c r="W95" s="114"/>
      <c r="X95" s="114"/>
      <c r="Y95" s="114"/>
      <c r="Z95" s="114"/>
      <c r="AA95" s="114"/>
      <c r="AB95" s="93"/>
      <c r="AC95" s="116"/>
      <c r="AD95" s="117"/>
      <c r="AE95" s="117"/>
      <c r="AF95" s="117"/>
      <c r="AG95" s="117"/>
      <c r="AH95" s="117"/>
      <c r="AI95" s="117"/>
      <c r="AJ95" s="117"/>
      <c r="AK95" s="117"/>
      <c r="AL95" s="118"/>
      <c r="AM95" s="114"/>
      <c r="AN95" s="114"/>
      <c r="AO95" s="112"/>
      <c r="AP95" s="112"/>
      <c r="AQ95" s="112"/>
      <c r="AR95" s="93"/>
      <c r="AS95" s="93"/>
    </row>
    <row r="96" spans="1:45" s="119" customFormat="1" ht="13.5" customHeight="1" x14ac:dyDescent="0.15">
      <c r="A96" s="112"/>
      <c r="B96" s="112"/>
      <c r="C96" s="112"/>
      <c r="D96" s="112"/>
      <c r="E96" s="112"/>
      <c r="F96" s="114" t="s">
        <v>490</v>
      </c>
      <c r="G96" s="114"/>
      <c r="H96" s="93"/>
      <c r="I96" s="114"/>
      <c r="J96" s="114"/>
      <c r="K96" s="114"/>
      <c r="L96" s="114"/>
      <c r="M96" s="114"/>
      <c r="N96" s="114"/>
      <c r="O96" s="114"/>
      <c r="P96" s="114"/>
      <c r="Q96" s="114"/>
      <c r="R96" s="114"/>
      <c r="S96" s="114"/>
      <c r="T96" s="114"/>
      <c r="U96" s="114"/>
      <c r="V96" s="114"/>
      <c r="W96" s="114"/>
      <c r="X96" s="114"/>
      <c r="Y96" s="114"/>
      <c r="Z96" s="114"/>
      <c r="AA96" s="114"/>
      <c r="AB96" s="93"/>
      <c r="AC96" s="116"/>
      <c r="AD96" s="117"/>
      <c r="AE96" s="117"/>
      <c r="AF96" s="117"/>
      <c r="AG96" s="117"/>
      <c r="AH96" s="117"/>
      <c r="AI96" s="117"/>
      <c r="AJ96" s="117"/>
      <c r="AK96" s="117"/>
      <c r="AL96" s="118"/>
      <c r="AM96" s="114"/>
      <c r="AN96" s="114"/>
      <c r="AO96" s="112"/>
      <c r="AP96" s="112"/>
      <c r="AQ96" s="112"/>
      <c r="AR96" s="93"/>
      <c r="AS96" s="93"/>
    </row>
    <row r="97" spans="1:46" s="119" customFormat="1" ht="13.5" customHeight="1" x14ac:dyDescent="0.15">
      <c r="A97" s="112"/>
      <c r="B97" s="112"/>
      <c r="C97" s="112"/>
      <c r="D97" s="112"/>
      <c r="E97" s="112"/>
      <c r="F97" s="114" t="s">
        <v>491</v>
      </c>
      <c r="G97" s="114"/>
      <c r="H97" s="93"/>
      <c r="I97" s="114"/>
      <c r="J97" s="114"/>
      <c r="K97" s="114"/>
      <c r="L97" s="114"/>
      <c r="M97" s="114"/>
      <c r="N97" s="114"/>
      <c r="O97" s="114"/>
      <c r="P97" s="114"/>
      <c r="Q97" s="114"/>
      <c r="R97" s="114"/>
      <c r="S97" s="114"/>
      <c r="T97" s="114"/>
      <c r="U97" s="114"/>
      <c r="V97" s="114"/>
      <c r="W97" s="114"/>
      <c r="X97" s="114"/>
      <c r="Y97" s="114"/>
      <c r="Z97" s="114"/>
      <c r="AA97" s="114"/>
      <c r="AB97" s="93"/>
      <c r="AC97" s="116"/>
      <c r="AD97" s="117"/>
      <c r="AE97" s="117"/>
      <c r="AF97" s="117"/>
      <c r="AG97" s="117"/>
      <c r="AH97" s="117"/>
      <c r="AI97" s="117"/>
      <c r="AJ97" s="117"/>
      <c r="AK97" s="117"/>
      <c r="AL97" s="118"/>
      <c r="AM97" s="114"/>
      <c r="AN97" s="114"/>
      <c r="AO97" s="112"/>
      <c r="AP97" s="112"/>
      <c r="AQ97" s="112"/>
      <c r="AR97" s="93"/>
      <c r="AS97" s="93"/>
    </row>
    <row r="98" spans="1:46" s="119" customFormat="1" ht="13.5" customHeight="1" x14ac:dyDescent="0.15">
      <c r="A98" s="112"/>
      <c r="B98" s="112"/>
      <c r="C98" s="112"/>
      <c r="D98" s="112" t="s">
        <v>400</v>
      </c>
      <c r="E98" s="112"/>
      <c r="F98" s="114"/>
      <c r="G98" s="114"/>
      <c r="H98" s="93"/>
      <c r="I98" s="114"/>
      <c r="J98" s="114"/>
      <c r="K98" s="114"/>
      <c r="L98" s="114"/>
      <c r="M98" s="114"/>
      <c r="N98" s="114"/>
      <c r="O98" s="114"/>
      <c r="P98" s="114"/>
      <c r="Q98" s="114"/>
      <c r="R98" s="114"/>
      <c r="S98" s="114"/>
      <c r="T98" s="114"/>
      <c r="U98" s="114"/>
      <c r="V98" s="114"/>
      <c r="W98" s="114"/>
      <c r="X98" s="114"/>
      <c r="Y98" s="114"/>
      <c r="Z98" s="114"/>
      <c r="AA98" s="114"/>
      <c r="AB98" s="93"/>
      <c r="AC98" s="116"/>
      <c r="AD98" s="117"/>
      <c r="AE98" s="117"/>
      <c r="AF98" s="117"/>
      <c r="AG98" s="117"/>
      <c r="AH98" s="117"/>
      <c r="AI98" s="117"/>
      <c r="AJ98" s="117"/>
      <c r="AK98" s="117"/>
      <c r="AL98" s="118"/>
      <c r="AM98" s="114"/>
      <c r="AN98" s="114"/>
      <c r="AO98" s="112"/>
      <c r="AP98" s="112"/>
      <c r="AQ98" s="112"/>
      <c r="AR98" s="93"/>
      <c r="AS98" s="93"/>
    </row>
    <row r="99" spans="1:46" s="119" customFormat="1" ht="13.5" customHeight="1" x14ac:dyDescent="0.15">
      <c r="A99" s="112"/>
      <c r="B99" s="112"/>
      <c r="C99" s="112"/>
      <c r="D99" s="112" t="s">
        <v>401</v>
      </c>
      <c r="E99" s="112"/>
      <c r="F99" s="114"/>
      <c r="G99" s="114"/>
      <c r="H99" s="93"/>
      <c r="I99" s="114"/>
      <c r="J99" s="114"/>
      <c r="K99" s="114"/>
      <c r="L99" s="114"/>
      <c r="M99" s="114"/>
      <c r="N99" s="114"/>
      <c r="O99" s="114"/>
      <c r="P99" s="114"/>
      <c r="Q99" s="114"/>
      <c r="R99" s="114"/>
      <c r="S99" s="114"/>
      <c r="T99" s="114"/>
      <c r="U99" s="114"/>
      <c r="V99" s="114"/>
      <c r="W99" s="114"/>
      <c r="X99" s="114"/>
      <c r="Y99" s="114"/>
      <c r="Z99" s="114"/>
      <c r="AA99" s="114"/>
      <c r="AB99" s="93"/>
      <c r="AC99" s="116"/>
      <c r="AD99" s="117"/>
      <c r="AE99" s="117"/>
      <c r="AF99" s="117"/>
      <c r="AG99" s="117"/>
      <c r="AH99" s="117"/>
      <c r="AI99" s="117"/>
      <c r="AJ99" s="117"/>
      <c r="AK99" s="117"/>
      <c r="AL99" s="118"/>
      <c r="AM99" s="114"/>
      <c r="AN99" s="114"/>
      <c r="AO99" s="112"/>
      <c r="AP99" s="112"/>
      <c r="AQ99" s="112"/>
      <c r="AR99" s="93"/>
      <c r="AS99" s="93"/>
    </row>
    <row r="100" spans="1:46" s="93" customFormat="1" ht="13.5" customHeight="1" x14ac:dyDescent="0.15">
      <c r="A100" s="112"/>
      <c r="B100" s="112"/>
      <c r="C100" s="112"/>
      <c r="D100" s="112"/>
      <c r="E100" s="112"/>
      <c r="F100" s="114"/>
      <c r="G100" s="114"/>
      <c r="I100" s="114"/>
      <c r="J100" s="114"/>
      <c r="K100" s="114"/>
      <c r="L100" s="114"/>
      <c r="M100" s="114"/>
      <c r="N100" s="114"/>
      <c r="O100" s="114"/>
      <c r="P100" s="114"/>
      <c r="Q100" s="114"/>
      <c r="R100" s="114"/>
      <c r="S100" s="114"/>
      <c r="T100" s="114"/>
      <c r="U100" s="114"/>
      <c r="V100" s="114"/>
      <c r="W100" s="114"/>
      <c r="X100" s="114"/>
      <c r="AC100" s="116"/>
      <c r="AD100" s="117"/>
      <c r="AE100" s="943" t="str">
        <f>IF(カテゴリー判定!C8=0,"",カテゴリー判定!C8)</f>
        <v/>
      </c>
      <c r="AF100" s="944"/>
      <c r="AG100" s="945"/>
      <c r="AH100" s="120" t="str">
        <f>U70</f>
        <v/>
      </c>
      <c r="AI100" s="117"/>
      <c r="AJ100" s="117"/>
      <c r="AK100" s="117"/>
      <c r="AL100" s="118"/>
      <c r="AM100" s="114"/>
      <c r="AN100" s="114"/>
      <c r="AO100" s="112"/>
      <c r="AP100" s="112"/>
      <c r="AQ100" s="112"/>
    </row>
    <row r="101" spans="1:46" s="92" customFormat="1" ht="13.5" customHeight="1" x14ac:dyDescent="0.15">
      <c r="A101" s="8"/>
      <c r="B101" s="8"/>
      <c r="C101" s="8"/>
      <c r="D101" s="8"/>
      <c r="E101" s="8"/>
      <c r="F101" s="7"/>
      <c r="G101" s="7"/>
      <c r="H101" s="7"/>
      <c r="I101" s="7"/>
      <c r="J101" s="7"/>
      <c r="K101" s="7"/>
      <c r="L101" s="7"/>
      <c r="M101" s="7"/>
      <c r="N101" s="7"/>
      <c r="O101" s="7"/>
      <c r="P101" s="7"/>
      <c r="Q101" s="7"/>
      <c r="R101" s="7"/>
      <c r="S101" s="7"/>
      <c r="T101" s="7"/>
      <c r="U101" s="7"/>
      <c r="V101" s="7"/>
      <c r="W101" s="7"/>
      <c r="X101" s="7"/>
      <c r="Y101" s="7"/>
      <c r="Z101" s="7"/>
      <c r="AA101" s="7"/>
      <c r="AB101" s="89"/>
      <c r="AC101" s="121"/>
      <c r="AD101" s="122"/>
      <c r="AE101" s="122"/>
      <c r="AF101" s="122"/>
      <c r="AG101" s="122"/>
      <c r="AH101" s="122"/>
      <c r="AI101" s="122"/>
      <c r="AJ101" s="122"/>
      <c r="AK101" s="122"/>
      <c r="AL101" s="82"/>
      <c r="AM101" s="7"/>
      <c r="AN101" s="7"/>
      <c r="AO101" s="8"/>
      <c r="AP101" s="8"/>
      <c r="AQ101" s="8"/>
      <c r="AR101" s="89"/>
      <c r="AS101" s="89"/>
    </row>
    <row r="102" spans="1:46" s="92" customFormat="1" ht="13.5" customHeight="1" x14ac:dyDescent="0.15">
      <c r="A102" s="8"/>
      <c r="B102" s="8"/>
      <c r="C102" s="8"/>
      <c r="D102" s="8"/>
      <c r="E102" s="8"/>
      <c r="F102" s="7"/>
      <c r="G102" s="7"/>
      <c r="H102" s="7"/>
      <c r="I102" s="7"/>
      <c r="J102" s="7"/>
      <c r="K102" s="7"/>
      <c r="L102" s="7"/>
      <c r="M102" s="7"/>
      <c r="N102" s="7"/>
      <c r="O102" s="7"/>
      <c r="P102" s="7"/>
      <c r="Q102" s="7"/>
      <c r="R102" s="7"/>
      <c r="S102" s="7"/>
      <c r="T102" s="7"/>
      <c r="U102" s="7"/>
      <c r="V102" s="7"/>
      <c r="W102" s="7"/>
      <c r="X102" s="7"/>
      <c r="Y102" s="7"/>
      <c r="Z102" s="7"/>
      <c r="AA102" s="7"/>
      <c r="AB102" s="89"/>
      <c r="AC102" s="121"/>
      <c r="AD102" s="122"/>
      <c r="AE102" s="122"/>
      <c r="AF102" s="122"/>
      <c r="AG102" s="122"/>
      <c r="AH102" s="122"/>
      <c r="AI102" s="122"/>
      <c r="AJ102" s="122"/>
      <c r="AK102" s="122"/>
      <c r="AL102" s="82"/>
      <c r="AM102" s="7"/>
      <c r="AN102" s="7"/>
      <c r="AO102" s="8"/>
      <c r="AP102" s="8"/>
      <c r="AQ102" s="8"/>
      <c r="AR102" s="89"/>
      <c r="AS102" s="89"/>
    </row>
    <row r="103" spans="1:46" s="92" customFormat="1" ht="13.5" customHeight="1" x14ac:dyDescent="0.15">
      <c r="A103" s="7"/>
      <c r="B103" s="7"/>
      <c r="C103" s="8" t="s">
        <v>402</v>
      </c>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9"/>
      <c r="AD103" s="121"/>
      <c r="AE103" s="122"/>
      <c r="AF103" s="122"/>
      <c r="AG103" s="122"/>
      <c r="AH103" s="122"/>
      <c r="AI103" s="122"/>
      <c r="AJ103" s="122"/>
      <c r="AK103" s="122"/>
      <c r="AL103" s="122"/>
      <c r="AM103" s="123"/>
      <c r="AN103" s="8"/>
      <c r="AO103" s="8"/>
      <c r="AP103" s="8"/>
      <c r="AQ103" s="8"/>
      <c r="AR103" s="8"/>
      <c r="AS103" s="89"/>
      <c r="AT103" s="25"/>
    </row>
    <row r="104" spans="1:46" s="92" customFormat="1" ht="13.5" customHeight="1" x14ac:dyDescent="0.15">
      <c r="A104" s="8"/>
      <c r="B104" s="8"/>
      <c r="C104" s="8"/>
      <c r="D104" s="8" t="s">
        <v>403</v>
      </c>
      <c r="E104" s="8"/>
      <c r="F104" s="8"/>
      <c r="G104" s="8"/>
      <c r="H104" s="8"/>
      <c r="I104" s="8"/>
      <c r="J104" s="8"/>
      <c r="K104" s="8"/>
      <c r="L104" s="8"/>
      <c r="M104" s="8"/>
      <c r="N104" s="8"/>
      <c r="O104" s="8"/>
      <c r="P104" s="8"/>
      <c r="Q104" s="8"/>
      <c r="R104" s="8"/>
      <c r="S104" s="8"/>
      <c r="T104" s="8"/>
      <c r="U104" s="8"/>
      <c r="V104" s="8"/>
      <c r="W104" s="8"/>
      <c r="X104" s="8"/>
      <c r="Y104" s="8"/>
      <c r="Z104" s="8"/>
      <c r="AA104" s="8"/>
      <c r="AB104" s="8"/>
      <c r="AC104" s="89"/>
      <c r="AD104" s="121"/>
      <c r="AE104" s="122"/>
      <c r="AF104" s="122"/>
      <c r="AG104" s="122"/>
      <c r="AH104" s="124"/>
      <c r="AI104" s="122"/>
      <c r="AJ104" s="122"/>
      <c r="AK104" s="122"/>
      <c r="AL104" s="122"/>
      <c r="AM104" s="123"/>
      <c r="AN104" s="8"/>
      <c r="AO104" s="8"/>
      <c r="AP104" s="8"/>
      <c r="AQ104" s="8"/>
      <c r="AR104" s="8"/>
      <c r="AS104" s="89"/>
    </row>
    <row r="105" spans="1:46" s="92" customFormat="1" ht="13.5" customHeight="1" x14ac:dyDescent="0.15">
      <c r="A105" s="8"/>
      <c r="B105" s="8"/>
      <c r="C105" s="8"/>
      <c r="D105" s="8" t="s">
        <v>492</v>
      </c>
      <c r="E105" s="8"/>
      <c r="F105" s="8"/>
      <c r="G105" s="8"/>
      <c r="H105" s="8"/>
      <c r="I105" s="8"/>
      <c r="J105" s="8"/>
      <c r="K105" s="8"/>
      <c r="L105" s="8"/>
      <c r="M105" s="8"/>
      <c r="N105" s="8"/>
      <c r="O105" s="8"/>
      <c r="P105" s="8"/>
      <c r="Q105" s="8"/>
      <c r="R105" s="8"/>
      <c r="S105" s="8"/>
      <c r="T105" s="8"/>
      <c r="U105" s="8"/>
      <c r="V105" s="8"/>
      <c r="W105" s="8"/>
      <c r="X105" s="8"/>
      <c r="Y105" s="8"/>
      <c r="Z105" s="8"/>
      <c r="AA105" s="8"/>
      <c r="AB105" s="8"/>
      <c r="AC105" s="89"/>
      <c r="AD105" s="121"/>
      <c r="AE105" s="125"/>
      <c r="AF105" s="125"/>
      <c r="AG105" s="125"/>
      <c r="AH105" s="125"/>
      <c r="AI105" s="122"/>
      <c r="AJ105" s="122"/>
      <c r="AK105" s="122"/>
      <c r="AL105" s="122"/>
      <c r="AM105" s="123"/>
      <c r="AN105" s="8"/>
      <c r="AO105" s="8"/>
      <c r="AP105" s="8"/>
      <c r="AQ105" s="8"/>
      <c r="AR105" s="8"/>
      <c r="AS105" s="89"/>
    </row>
    <row r="106" spans="1:46" s="92" customFormat="1" ht="13.5" customHeight="1" x14ac:dyDescent="0.15">
      <c r="A106" s="6"/>
      <c r="B106" s="6"/>
      <c r="C106" s="6"/>
      <c r="D106" s="6"/>
      <c r="E106" s="946" t="s">
        <v>19</v>
      </c>
      <c r="F106" s="947"/>
      <c r="G106" s="947"/>
      <c r="H106" s="947"/>
      <c r="I106" s="948"/>
      <c r="J106" s="952" t="s">
        <v>404</v>
      </c>
      <c r="K106" s="953"/>
      <c r="L106" s="953"/>
      <c r="M106" s="953"/>
      <c r="N106" s="953"/>
      <c r="O106" s="953"/>
      <c r="P106" s="953"/>
      <c r="Q106" s="954"/>
      <c r="R106" s="952" t="s">
        <v>1822</v>
      </c>
      <c r="S106" s="953"/>
      <c r="T106" s="954"/>
      <c r="U106" s="955"/>
      <c r="V106" s="956"/>
      <c r="W106" s="957"/>
      <c r="X106" s="952" t="s">
        <v>405</v>
      </c>
      <c r="Y106" s="954"/>
      <c r="Z106" s="955"/>
      <c r="AA106" s="956"/>
      <c r="AB106" s="957"/>
      <c r="AC106" s="952" t="s">
        <v>406</v>
      </c>
      <c r="AD106" s="954"/>
      <c r="AE106" s="955"/>
      <c r="AF106" s="956"/>
      <c r="AG106" s="957"/>
      <c r="AH106" s="952" t="s">
        <v>407</v>
      </c>
      <c r="AI106" s="954"/>
      <c r="AJ106" s="6"/>
      <c r="AK106" s="6"/>
      <c r="AL106" s="6"/>
      <c r="AM106" s="6"/>
      <c r="AN106" s="6"/>
      <c r="AO106" s="6"/>
      <c r="AP106" s="6"/>
      <c r="AQ106" s="6"/>
      <c r="AR106" s="6"/>
      <c r="AS106" s="6"/>
    </row>
    <row r="107" spans="1:46" s="92" customFormat="1" ht="13.5" customHeight="1" x14ac:dyDescent="0.15">
      <c r="A107" s="6"/>
      <c r="B107" s="6"/>
      <c r="C107" s="6"/>
      <c r="D107" s="6"/>
      <c r="E107" s="949"/>
      <c r="F107" s="950"/>
      <c r="G107" s="950"/>
      <c r="H107" s="950"/>
      <c r="I107" s="951"/>
      <c r="J107" s="958" t="s">
        <v>408</v>
      </c>
      <c r="K107" s="959"/>
      <c r="L107" s="959"/>
      <c r="M107" s="959"/>
      <c r="N107" s="959"/>
      <c r="O107" s="959"/>
      <c r="P107" s="959"/>
      <c r="Q107" s="960"/>
      <c r="R107" s="958" t="s">
        <v>1822</v>
      </c>
      <c r="S107" s="959"/>
      <c r="T107" s="960"/>
      <c r="U107" s="961"/>
      <c r="V107" s="962"/>
      <c r="W107" s="963"/>
      <c r="X107" s="958" t="s">
        <v>405</v>
      </c>
      <c r="Y107" s="960"/>
      <c r="Z107" s="961"/>
      <c r="AA107" s="962"/>
      <c r="AB107" s="963"/>
      <c r="AC107" s="958" t="s">
        <v>406</v>
      </c>
      <c r="AD107" s="960"/>
      <c r="AE107" s="961"/>
      <c r="AF107" s="962"/>
      <c r="AG107" s="963"/>
      <c r="AH107" s="958" t="s">
        <v>407</v>
      </c>
      <c r="AI107" s="960"/>
      <c r="AJ107" s="6"/>
      <c r="AK107" s="6"/>
      <c r="AL107" s="6"/>
      <c r="AM107" s="6"/>
      <c r="AN107" s="6"/>
      <c r="AO107" s="6"/>
      <c r="AP107" s="6"/>
      <c r="AQ107" s="6"/>
      <c r="AR107" s="6"/>
      <c r="AS107" s="6"/>
    </row>
    <row r="108" spans="1:46" s="92" customFormat="1" ht="13.5" customHeight="1" x14ac:dyDescent="0.15">
      <c r="A108" s="6"/>
      <c r="B108" s="6"/>
      <c r="C108" s="6"/>
      <c r="D108" s="6"/>
      <c r="E108" s="946" t="s">
        <v>409</v>
      </c>
      <c r="F108" s="947"/>
      <c r="G108" s="947"/>
      <c r="H108" s="947"/>
      <c r="I108" s="948"/>
      <c r="J108" s="952" t="s">
        <v>404</v>
      </c>
      <c r="K108" s="953"/>
      <c r="L108" s="953"/>
      <c r="M108" s="953"/>
      <c r="N108" s="953"/>
      <c r="O108" s="953"/>
      <c r="P108" s="953"/>
      <c r="Q108" s="954"/>
      <c r="R108" s="952" t="s">
        <v>1822</v>
      </c>
      <c r="S108" s="953"/>
      <c r="T108" s="954"/>
      <c r="U108" s="955" t="s">
        <v>2939</v>
      </c>
      <c r="V108" s="956"/>
      <c r="W108" s="957"/>
      <c r="X108" s="952" t="s">
        <v>405</v>
      </c>
      <c r="Y108" s="954"/>
      <c r="Z108" s="955" t="s">
        <v>2939</v>
      </c>
      <c r="AA108" s="956"/>
      <c r="AB108" s="957"/>
      <c r="AC108" s="952" t="s">
        <v>406</v>
      </c>
      <c r="AD108" s="954"/>
      <c r="AE108" s="955" t="s">
        <v>2941</v>
      </c>
      <c r="AF108" s="956"/>
      <c r="AG108" s="957"/>
      <c r="AH108" s="952" t="s">
        <v>407</v>
      </c>
      <c r="AI108" s="954"/>
      <c r="AJ108" s="6"/>
      <c r="AK108" s="6"/>
      <c r="AL108" s="6"/>
      <c r="AM108" s="6"/>
      <c r="AN108" s="6"/>
      <c r="AO108" s="6"/>
      <c r="AP108" s="6"/>
      <c r="AQ108" s="6"/>
      <c r="AR108" s="6"/>
      <c r="AS108" s="6"/>
    </row>
    <row r="109" spans="1:46" s="92" customFormat="1" ht="13.5" customHeight="1" x14ac:dyDescent="0.15">
      <c r="A109" s="6"/>
      <c r="B109" s="6"/>
      <c r="C109" s="6"/>
      <c r="D109" s="6"/>
      <c r="E109" s="949"/>
      <c r="F109" s="950"/>
      <c r="G109" s="950"/>
      <c r="H109" s="950"/>
      <c r="I109" s="951"/>
      <c r="J109" s="958" t="s">
        <v>408</v>
      </c>
      <c r="K109" s="959"/>
      <c r="L109" s="959"/>
      <c r="M109" s="959"/>
      <c r="N109" s="959"/>
      <c r="O109" s="959"/>
      <c r="P109" s="959"/>
      <c r="Q109" s="960"/>
      <c r="R109" s="958" t="s">
        <v>1822</v>
      </c>
      <c r="S109" s="959"/>
      <c r="T109" s="960"/>
      <c r="U109" s="961" t="s">
        <v>2940</v>
      </c>
      <c r="V109" s="962"/>
      <c r="W109" s="963"/>
      <c r="X109" s="958" t="s">
        <v>405</v>
      </c>
      <c r="Y109" s="960"/>
      <c r="Z109" s="961" t="s">
        <v>2939</v>
      </c>
      <c r="AA109" s="962"/>
      <c r="AB109" s="963"/>
      <c r="AC109" s="958" t="s">
        <v>406</v>
      </c>
      <c r="AD109" s="960"/>
      <c r="AE109" s="961" t="s">
        <v>2939</v>
      </c>
      <c r="AF109" s="962"/>
      <c r="AG109" s="963"/>
      <c r="AH109" s="958" t="s">
        <v>407</v>
      </c>
      <c r="AI109" s="960"/>
      <c r="AJ109" s="6"/>
      <c r="AK109" s="6"/>
      <c r="AL109" s="6"/>
      <c r="AM109" s="6"/>
      <c r="AN109" s="6"/>
      <c r="AO109" s="6"/>
      <c r="AP109" s="6"/>
      <c r="AQ109" s="6"/>
      <c r="AR109" s="6"/>
      <c r="AS109" s="6"/>
    </row>
    <row r="110" spans="1:46" s="92" customFormat="1" ht="13.5" customHeight="1" x14ac:dyDescent="0.15">
      <c r="A110" s="6"/>
      <c r="B110" s="6"/>
      <c r="C110" s="6"/>
      <c r="D110" s="6"/>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6"/>
      <c r="AK110" s="6"/>
      <c r="AL110" s="6"/>
      <c r="AM110" s="6"/>
      <c r="AN110" s="6"/>
      <c r="AO110" s="6"/>
      <c r="AP110" s="6"/>
      <c r="AQ110" s="6"/>
      <c r="AR110" s="6"/>
      <c r="AS110" s="6"/>
    </row>
    <row r="111" spans="1:46" s="92" customFormat="1" ht="13.5" customHeight="1" x14ac:dyDescent="0.15">
      <c r="A111" s="6"/>
      <c r="B111" s="6"/>
      <c r="C111" s="6"/>
      <c r="D111" s="6"/>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6"/>
      <c r="AK111" s="6"/>
      <c r="AL111" s="6"/>
      <c r="AM111" s="6"/>
      <c r="AN111" s="6"/>
      <c r="AO111" s="6"/>
      <c r="AP111" s="6"/>
      <c r="AQ111" s="6"/>
      <c r="AR111" s="6"/>
      <c r="AS111" s="6"/>
    </row>
    <row r="112" spans="1:46" s="92" customFormat="1" ht="13.5" customHeight="1" x14ac:dyDescent="0.15">
      <c r="A112" s="6"/>
      <c r="B112" s="6"/>
      <c r="C112" s="6"/>
      <c r="D112" s="6"/>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6"/>
      <c r="AK112" s="6"/>
      <c r="AL112" s="6"/>
      <c r="AM112" s="6"/>
      <c r="AN112" s="6"/>
      <c r="AO112" s="6"/>
      <c r="AP112" s="6"/>
      <c r="AQ112" s="6"/>
      <c r="AR112" s="6"/>
      <c r="AS112" s="6"/>
    </row>
    <row r="113" spans="1:45" s="92" customFormat="1" ht="13.5" customHeight="1" x14ac:dyDescent="0.15">
      <c r="A113" s="6"/>
      <c r="B113" s="6"/>
      <c r="C113" s="6"/>
      <c r="D113" s="6"/>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6"/>
      <c r="AK113" s="6"/>
      <c r="AL113" s="6"/>
      <c r="AM113" s="6"/>
      <c r="AN113" s="6"/>
      <c r="AO113" s="6"/>
      <c r="AP113" s="6"/>
      <c r="AQ113" s="6"/>
      <c r="AR113" s="6"/>
      <c r="AS113" s="6"/>
    </row>
    <row r="114" spans="1:45" s="92" customFormat="1" ht="13.5" customHeight="1" x14ac:dyDescent="0.15">
      <c r="A114" s="6"/>
      <c r="B114" s="6"/>
      <c r="C114" s="6"/>
      <c r="D114" s="6"/>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6"/>
      <c r="AK114" s="6"/>
      <c r="AL114" s="6"/>
      <c r="AM114" s="6"/>
      <c r="AN114" s="6"/>
      <c r="AO114" s="6"/>
      <c r="AP114" s="6"/>
      <c r="AQ114" s="6"/>
      <c r="AR114" s="6"/>
      <c r="AS114" s="6"/>
    </row>
    <row r="115" spans="1:45" s="92" customFormat="1" ht="13.5" customHeight="1" x14ac:dyDescent="0.15">
      <c r="A115" s="6"/>
      <c r="B115" s="6"/>
      <c r="C115" s="6"/>
      <c r="D115" s="6"/>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6"/>
      <c r="AK115" s="6"/>
      <c r="AL115" s="6"/>
      <c r="AM115" s="6"/>
      <c r="AN115" s="6"/>
      <c r="AO115" s="6"/>
      <c r="AP115" s="6"/>
      <c r="AQ115" s="6"/>
      <c r="AR115" s="6"/>
      <c r="AS115" s="6"/>
    </row>
    <row r="116" spans="1:45" s="92" customFormat="1" ht="13.5" customHeight="1" x14ac:dyDescent="0.15">
      <c r="A116" s="6"/>
      <c r="B116" s="6"/>
      <c r="C116" s="6"/>
      <c r="D116" s="6"/>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6"/>
      <c r="AK116" s="6"/>
      <c r="AL116" s="6"/>
      <c r="AM116" s="6"/>
      <c r="AN116" s="6"/>
      <c r="AO116" s="6"/>
      <c r="AP116" s="6"/>
      <c r="AQ116" s="6"/>
      <c r="AR116" s="6"/>
      <c r="AS116" s="6"/>
    </row>
    <row r="117" spans="1:45" s="92" customFormat="1" ht="13.5" customHeight="1" x14ac:dyDescent="0.15">
      <c r="A117" s="6"/>
      <c r="B117" s="6"/>
      <c r="C117" s="6"/>
      <c r="D117" s="6"/>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6"/>
      <c r="AK117" s="6"/>
      <c r="AL117" s="6"/>
      <c r="AM117" s="6"/>
      <c r="AN117" s="6"/>
      <c r="AO117" s="6"/>
      <c r="AP117" s="6"/>
      <c r="AQ117" s="6"/>
      <c r="AR117" s="6"/>
      <c r="AS117" s="6"/>
    </row>
    <row r="118" spans="1:45" s="92" customFormat="1" ht="13.5" customHeight="1" x14ac:dyDescent="0.15">
      <c r="A118" s="6"/>
      <c r="B118" s="6"/>
      <c r="C118" s="6"/>
      <c r="D118" s="6"/>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6"/>
      <c r="AK118" s="6"/>
      <c r="AL118" s="6"/>
      <c r="AM118" s="6"/>
      <c r="AN118" s="6"/>
      <c r="AO118" s="6"/>
      <c r="AP118" s="6"/>
      <c r="AQ118" s="6"/>
      <c r="AR118" s="6"/>
      <c r="AS118" s="6"/>
    </row>
    <row r="119" spans="1:45" s="92" customFormat="1" ht="13.5" customHeight="1" x14ac:dyDescent="0.15">
      <c r="A119" s="6"/>
      <c r="B119" s="6"/>
      <c r="C119" s="6"/>
      <c r="D119" s="6"/>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6"/>
      <c r="AK119" s="6"/>
      <c r="AL119" s="6"/>
      <c r="AM119" s="6"/>
      <c r="AN119" s="6"/>
      <c r="AO119" s="6"/>
      <c r="AP119" s="6"/>
      <c r="AQ119" s="6"/>
      <c r="AR119" s="6"/>
      <c r="AS119" s="6"/>
    </row>
    <row r="120" spans="1:45" s="92" customFormat="1" ht="13.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89"/>
    </row>
    <row r="121" spans="1:45" s="92" customFormat="1" ht="13.5" customHeight="1" x14ac:dyDescent="0.15">
      <c r="A121" s="7"/>
      <c r="B121" s="8" t="s">
        <v>410</v>
      </c>
      <c r="C121" s="8"/>
      <c r="D121" s="8"/>
      <c r="E121" s="8"/>
      <c r="F121" s="8"/>
      <c r="G121" s="8"/>
      <c r="H121" s="8"/>
      <c r="I121" s="8"/>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89"/>
    </row>
    <row r="122" spans="1:45" s="92" customFormat="1" ht="13.5" customHeight="1" x14ac:dyDescent="0.15">
      <c r="A122" s="7"/>
      <c r="B122" s="8"/>
      <c r="C122" s="8" t="s">
        <v>411</v>
      </c>
      <c r="D122" s="8"/>
      <c r="E122" s="8"/>
      <c r="F122" s="8"/>
      <c r="G122" s="8"/>
      <c r="H122" s="8"/>
      <c r="I122" s="8"/>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89"/>
    </row>
    <row r="123" spans="1:45" s="25" customFormat="1" ht="13.5" customHeight="1" x14ac:dyDescent="0.15">
      <c r="A123" s="89"/>
      <c r="B123" s="126"/>
      <c r="C123" s="741" t="s">
        <v>412</v>
      </c>
      <c r="D123" s="983"/>
      <c r="E123" s="983"/>
      <c r="F123" s="983"/>
      <c r="G123" s="983"/>
      <c r="H123" s="983"/>
      <c r="I123" s="984"/>
      <c r="J123" s="990"/>
      <c r="K123" s="991"/>
      <c r="L123" s="991"/>
      <c r="M123" s="991"/>
      <c r="N123" s="991"/>
      <c r="O123" s="991"/>
      <c r="P123" s="991"/>
      <c r="Q123" s="991"/>
      <c r="R123" s="991"/>
      <c r="S123" s="991"/>
      <c r="T123" s="991"/>
      <c r="U123" s="991"/>
      <c r="V123" s="991"/>
      <c r="W123" s="991"/>
      <c r="X123" s="991"/>
      <c r="Y123" s="991"/>
      <c r="Z123" s="991"/>
      <c r="AA123" s="991"/>
      <c r="AB123" s="991"/>
      <c r="AC123" s="991"/>
      <c r="AD123" s="991"/>
      <c r="AE123" s="991"/>
      <c r="AF123" s="991"/>
      <c r="AG123" s="991"/>
      <c r="AH123" s="992"/>
      <c r="AI123" s="999" t="s">
        <v>413</v>
      </c>
      <c r="AJ123" s="1000"/>
      <c r="AK123" s="1000"/>
      <c r="AL123" s="1000"/>
      <c r="AM123" s="1000"/>
      <c r="AN123" s="1000"/>
      <c r="AO123" s="1001"/>
      <c r="AP123" s="127"/>
      <c r="AQ123" s="128"/>
      <c r="AR123" s="128"/>
      <c r="AS123" s="7"/>
    </row>
    <row r="124" spans="1:45" s="25" customFormat="1" ht="13.5" customHeight="1" x14ac:dyDescent="0.15">
      <c r="A124" s="89"/>
      <c r="B124" s="89"/>
      <c r="C124" s="786"/>
      <c r="D124" s="985"/>
      <c r="E124" s="985"/>
      <c r="F124" s="985"/>
      <c r="G124" s="985"/>
      <c r="H124" s="985"/>
      <c r="I124" s="986"/>
      <c r="J124" s="993"/>
      <c r="K124" s="994"/>
      <c r="L124" s="994"/>
      <c r="M124" s="994"/>
      <c r="N124" s="994"/>
      <c r="O124" s="994"/>
      <c r="P124" s="994"/>
      <c r="Q124" s="994"/>
      <c r="R124" s="994"/>
      <c r="S124" s="994"/>
      <c r="T124" s="994"/>
      <c r="U124" s="994"/>
      <c r="V124" s="994"/>
      <c r="W124" s="994"/>
      <c r="X124" s="994"/>
      <c r="Y124" s="994"/>
      <c r="Z124" s="994"/>
      <c r="AA124" s="994"/>
      <c r="AB124" s="994"/>
      <c r="AC124" s="994"/>
      <c r="AD124" s="994"/>
      <c r="AE124" s="994"/>
      <c r="AF124" s="994"/>
      <c r="AG124" s="994"/>
      <c r="AH124" s="995"/>
      <c r="AI124" s="1002"/>
      <c r="AJ124" s="1003"/>
      <c r="AK124" s="1003"/>
      <c r="AL124" s="1003"/>
      <c r="AM124" s="1003"/>
      <c r="AN124" s="1003"/>
      <c r="AO124" s="1004"/>
      <c r="AP124" s="127"/>
      <c r="AQ124" s="128"/>
      <c r="AR124" s="128"/>
      <c r="AS124" s="7"/>
    </row>
    <row r="125" spans="1:45" s="25" customFormat="1" x14ac:dyDescent="0.15">
      <c r="A125" s="89"/>
      <c r="B125" s="89"/>
      <c r="C125" s="987"/>
      <c r="D125" s="988"/>
      <c r="E125" s="988"/>
      <c r="F125" s="988"/>
      <c r="G125" s="988"/>
      <c r="H125" s="988"/>
      <c r="I125" s="989"/>
      <c r="J125" s="996"/>
      <c r="K125" s="997"/>
      <c r="L125" s="997"/>
      <c r="M125" s="997"/>
      <c r="N125" s="997"/>
      <c r="O125" s="997"/>
      <c r="P125" s="997"/>
      <c r="Q125" s="997"/>
      <c r="R125" s="997"/>
      <c r="S125" s="997"/>
      <c r="T125" s="997"/>
      <c r="U125" s="997"/>
      <c r="V125" s="997"/>
      <c r="W125" s="997"/>
      <c r="X125" s="997"/>
      <c r="Y125" s="997"/>
      <c r="Z125" s="997"/>
      <c r="AA125" s="997"/>
      <c r="AB125" s="997"/>
      <c r="AC125" s="997"/>
      <c r="AD125" s="997"/>
      <c r="AE125" s="997"/>
      <c r="AF125" s="997"/>
      <c r="AG125" s="997"/>
      <c r="AH125" s="998"/>
      <c r="AI125" s="1002"/>
      <c r="AJ125" s="1003"/>
      <c r="AK125" s="1003"/>
      <c r="AL125" s="1003"/>
      <c r="AM125" s="1003"/>
      <c r="AN125" s="1003"/>
      <c r="AO125" s="1004"/>
      <c r="AP125" s="127"/>
      <c r="AQ125" s="128"/>
      <c r="AR125" s="128"/>
      <c r="AS125" s="7"/>
    </row>
    <row r="126" spans="1:45" s="25" customFormat="1" x14ac:dyDescent="0.15">
      <c r="A126" s="89"/>
      <c r="B126" s="89"/>
      <c r="C126" s="741" t="s">
        <v>414</v>
      </c>
      <c r="D126" s="742"/>
      <c r="E126" s="742"/>
      <c r="F126" s="742"/>
      <c r="G126" s="742"/>
      <c r="H126" s="742"/>
      <c r="I126" s="743"/>
      <c r="J126" s="980"/>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1"/>
      <c r="AG126" s="981"/>
      <c r="AH126" s="982"/>
      <c r="AI126" s="1002"/>
      <c r="AJ126" s="1003"/>
      <c r="AK126" s="1003"/>
      <c r="AL126" s="1003"/>
      <c r="AM126" s="1003"/>
      <c r="AN126" s="1003"/>
      <c r="AO126" s="1004"/>
      <c r="AP126" s="127"/>
      <c r="AQ126" s="128"/>
      <c r="AR126" s="128"/>
      <c r="AS126" s="7"/>
    </row>
    <row r="127" spans="1:45" s="25" customFormat="1" x14ac:dyDescent="0.15">
      <c r="A127" s="89"/>
      <c r="B127" s="89"/>
      <c r="C127" s="747"/>
      <c r="D127" s="748"/>
      <c r="E127" s="748"/>
      <c r="F127" s="748"/>
      <c r="G127" s="748"/>
      <c r="H127" s="748"/>
      <c r="I127" s="749"/>
      <c r="J127" s="977"/>
      <c r="K127" s="978"/>
      <c r="L127" s="978"/>
      <c r="M127" s="978"/>
      <c r="N127" s="978"/>
      <c r="O127" s="978"/>
      <c r="P127" s="978"/>
      <c r="Q127" s="978"/>
      <c r="R127" s="978"/>
      <c r="S127" s="978"/>
      <c r="T127" s="978"/>
      <c r="U127" s="978"/>
      <c r="V127" s="978"/>
      <c r="W127" s="978"/>
      <c r="X127" s="978"/>
      <c r="Y127" s="978"/>
      <c r="Z127" s="978"/>
      <c r="AA127" s="978"/>
      <c r="AB127" s="978"/>
      <c r="AC127" s="978"/>
      <c r="AD127" s="978"/>
      <c r="AE127" s="978"/>
      <c r="AF127" s="978"/>
      <c r="AG127" s="978"/>
      <c r="AH127" s="979"/>
      <c r="AI127" s="1005"/>
      <c r="AJ127" s="1006"/>
      <c r="AK127" s="1006"/>
      <c r="AL127" s="1006"/>
      <c r="AM127" s="1006"/>
      <c r="AN127" s="1006"/>
      <c r="AO127" s="1007"/>
      <c r="AP127" s="127"/>
      <c r="AQ127" s="128"/>
      <c r="AR127" s="128"/>
      <c r="AS127" s="7"/>
    </row>
    <row r="128" spans="1:45" x14ac:dyDescent="0.15">
      <c r="A128" s="89"/>
      <c r="B128" s="89"/>
      <c r="C128" s="964" t="s">
        <v>415</v>
      </c>
      <c r="D128" s="965"/>
      <c r="E128" s="965"/>
      <c r="F128" s="965"/>
      <c r="G128" s="965"/>
      <c r="H128" s="965"/>
      <c r="I128" s="966"/>
      <c r="J128" s="967"/>
      <c r="K128" s="968"/>
      <c r="L128" s="968"/>
      <c r="M128" s="968"/>
      <c r="N128" s="968"/>
      <c r="O128" s="968"/>
      <c r="P128" s="968"/>
      <c r="Q128" s="968"/>
      <c r="R128" s="968"/>
      <c r="S128" s="968"/>
      <c r="T128" s="968"/>
      <c r="U128" s="968"/>
      <c r="V128" s="968"/>
      <c r="W128" s="968"/>
      <c r="X128" s="968"/>
      <c r="Y128" s="968"/>
      <c r="Z128" s="968"/>
      <c r="AA128" s="968"/>
      <c r="AB128" s="968"/>
      <c r="AC128" s="968"/>
      <c r="AD128" s="968"/>
      <c r="AE128" s="968"/>
      <c r="AF128" s="968"/>
      <c r="AG128" s="968"/>
      <c r="AH128" s="968"/>
      <c r="AI128" s="968"/>
      <c r="AJ128" s="969"/>
      <c r="AK128" s="968"/>
      <c r="AL128" s="968"/>
      <c r="AM128" s="968"/>
      <c r="AN128" s="968"/>
      <c r="AO128" s="970"/>
      <c r="AP128" s="129"/>
      <c r="AQ128" s="130"/>
      <c r="AR128" s="130"/>
    </row>
    <row r="129" spans="1:45" ht="13.5" customHeight="1" x14ac:dyDescent="0.15">
      <c r="A129" s="89"/>
      <c r="B129" s="89"/>
      <c r="C129" s="971" t="s">
        <v>416</v>
      </c>
      <c r="D129" s="972"/>
      <c r="E129" s="972"/>
      <c r="F129" s="972"/>
      <c r="G129" s="972"/>
      <c r="H129" s="972"/>
      <c r="I129" s="973"/>
      <c r="J129" s="974"/>
      <c r="K129" s="975"/>
      <c r="L129" s="975"/>
      <c r="M129" s="975"/>
      <c r="N129" s="975"/>
      <c r="O129" s="975"/>
      <c r="P129" s="975"/>
      <c r="Q129" s="975"/>
      <c r="R129" s="975"/>
      <c r="S129" s="975"/>
      <c r="T129" s="975"/>
      <c r="U129" s="975"/>
      <c r="V129" s="975"/>
      <c r="W129" s="975"/>
      <c r="X129" s="975"/>
      <c r="Y129" s="975"/>
      <c r="Z129" s="975"/>
      <c r="AA129" s="975"/>
      <c r="AB129" s="975"/>
      <c r="AC129" s="975"/>
      <c r="AD129" s="975"/>
      <c r="AE129" s="975"/>
      <c r="AF129" s="975"/>
      <c r="AG129" s="975"/>
      <c r="AH129" s="975"/>
      <c r="AI129" s="975"/>
      <c r="AJ129" s="975"/>
      <c r="AK129" s="975"/>
      <c r="AL129" s="975"/>
      <c r="AM129" s="975"/>
      <c r="AN129" s="975"/>
      <c r="AO129" s="976"/>
      <c r="AP129" s="190"/>
      <c r="AQ129" s="191"/>
      <c r="AR129" s="191"/>
    </row>
    <row r="130" spans="1:45" x14ac:dyDescent="0.15">
      <c r="A130" s="89"/>
      <c r="B130" s="89"/>
      <c r="C130" s="747"/>
      <c r="D130" s="748"/>
      <c r="E130" s="748"/>
      <c r="F130" s="748"/>
      <c r="G130" s="748"/>
      <c r="H130" s="748"/>
      <c r="I130" s="749"/>
      <c r="J130" s="977"/>
      <c r="K130" s="978"/>
      <c r="L130" s="978"/>
      <c r="M130" s="978"/>
      <c r="N130" s="978"/>
      <c r="O130" s="978"/>
      <c r="P130" s="978"/>
      <c r="Q130" s="978"/>
      <c r="R130" s="978"/>
      <c r="S130" s="978"/>
      <c r="T130" s="978"/>
      <c r="U130" s="978"/>
      <c r="V130" s="978"/>
      <c r="W130" s="978"/>
      <c r="X130" s="978"/>
      <c r="Y130" s="978"/>
      <c r="Z130" s="978"/>
      <c r="AA130" s="978"/>
      <c r="AB130" s="978"/>
      <c r="AC130" s="978"/>
      <c r="AD130" s="978"/>
      <c r="AE130" s="978"/>
      <c r="AF130" s="978"/>
      <c r="AG130" s="978"/>
      <c r="AH130" s="978"/>
      <c r="AI130" s="978"/>
      <c r="AJ130" s="978"/>
      <c r="AK130" s="978"/>
      <c r="AL130" s="978"/>
      <c r="AM130" s="978"/>
      <c r="AN130" s="978"/>
      <c r="AO130" s="979"/>
      <c r="AP130" s="190"/>
      <c r="AQ130" s="191"/>
      <c r="AR130" s="191"/>
    </row>
    <row r="131" spans="1:45" x14ac:dyDescent="0.15">
      <c r="A131" s="89"/>
      <c r="B131" s="89"/>
      <c r="C131" s="741" t="s">
        <v>417</v>
      </c>
      <c r="D131" s="742"/>
      <c r="E131" s="742"/>
      <c r="F131" s="742"/>
      <c r="G131" s="742"/>
      <c r="H131" s="742"/>
      <c r="I131" s="743"/>
      <c r="J131" s="980"/>
      <c r="K131" s="981"/>
      <c r="L131" s="981"/>
      <c r="M131" s="981"/>
      <c r="N131" s="981"/>
      <c r="O131" s="981"/>
      <c r="P131" s="981"/>
      <c r="Q131" s="981"/>
      <c r="R131" s="981"/>
      <c r="S131" s="981"/>
      <c r="T131" s="981"/>
      <c r="U131" s="981"/>
      <c r="V131" s="981"/>
      <c r="W131" s="981"/>
      <c r="X131" s="981"/>
      <c r="Y131" s="981"/>
      <c r="Z131" s="981"/>
      <c r="AA131" s="981"/>
      <c r="AB131" s="981"/>
      <c r="AC131" s="981"/>
      <c r="AD131" s="981"/>
      <c r="AE131" s="981"/>
      <c r="AF131" s="981"/>
      <c r="AG131" s="981"/>
      <c r="AH131" s="981"/>
      <c r="AI131" s="981"/>
      <c r="AJ131" s="981"/>
      <c r="AK131" s="981"/>
      <c r="AL131" s="981"/>
      <c r="AM131" s="981"/>
      <c r="AN131" s="981"/>
      <c r="AO131" s="982"/>
      <c r="AP131" s="190"/>
      <c r="AQ131" s="191"/>
      <c r="AR131" s="191"/>
    </row>
    <row r="132" spans="1:45" x14ac:dyDescent="0.15">
      <c r="A132" s="89"/>
      <c r="B132" s="89"/>
      <c r="C132" s="747"/>
      <c r="D132" s="748"/>
      <c r="E132" s="748"/>
      <c r="F132" s="748"/>
      <c r="G132" s="748"/>
      <c r="H132" s="748"/>
      <c r="I132" s="749"/>
      <c r="J132" s="977"/>
      <c r="K132" s="978"/>
      <c r="L132" s="978"/>
      <c r="M132" s="978"/>
      <c r="N132" s="978"/>
      <c r="O132" s="978"/>
      <c r="P132" s="978"/>
      <c r="Q132" s="978"/>
      <c r="R132" s="978"/>
      <c r="S132" s="978"/>
      <c r="T132" s="978"/>
      <c r="U132" s="978"/>
      <c r="V132" s="978"/>
      <c r="W132" s="978"/>
      <c r="X132" s="978"/>
      <c r="Y132" s="978"/>
      <c r="Z132" s="978"/>
      <c r="AA132" s="978"/>
      <c r="AB132" s="978"/>
      <c r="AC132" s="978"/>
      <c r="AD132" s="978"/>
      <c r="AE132" s="978"/>
      <c r="AF132" s="978"/>
      <c r="AG132" s="978"/>
      <c r="AH132" s="978"/>
      <c r="AI132" s="978"/>
      <c r="AJ132" s="978"/>
      <c r="AK132" s="978"/>
      <c r="AL132" s="978"/>
      <c r="AM132" s="978"/>
      <c r="AN132" s="978"/>
      <c r="AO132" s="979"/>
      <c r="AP132" s="190"/>
      <c r="AQ132" s="191"/>
      <c r="AR132" s="191"/>
    </row>
    <row r="133" spans="1:45" x14ac:dyDescent="0.15">
      <c r="A133" s="89"/>
      <c r="B133" s="89"/>
      <c r="C133" s="741" t="s">
        <v>338</v>
      </c>
      <c r="D133" s="742"/>
      <c r="E133" s="742"/>
      <c r="F133" s="742"/>
      <c r="G133" s="742"/>
      <c r="H133" s="742"/>
      <c r="I133" s="743"/>
      <c r="J133" s="540" t="s">
        <v>444</v>
      </c>
      <c r="K133" s="1000"/>
      <c r="L133" s="1000"/>
      <c r="M133" s="1000"/>
      <c r="N133" s="1000"/>
      <c r="O133" s="133" t="s">
        <v>495</v>
      </c>
      <c r="P133" s="1000"/>
      <c r="Q133" s="1000"/>
      <c r="R133" s="1000"/>
      <c r="S133" s="1000"/>
      <c r="T133" s="1000"/>
      <c r="U133" s="541" t="s">
        <v>496</v>
      </c>
      <c r="V133" s="542"/>
      <c r="W133" s="543"/>
      <c r="X133" s="543"/>
      <c r="Y133" s="543"/>
      <c r="Z133" s="543"/>
      <c r="AA133" s="543"/>
      <c r="AB133" s="543"/>
      <c r="AC133" s="543"/>
      <c r="AD133" s="543"/>
      <c r="AE133" s="543"/>
      <c r="AF133" s="543"/>
      <c r="AG133" s="543"/>
      <c r="AH133" s="543"/>
      <c r="AI133" s="543"/>
      <c r="AJ133" s="543"/>
      <c r="AK133" s="543"/>
      <c r="AL133" s="543"/>
      <c r="AM133" s="543"/>
      <c r="AN133" s="543"/>
      <c r="AO133" s="543"/>
      <c r="AP133" s="190"/>
      <c r="AQ133" s="191"/>
      <c r="AR133" s="191"/>
    </row>
    <row r="134" spans="1:45" x14ac:dyDescent="0.15">
      <c r="A134" s="89"/>
      <c r="B134" s="89"/>
      <c r="C134" s="744"/>
      <c r="D134" s="1017"/>
      <c r="E134" s="1017"/>
      <c r="F134" s="1017"/>
      <c r="G134" s="1017"/>
      <c r="H134" s="1017"/>
      <c r="I134" s="746"/>
      <c r="J134" s="1018"/>
      <c r="K134" s="1019"/>
      <c r="L134" s="1019"/>
      <c r="M134" s="1019"/>
      <c r="N134" s="1019"/>
      <c r="O134" s="1019"/>
      <c r="P134" s="1019"/>
      <c r="Q134" s="1019"/>
      <c r="R134" s="1019"/>
      <c r="S134" s="1019"/>
      <c r="T134" s="1019"/>
      <c r="U134" s="1019"/>
      <c r="V134" s="1019"/>
      <c r="W134" s="1019"/>
      <c r="X134" s="1019"/>
      <c r="Y134" s="1019"/>
      <c r="Z134" s="1019"/>
      <c r="AA134" s="1019"/>
      <c r="AB134" s="1019"/>
      <c r="AC134" s="1019"/>
      <c r="AD134" s="1019"/>
      <c r="AE134" s="1019"/>
      <c r="AF134" s="1019"/>
      <c r="AG134" s="1019"/>
      <c r="AH134" s="1019"/>
      <c r="AI134" s="1019"/>
      <c r="AJ134" s="1019"/>
      <c r="AK134" s="1019"/>
      <c r="AL134" s="1019"/>
      <c r="AM134" s="1019"/>
      <c r="AN134" s="1019"/>
      <c r="AO134" s="1020"/>
      <c r="AP134" s="190"/>
      <c r="AQ134" s="191"/>
      <c r="AR134" s="191"/>
    </row>
    <row r="135" spans="1:45" x14ac:dyDescent="0.15">
      <c r="A135" s="89"/>
      <c r="B135" s="89"/>
      <c r="C135" s="747"/>
      <c r="D135" s="748"/>
      <c r="E135" s="748"/>
      <c r="F135" s="748"/>
      <c r="G135" s="748"/>
      <c r="H135" s="748"/>
      <c r="I135" s="749"/>
      <c r="J135" s="977"/>
      <c r="K135" s="978"/>
      <c r="L135" s="978"/>
      <c r="M135" s="978"/>
      <c r="N135" s="978"/>
      <c r="O135" s="978"/>
      <c r="P135" s="978"/>
      <c r="Q135" s="978"/>
      <c r="R135" s="978"/>
      <c r="S135" s="978"/>
      <c r="T135" s="978"/>
      <c r="U135" s="978"/>
      <c r="V135" s="978"/>
      <c r="W135" s="978"/>
      <c r="X135" s="978"/>
      <c r="Y135" s="978"/>
      <c r="Z135" s="978"/>
      <c r="AA135" s="978"/>
      <c r="AB135" s="978"/>
      <c r="AC135" s="978"/>
      <c r="AD135" s="978"/>
      <c r="AE135" s="978"/>
      <c r="AF135" s="978"/>
      <c r="AG135" s="978"/>
      <c r="AH135" s="978"/>
      <c r="AI135" s="978"/>
      <c r="AJ135" s="978"/>
      <c r="AK135" s="978"/>
      <c r="AL135" s="978"/>
      <c r="AM135" s="978"/>
      <c r="AN135" s="978"/>
      <c r="AO135" s="979"/>
      <c r="AP135" s="190"/>
      <c r="AQ135" s="191"/>
      <c r="AR135" s="191"/>
    </row>
    <row r="136" spans="1:45" x14ac:dyDescent="0.15">
      <c r="A136" s="89"/>
      <c r="B136" s="89"/>
      <c r="C136" s="1021" t="s">
        <v>420</v>
      </c>
      <c r="D136" s="1011"/>
      <c r="E136" s="1011"/>
      <c r="F136" s="1011"/>
      <c r="G136" s="1011"/>
      <c r="H136" s="1011"/>
      <c r="I136" s="1012"/>
      <c r="J136" s="1022"/>
      <c r="K136" s="1008"/>
      <c r="L136" s="1008"/>
      <c r="M136" s="188" t="s">
        <v>474</v>
      </c>
      <c r="N136" s="1008"/>
      <c r="O136" s="1008"/>
      <c r="P136" s="1008"/>
      <c r="Q136" s="1008"/>
      <c r="R136" s="544" t="s">
        <v>418</v>
      </c>
      <c r="S136" s="1008"/>
      <c r="T136" s="1008"/>
      <c r="U136" s="1009"/>
      <c r="V136" s="1023" t="s">
        <v>422</v>
      </c>
      <c r="W136" s="1024"/>
      <c r="X136" s="1024"/>
      <c r="Y136" s="1024"/>
      <c r="Z136" s="1024"/>
      <c r="AA136" s="1024"/>
      <c r="AB136" s="1025"/>
      <c r="AC136" s="1022"/>
      <c r="AD136" s="1008"/>
      <c r="AE136" s="1008"/>
      <c r="AF136" s="188" t="s">
        <v>418</v>
      </c>
      <c r="AG136" s="1008"/>
      <c r="AH136" s="1008"/>
      <c r="AI136" s="1008"/>
      <c r="AJ136" s="1008"/>
      <c r="AK136" s="544" t="s">
        <v>418</v>
      </c>
      <c r="AL136" s="1008"/>
      <c r="AM136" s="1008"/>
      <c r="AN136" s="1008"/>
      <c r="AO136" s="1009"/>
      <c r="AP136" s="134"/>
      <c r="AQ136" s="135"/>
      <c r="AR136" s="135"/>
    </row>
    <row r="137" spans="1:45" x14ac:dyDescent="0.15">
      <c r="A137" s="89"/>
      <c r="B137" s="89"/>
      <c r="C137" s="1010" t="s">
        <v>424</v>
      </c>
      <c r="D137" s="1011"/>
      <c r="E137" s="1011"/>
      <c r="F137" s="1011"/>
      <c r="G137" s="1011"/>
      <c r="H137" s="1011"/>
      <c r="I137" s="1012"/>
      <c r="J137" s="1013"/>
      <c r="K137" s="1014"/>
      <c r="L137" s="1014"/>
      <c r="M137" s="1014"/>
      <c r="N137" s="1014"/>
      <c r="O137" s="1014"/>
      <c r="P137" s="1014"/>
      <c r="Q137" s="1014"/>
      <c r="R137" s="1014"/>
      <c r="S137" s="1014"/>
      <c r="T137" s="1014"/>
      <c r="U137" s="1014"/>
      <c r="V137" s="1014"/>
      <c r="W137" s="1014"/>
      <c r="X137" s="1014"/>
      <c r="Y137" s="1014"/>
      <c r="Z137" s="1014"/>
      <c r="AA137" s="1014"/>
      <c r="AB137" s="1014"/>
      <c r="AC137" s="1014"/>
      <c r="AD137" s="1014"/>
      <c r="AE137" s="1014"/>
      <c r="AF137" s="1014"/>
      <c r="AG137" s="1014"/>
      <c r="AH137" s="1014"/>
      <c r="AI137" s="1014"/>
      <c r="AJ137" s="1014"/>
      <c r="AK137" s="1014"/>
      <c r="AL137" s="1014"/>
      <c r="AM137" s="1014"/>
      <c r="AN137" s="1014"/>
      <c r="AO137" s="1015"/>
      <c r="AP137" s="190"/>
      <c r="AQ137" s="191"/>
      <c r="AR137" s="191"/>
    </row>
    <row r="138" spans="1:45" x14ac:dyDescent="0.15">
      <c r="A138" s="89"/>
      <c r="B138" s="89"/>
      <c r="C138" s="186"/>
      <c r="D138" s="189"/>
      <c r="E138" s="189"/>
      <c r="F138" s="189"/>
      <c r="G138" s="189"/>
      <c r="H138" s="189"/>
      <c r="I138" s="189"/>
      <c r="J138" s="631"/>
      <c r="K138" s="631"/>
      <c r="L138" s="631"/>
      <c r="M138" s="631"/>
      <c r="N138" s="631"/>
      <c r="O138" s="631"/>
      <c r="P138" s="631"/>
      <c r="Q138" s="631"/>
      <c r="R138" s="631"/>
      <c r="S138" s="631"/>
      <c r="T138" s="631"/>
      <c r="U138" s="631"/>
      <c r="V138" s="631"/>
      <c r="W138" s="631"/>
      <c r="X138" s="631"/>
      <c r="Y138" s="631"/>
      <c r="Z138" s="631"/>
      <c r="AA138" s="631"/>
      <c r="AB138" s="631"/>
      <c r="AC138" s="631"/>
      <c r="AD138" s="631"/>
      <c r="AE138" s="631"/>
      <c r="AF138" s="631"/>
      <c r="AG138" s="631"/>
      <c r="AH138" s="631"/>
      <c r="AI138" s="631"/>
      <c r="AJ138" s="631"/>
      <c r="AK138" s="631"/>
      <c r="AL138" s="631"/>
      <c r="AM138" s="631"/>
      <c r="AN138" s="631"/>
      <c r="AO138" s="631"/>
      <c r="AP138" s="191"/>
      <c r="AQ138" s="191"/>
      <c r="AR138" s="191"/>
    </row>
    <row r="139" spans="1:45" s="25" customFormat="1" ht="13.5" customHeight="1" x14ac:dyDescent="0.15">
      <c r="A139" s="89"/>
      <c r="B139" s="126"/>
      <c r="C139" s="741" t="s">
        <v>412</v>
      </c>
      <c r="D139" s="983"/>
      <c r="E139" s="983"/>
      <c r="F139" s="983"/>
      <c r="G139" s="983"/>
      <c r="H139" s="983"/>
      <c r="I139" s="984"/>
      <c r="J139" s="990"/>
      <c r="K139" s="991"/>
      <c r="L139" s="991"/>
      <c r="M139" s="991"/>
      <c r="N139" s="991"/>
      <c r="O139" s="991"/>
      <c r="P139" s="991"/>
      <c r="Q139" s="991"/>
      <c r="R139" s="991"/>
      <c r="S139" s="991"/>
      <c r="T139" s="991"/>
      <c r="U139" s="991"/>
      <c r="V139" s="991"/>
      <c r="W139" s="991"/>
      <c r="X139" s="991"/>
      <c r="Y139" s="991"/>
      <c r="Z139" s="991"/>
      <c r="AA139" s="991"/>
      <c r="AB139" s="991"/>
      <c r="AC139" s="991"/>
      <c r="AD139" s="991"/>
      <c r="AE139" s="991"/>
      <c r="AF139" s="991"/>
      <c r="AG139" s="991"/>
      <c r="AH139" s="992"/>
      <c r="AI139" s="999" t="s">
        <v>413</v>
      </c>
      <c r="AJ139" s="1000"/>
      <c r="AK139" s="1000"/>
      <c r="AL139" s="1000"/>
      <c r="AM139" s="1000"/>
      <c r="AN139" s="1000"/>
      <c r="AO139" s="1001"/>
      <c r="AP139" s="127"/>
      <c r="AQ139" s="128"/>
      <c r="AR139" s="128"/>
      <c r="AS139" s="7"/>
    </row>
    <row r="140" spans="1:45" s="25" customFormat="1" ht="13.5" customHeight="1" x14ac:dyDescent="0.15">
      <c r="A140" s="89"/>
      <c r="B140" s="89"/>
      <c r="C140" s="786"/>
      <c r="D140" s="985"/>
      <c r="E140" s="985"/>
      <c r="F140" s="985"/>
      <c r="G140" s="985"/>
      <c r="H140" s="985"/>
      <c r="I140" s="986"/>
      <c r="J140" s="993"/>
      <c r="K140" s="994"/>
      <c r="L140" s="994"/>
      <c r="M140" s="994"/>
      <c r="N140" s="994"/>
      <c r="O140" s="994"/>
      <c r="P140" s="994"/>
      <c r="Q140" s="994"/>
      <c r="R140" s="994"/>
      <c r="S140" s="994"/>
      <c r="T140" s="994"/>
      <c r="U140" s="994"/>
      <c r="V140" s="994"/>
      <c r="W140" s="994"/>
      <c r="X140" s="994"/>
      <c r="Y140" s="994"/>
      <c r="Z140" s="994"/>
      <c r="AA140" s="994"/>
      <c r="AB140" s="994"/>
      <c r="AC140" s="994"/>
      <c r="AD140" s="994"/>
      <c r="AE140" s="994"/>
      <c r="AF140" s="994"/>
      <c r="AG140" s="994"/>
      <c r="AH140" s="995"/>
      <c r="AI140" s="1002"/>
      <c r="AJ140" s="1003"/>
      <c r="AK140" s="1003"/>
      <c r="AL140" s="1003"/>
      <c r="AM140" s="1003"/>
      <c r="AN140" s="1003"/>
      <c r="AO140" s="1004"/>
      <c r="AP140" s="127"/>
      <c r="AQ140" s="128"/>
      <c r="AR140" s="128"/>
      <c r="AS140" s="7"/>
    </row>
    <row r="141" spans="1:45" s="25" customFormat="1" x14ac:dyDescent="0.15">
      <c r="A141" s="89"/>
      <c r="B141" s="89"/>
      <c r="C141" s="987"/>
      <c r="D141" s="988"/>
      <c r="E141" s="988"/>
      <c r="F141" s="988"/>
      <c r="G141" s="988"/>
      <c r="H141" s="988"/>
      <c r="I141" s="989"/>
      <c r="J141" s="996"/>
      <c r="K141" s="997"/>
      <c r="L141" s="997"/>
      <c r="M141" s="997"/>
      <c r="N141" s="997"/>
      <c r="O141" s="997"/>
      <c r="P141" s="997"/>
      <c r="Q141" s="997"/>
      <c r="R141" s="997"/>
      <c r="S141" s="997"/>
      <c r="T141" s="997"/>
      <c r="U141" s="997"/>
      <c r="V141" s="997"/>
      <c r="W141" s="997"/>
      <c r="X141" s="997"/>
      <c r="Y141" s="997"/>
      <c r="Z141" s="997"/>
      <c r="AA141" s="997"/>
      <c r="AB141" s="997"/>
      <c r="AC141" s="997"/>
      <c r="AD141" s="997"/>
      <c r="AE141" s="997"/>
      <c r="AF141" s="997"/>
      <c r="AG141" s="997"/>
      <c r="AH141" s="998"/>
      <c r="AI141" s="1002"/>
      <c r="AJ141" s="1003"/>
      <c r="AK141" s="1003"/>
      <c r="AL141" s="1003"/>
      <c r="AM141" s="1003"/>
      <c r="AN141" s="1003"/>
      <c r="AO141" s="1004"/>
      <c r="AP141" s="127"/>
      <c r="AQ141" s="128"/>
      <c r="AR141" s="128"/>
      <c r="AS141" s="7"/>
    </row>
    <row r="142" spans="1:45" s="25" customFormat="1" x14ac:dyDescent="0.15">
      <c r="A142" s="89"/>
      <c r="B142" s="89"/>
      <c r="C142" s="741" t="s">
        <v>414</v>
      </c>
      <c r="D142" s="742"/>
      <c r="E142" s="742"/>
      <c r="F142" s="742"/>
      <c r="G142" s="742"/>
      <c r="H142" s="742"/>
      <c r="I142" s="743"/>
      <c r="J142" s="980"/>
      <c r="K142" s="981"/>
      <c r="L142" s="981"/>
      <c r="M142" s="981"/>
      <c r="N142" s="981"/>
      <c r="O142" s="981"/>
      <c r="P142" s="981"/>
      <c r="Q142" s="981"/>
      <c r="R142" s="981"/>
      <c r="S142" s="981"/>
      <c r="T142" s="981"/>
      <c r="U142" s="981"/>
      <c r="V142" s="981"/>
      <c r="W142" s="981"/>
      <c r="X142" s="981"/>
      <c r="Y142" s="981"/>
      <c r="Z142" s="981"/>
      <c r="AA142" s="981"/>
      <c r="AB142" s="981"/>
      <c r="AC142" s="981"/>
      <c r="AD142" s="981"/>
      <c r="AE142" s="981"/>
      <c r="AF142" s="981"/>
      <c r="AG142" s="981"/>
      <c r="AH142" s="982"/>
      <c r="AI142" s="1002"/>
      <c r="AJ142" s="1003"/>
      <c r="AK142" s="1003"/>
      <c r="AL142" s="1003"/>
      <c r="AM142" s="1003"/>
      <c r="AN142" s="1003"/>
      <c r="AO142" s="1004"/>
      <c r="AP142" s="127"/>
      <c r="AQ142" s="128"/>
      <c r="AR142" s="128"/>
      <c r="AS142" s="7"/>
    </row>
    <row r="143" spans="1:45" s="25" customFormat="1" x14ac:dyDescent="0.15">
      <c r="A143" s="89"/>
      <c r="B143" s="89"/>
      <c r="C143" s="747"/>
      <c r="D143" s="748"/>
      <c r="E143" s="748"/>
      <c r="F143" s="748"/>
      <c r="G143" s="748"/>
      <c r="H143" s="748"/>
      <c r="I143" s="749"/>
      <c r="J143" s="977"/>
      <c r="K143" s="978"/>
      <c r="L143" s="978"/>
      <c r="M143" s="978"/>
      <c r="N143" s="978"/>
      <c r="O143" s="978"/>
      <c r="P143" s="978"/>
      <c r="Q143" s="978"/>
      <c r="R143" s="978"/>
      <c r="S143" s="978"/>
      <c r="T143" s="978"/>
      <c r="U143" s="978"/>
      <c r="V143" s="978"/>
      <c r="W143" s="978"/>
      <c r="X143" s="978"/>
      <c r="Y143" s="978"/>
      <c r="Z143" s="978"/>
      <c r="AA143" s="978"/>
      <c r="AB143" s="978"/>
      <c r="AC143" s="978"/>
      <c r="AD143" s="978"/>
      <c r="AE143" s="978"/>
      <c r="AF143" s="978"/>
      <c r="AG143" s="978"/>
      <c r="AH143" s="979"/>
      <c r="AI143" s="1005"/>
      <c r="AJ143" s="1006"/>
      <c r="AK143" s="1006"/>
      <c r="AL143" s="1006"/>
      <c r="AM143" s="1006"/>
      <c r="AN143" s="1006"/>
      <c r="AO143" s="1007"/>
      <c r="AP143" s="127"/>
      <c r="AQ143" s="128"/>
      <c r="AR143" s="128"/>
      <c r="AS143" s="7"/>
    </row>
    <row r="144" spans="1:45" x14ac:dyDescent="0.15">
      <c r="A144" s="89"/>
      <c r="B144" s="89"/>
      <c r="C144" s="964" t="s">
        <v>415</v>
      </c>
      <c r="D144" s="965"/>
      <c r="E144" s="965"/>
      <c r="F144" s="965"/>
      <c r="G144" s="965"/>
      <c r="H144" s="965"/>
      <c r="I144" s="966"/>
      <c r="J144" s="967"/>
      <c r="K144" s="968"/>
      <c r="L144" s="968"/>
      <c r="M144" s="968"/>
      <c r="N144" s="968"/>
      <c r="O144" s="968"/>
      <c r="P144" s="968"/>
      <c r="Q144" s="968"/>
      <c r="R144" s="968"/>
      <c r="S144" s="968"/>
      <c r="T144" s="968"/>
      <c r="U144" s="968"/>
      <c r="V144" s="968"/>
      <c r="W144" s="968"/>
      <c r="X144" s="968"/>
      <c r="Y144" s="968"/>
      <c r="Z144" s="968"/>
      <c r="AA144" s="968"/>
      <c r="AB144" s="968"/>
      <c r="AC144" s="968"/>
      <c r="AD144" s="968"/>
      <c r="AE144" s="968"/>
      <c r="AF144" s="968"/>
      <c r="AG144" s="968"/>
      <c r="AH144" s="968"/>
      <c r="AI144" s="968"/>
      <c r="AJ144" s="969"/>
      <c r="AK144" s="968"/>
      <c r="AL144" s="968"/>
      <c r="AM144" s="968"/>
      <c r="AN144" s="968"/>
      <c r="AO144" s="970"/>
      <c r="AP144" s="129"/>
      <c r="AQ144" s="130"/>
      <c r="AR144" s="130"/>
    </row>
    <row r="145" spans="1:45" ht="13.5" customHeight="1" x14ac:dyDescent="0.15">
      <c r="A145" s="89"/>
      <c r="B145" s="89"/>
      <c r="C145" s="971" t="s">
        <v>416</v>
      </c>
      <c r="D145" s="972"/>
      <c r="E145" s="972"/>
      <c r="F145" s="972"/>
      <c r="G145" s="972"/>
      <c r="H145" s="972"/>
      <c r="I145" s="973"/>
      <c r="J145" s="974"/>
      <c r="K145" s="975"/>
      <c r="L145" s="975"/>
      <c r="M145" s="975"/>
      <c r="N145" s="975"/>
      <c r="O145" s="975"/>
      <c r="P145" s="975"/>
      <c r="Q145" s="975"/>
      <c r="R145" s="975"/>
      <c r="S145" s="975"/>
      <c r="T145" s="975"/>
      <c r="U145" s="975"/>
      <c r="V145" s="975"/>
      <c r="W145" s="975"/>
      <c r="X145" s="975"/>
      <c r="Y145" s="975"/>
      <c r="Z145" s="975"/>
      <c r="AA145" s="975"/>
      <c r="AB145" s="975"/>
      <c r="AC145" s="975"/>
      <c r="AD145" s="975"/>
      <c r="AE145" s="975"/>
      <c r="AF145" s="975"/>
      <c r="AG145" s="975"/>
      <c r="AH145" s="975"/>
      <c r="AI145" s="975"/>
      <c r="AJ145" s="975"/>
      <c r="AK145" s="975"/>
      <c r="AL145" s="975"/>
      <c r="AM145" s="975"/>
      <c r="AN145" s="975"/>
      <c r="AO145" s="976"/>
      <c r="AP145" s="190"/>
      <c r="AQ145" s="191"/>
      <c r="AR145" s="191"/>
    </row>
    <row r="146" spans="1:45" x14ac:dyDescent="0.15">
      <c r="A146" s="89"/>
      <c r="B146" s="89"/>
      <c r="C146" s="747"/>
      <c r="D146" s="748"/>
      <c r="E146" s="748"/>
      <c r="F146" s="748"/>
      <c r="G146" s="748"/>
      <c r="H146" s="748"/>
      <c r="I146" s="749"/>
      <c r="J146" s="977"/>
      <c r="K146" s="978"/>
      <c r="L146" s="978"/>
      <c r="M146" s="978"/>
      <c r="N146" s="978"/>
      <c r="O146" s="978"/>
      <c r="P146" s="978"/>
      <c r="Q146" s="978"/>
      <c r="R146" s="978"/>
      <c r="S146" s="978"/>
      <c r="T146" s="978"/>
      <c r="U146" s="978"/>
      <c r="V146" s="978"/>
      <c r="W146" s="978"/>
      <c r="X146" s="978"/>
      <c r="Y146" s="978"/>
      <c r="Z146" s="978"/>
      <c r="AA146" s="978"/>
      <c r="AB146" s="978"/>
      <c r="AC146" s="978"/>
      <c r="AD146" s="978"/>
      <c r="AE146" s="978"/>
      <c r="AF146" s="978"/>
      <c r="AG146" s="978"/>
      <c r="AH146" s="978"/>
      <c r="AI146" s="978"/>
      <c r="AJ146" s="978"/>
      <c r="AK146" s="978"/>
      <c r="AL146" s="978"/>
      <c r="AM146" s="978"/>
      <c r="AN146" s="978"/>
      <c r="AO146" s="979"/>
      <c r="AP146" s="190"/>
      <c r="AQ146" s="191"/>
      <c r="AR146" s="191"/>
    </row>
    <row r="147" spans="1:45" x14ac:dyDescent="0.15">
      <c r="A147" s="89"/>
      <c r="B147" s="89"/>
      <c r="C147" s="741" t="s">
        <v>417</v>
      </c>
      <c r="D147" s="742"/>
      <c r="E147" s="742"/>
      <c r="F147" s="742"/>
      <c r="G147" s="742"/>
      <c r="H147" s="742"/>
      <c r="I147" s="743"/>
      <c r="J147" s="980"/>
      <c r="K147" s="981"/>
      <c r="L147" s="981"/>
      <c r="M147" s="981"/>
      <c r="N147" s="981"/>
      <c r="O147" s="981"/>
      <c r="P147" s="981"/>
      <c r="Q147" s="981"/>
      <c r="R147" s="981"/>
      <c r="S147" s="981"/>
      <c r="T147" s="981"/>
      <c r="U147" s="981"/>
      <c r="V147" s="981"/>
      <c r="W147" s="981"/>
      <c r="X147" s="981"/>
      <c r="Y147" s="981"/>
      <c r="Z147" s="981"/>
      <c r="AA147" s="981"/>
      <c r="AB147" s="981"/>
      <c r="AC147" s="981"/>
      <c r="AD147" s="981"/>
      <c r="AE147" s="981"/>
      <c r="AF147" s="981"/>
      <c r="AG147" s="981"/>
      <c r="AH147" s="981"/>
      <c r="AI147" s="981"/>
      <c r="AJ147" s="981"/>
      <c r="AK147" s="981"/>
      <c r="AL147" s="981"/>
      <c r="AM147" s="981"/>
      <c r="AN147" s="981"/>
      <c r="AO147" s="982"/>
      <c r="AP147" s="190"/>
      <c r="AQ147" s="191"/>
      <c r="AR147" s="191"/>
    </row>
    <row r="148" spans="1:45" x14ac:dyDescent="0.15">
      <c r="A148" s="89"/>
      <c r="B148" s="89"/>
      <c r="C148" s="747"/>
      <c r="D148" s="748"/>
      <c r="E148" s="748"/>
      <c r="F148" s="748"/>
      <c r="G148" s="748"/>
      <c r="H148" s="748"/>
      <c r="I148" s="749"/>
      <c r="J148" s="977"/>
      <c r="K148" s="978"/>
      <c r="L148" s="978"/>
      <c r="M148" s="978"/>
      <c r="N148" s="978"/>
      <c r="O148" s="978"/>
      <c r="P148" s="978"/>
      <c r="Q148" s="978"/>
      <c r="R148" s="978"/>
      <c r="S148" s="978"/>
      <c r="T148" s="978"/>
      <c r="U148" s="978"/>
      <c r="V148" s="978"/>
      <c r="W148" s="978"/>
      <c r="X148" s="978"/>
      <c r="Y148" s="978"/>
      <c r="Z148" s="978"/>
      <c r="AA148" s="978"/>
      <c r="AB148" s="978"/>
      <c r="AC148" s="978"/>
      <c r="AD148" s="978"/>
      <c r="AE148" s="978"/>
      <c r="AF148" s="978"/>
      <c r="AG148" s="978"/>
      <c r="AH148" s="978"/>
      <c r="AI148" s="978"/>
      <c r="AJ148" s="978"/>
      <c r="AK148" s="978"/>
      <c r="AL148" s="978"/>
      <c r="AM148" s="978"/>
      <c r="AN148" s="978"/>
      <c r="AO148" s="979"/>
      <c r="AP148" s="190"/>
      <c r="AQ148" s="191"/>
      <c r="AR148" s="191"/>
    </row>
    <row r="149" spans="1:45" x14ac:dyDescent="0.15">
      <c r="A149" s="89"/>
      <c r="B149" s="89"/>
      <c r="C149" s="741" t="s">
        <v>338</v>
      </c>
      <c r="D149" s="742"/>
      <c r="E149" s="742"/>
      <c r="F149" s="742"/>
      <c r="G149" s="742"/>
      <c r="H149" s="742"/>
      <c r="I149" s="743"/>
      <c r="J149" s="540" t="s">
        <v>444</v>
      </c>
      <c r="K149" s="1000"/>
      <c r="L149" s="1000"/>
      <c r="M149" s="1000"/>
      <c r="N149" s="1000"/>
      <c r="O149" s="133" t="s">
        <v>495</v>
      </c>
      <c r="P149" s="1000"/>
      <c r="Q149" s="1000"/>
      <c r="R149" s="1000"/>
      <c r="S149" s="1000"/>
      <c r="T149" s="1000"/>
      <c r="U149" s="541" t="s">
        <v>496</v>
      </c>
      <c r="V149" s="542"/>
      <c r="W149" s="543"/>
      <c r="X149" s="543"/>
      <c r="Y149" s="543"/>
      <c r="Z149" s="543"/>
      <c r="AA149" s="543"/>
      <c r="AB149" s="543"/>
      <c r="AC149" s="543"/>
      <c r="AD149" s="543"/>
      <c r="AE149" s="543"/>
      <c r="AF149" s="543"/>
      <c r="AG149" s="543"/>
      <c r="AH149" s="543"/>
      <c r="AI149" s="543"/>
      <c r="AJ149" s="543"/>
      <c r="AK149" s="543"/>
      <c r="AL149" s="543"/>
      <c r="AM149" s="543"/>
      <c r="AN149" s="543"/>
      <c r="AO149" s="543"/>
      <c r="AP149" s="190"/>
      <c r="AQ149" s="191"/>
      <c r="AR149" s="191"/>
    </row>
    <row r="150" spans="1:45" x14ac:dyDescent="0.15">
      <c r="A150" s="89"/>
      <c r="B150" s="89"/>
      <c r="C150" s="744"/>
      <c r="D150" s="1017"/>
      <c r="E150" s="1017"/>
      <c r="F150" s="1017"/>
      <c r="G150" s="1017"/>
      <c r="H150" s="1017"/>
      <c r="I150" s="746"/>
      <c r="J150" s="1018"/>
      <c r="K150" s="1019"/>
      <c r="L150" s="1019"/>
      <c r="M150" s="1019"/>
      <c r="N150" s="1019"/>
      <c r="O150" s="1019"/>
      <c r="P150" s="1019"/>
      <c r="Q150" s="1019"/>
      <c r="R150" s="1019"/>
      <c r="S150" s="1019"/>
      <c r="T150" s="1019"/>
      <c r="U150" s="1019"/>
      <c r="V150" s="1019"/>
      <c r="W150" s="1019"/>
      <c r="X150" s="1019"/>
      <c r="Y150" s="1019"/>
      <c r="Z150" s="1019"/>
      <c r="AA150" s="1019"/>
      <c r="AB150" s="1019"/>
      <c r="AC150" s="1019"/>
      <c r="AD150" s="1019"/>
      <c r="AE150" s="1019"/>
      <c r="AF150" s="1019"/>
      <c r="AG150" s="1019"/>
      <c r="AH150" s="1019"/>
      <c r="AI150" s="1019"/>
      <c r="AJ150" s="1019"/>
      <c r="AK150" s="1019"/>
      <c r="AL150" s="1019"/>
      <c r="AM150" s="1019"/>
      <c r="AN150" s="1019"/>
      <c r="AO150" s="1020"/>
      <c r="AP150" s="190"/>
      <c r="AQ150" s="191"/>
      <c r="AR150" s="191"/>
    </row>
    <row r="151" spans="1:45" x14ac:dyDescent="0.15">
      <c r="A151" s="89"/>
      <c r="B151" s="89"/>
      <c r="C151" s="747"/>
      <c r="D151" s="748"/>
      <c r="E151" s="748"/>
      <c r="F151" s="748"/>
      <c r="G151" s="748"/>
      <c r="H151" s="748"/>
      <c r="I151" s="749"/>
      <c r="J151" s="977"/>
      <c r="K151" s="978"/>
      <c r="L151" s="978"/>
      <c r="M151" s="978"/>
      <c r="N151" s="978"/>
      <c r="O151" s="978"/>
      <c r="P151" s="978"/>
      <c r="Q151" s="978"/>
      <c r="R151" s="978"/>
      <c r="S151" s="978"/>
      <c r="T151" s="978"/>
      <c r="U151" s="978"/>
      <c r="V151" s="978"/>
      <c r="W151" s="978"/>
      <c r="X151" s="978"/>
      <c r="Y151" s="978"/>
      <c r="Z151" s="978"/>
      <c r="AA151" s="978"/>
      <c r="AB151" s="978"/>
      <c r="AC151" s="978"/>
      <c r="AD151" s="978"/>
      <c r="AE151" s="978"/>
      <c r="AF151" s="978"/>
      <c r="AG151" s="978"/>
      <c r="AH151" s="978"/>
      <c r="AI151" s="978"/>
      <c r="AJ151" s="978"/>
      <c r="AK151" s="978"/>
      <c r="AL151" s="978"/>
      <c r="AM151" s="978"/>
      <c r="AN151" s="978"/>
      <c r="AO151" s="979"/>
      <c r="AP151" s="190"/>
      <c r="AQ151" s="191"/>
      <c r="AR151" s="191"/>
    </row>
    <row r="152" spans="1:45" x14ac:dyDescent="0.15">
      <c r="A152" s="89"/>
      <c r="B152" s="89"/>
      <c r="C152" s="1021" t="s">
        <v>420</v>
      </c>
      <c r="D152" s="1011"/>
      <c r="E152" s="1011"/>
      <c r="F152" s="1011"/>
      <c r="G152" s="1011"/>
      <c r="H152" s="1011"/>
      <c r="I152" s="1012"/>
      <c r="J152" s="1022"/>
      <c r="K152" s="1008"/>
      <c r="L152" s="1008"/>
      <c r="M152" s="188" t="s">
        <v>474</v>
      </c>
      <c r="N152" s="1008"/>
      <c r="O152" s="1008"/>
      <c r="P152" s="1008"/>
      <c r="Q152" s="1008"/>
      <c r="R152" s="544" t="s">
        <v>418</v>
      </c>
      <c r="S152" s="1008"/>
      <c r="T152" s="1008"/>
      <c r="U152" s="1009"/>
      <c r="V152" s="1023" t="s">
        <v>422</v>
      </c>
      <c r="W152" s="1024"/>
      <c r="X152" s="1024"/>
      <c r="Y152" s="1024"/>
      <c r="Z152" s="1024"/>
      <c r="AA152" s="1024"/>
      <c r="AB152" s="1025"/>
      <c r="AC152" s="1022"/>
      <c r="AD152" s="1008"/>
      <c r="AE152" s="1008"/>
      <c r="AF152" s="188" t="s">
        <v>418</v>
      </c>
      <c r="AG152" s="1008"/>
      <c r="AH152" s="1008"/>
      <c r="AI152" s="1008"/>
      <c r="AJ152" s="1008"/>
      <c r="AK152" s="544" t="s">
        <v>418</v>
      </c>
      <c r="AL152" s="1008"/>
      <c r="AM152" s="1008"/>
      <c r="AN152" s="1008"/>
      <c r="AO152" s="1009"/>
      <c r="AP152" s="134"/>
      <c r="AQ152" s="135"/>
      <c r="AR152" s="135"/>
    </row>
    <row r="153" spans="1:45" x14ac:dyDescent="0.15">
      <c r="A153" s="89"/>
      <c r="B153" s="89"/>
      <c r="C153" s="1010" t="s">
        <v>424</v>
      </c>
      <c r="D153" s="1011"/>
      <c r="E153" s="1011"/>
      <c r="F153" s="1011"/>
      <c r="G153" s="1011"/>
      <c r="H153" s="1011"/>
      <c r="I153" s="1012"/>
      <c r="J153" s="1013"/>
      <c r="K153" s="1014"/>
      <c r="L153" s="1014"/>
      <c r="M153" s="1014"/>
      <c r="N153" s="1014"/>
      <c r="O153" s="1014"/>
      <c r="P153" s="1014"/>
      <c r="Q153" s="1014"/>
      <c r="R153" s="1014"/>
      <c r="S153" s="1014"/>
      <c r="T153" s="1014"/>
      <c r="U153" s="1014"/>
      <c r="V153" s="1014"/>
      <c r="W153" s="1014"/>
      <c r="X153" s="1014"/>
      <c r="Y153" s="1014"/>
      <c r="Z153" s="1014"/>
      <c r="AA153" s="1014"/>
      <c r="AB153" s="1014"/>
      <c r="AC153" s="1014"/>
      <c r="AD153" s="1014"/>
      <c r="AE153" s="1014"/>
      <c r="AF153" s="1014"/>
      <c r="AG153" s="1014"/>
      <c r="AH153" s="1014"/>
      <c r="AI153" s="1014"/>
      <c r="AJ153" s="1014"/>
      <c r="AK153" s="1014"/>
      <c r="AL153" s="1014"/>
      <c r="AM153" s="1014"/>
      <c r="AN153" s="1014"/>
      <c r="AO153" s="1015"/>
      <c r="AP153" s="190"/>
      <c r="AQ153" s="191"/>
      <c r="AR153" s="191"/>
    </row>
    <row r="154" spans="1:45" x14ac:dyDescent="0.15">
      <c r="A154" s="89"/>
      <c r="B154" s="89"/>
      <c r="C154" s="186"/>
      <c r="D154" s="189"/>
      <c r="E154" s="189"/>
      <c r="F154" s="189"/>
      <c r="G154" s="189"/>
      <c r="H154" s="189"/>
      <c r="I154" s="189"/>
      <c r="J154" s="631"/>
      <c r="K154" s="631"/>
      <c r="L154" s="631"/>
      <c r="M154" s="631"/>
      <c r="N154" s="631"/>
      <c r="O154" s="631"/>
      <c r="P154" s="631"/>
      <c r="Q154" s="631"/>
      <c r="R154" s="631"/>
      <c r="S154" s="631"/>
      <c r="T154" s="631"/>
      <c r="U154" s="631"/>
      <c r="V154" s="631"/>
      <c r="W154" s="631"/>
      <c r="X154" s="631"/>
      <c r="Y154" s="631"/>
      <c r="Z154" s="631"/>
      <c r="AA154" s="631"/>
      <c r="AB154" s="631"/>
      <c r="AC154" s="631"/>
      <c r="AD154" s="631"/>
      <c r="AE154" s="631"/>
      <c r="AF154" s="631"/>
      <c r="AG154" s="631"/>
      <c r="AH154" s="631"/>
      <c r="AI154" s="631"/>
      <c r="AJ154" s="631"/>
      <c r="AK154" s="631"/>
      <c r="AL154" s="631"/>
      <c r="AM154" s="631"/>
      <c r="AN154" s="631"/>
      <c r="AO154" s="631"/>
      <c r="AP154" s="191"/>
      <c r="AQ154" s="191"/>
      <c r="AR154" s="191"/>
    </row>
    <row r="155" spans="1:45" s="25" customFormat="1" ht="13.5" customHeight="1" x14ac:dyDescent="0.15">
      <c r="A155" s="89"/>
      <c r="B155" s="126"/>
      <c r="C155" s="741" t="s">
        <v>412</v>
      </c>
      <c r="D155" s="983"/>
      <c r="E155" s="983"/>
      <c r="F155" s="983"/>
      <c r="G155" s="983"/>
      <c r="H155" s="983"/>
      <c r="I155" s="984"/>
      <c r="J155" s="990"/>
      <c r="K155" s="991"/>
      <c r="L155" s="991"/>
      <c r="M155" s="991"/>
      <c r="N155" s="991"/>
      <c r="O155" s="991"/>
      <c r="P155" s="991"/>
      <c r="Q155" s="991"/>
      <c r="R155" s="991"/>
      <c r="S155" s="991"/>
      <c r="T155" s="991"/>
      <c r="U155" s="991"/>
      <c r="V155" s="991"/>
      <c r="W155" s="991"/>
      <c r="X155" s="991"/>
      <c r="Y155" s="991"/>
      <c r="Z155" s="991"/>
      <c r="AA155" s="991"/>
      <c r="AB155" s="991"/>
      <c r="AC155" s="991"/>
      <c r="AD155" s="991"/>
      <c r="AE155" s="991"/>
      <c r="AF155" s="991"/>
      <c r="AG155" s="991"/>
      <c r="AH155" s="992"/>
      <c r="AI155" s="999" t="s">
        <v>413</v>
      </c>
      <c r="AJ155" s="1000"/>
      <c r="AK155" s="1000"/>
      <c r="AL155" s="1000"/>
      <c r="AM155" s="1000"/>
      <c r="AN155" s="1000"/>
      <c r="AO155" s="1001"/>
      <c r="AP155" s="127"/>
      <c r="AQ155" s="128"/>
      <c r="AR155" s="128"/>
      <c r="AS155" s="7"/>
    </row>
    <row r="156" spans="1:45" s="25" customFormat="1" ht="13.5" customHeight="1" x14ac:dyDescent="0.15">
      <c r="A156" s="89"/>
      <c r="B156" s="89"/>
      <c r="C156" s="786"/>
      <c r="D156" s="985"/>
      <c r="E156" s="985"/>
      <c r="F156" s="985"/>
      <c r="G156" s="985"/>
      <c r="H156" s="985"/>
      <c r="I156" s="986"/>
      <c r="J156" s="993"/>
      <c r="K156" s="994"/>
      <c r="L156" s="994"/>
      <c r="M156" s="994"/>
      <c r="N156" s="994"/>
      <c r="O156" s="994"/>
      <c r="P156" s="994"/>
      <c r="Q156" s="994"/>
      <c r="R156" s="994"/>
      <c r="S156" s="994"/>
      <c r="T156" s="994"/>
      <c r="U156" s="994"/>
      <c r="V156" s="994"/>
      <c r="W156" s="994"/>
      <c r="X156" s="994"/>
      <c r="Y156" s="994"/>
      <c r="Z156" s="994"/>
      <c r="AA156" s="994"/>
      <c r="AB156" s="994"/>
      <c r="AC156" s="994"/>
      <c r="AD156" s="994"/>
      <c r="AE156" s="994"/>
      <c r="AF156" s="994"/>
      <c r="AG156" s="994"/>
      <c r="AH156" s="995"/>
      <c r="AI156" s="1002"/>
      <c r="AJ156" s="1003"/>
      <c r="AK156" s="1003"/>
      <c r="AL156" s="1003"/>
      <c r="AM156" s="1003"/>
      <c r="AN156" s="1003"/>
      <c r="AO156" s="1004"/>
      <c r="AP156" s="127"/>
      <c r="AQ156" s="128"/>
      <c r="AR156" s="128"/>
      <c r="AS156" s="7"/>
    </row>
    <row r="157" spans="1:45" s="25" customFormat="1" x14ac:dyDescent="0.15">
      <c r="A157" s="89"/>
      <c r="B157" s="89"/>
      <c r="C157" s="987"/>
      <c r="D157" s="988"/>
      <c r="E157" s="988"/>
      <c r="F157" s="988"/>
      <c r="G157" s="988"/>
      <c r="H157" s="988"/>
      <c r="I157" s="989"/>
      <c r="J157" s="996"/>
      <c r="K157" s="997"/>
      <c r="L157" s="997"/>
      <c r="M157" s="997"/>
      <c r="N157" s="997"/>
      <c r="O157" s="997"/>
      <c r="P157" s="997"/>
      <c r="Q157" s="997"/>
      <c r="R157" s="997"/>
      <c r="S157" s="997"/>
      <c r="T157" s="997"/>
      <c r="U157" s="997"/>
      <c r="V157" s="997"/>
      <c r="W157" s="997"/>
      <c r="X157" s="997"/>
      <c r="Y157" s="997"/>
      <c r="Z157" s="997"/>
      <c r="AA157" s="997"/>
      <c r="AB157" s="997"/>
      <c r="AC157" s="997"/>
      <c r="AD157" s="997"/>
      <c r="AE157" s="997"/>
      <c r="AF157" s="997"/>
      <c r="AG157" s="997"/>
      <c r="AH157" s="998"/>
      <c r="AI157" s="1002"/>
      <c r="AJ157" s="1003"/>
      <c r="AK157" s="1003"/>
      <c r="AL157" s="1003"/>
      <c r="AM157" s="1003"/>
      <c r="AN157" s="1003"/>
      <c r="AO157" s="1004"/>
      <c r="AP157" s="127"/>
      <c r="AQ157" s="128"/>
      <c r="AR157" s="128"/>
      <c r="AS157" s="7"/>
    </row>
    <row r="158" spans="1:45" s="25" customFormat="1" x14ac:dyDescent="0.15">
      <c r="A158" s="89"/>
      <c r="B158" s="89"/>
      <c r="C158" s="741" t="s">
        <v>414</v>
      </c>
      <c r="D158" s="742"/>
      <c r="E158" s="742"/>
      <c r="F158" s="742"/>
      <c r="G158" s="742"/>
      <c r="H158" s="742"/>
      <c r="I158" s="743"/>
      <c r="J158" s="980"/>
      <c r="K158" s="981"/>
      <c r="L158" s="981"/>
      <c r="M158" s="981"/>
      <c r="N158" s="981"/>
      <c r="O158" s="981"/>
      <c r="P158" s="981"/>
      <c r="Q158" s="981"/>
      <c r="R158" s="981"/>
      <c r="S158" s="981"/>
      <c r="T158" s="981"/>
      <c r="U158" s="981"/>
      <c r="V158" s="981"/>
      <c r="W158" s="981"/>
      <c r="X158" s="981"/>
      <c r="Y158" s="981"/>
      <c r="Z158" s="981"/>
      <c r="AA158" s="981"/>
      <c r="AB158" s="981"/>
      <c r="AC158" s="981"/>
      <c r="AD158" s="981"/>
      <c r="AE158" s="981"/>
      <c r="AF158" s="981"/>
      <c r="AG158" s="981"/>
      <c r="AH158" s="982"/>
      <c r="AI158" s="1002"/>
      <c r="AJ158" s="1003"/>
      <c r="AK158" s="1003"/>
      <c r="AL158" s="1003"/>
      <c r="AM158" s="1003"/>
      <c r="AN158" s="1003"/>
      <c r="AO158" s="1004"/>
      <c r="AP158" s="127"/>
      <c r="AQ158" s="128"/>
      <c r="AR158" s="128"/>
      <c r="AS158" s="7"/>
    </row>
    <row r="159" spans="1:45" s="25" customFormat="1" x14ac:dyDescent="0.15">
      <c r="A159" s="89"/>
      <c r="B159" s="89"/>
      <c r="C159" s="747"/>
      <c r="D159" s="748"/>
      <c r="E159" s="748"/>
      <c r="F159" s="748"/>
      <c r="G159" s="748"/>
      <c r="H159" s="748"/>
      <c r="I159" s="749"/>
      <c r="J159" s="977"/>
      <c r="K159" s="978"/>
      <c r="L159" s="978"/>
      <c r="M159" s="978"/>
      <c r="N159" s="978"/>
      <c r="O159" s="978"/>
      <c r="P159" s="978"/>
      <c r="Q159" s="978"/>
      <c r="R159" s="978"/>
      <c r="S159" s="978"/>
      <c r="T159" s="978"/>
      <c r="U159" s="978"/>
      <c r="V159" s="978"/>
      <c r="W159" s="978"/>
      <c r="X159" s="978"/>
      <c r="Y159" s="978"/>
      <c r="Z159" s="978"/>
      <c r="AA159" s="978"/>
      <c r="AB159" s="978"/>
      <c r="AC159" s="978"/>
      <c r="AD159" s="978"/>
      <c r="AE159" s="978"/>
      <c r="AF159" s="978"/>
      <c r="AG159" s="978"/>
      <c r="AH159" s="979"/>
      <c r="AI159" s="1005"/>
      <c r="AJ159" s="1006"/>
      <c r="AK159" s="1006"/>
      <c r="AL159" s="1006"/>
      <c r="AM159" s="1006"/>
      <c r="AN159" s="1006"/>
      <c r="AO159" s="1007"/>
      <c r="AP159" s="127"/>
      <c r="AQ159" s="128"/>
      <c r="AR159" s="128"/>
      <c r="AS159" s="7"/>
    </row>
    <row r="160" spans="1:45" x14ac:dyDescent="0.15">
      <c r="A160" s="89"/>
      <c r="B160" s="89"/>
      <c r="C160" s="964" t="s">
        <v>415</v>
      </c>
      <c r="D160" s="965"/>
      <c r="E160" s="965"/>
      <c r="F160" s="965"/>
      <c r="G160" s="965"/>
      <c r="H160" s="965"/>
      <c r="I160" s="966"/>
      <c r="J160" s="967"/>
      <c r="K160" s="968"/>
      <c r="L160" s="968"/>
      <c r="M160" s="968"/>
      <c r="N160" s="968"/>
      <c r="O160" s="968"/>
      <c r="P160" s="968"/>
      <c r="Q160" s="968"/>
      <c r="R160" s="968"/>
      <c r="S160" s="968"/>
      <c r="T160" s="968"/>
      <c r="U160" s="968"/>
      <c r="V160" s="968"/>
      <c r="W160" s="968"/>
      <c r="X160" s="968"/>
      <c r="Y160" s="968"/>
      <c r="Z160" s="968"/>
      <c r="AA160" s="968"/>
      <c r="AB160" s="968"/>
      <c r="AC160" s="968"/>
      <c r="AD160" s="968"/>
      <c r="AE160" s="968"/>
      <c r="AF160" s="968"/>
      <c r="AG160" s="968"/>
      <c r="AH160" s="968"/>
      <c r="AI160" s="968"/>
      <c r="AJ160" s="969"/>
      <c r="AK160" s="968"/>
      <c r="AL160" s="968"/>
      <c r="AM160" s="968"/>
      <c r="AN160" s="968"/>
      <c r="AO160" s="970"/>
      <c r="AP160" s="129"/>
      <c r="AQ160" s="130"/>
      <c r="AR160" s="130"/>
    </row>
    <row r="161" spans="1:46" ht="13.5" customHeight="1" x14ac:dyDescent="0.15">
      <c r="A161" s="89"/>
      <c r="B161" s="89"/>
      <c r="C161" s="971" t="s">
        <v>416</v>
      </c>
      <c r="D161" s="972"/>
      <c r="E161" s="972"/>
      <c r="F161" s="972"/>
      <c r="G161" s="972"/>
      <c r="H161" s="972"/>
      <c r="I161" s="973"/>
      <c r="J161" s="974"/>
      <c r="K161" s="975"/>
      <c r="L161" s="975"/>
      <c r="M161" s="975"/>
      <c r="N161" s="975"/>
      <c r="O161" s="975"/>
      <c r="P161" s="975"/>
      <c r="Q161" s="975"/>
      <c r="R161" s="975"/>
      <c r="S161" s="975"/>
      <c r="T161" s="975"/>
      <c r="U161" s="975"/>
      <c r="V161" s="975"/>
      <c r="W161" s="975"/>
      <c r="X161" s="975"/>
      <c r="Y161" s="975"/>
      <c r="Z161" s="975"/>
      <c r="AA161" s="975"/>
      <c r="AB161" s="975"/>
      <c r="AC161" s="975"/>
      <c r="AD161" s="975"/>
      <c r="AE161" s="975"/>
      <c r="AF161" s="975"/>
      <c r="AG161" s="975"/>
      <c r="AH161" s="975"/>
      <c r="AI161" s="975"/>
      <c r="AJ161" s="975"/>
      <c r="AK161" s="975"/>
      <c r="AL161" s="975"/>
      <c r="AM161" s="975"/>
      <c r="AN161" s="975"/>
      <c r="AO161" s="976"/>
      <c r="AP161" s="190"/>
      <c r="AQ161" s="191"/>
      <c r="AR161" s="191"/>
    </row>
    <row r="162" spans="1:46" x14ac:dyDescent="0.15">
      <c r="A162" s="89"/>
      <c r="B162" s="89"/>
      <c r="C162" s="747"/>
      <c r="D162" s="748"/>
      <c r="E162" s="748"/>
      <c r="F162" s="748"/>
      <c r="G162" s="748"/>
      <c r="H162" s="748"/>
      <c r="I162" s="749"/>
      <c r="J162" s="977"/>
      <c r="K162" s="978"/>
      <c r="L162" s="978"/>
      <c r="M162" s="978"/>
      <c r="N162" s="978"/>
      <c r="O162" s="978"/>
      <c r="P162" s="978"/>
      <c r="Q162" s="978"/>
      <c r="R162" s="978"/>
      <c r="S162" s="978"/>
      <c r="T162" s="978"/>
      <c r="U162" s="978"/>
      <c r="V162" s="978"/>
      <c r="W162" s="978"/>
      <c r="X162" s="978"/>
      <c r="Y162" s="978"/>
      <c r="Z162" s="978"/>
      <c r="AA162" s="978"/>
      <c r="AB162" s="978"/>
      <c r="AC162" s="978"/>
      <c r="AD162" s="978"/>
      <c r="AE162" s="978"/>
      <c r="AF162" s="978"/>
      <c r="AG162" s="978"/>
      <c r="AH162" s="978"/>
      <c r="AI162" s="978"/>
      <c r="AJ162" s="978"/>
      <c r="AK162" s="978"/>
      <c r="AL162" s="978"/>
      <c r="AM162" s="978"/>
      <c r="AN162" s="978"/>
      <c r="AO162" s="979"/>
      <c r="AP162" s="190"/>
      <c r="AQ162" s="191"/>
      <c r="AR162" s="191"/>
    </row>
    <row r="163" spans="1:46" x14ac:dyDescent="0.15">
      <c r="A163" s="89"/>
      <c r="B163" s="89"/>
      <c r="C163" s="741" t="s">
        <v>417</v>
      </c>
      <c r="D163" s="742"/>
      <c r="E163" s="742"/>
      <c r="F163" s="742"/>
      <c r="G163" s="742"/>
      <c r="H163" s="742"/>
      <c r="I163" s="743"/>
      <c r="J163" s="980"/>
      <c r="K163" s="981"/>
      <c r="L163" s="981"/>
      <c r="M163" s="981"/>
      <c r="N163" s="981"/>
      <c r="O163" s="981"/>
      <c r="P163" s="981"/>
      <c r="Q163" s="981"/>
      <c r="R163" s="981"/>
      <c r="S163" s="981"/>
      <c r="T163" s="981"/>
      <c r="U163" s="981"/>
      <c r="V163" s="981"/>
      <c r="W163" s="981"/>
      <c r="X163" s="981"/>
      <c r="Y163" s="981"/>
      <c r="Z163" s="981"/>
      <c r="AA163" s="981"/>
      <c r="AB163" s="981"/>
      <c r="AC163" s="981"/>
      <c r="AD163" s="981"/>
      <c r="AE163" s="981"/>
      <c r="AF163" s="981"/>
      <c r="AG163" s="981"/>
      <c r="AH163" s="981"/>
      <c r="AI163" s="981"/>
      <c r="AJ163" s="981"/>
      <c r="AK163" s="981"/>
      <c r="AL163" s="981"/>
      <c r="AM163" s="981"/>
      <c r="AN163" s="981"/>
      <c r="AO163" s="982"/>
      <c r="AP163" s="190"/>
      <c r="AQ163" s="191"/>
      <c r="AR163" s="191"/>
    </row>
    <row r="164" spans="1:46" x14ac:dyDescent="0.15">
      <c r="A164" s="89"/>
      <c r="B164" s="89"/>
      <c r="C164" s="747"/>
      <c r="D164" s="748"/>
      <c r="E164" s="748"/>
      <c r="F164" s="748"/>
      <c r="G164" s="748"/>
      <c r="H164" s="748"/>
      <c r="I164" s="749"/>
      <c r="J164" s="977"/>
      <c r="K164" s="978"/>
      <c r="L164" s="978"/>
      <c r="M164" s="978"/>
      <c r="N164" s="978"/>
      <c r="O164" s="978"/>
      <c r="P164" s="978"/>
      <c r="Q164" s="978"/>
      <c r="R164" s="978"/>
      <c r="S164" s="978"/>
      <c r="T164" s="978"/>
      <c r="U164" s="978"/>
      <c r="V164" s="978"/>
      <c r="W164" s="978"/>
      <c r="X164" s="978"/>
      <c r="Y164" s="978"/>
      <c r="Z164" s="978"/>
      <c r="AA164" s="978"/>
      <c r="AB164" s="978"/>
      <c r="AC164" s="978"/>
      <c r="AD164" s="978"/>
      <c r="AE164" s="978"/>
      <c r="AF164" s="978"/>
      <c r="AG164" s="978"/>
      <c r="AH164" s="978"/>
      <c r="AI164" s="978"/>
      <c r="AJ164" s="978"/>
      <c r="AK164" s="978"/>
      <c r="AL164" s="978"/>
      <c r="AM164" s="978"/>
      <c r="AN164" s="978"/>
      <c r="AO164" s="979"/>
      <c r="AP164" s="190"/>
      <c r="AQ164" s="191"/>
      <c r="AR164" s="191"/>
    </row>
    <row r="165" spans="1:46" x14ac:dyDescent="0.15">
      <c r="A165" s="89"/>
      <c r="B165" s="89"/>
      <c r="C165" s="741" t="s">
        <v>338</v>
      </c>
      <c r="D165" s="742"/>
      <c r="E165" s="742"/>
      <c r="F165" s="742"/>
      <c r="G165" s="742"/>
      <c r="H165" s="742"/>
      <c r="I165" s="743"/>
      <c r="J165" s="540" t="s">
        <v>444</v>
      </c>
      <c r="K165" s="1000"/>
      <c r="L165" s="1000"/>
      <c r="M165" s="1000"/>
      <c r="N165" s="1000"/>
      <c r="O165" s="133" t="s">
        <v>495</v>
      </c>
      <c r="P165" s="1000"/>
      <c r="Q165" s="1000"/>
      <c r="R165" s="1000"/>
      <c r="S165" s="1000"/>
      <c r="T165" s="1000"/>
      <c r="U165" s="541" t="s">
        <v>496</v>
      </c>
      <c r="V165" s="542"/>
      <c r="W165" s="543"/>
      <c r="X165" s="543"/>
      <c r="Y165" s="543"/>
      <c r="Z165" s="543"/>
      <c r="AA165" s="543"/>
      <c r="AB165" s="543"/>
      <c r="AC165" s="543"/>
      <c r="AD165" s="543"/>
      <c r="AE165" s="543"/>
      <c r="AF165" s="543"/>
      <c r="AG165" s="543"/>
      <c r="AH165" s="543"/>
      <c r="AI165" s="543"/>
      <c r="AJ165" s="543"/>
      <c r="AK165" s="543"/>
      <c r="AL165" s="543"/>
      <c r="AM165" s="543"/>
      <c r="AN165" s="543"/>
      <c r="AO165" s="543"/>
      <c r="AP165" s="190"/>
      <c r="AQ165" s="191"/>
      <c r="AR165" s="191"/>
    </row>
    <row r="166" spans="1:46" x14ac:dyDescent="0.15">
      <c r="A166" s="89"/>
      <c r="B166" s="89"/>
      <c r="C166" s="744"/>
      <c r="D166" s="1017"/>
      <c r="E166" s="1017"/>
      <c r="F166" s="1017"/>
      <c r="G166" s="1017"/>
      <c r="H166" s="1017"/>
      <c r="I166" s="746"/>
      <c r="J166" s="1018"/>
      <c r="K166" s="1019"/>
      <c r="L166" s="1019"/>
      <c r="M166" s="1019"/>
      <c r="N166" s="1019"/>
      <c r="O166" s="1019"/>
      <c r="P166" s="1019"/>
      <c r="Q166" s="1019"/>
      <c r="R166" s="1019"/>
      <c r="S166" s="1019"/>
      <c r="T166" s="1019"/>
      <c r="U166" s="1019"/>
      <c r="V166" s="1019"/>
      <c r="W166" s="1019"/>
      <c r="X166" s="1019"/>
      <c r="Y166" s="1019"/>
      <c r="Z166" s="1019"/>
      <c r="AA166" s="1019"/>
      <c r="AB166" s="1019"/>
      <c r="AC166" s="1019"/>
      <c r="AD166" s="1019"/>
      <c r="AE166" s="1019"/>
      <c r="AF166" s="1019"/>
      <c r="AG166" s="1019"/>
      <c r="AH166" s="1019"/>
      <c r="AI166" s="1019"/>
      <c r="AJ166" s="1019"/>
      <c r="AK166" s="1019"/>
      <c r="AL166" s="1019"/>
      <c r="AM166" s="1019"/>
      <c r="AN166" s="1019"/>
      <c r="AO166" s="1020"/>
      <c r="AP166" s="190"/>
      <c r="AQ166" s="191"/>
      <c r="AR166" s="191"/>
    </row>
    <row r="167" spans="1:46" x14ac:dyDescent="0.15">
      <c r="A167" s="89"/>
      <c r="B167" s="89"/>
      <c r="C167" s="747"/>
      <c r="D167" s="748"/>
      <c r="E167" s="748"/>
      <c r="F167" s="748"/>
      <c r="G167" s="748"/>
      <c r="H167" s="748"/>
      <c r="I167" s="749"/>
      <c r="J167" s="977"/>
      <c r="K167" s="978"/>
      <c r="L167" s="978"/>
      <c r="M167" s="978"/>
      <c r="N167" s="978"/>
      <c r="O167" s="978"/>
      <c r="P167" s="978"/>
      <c r="Q167" s="978"/>
      <c r="R167" s="978"/>
      <c r="S167" s="978"/>
      <c r="T167" s="978"/>
      <c r="U167" s="978"/>
      <c r="V167" s="978"/>
      <c r="W167" s="978"/>
      <c r="X167" s="978"/>
      <c r="Y167" s="978"/>
      <c r="Z167" s="978"/>
      <c r="AA167" s="978"/>
      <c r="AB167" s="978"/>
      <c r="AC167" s="978"/>
      <c r="AD167" s="978"/>
      <c r="AE167" s="978"/>
      <c r="AF167" s="978"/>
      <c r="AG167" s="978"/>
      <c r="AH167" s="978"/>
      <c r="AI167" s="978"/>
      <c r="AJ167" s="978"/>
      <c r="AK167" s="978"/>
      <c r="AL167" s="978"/>
      <c r="AM167" s="978"/>
      <c r="AN167" s="978"/>
      <c r="AO167" s="979"/>
      <c r="AP167" s="190"/>
      <c r="AQ167" s="191"/>
      <c r="AR167" s="191"/>
    </row>
    <row r="168" spans="1:46" x14ac:dyDescent="0.15">
      <c r="A168" s="89"/>
      <c r="B168" s="89"/>
      <c r="C168" s="1021" t="s">
        <v>420</v>
      </c>
      <c r="D168" s="1011"/>
      <c r="E168" s="1011"/>
      <c r="F168" s="1011"/>
      <c r="G168" s="1011"/>
      <c r="H168" s="1011"/>
      <c r="I168" s="1012"/>
      <c r="J168" s="1022"/>
      <c r="K168" s="1008"/>
      <c r="L168" s="1008"/>
      <c r="M168" s="188" t="s">
        <v>474</v>
      </c>
      <c r="N168" s="1008"/>
      <c r="O168" s="1008"/>
      <c r="P168" s="1008"/>
      <c r="Q168" s="1008"/>
      <c r="R168" s="544" t="s">
        <v>418</v>
      </c>
      <c r="S168" s="1008"/>
      <c r="T168" s="1008"/>
      <c r="U168" s="1009"/>
      <c r="V168" s="1023" t="s">
        <v>422</v>
      </c>
      <c r="W168" s="1024"/>
      <c r="X168" s="1024"/>
      <c r="Y168" s="1024"/>
      <c r="Z168" s="1024"/>
      <c r="AA168" s="1024"/>
      <c r="AB168" s="1025"/>
      <c r="AC168" s="1022"/>
      <c r="AD168" s="1008"/>
      <c r="AE168" s="1008"/>
      <c r="AF168" s="188" t="s">
        <v>418</v>
      </c>
      <c r="AG168" s="1008"/>
      <c r="AH168" s="1008"/>
      <c r="AI168" s="1008"/>
      <c r="AJ168" s="1008"/>
      <c r="AK168" s="544" t="s">
        <v>418</v>
      </c>
      <c r="AL168" s="1008"/>
      <c r="AM168" s="1008"/>
      <c r="AN168" s="1008"/>
      <c r="AO168" s="1009"/>
      <c r="AP168" s="134"/>
      <c r="AQ168" s="135"/>
      <c r="AR168" s="135"/>
    </row>
    <row r="169" spans="1:46" x14ac:dyDescent="0.15">
      <c r="A169" s="89"/>
      <c r="B169" s="89"/>
      <c r="C169" s="1010" t="s">
        <v>424</v>
      </c>
      <c r="D169" s="1011"/>
      <c r="E169" s="1011"/>
      <c r="F169" s="1011"/>
      <c r="G169" s="1011"/>
      <c r="H169" s="1011"/>
      <c r="I169" s="1012"/>
      <c r="J169" s="1013"/>
      <c r="K169" s="1014"/>
      <c r="L169" s="1014"/>
      <c r="M169" s="1014"/>
      <c r="N169" s="1014"/>
      <c r="O169" s="1014"/>
      <c r="P169" s="1014"/>
      <c r="Q169" s="1014"/>
      <c r="R169" s="1014"/>
      <c r="S169" s="1014"/>
      <c r="T169" s="1014"/>
      <c r="U169" s="1014"/>
      <c r="V169" s="1014"/>
      <c r="W169" s="1014"/>
      <c r="X169" s="1014"/>
      <c r="Y169" s="1014"/>
      <c r="Z169" s="1014"/>
      <c r="AA169" s="1014"/>
      <c r="AB169" s="1014"/>
      <c r="AC169" s="1014"/>
      <c r="AD169" s="1014"/>
      <c r="AE169" s="1014"/>
      <c r="AF169" s="1014"/>
      <c r="AG169" s="1014"/>
      <c r="AH169" s="1014"/>
      <c r="AI169" s="1014"/>
      <c r="AJ169" s="1014"/>
      <c r="AK169" s="1014"/>
      <c r="AL169" s="1014"/>
      <c r="AM169" s="1014"/>
      <c r="AN169" s="1014"/>
      <c r="AO169" s="1015"/>
      <c r="AP169" s="190"/>
      <c r="AQ169" s="191"/>
      <c r="AR169" s="191"/>
    </row>
    <row r="170" spans="1:46" x14ac:dyDescent="0.15">
      <c r="A170" s="8"/>
      <c r="B170" s="8"/>
      <c r="C170" s="130" t="s">
        <v>425</v>
      </c>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6" x14ac:dyDescent="0.15">
      <c r="A171" s="8"/>
      <c r="B171" s="8"/>
      <c r="C171" s="130"/>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6" x14ac:dyDescent="0.15">
      <c r="A172" s="8"/>
      <c r="B172" s="8"/>
      <c r="C172" s="130"/>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6" x14ac:dyDescent="0.15">
      <c r="A173" s="8"/>
      <c r="B173" s="8"/>
      <c r="C173" s="136" t="s">
        <v>426</v>
      </c>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8"/>
    </row>
    <row r="174" spans="1:46" ht="13.5" customHeight="1" x14ac:dyDescent="0.15">
      <c r="A174" s="8"/>
      <c r="B174" s="8"/>
      <c r="C174" s="741" t="s">
        <v>412</v>
      </c>
      <c r="D174" s="983"/>
      <c r="E174" s="983"/>
      <c r="F174" s="983"/>
      <c r="G174" s="983"/>
      <c r="H174" s="983"/>
      <c r="I174" s="984"/>
      <c r="J174" s="1016"/>
      <c r="K174" s="1016"/>
      <c r="L174" s="1016"/>
      <c r="M174" s="1016"/>
      <c r="N174" s="1016"/>
      <c r="O174" s="1016"/>
      <c r="P174" s="1016"/>
      <c r="Q174" s="1016"/>
      <c r="R174" s="1016"/>
      <c r="S174" s="1016"/>
      <c r="T174" s="1016"/>
      <c r="U174" s="1016"/>
      <c r="V174" s="1016"/>
      <c r="W174" s="1016"/>
      <c r="X174" s="1016"/>
      <c r="Y174" s="1016"/>
      <c r="Z174" s="1016"/>
      <c r="AA174" s="1016"/>
      <c r="AB174" s="1016"/>
      <c r="AC174" s="1016"/>
      <c r="AD174" s="1016"/>
      <c r="AE174" s="1016"/>
      <c r="AF174" s="1016"/>
      <c r="AG174" s="1016"/>
      <c r="AH174" s="1016"/>
      <c r="AI174" s="1016"/>
      <c r="AJ174" s="1016"/>
      <c r="AK174" s="1016"/>
      <c r="AL174" s="1016"/>
      <c r="AM174" s="1016"/>
      <c r="AN174" s="1016"/>
      <c r="AO174" s="1016"/>
      <c r="AP174" s="139"/>
      <c r="AQ174" s="139"/>
    </row>
    <row r="175" spans="1:46" ht="13.5" customHeight="1" x14ac:dyDescent="0.15">
      <c r="A175" s="8"/>
      <c r="B175" s="8"/>
      <c r="C175" s="786"/>
      <c r="D175" s="985"/>
      <c r="E175" s="985"/>
      <c r="F175" s="985"/>
      <c r="G175" s="985"/>
      <c r="H175" s="985"/>
      <c r="I175" s="986"/>
      <c r="J175" s="1016"/>
      <c r="K175" s="1016"/>
      <c r="L175" s="1016"/>
      <c r="M175" s="1016"/>
      <c r="N175" s="1016"/>
      <c r="O175" s="1016"/>
      <c r="P175" s="1016"/>
      <c r="Q175" s="1016"/>
      <c r="R175" s="1016"/>
      <c r="S175" s="1016"/>
      <c r="T175" s="1016"/>
      <c r="U175" s="1016"/>
      <c r="V175" s="1016"/>
      <c r="W175" s="1016"/>
      <c r="X175" s="1016"/>
      <c r="Y175" s="1016"/>
      <c r="Z175" s="1016"/>
      <c r="AA175" s="1016"/>
      <c r="AB175" s="1016"/>
      <c r="AC175" s="1016"/>
      <c r="AD175" s="1016"/>
      <c r="AE175" s="1016"/>
      <c r="AF175" s="1016"/>
      <c r="AG175" s="1016"/>
      <c r="AH175" s="1016"/>
      <c r="AI175" s="1016"/>
      <c r="AJ175" s="1016"/>
      <c r="AK175" s="1016"/>
      <c r="AL175" s="1016"/>
      <c r="AM175" s="1016"/>
      <c r="AN175" s="1016"/>
      <c r="AO175" s="1016"/>
      <c r="AP175" s="140"/>
      <c r="AQ175" s="140"/>
    </row>
    <row r="176" spans="1:46" x14ac:dyDescent="0.15">
      <c r="A176" s="8"/>
      <c r="B176" s="8"/>
      <c r="C176" s="987"/>
      <c r="D176" s="988"/>
      <c r="E176" s="988"/>
      <c r="F176" s="988"/>
      <c r="G176" s="988"/>
      <c r="H176" s="988"/>
      <c r="I176" s="989"/>
      <c r="J176" s="1016"/>
      <c r="K176" s="1016"/>
      <c r="L176" s="1016"/>
      <c r="M176" s="1016"/>
      <c r="N176" s="1016"/>
      <c r="O176" s="1016"/>
      <c r="P176" s="1016"/>
      <c r="Q176" s="1016"/>
      <c r="R176" s="1016"/>
      <c r="S176" s="1016"/>
      <c r="T176" s="1016"/>
      <c r="U176" s="1016"/>
      <c r="V176" s="1016"/>
      <c r="W176" s="1016"/>
      <c r="X176" s="1016"/>
      <c r="Y176" s="1016"/>
      <c r="Z176" s="1016"/>
      <c r="AA176" s="1016"/>
      <c r="AB176" s="1016"/>
      <c r="AC176" s="1016"/>
      <c r="AD176" s="1016"/>
      <c r="AE176" s="1016"/>
      <c r="AF176" s="1016"/>
      <c r="AG176" s="1016"/>
      <c r="AH176" s="1016"/>
      <c r="AI176" s="1016"/>
      <c r="AJ176" s="1016"/>
      <c r="AK176" s="1016"/>
      <c r="AL176" s="1016"/>
      <c r="AM176" s="1016"/>
      <c r="AN176" s="1016"/>
      <c r="AO176" s="1016"/>
      <c r="AP176" s="140"/>
      <c r="AQ176" s="140"/>
    </row>
    <row r="177" spans="1:80" s="6" customFormat="1" ht="13.5" customHeight="1" x14ac:dyDescent="0.15">
      <c r="A177" s="8"/>
      <c r="B177" s="8"/>
      <c r="C177" s="741" t="s">
        <v>414</v>
      </c>
      <c r="D177" s="742"/>
      <c r="E177" s="742"/>
      <c r="F177" s="742"/>
      <c r="G177" s="742"/>
      <c r="H177" s="742"/>
      <c r="I177" s="743"/>
      <c r="J177" s="1032"/>
      <c r="K177" s="1032"/>
      <c r="L177" s="1032"/>
      <c r="M177" s="1032"/>
      <c r="N177" s="1032"/>
      <c r="O177" s="1032"/>
      <c r="P177" s="1032"/>
      <c r="Q177" s="1032"/>
      <c r="R177" s="1032"/>
      <c r="S177" s="1032"/>
      <c r="T177" s="1032"/>
      <c r="U177" s="1032"/>
      <c r="V177" s="1032"/>
      <c r="W177" s="1032"/>
      <c r="X177" s="1032"/>
      <c r="Y177" s="1032"/>
      <c r="Z177" s="1032"/>
      <c r="AA177" s="1032"/>
      <c r="AB177" s="1032"/>
      <c r="AC177" s="1032"/>
      <c r="AD177" s="1032"/>
      <c r="AE177" s="1032"/>
      <c r="AF177" s="1032"/>
      <c r="AG177" s="1032"/>
      <c r="AH177" s="1032"/>
      <c r="AI177" s="1032"/>
      <c r="AJ177" s="1032"/>
      <c r="AK177" s="1032"/>
      <c r="AL177" s="1032"/>
      <c r="AM177" s="1032"/>
      <c r="AN177" s="1032"/>
      <c r="AO177" s="1032"/>
      <c r="AP177" s="140"/>
      <c r="AQ177" s="140"/>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row>
    <row r="178" spans="1:80" s="6" customFormat="1" ht="13.5" customHeight="1" x14ac:dyDescent="0.15">
      <c r="A178" s="8"/>
      <c r="B178" s="8"/>
      <c r="C178" s="747"/>
      <c r="D178" s="748"/>
      <c r="E178" s="748"/>
      <c r="F178" s="748"/>
      <c r="G178" s="748"/>
      <c r="H178" s="748"/>
      <c r="I178" s="749"/>
      <c r="J178" s="1032"/>
      <c r="K178" s="1032"/>
      <c r="L178" s="1032"/>
      <c r="M178" s="1032"/>
      <c r="N178" s="1032"/>
      <c r="O178" s="1032"/>
      <c r="P178" s="1032"/>
      <c r="Q178" s="1032"/>
      <c r="R178" s="1032"/>
      <c r="S178" s="1032"/>
      <c r="T178" s="1032"/>
      <c r="U178" s="1032"/>
      <c r="V178" s="1032"/>
      <c r="W178" s="1032"/>
      <c r="X178" s="1032"/>
      <c r="Y178" s="1032"/>
      <c r="Z178" s="1032"/>
      <c r="AA178" s="1032"/>
      <c r="AB178" s="1032"/>
      <c r="AC178" s="1032"/>
      <c r="AD178" s="1032"/>
      <c r="AE178" s="1032"/>
      <c r="AF178" s="1032"/>
      <c r="AG178" s="1032"/>
      <c r="AH178" s="1032"/>
      <c r="AI178" s="1032"/>
      <c r="AJ178" s="1032"/>
      <c r="AK178" s="1032"/>
      <c r="AL178" s="1032"/>
      <c r="AM178" s="1032"/>
      <c r="AN178" s="1032"/>
      <c r="AO178" s="1032"/>
      <c r="AP178" s="140"/>
      <c r="AQ178" s="140"/>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row>
    <row r="179" spans="1:80" s="6" customFormat="1" ht="13.5" customHeight="1" x14ac:dyDescent="0.15">
      <c r="A179" s="8"/>
      <c r="B179" s="8"/>
      <c r="C179" s="964" t="s">
        <v>415</v>
      </c>
      <c r="D179" s="965"/>
      <c r="E179" s="965"/>
      <c r="F179" s="965"/>
      <c r="G179" s="965"/>
      <c r="H179" s="965"/>
      <c r="I179" s="966"/>
      <c r="J179" s="1033"/>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034"/>
      <c r="AL179" s="1034"/>
      <c r="AM179" s="1034"/>
      <c r="AN179" s="1034"/>
      <c r="AO179" s="1036"/>
      <c r="AP179" s="140"/>
      <c r="AQ179" s="140"/>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row>
    <row r="180" spans="1:80" s="6" customFormat="1" ht="13.5" customHeight="1" x14ac:dyDescent="0.15">
      <c r="A180" s="8"/>
      <c r="B180" s="8"/>
      <c r="C180" s="971" t="s">
        <v>427</v>
      </c>
      <c r="D180" s="972"/>
      <c r="E180" s="972"/>
      <c r="F180" s="972"/>
      <c r="G180" s="972"/>
      <c r="H180" s="972"/>
      <c r="I180" s="973"/>
      <c r="J180" s="1037"/>
      <c r="K180" s="1038"/>
      <c r="L180" s="1038"/>
      <c r="M180" s="1038"/>
      <c r="N180" s="1038"/>
      <c r="O180" s="1038"/>
      <c r="P180" s="1038"/>
      <c r="Q180" s="1038"/>
      <c r="R180" s="1038"/>
      <c r="S180" s="1038"/>
      <c r="T180" s="1038"/>
      <c r="U180" s="1038"/>
      <c r="V180" s="1038"/>
      <c r="W180" s="1038"/>
      <c r="X180" s="1038"/>
      <c r="Y180" s="1038"/>
      <c r="Z180" s="1038"/>
      <c r="AA180" s="1038"/>
      <c r="AB180" s="1038"/>
      <c r="AC180" s="1038"/>
      <c r="AD180" s="1038"/>
      <c r="AE180" s="1038"/>
      <c r="AF180" s="1038"/>
      <c r="AG180" s="1038"/>
      <c r="AH180" s="1038"/>
      <c r="AI180" s="1038"/>
      <c r="AJ180" s="1038"/>
      <c r="AK180" s="1038"/>
      <c r="AL180" s="1038"/>
      <c r="AM180" s="1038"/>
      <c r="AN180" s="1038"/>
      <c r="AO180" s="1039"/>
      <c r="AP180" s="140"/>
      <c r="AQ180" s="140"/>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row>
    <row r="181" spans="1:80" s="6" customFormat="1" ht="13.5" customHeight="1" x14ac:dyDescent="0.15">
      <c r="A181" s="8"/>
      <c r="B181" s="8"/>
      <c r="C181" s="747"/>
      <c r="D181" s="748"/>
      <c r="E181" s="748"/>
      <c r="F181" s="748"/>
      <c r="G181" s="748"/>
      <c r="H181" s="748"/>
      <c r="I181" s="749"/>
      <c r="J181" s="1029"/>
      <c r="K181" s="1030"/>
      <c r="L181" s="1030"/>
      <c r="M181" s="1030"/>
      <c r="N181" s="1030"/>
      <c r="O181" s="1030"/>
      <c r="P181" s="1030"/>
      <c r="Q181" s="1030"/>
      <c r="R181" s="1030"/>
      <c r="S181" s="1030"/>
      <c r="T181" s="1030"/>
      <c r="U181" s="1030"/>
      <c r="V181" s="1030"/>
      <c r="W181" s="1030"/>
      <c r="X181" s="1030"/>
      <c r="Y181" s="1030"/>
      <c r="Z181" s="1030"/>
      <c r="AA181" s="1030"/>
      <c r="AB181" s="1030"/>
      <c r="AC181" s="1030"/>
      <c r="AD181" s="1030"/>
      <c r="AE181" s="1030"/>
      <c r="AF181" s="1030"/>
      <c r="AG181" s="1030"/>
      <c r="AH181" s="1030"/>
      <c r="AI181" s="1030"/>
      <c r="AJ181" s="1030"/>
      <c r="AK181" s="1030"/>
      <c r="AL181" s="1030"/>
      <c r="AM181" s="1030"/>
      <c r="AN181" s="1030"/>
      <c r="AO181" s="1031"/>
      <c r="AP181" s="140"/>
      <c r="AQ181" s="140"/>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row>
    <row r="182" spans="1:80" s="6" customFormat="1" ht="13.5" customHeight="1" x14ac:dyDescent="0.15">
      <c r="A182" s="8"/>
      <c r="B182" s="8"/>
      <c r="C182" s="741" t="s">
        <v>417</v>
      </c>
      <c r="D182" s="742"/>
      <c r="E182" s="742"/>
      <c r="F182" s="742"/>
      <c r="G182" s="742"/>
      <c r="H182" s="742"/>
      <c r="I182" s="743"/>
      <c r="J182" s="1026"/>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1027"/>
      <c r="AK182" s="1027"/>
      <c r="AL182" s="1027"/>
      <c r="AM182" s="1027"/>
      <c r="AN182" s="1027"/>
      <c r="AO182" s="1028"/>
      <c r="AP182" s="140"/>
      <c r="AQ182" s="140"/>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row>
    <row r="183" spans="1:80" s="6" customFormat="1" ht="13.5" customHeight="1" x14ac:dyDescent="0.15">
      <c r="A183" s="8"/>
      <c r="B183" s="8"/>
      <c r="C183" s="747"/>
      <c r="D183" s="748"/>
      <c r="E183" s="748"/>
      <c r="F183" s="748"/>
      <c r="G183" s="748"/>
      <c r="H183" s="748"/>
      <c r="I183" s="749"/>
      <c r="J183" s="1029"/>
      <c r="K183" s="1030"/>
      <c r="L183" s="1030"/>
      <c r="M183" s="1030"/>
      <c r="N183" s="1030"/>
      <c r="O183" s="1030"/>
      <c r="P183" s="1030"/>
      <c r="Q183" s="1030"/>
      <c r="R183" s="1030"/>
      <c r="S183" s="1030"/>
      <c r="T183" s="1030"/>
      <c r="U183" s="1030"/>
      <c r="V183" s="1030"/>
      <c r="W183" s="1030"/>
      <c r="X183" s="1030"/>
      <c r="Y183" s="1030"/>
      <c r="Z183" s="1030"/>
      <c r="AA183" s="1030"/>
      <c r="AB183" s="1030"/>
      <c r="AC183" s="1030"/>
      <c r="AD183" s="1030"/>
      <c r="AE183" s="1030"/>
      <c r="AF183" s="1030"/>
      <c r="AG183" s="1030"/>
      <c r="AH183" s="1030"/>
      <c r="AI183" s="1030"/>
      <c r="AJ183" s="1030"/>
      <c r="AK183" s="1030"/>
      <c r="AL183" s="1030"/>
      <c r="AM183" s="1030"/>
      <c r="AN183" s="1030"/>
      <c r="AO183" s="1031"/>
      <c r="AP183" s="141"/>
      <c r="AQ183" s="141"/>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row>
    <row r="184" spans="1:80" s="6" customFormat="1" ht="13.5" customHeight="1" x14ac:dyDescent="0.15">
      <c r="A184" s="8"/>
      <c r="B184" s="8"/>
      <c r="C184" s="741" t="s">
        <v>338</v>
      </c>
      <c r="D184" s="742"/>
      <c r="E184" s="742"/>
      <c r="F184" s="742"/>
      <c r="G184" s="742"/>
      <c r="H184" s="742"/>
      <c r="I184" s="743"/>
      <c r="J184" s="540" t="s">
        <v>499</v>
      </c>
      <c r="K184" s="1000"/>
      <c r="L184" s="1000"/>
      <c r="M184" s="1000"/>
      <c r="N184" s="1000"/>
      <c r="O184" s="133" t="s">
        <v>418</v>
      </c>
      <c r="P184" s="1000"/>
      <c r="Q184" s="1000"/>
      <c r="R184" s="1000"/>
      <c r="S184" s="1000"/>
      <c r="T184" s="1000"/>
      <c r="U184" s="541" t="s">
        <v>419</v>
      </c>
      <c r="V184" s="545"/>
      <c r="W184" s="543"/>
      <c r="X184" s="543"/>
      <c r="Y184" s="543"/>
      <c r="Z184" s="543"/>
      <c r="AA184" s="543"/>
      <c r="AB184" s="543"/>
      <c r="AC184" s="543"/>
      <c r="AD184" s="543"/>
      <c r="AE184" s="543"/>
      <c r="AF184" s="543"/>
      <c r="AG184" s="543"/>
      <c r="AH184" s="543"/>
      <c r="AI184" s="543"/>
      <c r="AJ184" s="543"/>
      <c r="AK184" s="543"/>
      <c r="AL184" s="543"/>
      <c r="AM184" s="543"/>
      <c r="AN184" s="543"/>
      <c r="AO184" s="546"/>
      <c r="AP184" s="141"/>
      <c r="AQ184" s="141"/>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row>
    <row r="185" spans="1:80" s="6" customFormat="1" ht="13.5" customHeight="1" x14ac:dyDescent="0.15">
      <c r="A185" s="8"/>
      <c r="B185" s="8"/>
      <c r="C185" s="744"/>
      <c r="D185" s="745"/>
      <c r="E185" s="745"/>
      <c r="F185" s="745"/>
      <c r="G185" s="745"/>
      <c r="H185" s="745"/>
      <c r="I185" s="746"/>
      <c r="J185" s="1018"/>
      <c r="K185" s="1019"/>
      <c r="L185" s="1019"/>
      <c r="M185" s="1019"/>
      <c r="N185" s="1019"/>
      <c r="O185" s="1019"/>
      <c r="P185" s="1019"/>
      <c r="Q185" s="1019"/>
      <c r="R185" s="1019"/>
      <c r="S185" s="1019"/>
      <c r="T185" s="1019"/>
      <c r="U185" s="1019"/>
      <c r="V185" s="1019"/>
      <c r="W185" s="1019"/>
      <c r="X185" s="1019"/>
      <c r="Y185" s="1019"/>
      <c r="Z185" s="1019"/>
      <c r="AA185" s="1019"/>
      <c r="AB185" s="1019"/>
      <c r="AC185" s="1019"/>
      <c r="AD185" s="1019"/>
      <c r="AE185" s="1019"/>
      <c r="AF185" s="1019"/>
      <c r="AG185" s="1019"/>
      <c r="AH185" s="1019"/>
      <c r="AI185" s="1019"/>
      <c r="AJ185" s="1019"/>
      <c r="AK185" s="1019"/>
      <c r="AL185" s="1019"/>
      <c r="AM185" s="1019"/>
      <c r="AN185" s="1019"/>
      <c r="AO185" s="1020"/>
      <c r="AP185" s="77"/>
      <c r="AQ185" s="77"/>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row>
    <row r="186" spans="1:80" s="6" customFormat="1" ht="13.5" customHeight="1" x14ac:dyDescent="0.15">
      <c r="A186" s="8"/>
      <c r="B186" s="8"/>
      <c r="C186" s="747"/>
      <c r="D186" s="748"/>
      <c r="E186" s="748"/>
      <c r="F186" s="748"/>
      <c r="G186" s="748"/>
      <c r="H186" s="748"/>
      <c r="I186" s="749"/>
      <c r="J186" s="977"/>
      <c r="K186" s="978"/>
      <c r="L186" s="978"/>
      <c r="M186" s="978"/>
      <c r="N186" s="978"/>
      <c r="O186" s="978"/>
      <c r="P186" s="978"/>
      <c r="Q186" s="978"/>
      <c r="R186" s="978"/>
      <c r="S186" s="978"/>
      <c r="T186" s="978"/>
      <c r="U186" s="978"/>
      <c r="V186" s="978"/>
      <c r="W186" s="978"/>
      <c r="X186" s="978"/>
      <c r="Y186" s="978"/>
      <c r="Z186" s="978"/>
      <c r="AA186" s="978"/>
      <c r="AB186" s="978"/>
      <c r="AC186" s="978"/>
      <c r="AD186" s="978"/>
      <c r="AE186" s="978"/>
      <c r="AF186" s="978"/>
      <c r="AG186" s="978"/>
      <c r="AH186" s="978"/>
      <c r="AI186" s="978"/>
      <c r="AJ186" s="978"/>
      <c r="AK186" s="978"/>
      <c r="AL186" s="978"/>
      <c r="AM186" s="978"/>
      <c r="AN186" s="978"/>
      <c r="AO186" s="979"/>
      <c r="AP186" s="77"/>
      <c r="AQ186" s="77"/>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row>
    <row r="187" spans="1:80" s="6" customFormat="1" ht="13.5" customHeight="1" x14ac:dyDescent="0.15">
      <c r="A187" s="8"/>
      <c r="B187" s="8"/>
      <c r="C187" s="1021" t="s">
        <v>420</v>
      </c>
      <c r="D187" s="1011"/>
      <c r="E187" s="1011"/>
      <c r="F187" s="1011"/>
      <c r="G187" s="1011"/>
      <c r="H187" s="1011"/>
      <c r="I187" s="1012"/>
      <c r="J187" s="1022"/>
      <c r="K187" s="1008"/>
      <c r="L187" s="1008"/>
      <c r="M187" s="188" t="s">
        <v>418</v>
      </c>
      <c r="N187" s="1008"/>
      <c r="O187" s="1008"/>
      <c r="P187" s="1008"/>
      <c r="Q187" s="1008"/>
      <c r="R187" s="544" t="s">
        <v>474</v>
      </c>
      <c r="S187" s="1008"/>
      <c r="T187" s="1008"/>
      <c r="U187" s="1009"/>
      <c r="V187" s="1023" t="s">
        <v>422</v>
      </c>
      <c r="W187" s="1024"/>
      <c r="X187" s="1024"/>
      <c r="Y187" s="1024"/>
      <c r="Z187" s="1024"/>
      <c r="AA187" s="1024"/>
      <c r="AB187" s="1025"/>
      <c r="AC187" s="1022"/>
      <c r="AD187" s="1008"/>
      <c r="AE187" s="1008"/>
      <c r="AF187" s="188" t="s">
        <v>418</v>
      </c>
      <c r="AG187" s="1008"/>
      <c r="AH187" s="1008"/>
      <c r="AI187" s="1008"/>
      <c r="AJ187" s="1008"/>
      <c r="AK187" s="544" t="s">
        <v>418</v>
      </c>
      <c r="AL187" s="1008"/>
      <c r="AM187" s="1008"/>
      <c r="AN187" s="1008"/>
      <c r="AO187" s="1009"/>
      <c r="AP187" s="77"/>
      <c r="AQ187" s="77"/>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row>
    <row r="188" spans="1:80" s="6" customFormat="1" ht="13.5" customHeight="1" x14ac:dyDescent="0.15">
      <c r="A188" s="8"/>
      <c r="B188" s="8"/>
      <c r="C188" s="1010" t="s">
        <v>424</v>
      </c>
      <c r="D188" s="1011"/>
      <c r="E188" s="1011"/>
      <c r="F188" s="1011"/>
      <c r="G188" s="1011"/>
      <c r="H188" s="1011"/>
      <c r="I188" s="1012"/>
      <c r="J188" s="1013"/>
      <c r="K188" s="1014"/>
      <c r="L188" s="1014"/>
      <c r="M188" s="1014"/>
      <c r="N188" s="1014"/>
      <c r="O188" s="1014"/>
      <c r="P188" s="1014"/>
      <c r="Q188" s="1014"/>
      <c r="R188" s="1014"/>
      <c r="S188" s="1014"/>
      <c r="T188" s="1014"/>
      <c r="U188" s="1014"/>
      <c r="V188" s="1014"/>
      <c r="W188" s="1014"/>
      <c r="X188" s="1014"/>
      <c r="Y188" s="1014"/>
      <c r="Z188" s="1014"/>
      <c r="AA188" s="1014"/>
      <c r="AB188" s="1014"/>
      <c r="AC188" s="1014"/>
      <c r="AD188" s="1014"/>
      <c r="AE188" s="1014"/>
      <c r="AF188" s="1014"/>
      <c r="AG188" s="1014"/>
      <c r="AH188" s="1014"/>
      <c r="AI188" s="1014"/>
      <c r="AJ188" s="1014"/>
      <c r="AK188" s="1014"/>
      <c r="AL188" s="1014"/>
      <c r="AM188" s="1014"/>
      <c r="AN188" s="1014"/>
      <c r="AO188" s="1015"/>
      <c r="AP188" s="77"/>
      <c r="AQ188" s="77"/>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row>
    <row r="189" spans="1:80" s="6" customFormat="1" ht="13.5" customHeight="1" x14ac:dyDescent="0.15">
      <c r="A189" s="8"/>
      <c r="B189" s="8"/>
      <c r="C189" s="186"/>
      <c r="D189" s="189"/>
      <c r="E189" s="189"/>
      <c r="F189" s="189"/>
      <c r="G189" s="189"/>
      <c r="H189" s="189"/>
      <c r="I189" s="189"/>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77"/>
      <c r="AQ189" s="77"/>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row>
    <row r="190" spans="1:80" s="6" customFormat="1" ht="13.5" customHeight="1" x14ac:dyDescent="0.15">
      <c r="A190" s="8"/>
      <c r="B190" s="8"/>
      <c r="C190" s="186"/>
      <c r="D190" s="189"/>
      <c r="E190" s="189"/>
      <c r="F190" s="189"/>
      <c r="G190" s="189"/>
      <c r="H190" s="189"/>
      <c r="I190" s="189"/>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77"/>
      <c r="AQ190" s="77"/>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row>
    <row r="191" spans="1:80" s="6" customFormat="1" ht="13.5" customHeight="1" x14ac:dyDescent="0.15">
      <c r="A191" s="8"/>
      <c r="B191" s="8"/>
      <c r="C191" s="136" t="s">
        <v>430</v>
      </c>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77"/>
      <c r="AQ191" s="77"/>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row>
    <row r="192" spans="1:80" s="6" customFormat="1" ht="13.5" customHeight="1" x14ac:dyDescent="0.15">
      <c r="A192" s="8"/>
      <c r="B192" s="8"/>
      <c r="C192" s="741" t="s">
        <v>412</v>
      </c>
      <c r="D192" s="983"/>
      <c r="E192" s="983"/>
      <c r="F192" s="983"/>
      <c r="G192" s="983"/>
      <c r="H192" s="983"/>
      <c r="I192" s="984"/>
      <c r="J192" s="1016"/>
      <c r="K192" s="1016"/>
      <c r="L192" s="1016"/>
      <c r="M192" s="1016"/>
      <c r="N192" s="1016"/>
      <c r="O192" s="1016"/>
      <c r="P192" s="1016"/>
      <c r="Q192" s="1016"/>
      <c r="R192" s="1016"/>
      <c r="S192" s="1016"/>
      <c r="T192" s="1016"/>
      <c r="U192" s="1016"/>
      <c r="V192" s="1016"/>
      <c r="W192" s="1016"/>
      <c r="X192" s="1016"/>
      <c r="Y192" s="1016"/>
      <c r="Z192" s="1016"/>
      <c r="AA192" s="1016"/>
      <c r="AB192" s="1016"/>
      <c r="AC192" s="1016"/>
      <c r="AD192" s="1016"/>
      <c r="AE192" s="1016"/>
      <c r="AF192" s="1016"/>
      <c r="AG192" s="1016"/>
      <c r="AH192" s="1016"/>
      <c r="AI192" s="1016"/>
      <c r="AJ192" s="1016"/>
      <c r="AK192" s="1016"/>
      <c r="AL192" s="1016"/>
      <c r="AM192" s="1016"/>
      <c r="AN192" s="1016"/>
      <c r="AO192" s="1016"/>
      <c r="AP192" s="77"/>
      <c r="AQ192" s="77"/>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row>
    <row r="193" spans="1:80" s="6" customFormat="1" ht="13.5" customHeight="1" x14ac:dyDescent="0.15">
      <c r="A193" s="8"/>
      <c r="B193" s="8"/>
      <c r="C193" s="786"/>
      <c r="D193" s="985"/>
      <c r="E193" s="985"/>
      <c r="F193" s="985"/>
      <c r="G193" s="985"/>
      <c r="H193" s="985"/>
      <c r="I193" s="986"/>
      <c r="J193" s="1016"/>
      <c r="K193" s="1016"/>
      <c r="L193" s="1016"/>
      <c r="M193" s="1016"/>
      <c r="N193" s="1016"/>
      <c r="O193" s="1016"/>
      <c r="P193" s="1016"/>
      <c r="Q193" s="1016"/>
      <c r="R193" s="1016"/>
      <c r="S193" s="1016"/>
      <c r="T193" s="1016"/>
      <c r="U193" s="1016"/>
      <c r="V193" s="1016"/>
      <c r="W193" s="1016"/>
      <c r="X193" s="1016"/>
      <c r="Y193" s="1016"/>
      <c r="Z193" s="1016"/>
      <c r="AA193" s="1016"/>
      <c r="AB193" s="1016"/>
      <c r="AC193" s="1016"/>
      <c r="AD193" s="1016"/>
      <c r="AE193" s="1016"/>
      <c r="AF193" s="1016"/>
      <c r="AG193" s="1016"/>
      <c r="AH193" s="1016"/>
      <c r="AI193" s="1016"/>
      <c r="AJ193" s="1016"/>
      <c r="AK193" s="1016"/>
      <c r="AL193" s="1016"/>
      <c r="AM193" s="1016"/>
      <c r="AN193" s="1016"/>
      <c r="AO193" s="1016"/>
      <c r="AP193" s="77"/>
      <c r="AQ193" s="77"/>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row>
    <row r="194" spans="1:80" s="6" customFormat="1" ht="13.5" customHeight="1" x14ac:dyDescent="0.15">
      <c r="A194" s="8"/>
      <c r="B194" s="8"/>
      <c r="C194" s="987"/>
      <c r="D194" s="988"/>
      <c r="E194" s="988"/>
      <c r="F194" s="988"/>
      <c r="G194" s="988"/>
      <c r="H194" s="988"/>
      <c r="I194" s="989"/>
      <c r="J194" s="1016"/>
      <c r="K194" s="1016"/>
      <c r="L194" s="1016"/>
      <c r="M194" s="1016"/>
      <c r="N194" s="1016"/>
      <c r="O194" s="1016"/>
      <c r="P194" s="1016"/>
      <c r="Q194" s="1016"/>
      <c r="R194" s="1016"/>
      <c r="S194" s="1016"/>
      <c r="T194" s="1016"/>
      <c r="U194" s="1016"/>
      <c r="V194" s="1016"/>
      <c r="W194" s="1016"/>
      <c r="X194" s="1016"/>
      <c r="Y194" s="1016"/>
      <c r="Z194" s="1016"/>
      <c r="AA194" s="1016"/>
      <c r="AB194" s="1016"/>
      <c r="AC194" s="1016"/>
      <c r="AD194" s="1016"/>
      <c r="AE194" s="1016"/>
      <c r="AF194" s="1016"/>
      <c r="AG194" s="1016"/>
      <c r="AH194" s="1016"/>
      <c r="AI194" s="1016"/>
      <c r="AJ194" s="1016"/>
      <c r="AK194" s="1016"/>
      <c r="AL194" s="1016"/>
      <c r="AM194" s="1016"/>
      <c r="AN194" s="1016"/>
      <c r="AO194" s="1016"/>
      <c r="AP194" s="77"/>
      <c r="AQ194" s="77"/>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row>
    <row r="195" spans="1:80" s="6" customFormat="1" ht="13.5" customHeight="1" x14ac:dyDescent="0.15">
      <c r="A195" s="8"/>
      <c r="B195" s="8"/>
      <c r="C195" s="741" t="s">
        <v>414</v>
      </c>
      <c r="D195" s="742"/>
      <c r="E195" s="742"/>
      <c r="F195" s="742"/>
      <c r="G195" s="742"/>
      <c r="H195" s="742"/>
      <c r="I195" s="743"/>
      <c r="J195" s="1040"/>
      <c r="K195" s="1040"/>
      <c r="L195" s="1040"/>
      <c r="M195" s="1040"/>
      <c r="N195" s="1040"/>
      <c r="O195" s="1040"/>
      <c r="P195" s="1040"/>
      <c r="Q195" s="1040"/>
      <c r="R195" s="1040"/>
      <c r="S195" s="1040"/>
      <c r="T195" s="1040"/>
      <c r="U195" s="1040"/>
      <c r="V195" s="1040"/>
      <c r="W195" s="1040"/>
      <c r="X195" s="1040"/>
      <c r="Y195" s="1040"/>
      <c r="Z195" s="1040"/>
      <c r="AA195" s="1040"/>
      <c r="AB195" s="1040"/>
      <c r="AC195" s="1040"/>
      <c r="AD195" s="1040"/>
      <c r="AE195" s="1040"/>
      <c r="AF195" s="1040"/>
      <c r="AG195" s="1040"/>
      <c r="AH195" s="1040"/>
      <c r="AI195" s="1040"/>
      <c r="AJ195" s="1040"/>
      <c r="AK195" s="1040"/>
      <c r="AL195" s="1040"/>
      <c r="AM195" s="1040"/>
      <c r="AN195" s="1040"/>
      <c r="AO195" s="1040"/>
      <c r="AP195" s="77"/>
      <c r="AQ195" s="77"/>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row>
    <row r="196" spans="1:80" s="6" customFormat="1" ht="13.5" customHeight="1" x14ac:dyDescent="0.15">
      <c r="A196" s="8"/>
      <c r="B196" s="8"/>
      <c r="C196" s="747"/>
      <c r="D196" s="748"/>
      <c r="E196" s="748"/>
      <c r="F196" s="748"/>
      <c r="G196" s="748"/>
      <c r="H196" s="748"/>
      <c r="I196" s="749"/>
      <c r="J196" s="1040"/>
      <c r="K196" s="1040"/>
      <c r="L196" s="1040"/>
      <c r="M196" s="1040"/>
      <c r="N196" s="1040"/>
      <c r="O196" s="1040"/>
      <c r="P196" s="1040"/>
      <c r="Q196" s="1040"/>
      <c r="R196" s="1040"/>
      <c r="S196" s="1040"/>
      <c r="T196" s="1040"/>
      <c r="U196" s="1040"/>
      <c r="V196" s="1040"/>
      <c r="W196" s="1040"/>
      <c r="X196" s="1040"/>
      <c r="Y196" s="1040"/>
      <c r="Z196" s="1040"/>
      <c r="AA196" s="1040"/>
      <c r="AB196" s="1040"/>
      <c r="AC196" s="1040"/>
      <c r="AD196" s="1040"/>
      <c r="AE196" s="1040"/>
      <c r="AF196" s="1040"/>
      <c r="AG196" s="1040"/>
      <c r="AH196" s="1040"/>
      <c r="AI196" s="1040"/>
      <c r="AJ196" s="1040"/>
      <c r="AK196" s="1040"/>
      <c r="AL196" s="1040"/>
      <c r="AM196" s="1040"/>
      <c r="AN196" s="1040"/>
      <c r="AO196" s="1040"/>
      <c r="AP196" s="77"/>
      <c r="AQ196" s="77"/>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row>
    <row r="197" spans="1:80" s="6" customFormat="1" ht="13.5" customHeight="1" x14ac:dyDescent="0.15">
      <c r="A197" s="8"/>
      <c r="B197" s="8"/>
      <c r="C197" s="964" t="s">
        <v>415</v>
      </c>
      <c r="D197" s="965"/>
      <c r="E197" s="965"/>
      <c r="F197" s="965"/>
      <c r="G197" s="965"/>
      <c r="H197" s="965"/>
      <c r="I197" s="966"/>
      <c r="J197" s="967"/>
      <c r="K197" s="968"/>
      <c r="L197" s="968"/>
      <c r="M197" s="968"/>
      <c r="N197" s="968"/>
      <c r="O197" s="968"/>
      <c r="P197" s="968"/>
      <c r="Q197" s="968"/>
      <c r="R197" s="968"/>
      <c r="S197" s="968"/>
      <c r="T197" s="968"/>
      <c r="U197" s="968"/>
      <c r="V197" s="968"/>
      <c r="W197" s="968"/>
      <c r="X197" s="968"/>
      <c r="Y197" s="968"/>
      <c r="Z197" s="968"/>
      <c r="AA197" s="968"/>
      <c r="AB197" s="968"/>
      <c r="AC197" s="968"/>
      <c r="AD197" s="968"/>
      <c r="AE197" s="968"/>
      <c r="AF197" s="968"/>
      <c r="AG197" s="968"/>
      <c r="AH197" s="968"/>
      <c r="AI197" s="968"/>
      <c r="AJ197" s="969"/>
      <c r="AK197" s="968"/>
      <c r="AL197" s="968"/>
      <c r="AM197" s="968"/>
      <c r="AN197" s="968"/>
      <c r="AO197" s="970"/>
      <c r="AP197" s="77"/>
      <c r="AQ197" s="77"/>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row>
    <row r="198" spans="1:80" s="6" customFormat="1" ht="13.5" customHeight="1" x14ac:dyDescent="0.15">
      <c r="A198" s="8"/>
      <c r="B198" s="8"/>
      <c r="C198" s="971" t="s">
        <v>427</v>
      </c>
      <c r="D198" s="972"/>
      <c r="E198" s="972"/>
      <c r="F198" s="972"/>
      <c r="G198" s="972"/>
      <c r="H198" s="972"/>
      <c r="I198" s="973"/>
      <c r="J198" s="974"/>
      <c r="K198" s="975"/>
      <c r="L198" s="975"/>
      <c r="M198" s="975"/>
      <c r="N198" s="975"/>
      <c r="O198" s="975"/>
      <c r="P198" s="975"/>
      <c r="Q198" s="975"/>
      <c r="R198" s="975"/>
      <c r="S198" s="975"/>
      <c r="T198" s="975"/>
      <c r="U198" s="975"/>
      <c r="V198" s="975"/>
      <c r="W198" s="975"/>
      <c r="X198" s="975"/>
      <c r="Y198" s="975"/>
      <c r="Z198" s="975"/>
      <c r="AA198" s="975"/>
      <c r="AB198" s="975"/>
      <c r="AC198" s="975"/>
      <c r="AD198" s="975"/>
      <c r="AE198" s="975"/>
      <c r="AF198" s="975"/>
      <c r="AG198" s="975"/>
      <c r="AH198" s="975"/>
      <c r="AI198" s="975"/>
      <c r="AJ198" s="975"/>
      <c r="AK198" s="975"/>
      <c r="AL198" s="975"/>
      <c r="AM198" s="975"/>
      <c r="AN198" s="975"/>
      <c r="AO198" s="976"/>
      <c r="AP198" s="77"/>
      <c r="AQ198" s="77"/>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row>
    <row r="199" spans="1:80" s="6" customFormat="1" ht="13.5" customHeight="1" x14ac:dyDescent="0.15">
      <c r="A199" s="8"/>
      <c r="B199" s="8"/>
      <c r="C199" s="747"/>
      <c r="D199" s="748"/>
      <c r="E199" s="748"/>
      <c r="F199" s="748"/>
      <c r="G199" s="748"/>
      <c r="H199" s="748"/>
      <c r="I199" s="749"/>
      <c r="J199" s="977"/>
      <c r="K199" s="978"/>
      <c r="L199" s="978"/>
      <c r="M199" s="978"/>
      <c r="N199" s="978"/>
      <c r="O199" s="978"/>
      <c r="P199" s="978"/>
      <c r="Q199" s="978"/>
      <c r="R199" s="978"/>
      <c r="S199" s="978"/>
      <c r="T199" s="978"/>
      <c r="U199" s="978"/>
      <c r="V199" s="978"/>
      <c r="W199" s="978"/>
      <c r="X199" s="978"/>
      <c r="Y199" s="978"/>
      <c r="Z199" s="978"/>
      <c r="AA199" s="978"/>
      <c r="AB199" s="978"/>
      <c r="AC199" s="978"/>
      <c r="AD199" s="978"/>
      <c r="AE199" s="978"/>
      <c r="AF199" s="978"/>
      <c r="AG199" s="978"/>
      <c r="AH199" s="978"/>
      <c r="AI199" s="978"/>
      <c r="AJ199" s="978"/>
      <c r="AK199" s="978"/>
      <c r="AL199" s="978"/>
      <c r="AM199" s="978"/>
      <c r="AN199" s="978"/>
      <c r="AO199" s="979"/>
      <c r="AP199" s="77"/>
      <c r="AQ199" s="77"/>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row>
    <row r="200" spans="1:80" s="6" customFormat="1" ht="13.5" customHeight="1" x14ac:dyDescent="0.15">
      <c r="A200" s="8"/>
      <c r="B200" s="8"/>
      <c r="C200" s="741" t="s">
        <v>417</v>
      </c>
      <c r="D200" s="742"/>
      <c r="E200" s="742"/>
      <c r="F200" s="742"/>
      <c r="G200" s="742"/>
      <c r="H200" s="742"/>
      <c r="I200" s="743"/>
      <c r="J200" s="980"/>
      <c r="K200" s="981"/>
      <c r="L200" s="981"/>
      <c r="M200" s="981"/>
      <c r="N200" s="981"/>
      <c r="O200" s="981"/>
      <c r="P200" s="981"/>
      <c r="Q200" s="981"/>
      <c r="R200" s="981"/>
      <c r="S200" s="981"/>
      <c r="T200" s="981"/>
      <c r="U200" s="981"/>
      <c r="V200" s="981"/>
      <c r="W200" s="981"/>
      <c r="X200" s="981"/>
      <c r="Y200" s="981"/>
      <c r="Z200" s="981"/>
      <c r="AA200" s="981"/>
      <c r="AB200" s="981"/>
      <c r="AC200" s="981"/>
      <c r="AD200" s="981"/>
      <c r="AE200" s="981"/>
      <c r="AF200" s="981"/>
      <c r="AG200" s="981"/>
      <c r="AH200" s="981"/>
      <c r="AI200" s="981"/>
      <c r="AJ200" s="981"/>
      <c r="AK200" s="981"/>
      <c r="AL200" s="981"/>
      <c r="AM200" s="981"/>
      <c r="AN200" s="981"/>
      <c r="AO200" s="982"/>
      <c r="AP200" s="77"/>
      <c r="AQ200" s="77"/>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row>
    <row r="201" spans="1:80" s="6" customFormat="1" ht="13.5" customHeight="1" x14ac:dyDescent="0.15">
      <c r="A201" s="8"/>
      <c r="B201" s="8"/>
      <c r="C201" s="747"/>
      <c r="D201" s="748"/>
      <c r="E201" s="748"/>
      <c r="F201" s="748"/>
      <c r="G201" s="748"/>
      <c r="H201" s="748"/>
      <c r="I201" s="749"/>
      <c r="J201" s="977"/>
      <c r="K201" s="978"/>
      <c r="L201" s="978"/>
      <c r="M201" s="978"/>
      <c r="N201" s="978"/>
      <c r="O201" s="978"/>
      <c r="P201" s="978"/>
      <c r="Q201" s="978"/>
      <c r="R201" s="978"/>
      <c r="S201" s="978"/>
      <c r="T201" s="978"/>
      <c r="U201" s="978"/>
      <c r="V201" s="978"/>
      <c r="W201" s="978"/>
      <c r="X201" s="978"/>
      <c r="Y201" s="978"/>
      <c r="Z201" s="978"/>
      <c r="AA201" s="978"/>
      <c r="AB201" s="978"/>
      <c r="AC201" s="978"/>
      <c r="AD201" s="978"/>
      <c r="AE201" s="978"/>
      <c r="AF201" s="978"/>
      <c r="AG201" s="978"/>
      <c r="AH201" s="978"/>
      <c r="AI201" s="978"/>
      <c r="AJ201" s="978"/>
      <c r="AK201" s="978"/>
      <c r="AL201" s="978"/>
      <c r="AM201" s="978"/>
      <c r="AN201" s="978"/>
      <c r="AO201" s="979"/>
      <c r="AP201" s="77"/>
      <c r="AQ201" s="77"/>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row>
    <row r="202" spans="1:80" s="6" customFormat="1" ht="13.5" customHeight="1" x14ac:dyDescent="0.15">
      <c r="A202" s="8"/>
      <c r="B202" s="8"/>
      <c r="C202" s="741" t="s">
        <v>338</v>
      </c>
      <c r="D202" s="742"/>
      <c r="E202" s="742"/>
      <c r="F202" s="742"/>
      <c r="G202" s="742"/>
      <c r="H202" s="742"/>
      <c r="I202" s="743"/>
      <c r="J202" s="540" t="s">
        <v>501</v>
      </c>
      <c r="K202" s="1000"/>
      <c r="L202" s="1000"/>
      <c r="M202" s="1000"/>
      <c r="N202" s="1000"/>
      <c r="O202" s="133" t="s">
        <v>418</v>
      </c>
      <c r="P202" s="1000"/>
      <c r="Q202" s="1000"/>
      <c r="R202" s="1000"/>
      <c r="S202" s="1000"/>
      <c r="T202" s="1000"/>
      <c r="U202" s="541" t="s">
        <v>428</v>
      </c>
      <c r="V202" s="545"/>
      <c r="W202" s="543"/>
      <c r="X202" s="543"/>
      <c r="Y202" s="543"/>
      <c r="Z202" s="543"/>
      <c r="AA202" s="543"/>
      <c r="AB202" s="543"/>
      <c r="AC202" s="543"/>
      <c r="AD202" s="543"/>
      <c r="AE202" s="543"/>
      <c r="AF202" s="543"/>
      <c r="AG202" s="543"/>
      <c r="AH202" s="543"/>
      <c r="AI202" s="543"/>
      <c r="AJ202" s="543"/>
      <c r="AK202" s="543"/>
      <c r="AL202" s="543"/>
      <c r="AM202" s="543"/>
      <c r="AN202" s="543"/>
      <c r="AO202" s="546"/>
      <c r="AP202" s="77"/>
      <c r="AQ202" s="77"/>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row>
    <row r="203" spans="1:80" s="6" customFormat="1" ht="13.5" customHeight="1" x14ac:dyDescent="0.15">
      <c r="A203" s="8"/>
      <c r="B203" s="8"/>
      <c r="C203" s="744"/>
      <c r="D203" s="745"/>
      <c r="E203" s="745"/>
      <c r="F203" s="745"/>
      <c r="G203" s="745"/>
      <c r="H203" s="745"/>
      <c r="I203" s="746"/>
      <c r="J203" s="1018"/>
      <c r="K203" s="1019"/>
      <c r="L203" s="1019"/>
      <c r="M203" s="1019"/>
      <c r="N203" s="1019"/>
      <c r="O203" s="1019"/>
      <c r="P203" s="1019"/>
      <c r="Q203" s="1019"/>
      <c r="R203" s="1019"/>
      <c r="S203" s="1019"/>
      <c r="T203" s="1019"/>
      <c r="U203" s="1019"/>
      <c r="V203" s="1019"/>
      <c r="W203" s="1019"/>
      <c r="X203" s="1019"/>
      <c r="Y203" s="1019"/>
      <c r="Z203" s="1019"/>
      <c r="AA203" s="1019"/>
      <c r="AB203" s="1019"/>
      <c r="AC203" s="1019"/>
      <c r="AD203" s="1019"/>
      <c r="AE203" s="1019"/>
      <c r="AF203" s="1019"/>
      <c r="AG203" s="1019"/>
      <c r="AH203" s="1019"/>
      <c r="AI203" s="1019"/>
      <c r="AJ203" s="1019"/>
      <c r="AK203" s="1019"/>
      <c r="AL203" s="1019"/>
      <c r="AM203" s="1019"/>
      <c r="AN203" s="1019"/>
      <c r="AO203" s="1020"/>
      <c r="AP203" s="77"/>
      <c r="AQ203" s="77"/>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row>
    <row r="204" spans="1:80" s="6" customFormat="1" ht="13.5" customHeight="1" x14ac:dyDescent="0.15">
      <c r="A204" s="8"/>
      <c r="B204" s="8"/>
      <c r="C204" s="747"/>
      <c r="D204" s="748"/>
      <c r="E204" s="748"/>
      <c r="F204" s="748"/>
      <c r="G204" s="748"/>
      <c r="H204" s="748"/>
      <c r="I204" s="749"/>
      <c r="J204" s="977"/>
      <c r="K204" s="978"/>
      <c r="L204" s="978"/>
      <c r="M204" s="978"/>
      <c r="N204" s="978"/>
      <c r="O204" s="978"/>
      <c r="P204" s="978"/>
      <c r="Q204" s="978"/>
      <c r="R204" s="978"/>
      <c r="S204" s="978"/>
      <c r="T204" s="978"/>
      <c r="U204" s="978"/>
      <c r="V204" s="978"/>
      <c r="W204" s="978"/>
      <c r="X204" s="978"/>
      <c r="Y204" s="978"/>
      <c r="Z204" s="978"/>
      <c r="AA204" s="978"/>
      <c r="AB204" s="978"/>
      <c r="AC204" s="978"/>
      <c r="AD204" s="978"/>
      <c r="AE204" s="978"/>
      <c r="AF204" s="978"/>
      <c r="AG204" s="978"/>
      <c r="AH204" s="978"/>
      <c r="AI204" s="978"/>
      <c r="AJ204" s="978"/>
      <c r="AK204" s="978"/>
      <c r="AL204" s="978"/>
      <c r="AM204" s="978"/>
      <c r="AN204" s="978"/>
      <c r="AO204" s="979"/>
      <c r="AP204" s="77"/>
      <c r="AQ204" s="77"/>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row>
    <row r="205" spans="1:80" s="6" customFormat="1" ht="13.5" customHeight="1" x14ac:dyDescent="0.15">
      <c r="A205" s="8"/>
      <c r="B205" s="8"/>
      <c r="C205" s="1021" t="s">
        <v>420</v>
      </c>
      <c r="D205" s="1011"/>
      <c r="E205" s="1011"/>
      <c r="F205" s="1011"/>
      <c r="G205" s="1011"/>
      <c r="H205" s="1011"/>
      <c r="I205" s="1012"/>
      <c r="J205" s="1022"/>
      <c r="K205" s="1008"/>
      <c r="L205" s="1008"/>
      <c r="M205" s="188" t="s">
        <v>418</v>
      </c>
      <c r="N205" s="1008"/>
      <c r="O205" s="1008"/>
      <c r="P205" s="1008"/>
      <c r="Q205" s="1008"/>
      <c r="R205" s="544" t="s">
        <v>495</v>
      </c>
      <c r="S205" s="1008"/>
      <c r="T205" s="1008"/>
      <c r="U205" s="1009"/>
      <c r="V205" s="1023" t="s">
        <v>422</v>
      </c>
      <c r="W205" s="1024"/>
      <c r="X205" s="1024"/>
      <c r="Y205" s="1024"/>
      <c r="Z205" s="1024"/>
      <c r="AA205" s="1024"/>
      <c r="AB205" s="1025"/>
      <c r="AC205" s="1022"/>
      <c r="AD205" s="1008"/>
      <c r="AE205" s="1008"/>
      <c r="AF205" s="188" t="s">
        <v>418</v>
      </c>
      <c r="AG205" s="1008"/>
      <c r="AH205" s="1008"/>
      <c r="AI205" s="1008"/>
      <c r="AJ205" s="1008"/>
      <c r="AK205" s="544" t="s">
        <v>418</v>
      </c>
      <c r="AL205" s="1041"/>
      <c r="AM205" s="1041"/>
      <c r="AN205" s="1041"/>
      <c r="AO205" s="1042"/>
      <c r="AP205" s="77"/>
      <c r="AQ205" s="77"/>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row>
    <row r="206" spans="1:80" s="6" customFormat="1" ht="13.5" customHeight="1" x14ac:dyDescent="0.15">
      <c r="A206" s="8"/>
      <c r="B206" s="8"/>
      <c r="C206" s="1010" t="s">
        <v>424</v>
      </c>
      <c r="D206" s="1011"/>
      <c r="E206" s="1011"/>
      <c r="F206" s="1011"/>
      <c r="G206" s="1011"/>
      <c r="H206" s="1011"/>
      <c r="I206" s="1012"/>
      <c r="J206" s="1013"/>
      <c r="K206" s="1014"/>
      <c r="L206" s="1014"/>
      <c r="M206" s="1014"/>
      <c r="N206" s="1014"/>
      <c r="O206" s="1014"/>
      <c r="P206" s="1014"/>
      <c r="Q206" s="1014"/>
      <c r="R206" s="1014"/>
      <c r="S206" s="1014"/>
      <c r="T206" s="1014"/>
      <c r="U206" s="1014"/>
      <c r="V206" s="1014"/>
      <c r="W206" s="1014"/>
      <c r="X206" s="1014"/>
      <c r="Y206" s="1014"/>
      <c r="Z206" s="1014"/>
      <c r="AA206" s="1014"/>
      <c r="AB206" s="1014"/>
      <c r="AC206" s="1014"/>
      <c r="AD206" s="1014"/>
      <c r="AE206" s="1014"/>
      <c r="AF206" s="1014"/>
      <c r="AG206" s="1014"/>
      <c r="AH206" s="1014"/>
      <c r="AI206" s="1014"/>
      <c r="AJ206" s="1014"/>
      <c r="AK206" s="1014"/>
      <c r="AL206" s="1014"/>
      <c r="AM206" s="1014"/>
      <c r="AN206" s="1014"/>
      <c r="AO206" s="1015"/>
      <c r="AP206" s="77"/>
      <c r="AQ206" s="77"/>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row>
    <row r="207" spans="1:80" s="6" customFormat="1" ht="13.5" customHeight="1" x14ac:dyDescent="0.15">
      <c r="A207" s="8"/>
      <c r="B207" s="8"/>
      <c r="C207" s="186"/>
      <c r="D207" s="189"/>
      <c r="E207" s="189"/>
      <c r="F207" s="189"/>
      <c r="G207" s="189"/>
      <c r="H207" s="189"/>
      <c r="I207" s="189"/>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77"/>
      <c r="AQ207" s="77"/>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row>
    <row r="208" spans="1:80" s="6" customFormat="1" ht="13.5" customHeight="1" x14ac:dyDescent="0.15">
      <c r="A208" s="8"/>
      <c r="B208" s="8"/>
      <c r="AP208" s="77"/>
      <c r="AQ208" s="77"/>
    </row>
    <row r="209" spans="1:80" s="6" customFormat="1" x14ac:dyDescent="0.15">
      <c r="A209" s="7"/>
      <c r="B209" s="8" t="s">
        <v>431</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83"/>
      <c r="BS209" s="83"/>
      <c r="BT209" s="83"/>
      <c r="BU209" s="83"/>
      <c r="BV209" s="83"/>
      <c r="BW209" s="83"/>
      <c r="BX209" s="83"/>
      <c r="BY209" s="83"/>
      <c r="BZ209" s="83"/>
      <c r="CA209" s="83"/>
      <c r="CB209" s="83"/>
    </row>
    <row r="210" spans="1:80" s="6" customFormat="1" x14ac:dyDescent="0.15">
      <c r="A210" s="7"/>
      <c r="B210" s="8"/>
      <c r="C210" s="8" t="s">
        <v>432</v>
      </c>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row>
    <row r="211" spans="1:80" s="6" customFormat="1" x14ac:dyDescent="0.1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row>
    <row r="212" spans="1:80" s="6" customFormat="1" ht="13.5" customHeight="1" x14ac:dyDescent="0.15">
      <c r="C212" s="6" t="s">
        <v>433</v>
      </c>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row>
    <row r="213" spans="1:80" s="6" customFormat="1" ht="13.5" customHeight="1" x14ac:dyDescent="0.15">
      <c r="A213" s="193"/>
      <c r="B213" s="193"/>
      <c r="C213" s="946" t="s">
        <v>434</v>
      </c>
      <c r="D213" s="947"/>
      <c r="E213" s="947"/>
      <c r="F213" s="947"/>
      <c r="G213" s="947"/>
      <c r="H213" s="947"/>
      <c r="I213" s="947"/>
      <c r="J213" s="947"/>
      <c r="K213" s="947"/>
      <c r="L213" s="947"/>
      <c r="M213" s="948"/>
      <c r="N213" s="946" t="s">
        <v>25</v>
      </c>
      <c r="O213" s="947"/>
      <c r="P213" s="947"/>
      <c r="Q213" s="947"/>
      <c r="R213" s="947"/>
      <c r="S213" s="947"/>
      <c r="T213" s="947"/>
      <c r="U213" s="948"/>
      <c r="V213" s="946" t="s">
        <v>0</v>
      </c>
      <c r="W213" s="1043"/>
      <c r="X213" s="1043"/>
      <c r="Y213" s="1043"/>
      <c r="Z213" s="1043"/>
      <c r="AA213" s="1043"/>
      <c r="AB213" s="1043"/>
      <c r="AC213" s="1044"/>
      <c r="AD213" s="875" t="s">
        <v>26</v>
      </c>
      <c r="AE213" s="1048"/>
      <c r="AF213" s="876"/>
      <c r="AG213" s="946" t="s">
        <v>27</v>
      </c>
      <c r="AH213" s="947"/>
      <c r="AI213" s="947"/>
      <c r="AJ213" s="947"/>
      <c r="AK213" s="947"/>
      <c r="AL213" s="947"/>
      <c r="AM213" s="947"/>
      <c r="AN213" s="947"/>
      <c r="AO213" s="948"/>
      <c r="AP213" s="8"/>
      <c r="AQ213" s="8"/>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row>
    <row r="214" spans="1:80" s="6" customFormat="1" x14ac:dyDescent="0.15">
      <c r="A214" s="193"/>
      <c r="B214" s="193"/>
      <c r="C214" s="949"/>
      <c r="D214" s="950"/>
      <c r="E214" s="950"/>
      <c r="F214" s="950"/>
      <c r="G214" s="950"/>
      <c r="H214" s="950"/>
      <c r="I214" s="950"/>
      <c r="J214" s="950"/>
      <c r="K214" s="950"/>
      <c r="L214" s="950"/>
      <c r="M214" s="951"/>
      <c r="N214" s="949"/>
      <c r="O214" s="950"/>
      <c r="P214" s="950"/>
      <c r="Q214" s="950"/>
      <c r="R214" s="950"/>
      <c r="S214" s="950"/>
      <c r="T214" s="950"/>
      <c r="U214" s="951"/>
      <c r="V214" s="1045"/>
      <c r="W214" s="1046"/>
      <c r="X214" s="1046"/>
      <c r="Y214" s="1046"/>
      <c r="Z214" s="1046"/>
      <c r="AA214" s="1046"/>
      <c r="AB214" s="1046"/>
      <c r="AC214" s="1047"/>
      <c r="AD214" s="1049"/>
      <c r="AE214" s="1050"/>
      <c r="AF214" s="1051"/>
      <c r="AG214" s="949"/>
      <c r="AH214" s="950"/>
      <c r="AI214" s="950"/>
      <c r="AJ214" s="950"/>
      <c r="AK214" s="950"/>
      <c r="AL214" s="950"/>
      <c r="AM214" s="950"/>
      <c r="AN214" s="950"/>
      <c r="AO214" s="951"/>
      <c r="AP214" s="8"/>
      <c r="AQ214" s="8"/>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3"/>
      <c r="BQ214" s="83"/>
      <c r="BR214" s="83"/>
      <c r="BS214" s="83"/>
      <c r="BT214" s="83"/>
      <c r="BU214" s="83"/>
      <c r="BV214" s="83"/>
      <c r="BW214" s="83"/>
      <c r="BX214" s="83"/>
      <c r="BY214" s="83"/>
      <c r="BZ214" s="83"/>
      <c r="CA214" s="83"/>
      <c r="CB214" s="83"/>
    </row>
    <row r="215" spans="1:80" s="6" customFormat="1" ht="13.5" customHeight="1" x14ac:dyDescent="0.15">
      <c r="A215" s="193"/>
      <c r="B215" s="193"/>
      <c r="C215" s="1074" t="s">
        <v>503</v>
      </c>
      <c r="D215" s="1075"/>
      <c r="E215" s="1076" t="s">
        <v>435</v>
      </c>
      <c r="F215" s="1076"/>
      <c r="G215" s="1076"/>
      <c r="H215" s="1076"/>
      <c r="I215" s="1076"/>
      <c r="J215" s="1076"/>
      <c r="K215" s="1076"/>
      <c r="L215" s="1076"/>
      <c r="M215" s="1077"/>
      <c r="N215" s="1078"/>
      <c r="O215" s="1079"/>
      <c r="P215" s="1079"/>
      <c r="Q215" s="1079"/>
      <c r="R215" s="1079"/>
      <c r="S215" s="1079"/>
      <c r="T215" s="1079"/>
      <c r="U215" s="1082" t="s">
        <v>1</v>
      </c>
      <c r="V215" s="1078"/>
      <c r="W215" s="1079"/>
      <c r="X215" s="1079"/>
      <c r="Y215" s="1079"/>
      <c r="Z215" s="1079"/>
      <c r="AA215" s="1079"/>
      <c r="AB215" s="1079"/>
      <c r="AC215" s="1083" t="s">
        <v>1</v>
      </c>
      <c r="AD215" s="1052"/>
      <c r="AE215" s="1053"/>
      <c r="AF215" s="1054"/>
      <c r="AG215" s="1058" t="str">
        <f>IF(V215="","",ROUNDDOWN(V215*AD215,0))</f>
        <v/>
      </c>
      <c r="AH215" s="1059"/>
      <c r="AI215" s="1059"/>
      <c r="AJ215" s="1059"/>
      <c r="AK215" s="1059"/>
      <c r="AL215" s="1059"/>
      <c r="AM215" s="1059"/>
      <c r="AN215" s="1059"/>
      <c r="AO215" s="1062" t="s">
        <v>1</v>
      </c>
      <c r="AP215" s="10"/>
      <c r="AQ215" s="10"/>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row>
    <row r="216" spans="1:80" s="6" customFormat="1" ht="13.5" customHeight="1" x14ac:dyDescent="0.15">
      <c r="A216" s="193"/>
      <c r="B216" s="193"/>
      <c r="C216" s="1063"/>
      <c r="D216" s="1064"/>
      <c r="E216" s="1067"/>
      <c r="F216" s="1067"/>
      <c r="G216" s="1067"/>
      <c r="H216" s="1067"/>
      <c r="I216" s="1067"/>
      <c r="J216" s="1067"/>
      <c r="K216" s="1067"/>
      <c r="L216" s="1067"/>
      <c r="M216" s="1068"/>
      <c r="N216" s="1080"/>
      <c r="O216" s="1081"/>
      <c r="P216" s="1081"/>
      <c r="Q216" s="1081"/>
      <c r="R216" s="1081"/>
      <c r="S216" s="1081"/>
      <c r="T216" s="1081"/>
      <c r="U216" s="1072"/>
      <c r="V216" s="1080"/>
      <c r="W216" s="1081"/>
      <c r="X216" s="1081"/>
      <c r="Y216" s="1081"/>
      <c r="Z216" s="1081"/>
      <c r="AA216" s="1081"/>
      <c r="AB216" s="1081"/>
      <c r="AC216" s="1073"/>
      <c r="AD216" s="1055"/>
      <c r="AE216" s="1056"/>
      <c r="AF216" s="1057"/>
      <c r="AG216" s="1060"/>
      <c r="AH216" s="1061"/>
      <c r="AI216" s="1061"/>
      <c r="AJ216" s="1061"/>
      <c r="AK216" s="1061"/>
      <c r="AL216" s="1061"/>
      <c r="AM216" s="1061"/>
      <c r="AN216" s="1061"/>
      <c r="AO216" s="1062"/>
      <c r="AP216" s="10"/>
      <c r="AQ216" s="10"/>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c r="BZ216" s="83"/>
      <c r="CA216" s="83"/>
      <c r="CB216" s="83"/>
    </row>
    <row r="217" spans="1:80" s="6" customFormat="1" ht="13.5" customHeight="1" x14ac:dyDescent="0.15">
      <c r="A217" s="193"/>
      <c r="B217" s="193"/>
      <c r="C217" s="1063" t="s">
        <v>504</v>
      </c>
      <c r="D217" s="1064"/>
      <c r="E217" s="1065" t="s">
        <v>436</v>
      </c>
      <c r="F217" s="1065"/>
      <c r="G217" s="1065"/>
      <c r="H217" s="1065"/>
      <c r="I217" s="1065"/>
      <c r="J217" s="1065"/>
      <c r="K217" s="1065"/>
      <c r="L217" s="1065"/>
      <c r="M217" s="1066"/>
      <c r="N217" s="1069"/>
      <c r="O217" s="1070"/>
      <c r="P217" s="1070"/>
      <c r="Q217" s="1070"/>
      <c r="R217" s="1070"/>
      <c r="S217" s="1070"/>
      <c r="T217" s="1070"/>
      <c r="U217" s="1071" t="s">
        <v>1</v>
      </c>
      <c r="V217" s="1069"/>
      <c r="W217" s="1070"/>
      <c r="X217" s="1070"/>
      <c r="Y217" s="1070"/>
      <c r="Z217" s="1070"/>
      <c r="AA217" s="1070"/>
      <c r="AB217" s="1070"/>
      <c r="AC217" s="1073" t="s">
        <v>1</v>
      </c>
      <c r="AD217" s="1055" t="str">
        <f>IF(AD215="","",AD215)</f>
        <v/>
      </c>
      <c r="AE217" s="1056"/>
      <c r="AF217" s="1057"/>
      <c r="AG217" s="1069" t="str">
        <f t="shared" ref="AG217" si="0">IF(V217="","",ROUNDDOWN(V217*AD217,0))</f>
        <v/>
      </c>
      <c r="AH217" s="1070"/>
      <c r="AI217" s="1070"/>
      <c r="AJ217" s="1070"/>
      <c r="AK217" s="1070"/>
      <c r="AL217" s="1070"/>
      <c r="AM217" s="1070"/>
      <c r="AN217" s="1070"/>
      <c r="AO217" s="1062" t="s">
        <v>1</v>
      </c>
      <c r="AP217" s="10"/>
      <c r="AQ217" s="10"/>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83"/>
      <c r="BR217" s="83"/>
      <c r="BS217" s="83"/>
      <c r="BT217" s="83"/>
      <c r="BU217" s="83"/>
      <c r="BV217" s="83"/>
      <c r="BW217" s="83"/>
      <c r="BX217" s="83"/>
      <c r="BY217" s="83"/>
      <c r="BZ217" s="83"/>
      <c r="CA217" s="83"/>
      <c r="CB217" s="83"/>
    </row>
    <row r="218" spans="1:80" s="6" customFormat="1" ht="13.5" customHeight="1" x14ac:dyDescent="0.15">
      <c r="A218" s="193"/>
      <c r="B218" s="193"/>
      <c r="C218" s="1063"/>
      <c r="D218" s="1064"/>
      <c r="E218" s="1067"/>
      <c r="F218" s="1067"/>
      <c r="G218" s="1067"/>
      <c r="H218" s="1067"/>
      <c r="I218" s="1067"/>
      <c r="J218" s="1067"/>
      <c r="K218" s="1067"/>
      <c r="L218" s="1067"/>
      <c r="M218" s="1068"/>
      <c r="N218" s="1060"/>
      <c r="O218" s="1061"/>
      <c r="P218" s="1061"/>
      <c r="Q218" s="1061"/>
      <c r="R218" s="1061"/>
      <c r="S218" s="1061"/>
      <c r="T218" s="1061"/>
      <c r="U218" s="1072"/>
      <c r="V218" s="1060"/>
      <c r="W218" s="1061"/>
      <c r="X218" s="1061"/>
      <c r="Y218" s="1061"/>
      <c r="Z218" s="1061"/>
      <c r="AA218" s="1061"/>
      <c r="AB218" s="1061"/>
      <c r="AC218" s="1073"/>
      <c r="AD218" s="1055"/>
      <c r="AE218" s="1056"/>
      <c r="AF218" s="1057"/>
      <c r="AG218" s="1060"/>
      <c r="AH218" s="1061"/>
      <c r="AI218" s="1061"/>
      <c r="AJ218" s="1061"/>
      <c r="AK218" s="1061"/>
      <c r="AL218" s="1061"/>
      <c r="AM218" s="1061"/>
      <c r="AN218" s="1061"/>
      <c r="AO218" s="1062"/>
      <c r="AP218" s="10"/>
      <c r="AQ218" s="10"/>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row>
    <row r="219" spans="1:80" s="6" customFormat="1" ht="13.5" customHeight="1" x14ac:dyDescent="0.15">
      <c r="A219" s="193"/>
      <c r="B219" s="193"/>
      <c r="C219" s="1063" t="s">
        <v>505</v>
      </c>
      <c r="D219" s="1064"/>
      <c r="E219" s="1084" t="s">
        <v>437</v>
      </c>
      <c r="F219" s="1084"/>
      <c r="G219" s="1084"/>
      <c r="H219" s="1084"/>
      <c r="I219" s="1084"/>
      <c r="J219" s="1084"/>
      <c r="K219" s="1084"/>
      <c r="L219" s="1084"/>
      <c r="M219" s="1085"/>
      <c r="N219" s="1069"/>
      <c r="O219" s="1070"/>
      <c r="P219" s="1070"/>
      <c r="Q219" s="1070"/>
      <c r="R219" s="1070"/>
      <c r="S219" s="1070"/>
      <c r="T219" s="1070"/>
      <c r="U219" s="1071" t="s">
        <v>1</v>
      </c>
      <c r="V219" s="1069"/>
      <c r="W219" s="1070"/>
      <c r="X219" s="1070"/>
      <c r="Y219" s="1070"/>
      <c r="Z219" s="1070"/>
      <c r="AA219" s="1070"/>
      <c r="AB219" s="1070"/>
      <c r="AC219" s="1073" t="s">
        <v>1</v>
      </c>
      <c r="AD219" s="1055" t="str">
        <f>IF(AD215="","",AD215)</f>
        <v/>
      </c>
      <c r="AE219" s="1056"/>
      <c r="AF219" s="1057"/>
      <c r="AG219" s="1069" t="str">
        <f t="shared" ref="AG219" si="1">IF(V219="","",ROUNDDOWN(V219*AD219,0))</f>
        <v/>
      </c>
      <c r="AH219" s="1070"/>
      <c r="AI219" s="1070"/>
      <c r="AJ219" s="1070"/>
      <c r="AK219" s="1070"/>
      <c r="AL219" s="1070"/>
      <c r="AM219" s="1070"/>
      <c r="AN219" s="1070"/>
      <c r="AO219" s="1062" t="s">
        <v>1</v>
      </c>
      <c r="AP219" s="10"/>
      <c r="AQ219" s="10"/>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83"/>
      <c r="BR219" s="83"/>
      <c r="BS219" s="83"/>
      <c r="BT219" s="83"/>
      <c r="BU219" s="83"/>
      <c r="BV219" s="83"/>
      <c r="BW219" s="83"/>
      <c r="BX219" s="83"/>
      <c r="BY219" s="83"/>
      <c r="BZ219" s="83"/>
      <c r="CA219" s="83"/>
      <c r="CB219" s="83"/>
    </row>
    <row r="220" spans="1:80" s="6" customFormat="1" ht="13.5" customHeight="1" x14ac:dyDescent="0.15">
      <c r="A220" s="193"/>
      <c r="B220" s="193"/>
      <c r="C220" s="1063"/>
      <c r="D220" s="1064"/>
      <c r="E220" s="1086"/>
      <c r="F220" s="1086"/>
      <c r="G220" s="1086"/>
      <c r="H220" s="1086"/>
      <c r="I220" s="1086"/>
      <c r="J220" s="1086"/>
      <c r="K220" s="1086"/>
      <c r="L220" s="1086"/>
      <c r="M220" s="1087"/>
      <c r="N220" s="1060"/>
      <c r="O220" s="1061"/>
      <c r="P220" s="1061"/>
      <c r="Q220" s="1061"/>
      <c r="R220" s="1061"/>
      <c r="S220" s="1061"/>
      <c r="T220" s="1061"/>
      <c r="U220" s="1072"/>
      <c r="V220" s="1060"/>
      <c r="W220" s="1061"/>
      <c r="X220" s="1061"/>
      <c r="Y220" s="1061"/>
      <c r="Z220" s="1061"/>
      <c r="AA220" s="1061"/>
      <c r="AB220" s="1061"/>
      <c r="AC220" s="1073"/>
      <c r="AD220" s="1055"/>
      <c r="AE220" s="1056"/>
      <c r="AF220" s="1057"/>
      <c r="AG220" s="1060"/>
      <c r="AH220" s="1061"/>
      <c r="AI220" s="1061"/>
      <c r="AJ220" s="1061"/>
      <c r="AK220" s="1061"/>
      <c r="AL220" s="1061"/>
      <c r="AM220" s="1061"/>
      <c r="AN220" s="1061"/>
      <c r="AO220" s="1062"/>
      <c r="AP220" s="10"/>
      <c r="AQ220" s="10"/>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3"/>
      <c r="BS220" s="83"/>
      <c r="BT220" s="83"/>
      <c r="BU220" s="83"/>
      <c r="BV220" s="83"/>
      <c r="BW220" s="83"/>
      <c r="BX220" s="83"/>
      <c r="BY220" s="83"/>
      <c r="BZ220" s="83"/>
      <c r="CA220" s="83"/>
      <c r="CB220" s="83"/>
    </row>
    <row r="221" spans="1:80" s="6" customFormat="1" ht="13.5" customHeight="1" x14ac:dyDescent="0.15">
      <c r="A221" s="193"/>
      <c r="B221" s="193"/>
      <c r="C221" s="1063" t="s">
        <v>438</v>
      </c>
      <c r="D221" s="1064"/>
      <c r="E221" s="1084" t="s">
        <v>439</v>
      </c>
      <c r="F221" s="1084"/>
      <c r="G221" s="1084"/>
      <c r="H221" s="1084"/>
      <c r="I221" s="1084"/>
      <c r="J221" s="1084"/>
      <c r="K221" s="1084"/>
      <c r="L221" s="1084"/>
      <c r="M221" s="1085"/>
      <c r="N221" s="1069"/>
      <c r="O221" s="1070"/>
      <c r="P221" s="1070"/>
      <c r="Q221" s="1070"/>
      <c r="R221" s="1070"/>
      <c r="S221" s="1070"/>
      <c r="T221" s="1070"/>
      <c r="U221" s="1071" t="s">
        <v>1</v>
      </c>
      <c r="V221" s="1069"/>
      <c r="W221" s="1070"/>
      <c r="X221" s="1070"/>
      <c r="Y221" s="1070"/>
      <c r="Z221" s="1070"/>
      <c r="AA221" s="1070"/>
      <c r="AB221" s="1070"/>
      <c r="AC221" s="1073" t="s">
        <v>1</v>
      </c>
      <c r="AD221" s="1055" t="str">
        <f>IF(AD215="","",AD215)</f>
        <v/>
      </c>
      <c r="AE221" s="1056"/>
      <c r="AF221" s="1057"/>
      <c r="AG221" s="1069" t="str">
        <f t="shared" ref="AG221" si="2">IF(V221="","",ROUNDDOWN(V221*AD221,0))</f>
        <v/>
      </c>
      <c r="AH221" s="1070"/>
      <c r="AI221" s="1070"/>
      <c r="AJ221" s="1070"/>
      <c r="AK221" s="1070"/>
      <c r="AL221" s="1070"/>
      <c r="AM221" s="1070"/>
      <c r="AN221" s="1070"/>
      <c r="AO221" s="1062" t="s">
        <v>1</v>
      </c>
      <c r="AP221" s="10"/>
      <c r="AQ221" s="10"/>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3"/>
      <c r="BY221" s="83"/>
      <c r="BZ221" s="83"/>
      <c r="CA221" s="83"/>
      <c r="CB221" s="83"/>
    </row>
    <row r="222" spans="1:80" s="6" customFormat="1" ht="13.5" customHeight="1" x14ac:dyDescent="0.15">
      <c r="A222" s="193"/>
      <c r="B222" s="193"/>
      <c r="C222" s="1063"/>
      <c r="D222" s="1064"/>
      <c r="E222" s="1086"/>
      <c r="F222" s="1086"/>
      <c r="G222" s="1086"/>
      <c r="H222" s="1086"/>
      <c r="I222" s="1086"/>
      <c r="J222" s="1086"/>
      <c r="K222" s="1086"/>
      <c r="L222" s="1086"/>
      <c r="M222" s="1087"/>
      <c r="N222" s="1060"/>
      <c r="O222" s="1061"/>
      <c r="P222" s="1061"/>
      <c r="Q222" s="1061"/>
      <c r="R222" s="1061"/>
      <c r="S222" s="1061"/>
      <c r="T222" s="1061"/>
      <c r="U222" s="1072"/>
      <c r="V222" s="1060"/>
      <c r="W222" s="1061"/>
      <c r="X222" s="1061"/>
      <c r="Y222" s="1061"/>
      <c r="Z222" s="1061"/>
      <c r="AA222" s="1061"/>
      <c r="AB222" s="1061"/>
      <c r="AC222" s="1073"/>
      <c r="AD222" s="1055"/>
      <c r="AE222" s="1056"/>
      <c r="AF222" s="1057"/>
      <c r="AG222" s="1060"/>
      <c r="AH222" s="1061"/>
      <c r="AI222" s="1061"/>
      <c r="AJ222" s="1061"/>
      <c r="AK222" s="1061"/>
      <c r="AL222" s="1061"/>
      <c r="AM222" s="1061"/>
      <c r="AN222" s="1061"/>
      <c r="AO222" s="1062"/>
      <c r="AP222" s="10"/>
      <c r="AQ222" s="10"/>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row>
    <row r="223" spans="1:80" s="6" customFormat="1" ht="13.5" customHeight="1" x14ac:dyDescent="0.15">
      <c r="A223" s="193"/>
      <c r="B223" s="193"/>
      <c r="C223" s="1063" t="s">
        <v>440</v>
      </c>
      <c r="D223" s="1064"/>
      <c r="E223" s="1065" t="s">
        <v>441</v>
      </c>
      <c r="F223" s="1065"/>
      <c r="G223" s="1065"/>
      <c r="H223" s="1065"/>
      <c r="I223" s="1065"/>
      <c r="J223" s="1065"/>
      <c r="K223" s="1065"/>
      <c r="L223" s="1065"/>
      <c r="M223" s="1066"/>
      <c r="N223" s="1069"/>
      <c r="O223" s="1070"/>
      <c r="P223" s="1070"/>
      <c r="Q223" s="1070"/>
      <c r="R223" s="1070"/>
      <c r="S223" s="1070"/>
      <c r="T223" s="1070"/>
      <c r="U223" s="1071" t="s">
        <v>1</v>
      </c>
      <c r="V223" s="1069"/>
      <c r="W223" s="1070"/>
      <c r="X223" s="1070"/>
      <c r="Y223" s="1070"/>
      <c r="Z223" s="1070"/>
      <c r="AA223" s="1070"/>
      <c r="AB223" s="1070"/>
      <c r="AC223" s="1073" t="s">
        <v>1</v>
      </c>
      <c r="AD223" s="1055" t="str">
        <f>IF(AD215="","",AD215)</f>
        <v/>
      </c>
      <c r="AE223" s="1056"/>
      <c r="AF223" s="1057"/>
      <c r="AG223" s="1069" t="str">
        <f t="shared" ref="AG223" si="3">IF(V223="","",ROUNDDOWN(V223*AD223,0))</f>
        <v/>
      </c>
      <c r="AH223" s="1070"/>
      <c r="AI223" s="1070"/>
      <c r="AJ223" s="1070"/>
      <c r="AK223" s="1070"/>
      <c r="AL223" s="1070"/>
      <c r="AM223" s="1070"/>
      <c r="AN223" s="1070"/>
      <c r="AO223" s="1062" t="s">
        <v>1</v>
      </c>
      <c r="AP223" s="10"/>
      <c r="AQ223" s="10"/>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row>
    <row r="224" spans="1:80" s="6" customFormat="1" ht="13.5" customHeight="1" x14ac:dyDescent="0.15">
      <c r="A224" s="193"/>
      <c r="B224" s="193"/>
      <c r="C224" s="1102"/>
      <c r="D224" s="1103"/>
      <c r="E224" s="1104"/>
      <c r="F224" s="1104"/>
      <c r="G224" s="1104"/>
      <c r="H224" s="1104"/>
      <c r="I224" s="1104"/>
      <c r="J224" s="1104"/>
      <c r="K224" s="1104"/>
      <c r="L224" s="1104"/>
      <c r="M224" s="1105"/>
      <c r="N224" s="1091"/>
      <c r="O224" s="1092"/>
      <c r="P224" s="1092"/>
      <c r="Q224" s="1092"/>
      <c r="R224" s="1092"/>
      <c r="S224" s="1092"/>
      <c r="T224" s="1092"/>
      <c r="U224" s="1095"/>
      <c r="V224" s="1091"/>
      <c r="W224" s="1092"/>
      <c r="X224" s="1092"/>
      <c r="Y224" s="1092"/>
      <c r="Z224" s="1092"/>
      <c r="AA224" s="1092"/>
      <c r="AB224" s="1092"/>
      <c r="AC224" s="1106"/>
      <c r="AD224" s="1088"/>
      <c r="AE224" s="1089"/>
      <c r="AF224" s="1090"/>
      <c r="AG224" s="1091"/>
      <c r="AH224" s="1092"/>
      <c r="AI224" s="1092"/>
      <c r="AJ224" s="1092"/>
      <c r="AK224" s="1092"/>
      <c r="AL224" s="1092"/>
      <c r="AM224" s="1092"/>
      <c r="AN224" s="1092"/>
      <c r="AO224" s="1062"/>
      <c r="AP224" s="10"/>
      <c r="AQ224" s="10"/>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row>
    <row r="225" spans="1:45" ht="13.5" customHeight="1" x14ac:dyDescent="0.15">
      <c r="A225" s="193"/>
      <c r="B225" s="193"/>
      <c r="C225" s="946" t="s">
        <v>28</v>
      </c>
      <c r="D225" s="947"/>
      <c r="E225" s="947"/>
      <c r="F225" s="947"/>
      <c r="G225" s="947"/>
      <c r="H225" s="947"/>
      <c r="I225" s="947"/>
      <c r="J225" s="947"/>
      <c r="K225" s="947"/>
      <c r="L225" s="947"/>
      <c r="M225" s="948"/>
      <c r="N225" s="1078" t="str">
        <f>IF(COUNTA(N215:T224)=0,"",SUM(N215:T224))</f>
        <v/>
      </c>
      <c r="O225" s="1079"/>
      <c r="P225" s="1079"/>
      <c r="Q225" s="1079"/>
      <c r="R225" s="1079"/>
      <c r="S225" s="1079"/>
      <c r="T225" s="1079"/>
      <c r="U225" s="1082" t="s">
        <v>1</v>
      </c>
      <c r="V225" s="1058" t="str">
        <f>IF(COUNTA(V215:AB224)=0,"",SUM(V215:AB224))</f>
        <v/>
      </c>
      <c r="W225" s="1059"/>
      <c r="X225" s="1059"/>
      <c r="Y225" s="1059"/>
      <c r="Z225" s="1059"/>
      <c r="AA225" s="1059"/>
      <c r="AB225" s="1059"/>
      <c r="AC225" s="1082" t="s">
        <v>1</v>
      </c>
      <c r="AD225" s="1096"/>
      <c r="AE225" s="1097"/>
      <c r="AF225" s="1098"/>
      <c r="AG225" s="1058" t="str">
        <f>IF(V225="","",SUM(AG215:AN224))</f>
        <v/>
      </c>
      <c r="AH225" s="1059"/>
      <c r="AI225" s="1059"/>
      <c r="AJ225" s="1059"/>
      <c r="AK225" s="1059"/>
      <c r="AL225" s="1059"/>
      <c r="AM225" s="1059"/>
      <c r="AN225" s="1059"/>
      <c r="AO225" s="1117" t="s">
        <v>1</v>
      </c>
      <c r="AP225" s="10"/>
      <c r="AQ225" s="10"/>
    </row>
    <row r="226" spans="1:45" ht="13.5" customHeight="1" x14ac:dyDescent="0.15">
      <c r="A226" s="193"/>
      <c r="B226" s="193"/>
      <c r="C226" s="949"/>
      <c r="D226" s="950"/>
      <c r="E226" s="950"/>
      <c r="F226" s="950"/>
      <c r="G226" s="950"/>
      <c r="H226" s="950"/>
      <c r="I226" s="950"/>
      <c r="J226" s="950"/>
      <c r="K226" s="950"/>
      <c r="L226" s="950"/>
      <c r="M226" s="951"/>
      <c r="N226" s="1093"/>
      <c r="O226" s="1094"/>
      <c r="P226" s="1094"/>
      <c r="Q226" s="1094"/>
      <c r="R226" s="1094"/>
      <c r="S226" s="1094"/>
      <c r="T226" s="1094"/>
      <c r="U226" s="1095"/>
      <c r="V226" s="1091"/>
      <c r="W226" s="1092"/>
      <c r="X226" s="1092"/>
      <c r="Y226" s="1092"/>
      <c r="Z226" s="1092"/>
      <c r="AA226" s="1092"/>
      <c r="AB226" s="1092"/>
      <c r="AC226" s="1095"/>
      <c r="AD226" s="1099"/>
      <c r="AE226" s="1100"/>
      <c r="AF226" s="1101"/>
      <c r="AG226" s="1091"/>
      <c r="AH226" s="1092"/>
      <c r="AI226" s="1092"/>
      <c r="AJ226" s="1092"/>
      <c r="AK226" s="1092"/>
      <c r="AL226" s="1092"/>
      <c r="AM226" s="1092"/>
      <c r="AN226" s="1092"/>
      <c r="AO226" s="1118"/>
      <c r="AP226" s="10"/>
      <c r="AQ226" s="10"/>
    </row>
    <row r="227" spans="1:45" ht="112.5" customHeight="1" x14ac:dyDescent="0.15">
      <c r="A227" s="193"/>
      <c r="B227" s="193"/>
      <c r="C227" s="1119" t="s">
        <v>442</v>
      </c>
      <c r="D227" s="1119"/>
      <c r="E227" s="1119"/>
      <c r="F227" s="1119"/>
      <c r="G227" s="1119"/>
      <c r="H227" s="1119"/>
      <c r="I227" s="1119"/>
      <c r="J227" s="1119"/>
      <c r="K227" s="1119"/>
      <c r="L227" s="1119"/>
      <c r="M227" s="1119"/>
      <c r="N227" s="1119"/>
      <c r="O227" s="1119"/>
      <c r="P227" s="1119"/>
      <c r="Q227" s="1119"/>
      <c r="R227" s="1119"/>
      <c r="S227" s="1119"/>
      <c r="T227" s="1119"/>
      <c r="U227" s="1119"/>
      <c r="V227" s="1119"/>
      <c r="W227" s="1119"/>
      <c r="X227" s="1119"/>
      <c r="Y227" s="1119"/>
      <c r="Z227" s="1119"/>
      <c r="AA227" s="1119"/>
      <c r="AB227" s="1119"/>
      <c r="AC227" s="1119"/>
      <c r="AD227" s="1119"/>
      <c r="AE227" s="1119"/>
      <c r="AF227" s="1119"/>
      <c r="AG227" s="1119"/>
      <c r="AH227" s="1119"/>
      <c r="AI227" s="1119"/>
      <c r="AJ227" s="1119"/>
      <c r="AK227" s="1119"/>
      <c r="AL227" s="1119"/>
      <c r="AM227" s="1119"/>
      <c r="AN227" s="1119"/>
      <c r="AO227" s="1119"/>
      <c r="AP227" s="143"/>
      <c r="AQ227" s="143"/>
      <c r="AR227" s="143"/>
    </row>
    <row r="228" spans="1:45" ht="112.5" customHeight="1" x14ac:dyDescent="0.15">
      <c r="A228" s="193"/>
      <c r="B228" s="193"/>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43"/>
      <c r="AQ228" s="143"/>
      <c r="AR228" s="143"/>
    </row>
    <row r="229" spans="1:45" s="92" customFormat="1" ht="18" customHeight="1" x14ac:dyDescent="0.15">
      <c r="A229" s="8"/>
      <c r="B229" s="8" t="s">
        <v>506</v>
      </c>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9"/>
    </row>
    <row r="230" spans="1:45" s="92" customFormat="1" ht="9.9499999999999993" customHeight="1" x14ac:dyDescent="0.15">
      <c r="A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9"/>
    </row>
    <row r="231" spans="1:45" s="92" customFormat="1" ht="15" customHeight="1" x14ac:dyDescent="0.15">
      <c r="A231" s="89"/>
      <c r="B231" s="1107" t="s">
        <v>412</v>
      </c>
      <c r="C231" s="1108"/>
      <c r="D231" s="1108"/>
      <c r="E231" s="1108"/>
      <c r="F231" s="1109"/>
      <c r="G231" s="990"/>
      <c r="H231" s="991"/>
      <c r="I231" s="991"/>
      <c r="J231" s="991"/>
      <c r="K231" s="991"/>
      <c r="L231" s="991"/>
      <c r="M231" s="991"/>
      <c r="N231" s="991"/>
      <c r="O231" s="991"/>
      <c r="P231" s="991"/>
      <c r="Q231" s="991"/>
      <c r="R231" s="991"/>
      <c r="S231" s="991"/>
      <c r="T231" s="991"/>
      <c r="U231" s="991"/>
      <c r="V231" s="991"/>
      <c r="W231" s="991"/>
      <c r="X231" s="991"/>
      <c r="Y231" s="991"/>
      <c r="Z231" s="991"/>
      <c r="AA231" s="991"/>
      <c r="AB231" s="991"/>
      <c r="AC231" s="991"/>
      <c r="AD231" s="991"/>
      <c r="AE231" s="991"/>
      <c r="AF231" s="991"/>
      <c r="AG231" s="991"/>
      <c r="AH231" s="991"/>
      <c r="AI231" s="991"/>
      <c r="AJ231" s="991"/>
      <c r="AK231" s="991"/>
      <c r="AL231" s="991"/>
      <c r="AM231" s="991"/>
      <c r="AN231" s="991"/>
      <c r="AO231" s="991"/>
      <c r="AP231" s="991"/>
      <c r="AQ231" s="991"/>
      <c r="AR231" s="992"/>
      <c r="AS231" s="89"/>
    </row>
    <row r="232" spans="1:45" s="92" customFormat="1" ht="15" customHeight="1" x14ac:dyDescent="0.15">
      <c r="A232" s="89"/>
      <c r="B232" s="1113"/>
      <c r="C232" s="1114"/>
      <c r="D232" s="1114"/>
      <c r="E232" s="1114"/>
      <c r="F232" s="1115"/>
      <c r="G232" s="993"/>
      <c r="H232" s="994"/>
      <c r="I232" s="994"/>
      <c r="J232" s="994"/>
      <c r="K232" s="994"/>
      <c r="L232" s="994"/>
      <c r="M232" s="994"/>
      <c r="N232" s="994"/>
      <c r="O232" s="994"/>
      <c r="P232" s="994"/>
      <c r="Q232" s="994"/>
      <c r="R232" s="994"/>
      <c r="S232" s="994"/>
      <c r="T232" s="994"/>
      <c r="U232" s="994"/>
      <c r="V232" s="994"/>
      <c r="W232" s="994"/>
      <c r="X232" s="994"/>
      <c r="Y232" s="994"/>
      <c r="Z232" s="994"/>
      <c r="AA232" s="994"/>
      <c r="AB232" s="994"/>
      <c r="AC232" s="994"/>
      <c r="AD232" s="994"/>
      <c r="AE232" s="994"/>
      <c r="AF232" s="994"/>
      <c r="AG232" s="994"/>
      <c r="AH232" s="994"/>
      <c r="AI232" s="994"/>
      <c r="AJ232" s="994"/>
      <c r="AK232" s="994"/>
      <c r="AL232" s="994"/>
      <c r="AM232" s="994"/>
      <c r="AN232" s="994"/>
      <c r="AO232" s="994"/>
      <c r="AP232" s="994"/>
      <c r="AQ232" s="994"/>
      <c r="AR232" s="995"/>
      <c r="AS232" s="89"/>
    </row>
    <row r="233" spans="1:45" s="25" customFormat="1" ht="15" customHeight="1" x14ac:dyDescent="0.15">
      <c r="A233" s="89"/>
      <c r="B233" s="1110"/>
      <c r="C233" s="1111"/>
      <c r="D233" s="1111"/>
      <c r="E233" s="1111"/>
      <c r="F233" s="1112"/>
      <c r="G233" s="996"/>
      <c r="H233" s="997"/>
      <c r="I233" s="997"/>
      <c r="J233" s="997"/>
      <c r="K233" s="997"/>
      <c r="L233" s="997"/>
      <c r="M233" s="997"/>
      <c r="N233" s="997"/>
      <c r="O233" s="997"/>
      <c r="P233" s="997"/>
      <c r="Q233" s="997"/>
      <c r="R233" s="997"/>
      <c r="S233" s="997"/>
      <c r="T233" s="997"/>
      <c r="U233" s="997"/>
      <c r="V233" s="997"/>
      <c r="W233" s="997"/>
      <c r="X233" s="997"/>
      <c r="Y233" s="997"/>
      <c r="Z233" s="997"/>
      <c r="AA233" s="997"/>
      <c r="AB233" s="997"/>
      <c r="AC233" s="997"/>
      <c r="AD233" s="997"/>
      <c r="AE233" s="997"/>
      <c r="AF233" s="997"/>
      <c r="AG233" s="997"/>
      <c r="AH233" s="997"/>
      <c r="AI233" s="997"/>
      <c r="AJ233" s="997"/>
      <c r="AK233" s="997"/>
      <c r="AL233" s="997"/>
      <c r="AM233" s="997"/>
      <c r="AN233" s="997"/>
      <c r="AO233" s="997"/>
      <c r="AP233" s="997"/>
      <c r="AQ233" s="997"/>
      <c r="AR233" s="998"/>
      <c r="AS233" s="7"/>
    </row>
    <row r="234" spans="1:45" s="25" customFormat="1" ht="15" customHeight="1" x14ac:dyDescent="0.15">
      <c r="A234" s="89"/>
      <c r="B234" s="1107" t="s">
        <v>443</v>
      </c>
      <c r="C234" s="1108"/>
      <c r="D234" s="1108"/>
      <c r="E234" s="1108"/>
      <c r="F234" s="1109"/>
      <c r="G234" s="990"/>
      <c r="H234" s="991"/>
      <c r="I234" s="991"/>
      <c r="J234" s="991"/>
      <c r="K234" s="991"/>
      <c r="L234" s="991"/>
      <c r="M234" s="991"/>
      <c r="N234" s="991"/>
      <c r="O234" s="991"/>
      <c r="P234" s="991"/>
      <c r="Q234" s="991"/>
      <c r="R234" s="991"/>
      <c r="S234" s="991"/>
      <c r="T234" s="991"/>
      <c r="U234" s="991"/>
      <c r="V234" s="991"/>
      <c r="W234" s="991"/>
      <c r="X234" s="991"/>
      <c r="Y234" s="991"/>
      <c r="Z234" s="991"/>
      <c r="AA234" s="991"/>
      <c r="AB234" s="991"/>
      <c r="AC234" s="991"/>
      <c r="AD234" s="991"/>
      <c r="AE234" s="991"/>
      <c r="AF234" s="991"/>
      <c r="AG234" s="991"/>
      <c r="AH234" s="991"/>
      <c r="AI234" s="991"/>
      <c r="AJ234" s="991"/>
      <c r="AK234" s="991"/>
      <c r="AL234" s="991"/>
      <c r="AM234" s="991"/>
      <c r="AN234" s="991"/>
      <c r="AO234" s="991"/>
      <c r="AP234" s="991"/>
      <c r="AQ234" s="991"/>
      <c r="AR234" s="992"/>
      <c r="AS234" s="7"/>
    </row>
    <row r="235" spans="1:45" s="25" customFormat="1" ht="15" customHeight="1" x14ac:dyDescent="0.15">
      <c r="A235" s="89"/>
      <c r="B235" s="1113"/>
      <c r="C235" s="1114"/>
      <c r="D235" s="1114"/>
      <c r="E235" s="1114"/>
      <c r="F235" s="1115"/>
      <c r="G235" s="993"/>
      <c r="H235" s="994"/>
      <c r="I235" s="994"/>
      <c r="J235" s="994"/>
      <c r="K235" s="994"/>
      <c r="L235" s="994"/>
      <c r="M235" s="994"/>
      <c r="N235" s="994"/>
      <c r="O235" s="994"/>
      <c r="P235" s="994"/>
      <c r="Q235" s="994"/>
      <c r="R235" s="994"/>
      <c r="S235" s="994"/>
      <c r="T235" s="994"/>
      <c r="U235" s="994"/>
      <c r="V235" s="994"/>
      <c r="W235" s="994"/>
      <c r="X235" s="994"/>
      <c r="Y235" s="994"/>
      <c r="Z235" s="994"/>
      <c r="AA235" s="994"/>
      <c r="AB235" s="994"/>
      <c r="AC235" s="994"/>
      <c r="AD235" s="994"/>
      <c r="AE235" s="994"/>
      <c r="AF235" s="994"/>
      <c r="AG235" s="994"/>
      <c r="AH235" s="994"/>
      <c r="AI235" s="994"/>
      <c r="AJ235" s="994"/>
      <c r="AK235" s="994"/>
      <c r="AL235" s="994"/>
      <c r="AM235" s="994"/>
      <c r="AN235" s="994"/>
      <c r="AO235" s="994"/>
      <c r="AP235" s="994"/>
      <c r="AQ235" s="994"/>
      <c r="AR235" s="995"/>
      <c r="AS235" s="7"/>
    </row>
    <row r="236" spans="1:45" s="25" customFormat="1" ht="15" customHeight="1" x14ac:dyDescent="0.15">
      <c r="A236" s="89"/>
      <c r="B236" s="1110"/>
      <c r="C236" s="1111"/>
      <c r="D236" s="1111"/>
      <c r="E236" s="1111"/>
      <c r="F236" s="1112"/>
      <c r="G236" s="996"/>
      <c r="H236" s="997"/>
      <c r="I236" s="997"/>
      <c r="J236" s="997"/>
      <c r="K236" s="997"/>
      <c r="L236" s="997"/>
      <c r="M236" s="997"/>
      <c r="N236" s="997"/>
      <c r="O236" s="997"/>
      <c r="P236" s="997"/>
      <c r="Q236" s="997"/>
      <c r="R236" s="997"/>
      <c r="S236" s="997"/>
      <c r="T236" s="997"/>
      <c r="U236" s="997"/>
      <c r="V236" s="997"/>
      <c r="W236" s="997"/>
      <c r="X236" s="997"/>
      <c r="Y236" s="997"/>
      <c r="Z236" s="997"/>
      <c r="AA236" s="997"/>
      <c r="AB236" s="997"/>
      <c r="AC236" s="997"/>
      <c r="AD236" s="997"/>
      <c r="AE236" s="997"/>
      <c r="AF236" s="997"/>
      <c r="AG236" s="997"/>
      <c r="AH236" s="997"/>
      <c r="AI236" s="997"/>
      <c r="AJ236" s="997"/>
      <c r="AK236" s="997"/>
      <c r="AL236" s="997"/>
      <c r="AM236" s="997"/>
      <c r="AN236" s="997"/>
      <c r="AO236" s="997"/>
      <c r="AP236" s="997"/>
      <c r="AQ236" s="997"/>
      <c r="AR236" s="998"/>
      <c r="AS236" s="7"/>
    </row>
    <row r="237" spans="1:45" s="115" customFormat="1" ht="13.5" customHeight="1" x14ac:dyDescent="0.15">
      <c r="A237" s="89"/>
      <c r="B237" s="1107" t="s">
        <v>417</v>
      </c>
      <c r="C237" s="1108"/>
      <c r="D237" s="1108"/>
      <c r="E237" s="1108"/>
      <c r="F237" s="1109"/>
      <c r="G237" s="1026"/>
      <c r="H237" s="1027"/>
      <c r="I237" s="1027"/>
      <c r="J237" s="1027"/>
      <c r="K237" s="1027"/>
      <c r="L237" s="1027"/>
      <c r="M237" s="1027"/>
      <c r="N237" s="1027"/>
      <c r="O237" s="1027"/>
      <c r="P237" s="1027"/>
      <c r="Q237" s="1027"/>
      <c r="R237" s="1027"/>
      <c r="S237" s="1027"/>
      <c r="T237" s="1027"/>
      <c r="U237" s="1027"/>
      <c r="V237" s="1027"/>
      <c r="W237" s="1027"/>
      <c r="X237" s="1027"/>
      <c r="Y237" s="1027"/>
      <c r="Z237" s="1027"/>
      <c r="AA237" s="1027"/>
      <c r="AB237" s="1027"/>
      <c r="AC237" s="1027"/>
      <c r="AD237" s="1027"/>
      <c r="AE237" s="1027"/>
      <c r="AF237" s="1027"/>
      <c r="AG237" s="1027"/>
      <c r="AH237" s="1027"/>
      <c r="AI237" s="1027"/>
      <c r="AJ237" s="1027"/>
      <c r="AK237" s="1027"/>
      <c r="AL237" s="1027"/>
      <c r="AM237" s="1027"/>
      <c r="AN237" s="1027"/>
      <c r="AO237" s="1027"/>
      <c r="AP237" s="1027"/>
      <c r="AQ237" s="1027"/>
      <c r="AR237" s="1028"/>
      <c r="AS237" s="114"/>
    </row>
    <row r="238" spans="1:45" s="25" customFormat="1" ht="13.5" customHeight="1" x14ac:dyDescent="0.15">
      <c r="A238" s="89"/>
      <c r="B238" s="1110"/>
      <c r="C238" s="1111"/>
      <c r="D238" s="1111"/>
      <c r="E238" s="1111"/>
      <c r="F238" s="1112"/>
      <c r="G238" s="1029"/>
      <c r="H238" s="1030"/>
      <c r="I238" s="1030"/>
      <c r="J238" s="1030"/>
      <c r="K238" s="1030"/>
      <c r="L238" s="1030"/>
      <c r="M238" s="1030"/>
      <c r="N238" s="1030"/>
      <c r="O238" s="1030"/>
      <c r="P238" s="1030"/>
      <c r="Q238" s="1030"/>
      <c r="R238" s="1030"/>
      <c r="S238" s="1030"/>
      <c r="T238" s="1030"/>
      <c r="U238" s="1030"/>
      <c r="V238" s="1030"/>
      <c r="W238" s="1030"/>
      <c r="X238" s="1030"/>
      <c r="Y238" s="1030"/>
      <c r="Z238" s="1030"/>
      <c r="AA238" s="1030"/>
      <c r="AB238" s="1030"/>
      <c r="AC238" s="1030"/>
      <c r="AD238" s="1030"/>
      <c r="AE238" s="1030"/>
      <c r="AF238" s="1030"/>
      <c r="AG238" s="1030"/>
      <c r="AH238" s="1030"/>
      <c r="AI238" s="1030"/>
      <c r="AJ238" s="1030"/>
      <c r="AK238" s="1030"/>
      <c r="AL238" s="1030"/>
      <c r="AM238" s="1030"/>
      <c r="AN238" s="1030"/>
      <c r="AO238" s="1030"/>
      <c r="AP238" s="1030"/>
      <c r="AQ238" s="1030"/>
      <c r="AR238" s="1031"/>
      <c r="AS238" s="7"/>
    </row>
    <row r="239" spans="1:45" x14ac:dyDescent="0.15">
      <c r="A239" s="89"/>
      <c r="B239" s="1107" t="s">
        <v>338</v>
      </c>
      <c r="C239" s="1108"/>
      <c r="D239" s="1108"/>
      <c r="E239" s="1108"/>
      <c r="F239" s="1109"/>
      <c r="G239" s="540" t="s">
        <v>444</v>
      </c>
      <c r="H239" s="1000"/>
      <c r="I239" s="1000"/>
      <c r="J239" s="1000"/>
      <c r="K239" s="1000"/>
      <c r="L239" s="133" t="s">
        <v>418</v>
      </c>
      <c r="M239" s="1000"/>
      <c r="N239" s="1000"/>
      <c r="O239" s="1000"/>
      <c r="P239" s="1000"/>
      <c r="Q239" s="1000"/>
      <c r="R239" s="541" t="s">
        <v>428</v>
      </c>
      <c r="S239" s="543"/>
      <c r="T239" s="543"/>
      <c r="U239" s="543"/>
      <c r="V239" s="543"/>
      <c r="W239" s="543"/>
      <c r="X239" s="543"/>
      <c r="Y239" s="543"/>
      <c r="Z239" s="543"/>
      <c r="AA239" s="543"/>
      <c r="AB239" s="543"/>
      <c r="AC239" s="543"/>
      <c r="AD239" s="543"/>
      <c r="AE239" s="543"/>
      <c r="AF239" s="543"/>
      <c r="AG239" s="543"/>
      <c r="AH239" s="543"/>
      <c r="AI239" s="543"/>
      <c r="AJ239" s="543"/>
      <c r="AK239" s="543"/>
      <c r="AL239" s="543"/>
      <c r="AM239" s="543"/>
      <c r="AN239" s="543"/>
      <c r="AO239" s="543"/>
      <c r="AP239" s="543"/>
      <c r="AQ239" s="543"/>
      <c r="AR239" s="546"/>
    </row>
    <row r="240" spans="1:45" s="92" customFormat="1" ht="13.5" customHeight="1" x14ac:dyDescent="0.15">
      <c r="A240" s="89"/>
      <c r="B240" s="1113"/>
      <c r="C240" s="1114"/>
      <c r="D240" s="1114"/>
      <c r="E240" s="1114"/>
      <c r="F240" s="1115"/>
      <c r="G240" s="1116"/>
      <c r="H240" s="1019"/>
      <c r="I240" s="1019"/>
      <c r="J240" s="1019"/>
      <c r="K240" s="1019"/>
      <c r="L240" s="1019"/>
      <c r="M240" s="1019"/>
      <c r="N240" s="1019"/>
      <c r="O240" s="1019"/>
      <c r="P240" s="1019"/>
      <c r="Q240" s="1019"/>
      <c r="R240" s="1019"/>
      <c r="S240" s="1019"/>
      <c r="T240" s="1019"/>
      <c r="U240" s="1019"/>
      <c r="V240" s="1019"/>
      <c r="W240" s="1019"/>
      <c r="X240" s="1019"/>
      <c r="Y240" s="1019"/>
      <c r="Z240" s="1019"/>
      <c r="AA240" s="1019"/>
      <c r="AB240" s="1019"/>
      <c r="AC240" s="1019"/>
      <c r="AD240" s="1019"/>
      <c r="AE240" s="1019"/>
      <c r="AF240" s="1019"/>
      <c r="AG240" s="1019"/>
      <c r="AH240" s="1019"/>
      <c r="AI240" s="1019"/>
      <c r="AJ240" s="1019"/>
      <c r="AK240" s="1019"/>
      <c r="AL240" s="1019"/>
      <c r="AM240" s="1019"/>
      <c r="AN240" s="1019"/>
      <c r="AO240" s="1019"/>
      <c r="AP240" s="1019"/>
      <c r="AQ240" s="1019"/>
      <c r="AR240" s="1020"/>
      <c r="AS240" s="89"/>
    </row>
    <row r="241" spans="1:45" s="92" customFormat="1" x14ac:dyDescent="0.15">
      <c r="A241" s="89"/>
      <c r="B241" s="1110"/>
      <c r="C241" s="1111"/>
      <c r="D241" s="1111"/>
      <c r="E241" s="1111"/>
      <c r="F241" s="1112"/>
      <c r="G241" s="977"/>
      <c r="H241" s="978"/>
      <c r="I241" s="978"/>
      <c r="J241" s="978"/>
      <c r="K241" s="978"/>
      <c r="L241" s="978"/>
      <c r="M241" s="978"/>
      <c r="N241" s="978"/>
      <c r="O241" s="978"/>
      <c r="P241" s="978"/>
      <c r="Q241" s="978"/>
      <c r="R241" s="978"/>
      <c r="S241" s="978"/>
      <c r="T241" s="978"/>
      <c r="U241" s="978"/>
      <c r="V241" s="978"/>
      <c r="W241" s="978"/>
      <c r="X241" s="978"/>
      <c r="Y241" s="978"/>
      <c r="Z241" s="978"/>
      <c r="AA241" s="978"/>
      <c r="AB241" s="978"/>
      <c r="AC241" s="978"/>
      <c r="AD241" s="978"/>
      <c r="AE241" s="978"/>
      <c r="AF241" s="978"/>
      <c r="AG241" s="978"/>
      <c r="AH241" s="978"/>
      <c r="AI241" s="978"/>
      <c r="AJ241" s="978"/>
      <c r="AK241" s="978"/>
      <c r="AL241" s="978"/>
      <c r="AM241" s="978"/>
      <c r="AN241" s="978"/>
      <c r="AO241" s="978"/>
      <c r="AP241" s="978"/>
      <c r="AQ241" s="978"/>
      <c r="AR241" s="979"/>
      <c r="AS241" s="89"/>
    </row>
    <row r="242" spans="1:45" s="92" customFormat="1" ht="13.5" customHeight="1" x14ac:dyDescent="0.15">
      <c r="A242" s="89"/>
      <c r="B242" s="1133" t="s">
        <v>420</v>
      </c>
      <c r="C242" s="1134"/>
      <c r="D242" s="1134"/>
      <c r="E242" s="1134"/>
      <c r="F242" s="1135"/>
      <c r="G242" s="1022"/>
      <c r="H242" s="1008"/>
      <c r="I242" s="1008"/>
      <c r="J242" s="1008"/>
      <c r="K242" s="188" t="s">
        <v>418</v>
      </c>
      <c r="L242" s="1008"/>
      <c r="M242" s="1008"/>
      <c r="N242" s="1008"/>
      <c r="O242" s="1008"/>
      <c r="P242" s="544" t="s">
        <v>418</v>
      </c>
      <c r="Q242" s="1008"/>
      <c r="R242" s="1008"/>
      <c r="S242" s="1008"/>
      <c r="T242" s="1008"/>
      <c r="U242" s="1009"/>
      <c r="V242" s="1144" t="s">
        <v>422</v>
      </c>
      <c r="W242" s="1144"/>
      <c r="X242" s="1144"/>
      <c r="Y242" s="1144"/>
      <c r="Z242" s="1144"/>
      <c r="AA242" s="1144"/>
      <c r="AB242" s="1144"/>
      <c r="AC242" s="1022"/>
      <c r="AD242" s="1008"/>
      <c r="AE242" s="1008"/>
      <c r="AF242" s="1008"/>
      <c r="AG242" s="188" t="s">
        <v>418</v>
      </c>
      <c r="AH242" s="1008"/>
      <c r="AI242" s="1008"/>
      <c r="AJ242" s="1008"/>
      <c r="AK242" s="1008"/>
      <c r="AL242" s="544" t="s">
        <v>418</v>
      </c>
      <c r="AM242" s="1008"/>
      <c r="AN242" s="1008"/>
      <c r="AO242" s="1008"/>
      <c r="AP242" s="1008"/>
      <c r="AQ242" s="1008"/>
      <c r="AR242" s="1009"/>
      <c r="AS242" s="89"/>
    </row>
    <row r="243" spans="1:45" s="92" customFormat="1" x14ac:dyDescent="0.15">
      <c r="A243" s="144"/>
      <c r="B243" s="1133" t="s">
        <v>446</v>
      </c>
      <c r="C243" s="1134"/>
      <c r="D243" s="1134"/>
      <c r="E243" s="1134"/>
      <c r="F243" s="1135"/>
      <c r="G243" s="1136"/>
      <c r="H243" s="1137"/>
      <c r="I243" s="1137"/>
      <c r="J243" s="1137"/>
      <c r="K243" s="1137"/>
      <c r="L243" s="1137"/>
      <c r="M243" s="1137"/>
      <c r="N243" s="1137"/>
      <c r="O243" s="1137"/>
      <c r="P243" s="1137"/>
      <c r="Q243" s="1137"/>
      <c r="R243" s="1137"/>
      <c r="S243" s="1137"/>
      <c r="T243" s="1137"/>
      <c r="U243" s="1137"/>
      <c r="V243" s="1137"/>
      <c r="W243" s="1137"/>
      <c r="X243" s="1137"/>
      <c r="Y243" s="1137"/>
      <c r="Z243" s="1137"/>
      <c r="AA243" s="1137"/>
      <c r="AB243" s="1138"/>
      <c r="AC243" s="1139" t="str">
        <f>IF(G243="","",VLOOKUP(G243,別紙⑥!$F$8:$G$123,2,0))</f>
        <v/>
      </c>
      <c r="AD243" s="1139"/>
      <c r="AE243" s="1139"/>
      <c r="AF243" s="1139"/>
      <c r="AG243" s="1139"/>
      <c r="AH243" s="1139"/>
      <c r="AI243" s="1139"/>
      <c r="AJ243" s="1139"/>
      <c r="AK243" s="1139"/>
      <c r="AL243" s="1139"/>
      <c r="AM243" s="1139"/>
      <c r="AN243" s="1139"/>
      <c r="AO243" s="1139"/>
      <c r="AP243" s="1139"/>
      <c r="AQ243" s="1139"/>
      <c r="AR243" s="1140"/>
      <c r="AS243" s="89"/>
    </row>
    <row r="244" spans="1:45" ht="15" customHeight="1" x14ac:dyDescent="0.15">
      <c r="A244" s="89"/>
      <c r="B244" s="1133" t="s">
        <v>447</v>
      </c>
      <c r="C244" s="1134"/>
      <c r="D244" s="1134"/>
      <c r="E244" s="1134"/>
      <c r="F244" s="1135"/>
      <c r="G244" s="1141"/>
      <c r="H244" s="1142"/>
      <c r="I244" s="1142"/>
      <c r="J244" s="1142"/>
      <c r="K244" s="1142"/>
      <c r="L244" s="1142"/>
      <c r="M244" s="1142"/>
      <c r="N244" s="1142"/>
      <c r="O244" s="1142"/>
      <c r="P244" s="1142"/>
      <c r="Q244" s="1142"/>
      <c r="R244" s="1142"/>
      <c r="S244" s="547" t="s">
        <v>1</v>
      </c>
      <c r="T244" s="544"/>
      <c r="U244" s="548"/>
      <c r="V244" s="1143" t="s">
        <v>448</v>
      </c>
      <c r="W244" s="1143"/>
      <c r="X244" s="1143"/>
      <c r="Y244" s="1143"/>
      <c r="Z244" s="1143"/>
      <c r="AA244" s="1143"/>
      <c r="AB244" s="1143"/>
      <c r="AC244" s="1141"/>
      <c r="AD244" s="1142"/>
      <c r="AE244" s="1142"/>
      <c r="AF244" s="1142"/>
      <c r="AG244" s="1142"/>
      <c r="AH244" s="1142"/>
      <c r="AI244" s="1142"/>
      <c r="AJ244" s="1142"/>
      <c r="AK244" s="1142"/>
      <c r="AL244" s="1142"/>
      <c r="AM244" s="1142"/>
      <c r="AN244" s="1142"/>
      <c r="AO244" s="547" t="s">
        <v>449</v>
      </c>
      <c r="AP244" s="544"/>
      <c r="AQ244" s="544"/>
      <c r="AR244" s="548"/>
    </row>
    <row r="245" spans="1:45" x14ac:dyDescent="0.15">
      <c r="A245" s="89"/>
      <c r="B245" s="741" t="s">
        <v>450</v>
      </c>
      <c r="C245" s="983"/>
      <c r="D245" s="983"/>
      <c r="E245" s="983"/>
      <c r="F245" s="984"/>
      <c r="G245" s="1131" t="s">
        <v>451</v>
      </c>
      <c r="H245" s="1024"/>
      <c r="I245" s="1024"/>
      <c r="J245" s="1024"/>
      <c r="K245" s="1025"/>
      <c r="L245" s="1131" t="s">
        <v>452</v>
      </c>
      <c r="M245" s="1024"/>
      <c r="N245" s="1024"/>
      <c r="O245" s="1025"/>
      <c r="P245" s="1131"/>
      <c r="Q245" s="1132"/>
      <c r="R245" s="1132"/>
      <c r="S245" s="1132"/>
      <c r="T245" s="1132"/>
      <c r="U245" s="1132"/>
      <c r="V245" s="1132"/>
      <c r="W245" s="1132"/>
      <c r="X245" s="1132"/>
      <c r="Y245" s="1132"/>
      <c r="Z245" s="133" t="s">
        <v>1</v>
      </c>
      <c r="AA245" s="133"/>
      <c r="AB245" s="1023" t="s">
        <v>453</v>
      </c>
      <c r="AC245" s="1024"/>
      <c r="AD245" s="1024"/>
      <c r="AE245" s="1024"/>
      <c r="AF245" s="1025"/>
      <c r="AG245" s="1131"/>
      <c r="AH245" s="1132"/>
      <c r="AI245" s="1132"/>
      <c r="AJ245" s="1132"/>
      <c r="AK245" s="1132"/>
      <c r="AL245" s="1132"/>
      <c r="AM245" s="1132"/>
      <c r="AN245" s="1132"/>
      <c r="AO245" s="1132"/>
      <c r="AP245" s="543" t="s">
        <v>1</v>
      </c>
      <c r="AQ245" s="543"/>
      <c r="AR245" s="546"/>
    </row>
    <row r="246" spans="1:45" ht="13.5" customHeight="1" x14ac:dyDescent="0.15">
      <c r="A246" s="89"/>
      <c r="B246" s="1120" t="s">
        <v>454</v>
      </c>
      <c r="C246" s="1121"/>
      <c r="D246" s="1121"/>
      <c r="E246" s="1121"/>
      <c r="F246" s="1122"/>
      <c r="G246" s="549" t="s">
        <v>444</v>
      </c>
      <c r="H246" s="550"/>
      <c r="I246" s="550" t="s">
        <v>428</v>
      </c>
      <c r="J246" s="551" t="s">
        <v>455</v>
      </c>
      <c r="K246" s="552"/>
      <c r="L246" s="552"/>
      <c r="M246" s="552"/>
      <c r="N246" s="552"/>
      <c r="O246" s="552"/>
      <c r="P246" s="552"/>
      <c r="Q246" s="552"/>
      <c r="R246" s="552"/>
      <c r="S246" s="552"/>
      <c r="T246" s="552"/>
      <c r="U246" s="552"/>
      <c r="V246" s="552"/>
      <c r="W246" s="552"/>
      <c r="X246" s="552"/>
      <c r="Y246" s="552"/>
      <c r="Z246" s="552"/>
      <c r="AA246" s="552"/>
      <c r="AB246" s="552"/>
      <c r="AC246" s="552"/>
      <c r="AD246" s="552"/>
      <c r="AE246" s="552"/>
      <c r="AF246" s="552"/>
      <c r="AG246" s="552"/>
      <c r="AH246" s="552"/>
      <c r="AI246" s="552"/>
      <c r="AJ246" s="552"/>
      <c r="AK246" s="552"/>
      <c r="AL246" s="552"/>
      <c r="AM246" s="552"/>
      <c r="AN246" s="552"/>
      <c r="AO246" s="552"/>
      <c r="AP246" s="552"/>
      <c r="AQ246" s="552"/>
      <c r="AR246" s="553"/>
    </row>
    <row r="247" spans="1:45" ht="13.5" customHeight="1" x14ac:dyDescent="0.15">
      <c r="A247" s="7"/>
      <c r="B247" s="1123"/>
      <c r="C247" s="1124"/>
      <c r="D247" s="1124"/>
      <c r="E247" s="1124"/>
      <c r="F247" s="1125"/>
      <c r="G247" s="554" t="s">
        <v>444</v>
      </c>
      <c r="H247" s="555"/>
      <c r="I247" s="555" t="s">
        <v>428</v>
      </c>
      <c r="J247" s="556" t="s">
        <v>456</v>
      </c>
      <c r="K247" s="557"/>
      <c r="L247" s="557"/>
      <c r="M247" s="557"/>
      <c r="N247" s="557"/>
      <c r="O247" s="557"/>
      <c r="P247" s="557"/>
      <c r="Q247" s="557"/>
      <c r="R247" s="557"/>
      <c r="S247" s="557"/>
      <c r="T247" s="557"/>
      <c r="U247" s="557"/>
      <c r="V247" s="557"/>
      <c r="W247" s="557"/>
      <c r="X247" s="557"/>
      <c r="Y247" s="557"/>
      <c r="Z247" s="557"/>
      <c r="AA247" s="557"/>
      <c r="AB247" s="557"/>
      <c r="AC247" s="557"/>
      <c r="AD247" s="557"/>
      <c r="AE247" s="557"/>
      <c r="AF247" s="557"/>
      <c r="AG247" s="557"/>
      <c r="AH247" s="557"/>
      <c r="AI247" s="557"/>
      <c r="AJ247" s="557"/>
      <c r="AK247" s="557"/>
      <c r="AL247" s="557"/>
      <c r="AM247" s="557"/>
      <c r="AN247" s="557"/>
      <c r="AO247" s="557"/>
      <c r="AP247" s="557"/>
      <c r="AQ247" s="557"/>
      <c r="AR247" s="558"/>
    </row>
    <row r="248" spans="1:45" ht="13.5" customHeight="1" x14ac:dyDescent="0.15">
      <c r="A248" s="7"/>
      <c r="B248" s="1123"/>
      <c r="C248" s="1124"/>
      <c r="D248" s="1124"/>
      <c r="E248" s="1124"/>
      <c r="F248" s="1125"/>
      <c r="G248" s="554" t="s">
        <v>444</v>
      </c>
      <c r="H248" s="555"/>
      <c r="I248" s="555" t="s">
        <v>428</v>
      </c>
      <c r="J248" s="556" t="s">
        <v>457</v>
      </c>
      <c r="K248" s="557"/>
      <c r="L248" s="557"/>
      <c r="M248" s="557"/>
      <c r="N248" s="557"/>
      <c r="O248" s="557"/>
      <c r="P248" s="557"/>
      <c r="Q248" s="557"/>
      <c r="R248" s="557"/>
      <c r="S248" s="557"/>
      <c r="T248" s="557"/>
      <c r="U248" s="557"/>
      <c r="V248" s="557"/>
      <c r="W248" s="557"/>
      <c r="X248" s="557"/>
      <c r="Y248" s="557"/>
      <c r="Z248" s="557"/>
      <c r="AA248" s="557"/>
      <c r="AB248" s="557"/>
      <c r="AC248" s="557"/>
      <c r="AD248" s="557"/>
      <c r="AE248" s="557"/>
      <c r="AF248" s="557"/>
      <c r="AG248" s="557"/>
      <c r="AH248" s="557"/>
      <c r="AI248" s="557"/>
      <c r="AJ248" s="557"/>
      <c r="AK248" s="557"/>
      <c r="AL248" s="557"/>
      <c r="AM248" s="557"/>
      <c r="AN248" s="557"/>
      <c r="AO248" s="557"/>
      <c r="AP248" s="557"/>
      <c r="AQ248" s="557"/>
      <c r="AR248" s="558"/>
    </row>
    <row r="249" spans="1:45" s="92" customFormat="1" ht="13.5" customHeight="1" x14ac:dyDescent="0.15">
      <c r="A249" s="7"/>
      <c r="B249" s="1126"/>
      <c r="C249" s="1127"/>
      <c r="D249" s="1127"/>
      <c r="E249" s="1127"/>
      <c r="F249" s="1128"/>
      <c r="G249" s="559" t="s">
        <v>444</v>
      </c>
      <c r="H249" s="560"/>
      <c r="I249" s="560" t="s">
        <v>428</v>
      </c>
      <c r="J249" s="561" t="s">
        <v>458</v>
      </c>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2"/>
      <c r="AL249" s="562"/>
      <c r="AM249" s="562"/>
      <c r="AN249" s="562"/>
      <c r="AO249" s="562"/>
      <c r="AP249" s="562"/>
      <c r="AQ249" s="562"/>
      <c r="AR249" s="563"/>
      <c r="AS249" s="89"/>
    </row>
    <row r="250" spans="1:45" s="92" customFormat="1" ht="12" customHeight="1" x14ac:dyDescent="0.15">
      <c r="A250" s="7"/>
      <c r="B250" s="186"/>
      <c r="C250" s="186"/>
      <c r="D250" s="186"/>
      <c r="E250" s="186"/>
      <c r="F250" s="186"/>
      <c r="G250" s="555"/>
      <c r="H250" s="555"/>
      <c r="I250" s="555"/>
      <c r="J250" s="556"/>
      <c r="K250" s="632"/>
      <c r="L250" s="632"/>
      <c r="M250" s="632"/>
      <c r="N250" s="632"/>
      <c r="O250" s="632"/>
      <c r="P250" s="632"/>
      <c r="Q250" s="632"/>
      <c r="R250" s="632"/>
      <c r="S250" s="632"/>
      <c r="T250" s="632"/>
      <c r="U250" s="632"/>
      <c r="V250" s="632"/>
      <c r="W250" s="632"/>
      <c r="X250" s="632"/>
      <c r="Y250" s="632"/>
      <c r="Z250" s="632"/>
      <c r="AA250" s="632"/>
      <c r="AB250" s="632"/>
      <c r="AC250" s="632"/>
      <c r="AD250" s="632"/>
      <c r="AE250" s="632"/>
      <c r="AF250" s="632"/>
      <c r="AG250" s="632"/>
      <c r="AH250" s="632"/>
      <c r="AI250" s="632"/>
      <c r="AJ250" s="632"/>
      <c r="AK250" s="632"/>
      <c r="AL250" s="632"/>
      <c r="AM250" s="632"/>
      <c r="AN250" s="632"/>
      <c r="AO250" s="632"/>
      <c r="AP250" s="632"/>
      <c r="AQ250" s="632"/>
      <c r="AR250" s="632"/>
      <c r="AS250" s="89"/>
    </row>
    <row r="251" spans="1:45" s="92" customFormat="1" ht="15" customHeight="1" x14ac:dyDescent="0.15">
      <c r="A251" s="89"/>
      <c r="B251" s="1107" t="s">
        <v>412</v>
      </c>
      <c r="C251" s="1108"/>
      <c r="D251" s="1108"/>
      <c r="E251" s="1108"/>
      <c r="F251" s="1109"/>
      <c r="G251" s="990"/>
      <c r="H251" s="991"/>
      <c r="I251" s="991"/>
      <c r="J251" s="991"/>
      <c r="K251" s="991"/>
      <c r="L251" s="991"/>
      <c r="M251" s="991"/>
      <c r="N251" s="991"/>
      <c r="O251" s="991"/>
      <c r="P251" s="991"/>
      <c r="Q251" s="991"/>
      <c r="R251" s="991"/>
      <c r="S251" s="991"/>
      <c r="T251" s="991"/>
      <c r="U251" s="991"/>
      <c r="V251" s="991"/>
      <c r="W251" s="991"/>
      <c r="X251" s="991"/>
      <c r="Y251" s="991"/>
      <c r="Z251" s="991"/>
      <c r="AA251" s="991"/>
      <c r="AB251" s="991"/>
      <c r="AC251" s="991"/>
      <c r="AD251" s="991"/>
      <c r="AE251" s="991"/>
      <c r="AF251" s="991"/>
      <c r="AG251" s="991"/>
      <c r="AH251" s="991"/>
      <c r="AI251" s="991"/>
      <c r="AJ251" s="991"/>
      <c r="AK251" s="991"/>
      <c r="AL251" s="991"/>
      <c r="AM251" s="991"/>
      <c r="AN251" s="991"/>
      <c r="AO251" s="991"/>
      <c r="AP251" s="991"/>
      <c r="AQ251" s="991"/>
      <c r="AR251" s="992"/>
      <c r="AS251" s="89"/>
    </row>
    <row r="252" spans="1:45" s="92" customFormat="1" ht="15" customHeight="1" x14ac:dyDescent="0.15">
      <c r="A252" s="89"/>
      <c r="B252" s="1113"/>
      <c r="C252" s="1114"/>
      <c r="D252" s="1114"/>
      <c r="E252" s="1114"/>
      <c r="F252" s="1115"/>
      <c r="G252" s="993"/>
      <c r="H252" s="994"/>
      <c r="I252" s="994"/>
      <c r="J252" s="994"/>
      <c r="K252" s="994"/>
      <c r="L252" s="994"/>
      <c r="M252" s="994"/>
      <c r="N252" s="994"/>
      <c r="O252" s="994"/>
      <c r="P252" s="994"/>
      <c r="Q252" s="994"/>
      <c r="R252" s="994"/>
      <c r="S252" s="994"/>
      <c r="T252" s="994"/>
      <c r="U252" s="994"/>
      <c r="V252" s="994"/>
      <c r="W252" s="994"/>
      <c r="X252" s="994"/>
      <c r="Y252" s="994"/>
      <c r="Z252" s="994"/>
      <c r="AA252" s="994"/>
      <c r="AB252" s="994"/>
      <c r="AC252" s="994"/>
      <c r="AD252" s="994"/>
      <c r="AE252" s="994"/>
      <c r="AF252" s="994"/>
      <c r="AG252" s="994"/>
      <c r="AH252" s="994"/>
      <c r="AI252" s="994"/>
      <c r="AJ252" s="994"/>
      <c r="AK252" s="994"/>
      <c r="AL252" s="994"/>
      <c r="AM252" s="994"/>
      <c r="AN252" s="994"/>
      <c r="AO252" s="994"/>
      <c r="AP252" s="994"/>
      <c r="AQ252" s="994"/>
      <c r="AR252" s="995"/>
      <c r="AS252" s="89"/>
    </row>
    <row r="253" spans="1:45" s="25" customFormat="1" ht="15" customHeight="1" x14ac:dyDescent="0.15">
      <c r="A253" s="89"/>
      <c r="B253" s="1110"/>
      <c r="C253" s="1111"/>
      <c r="D253" s="1111"/>
      <c r="E253" s="1111"/>
      <c r="F253" s="1112"/>
      <c r="G253" s="996"/>
      <c r="H253" s="997"/>
      <c r="I253" s="997"/>
      <c r="J253" s="997"/>
      <c r="K253" s="997"/>
      <c r="L253" s="997"/>
      <c r="M253" s="997"/>
      <c r="N253" s="997"/>
      <c r="O253" s="997"/>
      <c r="P253" s="997"/>
      <c r="Q253" s="997"/>
      <c r="R253" s="997"/>
      <c r="S253" s="997"/>
      <c r="T253" s="997"/>
      <c r="U253" s="997"/>
      <c r="V253" s="997"/>
      <c r="W253" s="997"/>
      <c r="X253" s="997"/>
      <c r="Y253" s="997"/>
      <c r="Z253" s="997"/>
      <c r="AA253" s="997"/>
      <c r="AB253" s="997"/>
      <c r="AC253" s="997"/>
      <c r="AD253" s="997"/>
      <c r="AE253" s="997"/>
      <c r="AF253" s="997"/>
      <c r="AG253" s="997"/>
      <c r="AH253" s="997"/>
      <c r="AI253" s="997"/>
      <c r="AJ253" s="997"/>
      <c r="AK253" s="997"/>
      <c r="AL253" s="997"/>
      <c r="AM253" s="997"/>
      <c r="AN253" s="997"/>
      <c r="AO253" s="997"/>
      <c r="AP253" s="997"/>
      <c r="AQ253" s="997"/>
      <c r="AR253" s="998"/>
      <c r="AS253" s="7"/>
    </row>
    <row r="254" spans="1:45" s="25" customFormat="1" ht="15" customHeight="1" x14ac:dyDescent="0.15">
      <c r="A254" s="89"/>
      <c r="B254" s="1107" t="s">
        <v>443</v>
      </c>
      <c r="C254" s="1108"/>
      <c r="D254" s="1108"/>
      <c r="E254" s="1108"/>
      <c r="F254" s="1109"/>
      <c r="G254" s="990"/>
      <c r="H254" s="991"/>
      <c r="I254" s="991"/>
      <c r="J254" s="991"/>
      <c r="K254" s="991"/>
      <c r="L254" s="991"/>
      <c r="M254" s="991"/>
      <c r="N254" s="991"/>
      <c r="O254" s="991"/>
      <c r="P254" s="991"/>
      <c r="Q254" s="991"/>
      <c r="R254" s="991"/>
      <c r="S254" s="991"/>
      <c r="T254" s="991"/>
      <c r="U254" s="991"/>
      <c r="V254" s="991"/>
      <c r="W254" s="991"/>
      <c r="X254" s="991"/>
      <c r="Y254" s="991"/>
      <c r="Z254" s="991"/>
      <c r="AA254" s="991"/>
      <c r="AB254" s="991"/>
      <c r="AC254" s="991"/>
      <c r="AD254" s="991"/>
      <c r="AE254" s="991"/>
      <c r="AF254" s="991"/>
      <c r="AG254" s="991"/>
      <c r="AH254" s="991"/>
      <c r="AI254" s="991"/>
      <c r="AJ254" s="991"/>
      <c r="AK254" s="991"/>
      <c r="AL254" s="991"/>
      <c r="AM254" s="991"/>
      <c r="AN254" s="991"/>
      <c r="AO254" s="991"/>
      <c r="AP254" s="991"/>
      <c r="AQ254" s="991"/>
      <c r="AR254" s="992"/>
      <c r="AS254" s="7"/>
    </row>
    <row r="255" spans="1:45" s="25" customFormat="1" ht="15" customHeight="1" x14ac:dyDescent="0.15">
      <c r="A255" s="89"/>
      <c r="B255" s="1113"/>
      <c r="C255" s="1114"/>
      <c r="D255" s="1114"/>
      <c r="E255" s="1114"/>
      <c r="F255" s="1115"/>
      <c r="G255" s="993"/>
      <c r="H255" s="994"/>
      <c r="I255" s="994"/>
      <c r="J255" s="994"/>
      <c r="K255" s="994"/>
      <c r="L255" s="994"/>
      <c r="M255" s="994"/>
      <c r="N255" s="994"/>
      <c r="O255" s="994"/>
      <c r="P255" s="994"/>
      <c r="Q255" s="994"/>
      <c r="R255" s="994"/>
      <c r="S255" s="994"/>
      <c r="T255" s="994"/>
      <c r="U255" s="994"/>
      <c r="V255" s="994"/>
      <c r="W255" s="994"/>
      <c r="X255" s="994"/>
      <c r="Y255" s="994"/>
      <c r="Z255" s="994"/>
      <c r="AA255" s="994"/>
      <c r="AB255" s="994"/>
      <c r="AC255" s="994"/>
      <c r="AD255" s="994"/>
      <c r="AE255" s="994"/>
      <c r="AF255" s="994"/>
      <c r="AG255" s="994"/>
      <c r="AH255" s="994"/>
      <c r="AI255" s="994"/>
      <c r="AJ255" s="994"/>
      <c r="AK255" s="994"/>
      <c r="AL255" s="994"/>
      <c r="AM255" s="994"/>
      <c r="AN255" s="994"/>
      <c r="AO255" s="994"/>
      <c r="AP255" s="994"/>
      <c r="AQ255" s="994"/>
      <c r="AR255" s="995"/>
      <c r="AS255" s="7"/>
    </row>
    <row r="256" spans="1:45" s="25" customFormat="1" ht="15" customHeight="1" x14ac:dyDescent="0.15">
      <c r="A256" s="89"/>
      <c r="B256" s="1110"/>
      <c r="C256" s="1111"/>
      <c r="D256" s="1111"/>
      <c r="E256" s="1111"/>
      <c r="F256" s="1112"/>
      <c r="G256" s="996"/>
      <c r="H256" s="997"/>
      <c r="I256" s="997"/>
      <c r="J256" s="997"/>
      <c r="K256" s="997"/>
      <c r="L256" s="997"/>
      <c r="M256" s="997"/>
      <c r="N256" s="997"/>
      <c r="O256" s="997"/>
      <c r="P256" s="997"/>
      <c r="Q256" s="997"/>
      <c r="R256" s="997"/>
      <c r="S256" s="997"/>
      <c r="T256" s="997"/>
      <c r="U256" s="997"/>
      <c r="V256" s="997"/>
      <c r="W256" s="997"/>
      <c r="X256" s="997"/>
      <c r="Y256" s="997"/>
      <c r="Z256" s="997"/>
      <c r="AA256" s="997"/>
      <c r="AB256" s="997"/>
      <c r="AC256" s="997"/>
      <c r="AD256" s="997"/>
      <c r="AE256" s="997"/>
      <c r="AF256" s="997"/>
      <c r="AG256" s="997"/>
      <c r="AH256" s="997"/>
      <c r="AI256" s="997"/>
      <c r="AJ256" s="997"/>
      <c r="AK256" s="997"/>
      <c r="AL256" s="997"/>
      <c r="AM256" s="997"/>
      <c r="AN256" s="997"/>
      <c r="AO256" s="997"/>
      <c r="AP256" s="997"/>
      <c r="AQ256" s="997"/>
      <c r="AR256" s="998"/>
      <c r="AS256" s="7"/>
    </row>
    <row r="257" spans="1:45" s="115" customFormat="1" ht="13.5" customHeight="1" x14ac:dyDescent="0.15">
      <c r="A257" s="89"/>
      <c r="B257" s="1107" t="s">
        <v>417</v>
      </c>
      <c r="C257" s="1108"/>
      <c r="D257" s="1108"/>
      <c r="E257" s="1108"/>
      <c r="F257" s="1109"/>
      <c r="G257" s="1026"/>
      <c r="H257" s="1027"/>
      <c r="I257" s="1027"/>
      <c r="J257" s="1027"/>
      <c r="K257" s="1027"/>
      <c r="L257" s="1027"/>
      <c r="M257" s="1027"/>
      <c r="N257" s="1027"/>
      <c r="O257" s="1027"/>
      <c r="P257" s="1027"/>
      <c r="Q257" s="1027"/>
      <c r="R257" s="1027"/>
      <c r="S257" s="1027"/>
      <c r="T257" s="1027"/>
      <c r="U257" s="1027"/>
      <c r="V257" s="1027"/>
      <c r="W257" s="1027"/>
      <c r="X257" s="1027"/>
      <c r="Y257" s="1027"/>
      <c r="Z257" s="1027"/>
      <c r="AA257" s="1027"/>
      <c r="AB257" s="1027"/>
      <c r="AC257" s="1027"/>
      <c r="AD257" s="1027"/>
      <c r="AE257" s="1027"/>
      <c r="AF257" s="1027"/>
      <c r="AG257" s="1027"/>
      <c r="AH257" s="1027"/>
      <c r="AI257" s="1027"/>
      <c r="AJ257" s="1027"/>
      <c r="AK257" s="1027"/>
      <c r="AL257" s="1027"/>
      <c r="AM257" s="1027"/>
      <c r="AN257" s="1027"/>
      <c r="AO257" s="1027"/>
      <c r="AP257" s="1027"/>
      <c r="AQ257" s="1027"/>
      <c r="AR257" s="1028"/>
      <c r="AS257" s="114"/>
    </row>
    <row r="258" spans="1:45" s="25" customFormat="1" ht="13.5" customHeight="1" x14ac:dyDescent="0.15">
      <c r="A258" s="89"/>
      <c r="B258" s="1110"/>
      <c r="C258" s="1111"/>
      <c r="D258" s="1111"/>
      <c r="E258" s="1111"/>
      <c r="F258" s="1112"/>
      <c r="G258" s="1029"/>
      <c r="H258" s="1030"/>
      <c r="I258" s="1030"/>
      <c r="J258" s="1030"/>
      <c r="K258" s="1030"/>
      <c r="L258" s="1030"/>
      <c r="M258" s="1030"/>
      <c r="N258" s="1030"/>
      <c r="O258" s="1030"/>
      <c r="P258" s="1030"/>
      <c r="Q258" s="1030"/>
      <c r="R258" s="1030"/>
      <c r="S258" s="1030"/>
      <c r="T258" s="1030"/>
      <c r="U258" s="1030"/>
      <c r="V258" s="1030"/>
      <c r="W258" s="1030"/>
      <c r="X258" s="1030"/>
      <c r="Y258" s="1030"/>
      <c r="Z258" s="1030"/>
      <c r="AA258" s="1030"/>
      <c r="AB258" s="1030"/>
      <c r="AC258" s="1030"/>
      <c r="AD258" s="1030"/>
      <c r="AE258" s="1030"/>
      <c r="AF258" s="1030"/>
      <c r="AG258" s="1030"/>
      <c r="AH258" s="1030"/>
      <c r="AI258" s="1030"/>
      <c r="AJ258" s="1030"/>
      <c r="AK258" s="1030"/>
      <c r="AL258" s="1030"/>
      <c r="AM258" s="1030"/>
      <c r="AN258" s="1030"/>
      <c r="AO258" s="1030"/>
      <c r="AP258" s="1030"/>
      <c r="AQ258" s="1030"/>
      <c r="AR258" s="1031"/>
      <c r="AS258" s="7"/>
    </row>
    <row r="259" spans="1:45" x14ac:dyDescent="0.15">
      <c r="A259" s="89"/>
      <c r="B259" s="1107" t="s">
        <v>338</v>
      </c>
      <c r="C259" s="1108"/>
      <c r="D259" s="1108"/>
      <c r="E259" s="1108"/>
      <c r="F259" s="1109"/>
      <c r="G259" s="540" t="s">
        <v>444</v>
      </c>
      <c r="H259" s="1000"/>
      <c r="I259" s="1000"/>
      <c r="J259" s="1000"/>
      <c r="K259" s="1000"/>
      <c r="L259" s="133" t="s">
        <v>418</v>
      </c>
      <c r="M259" s="1000"/>
      <c r="N259" s="1000"/>
      <c r="O259" s="1000"/>
      <c r="P259" s="1000"/>
      <c r="Q259" s="1000"/>
      <c r="R259" s="541" t="s">
        <v>428</v>
      </c>
      <c r="S259" s="543"/>
      <c r="T259" s="543"/>
      <c r="U259" s="543"/>
      <c r="V259" s="543"/>
      <c r="W259" s="543"/>
      <c r="X259" s="543"/>
      <c r="Y259" s="543"/>
      <c r="Z259" s="543"/>
      <c r="AA259" s="543"/>
      <c r="AB259" s="543"/>
      <c r="AC259" s="543"/>
      <c r="AD259" s="543"/>
      <c r="AE259" s="543"/>
      <c r="AF259" s="543"/>
      <c r="AG259" s="543"/>
      <c r="AH259" s="543"/>
      <c r="AI259" s="543"/>
      <c r="AJ259" s="543"/>
      <c r="AK259" s="543"/>
      <c r="AL259" s="543"/>
      <c r="AM259" s="543"/>
      <c r="AN259" s="543"/>
      <c r="AO259" s="543"/>
      <c r="AP259" s="543"/>
      <c r="AQ259" s="543"/>
      <c r="AR259" s="546"/>
    </row>
    <row r="260" spans="1:45" s="92" customFormat="1" ht="13.5" customHeight="1" x14ac:dyDescent="0.15">
      <c r="A260" s="89"/>
      <c r="B260" s="1113"/>
      <c r="C260" s="1114"/>
      <c r="D260" s="1114"/>
      <c r="E260" s="1114"/>
      <c r="F260" s="1115"/>
      <c r="G260" s="1116"/>
      <c r="H260" s="1019"/>
      <c r="I260" s="1019"/>
      <c r="J260" s="1019"/>
      <c r="K260" s="1019"/>
      <c r="L260" s="1019"/>
      <c r="M260" s="1019"/>
      <c r="N260" s="1019"/>
      <c r="O260" s="1019"/>
      <c r="P260" s="1019"/>
      <c r="Q260" s="1019"/>
      <c r="R260" s="1019"/>
      <c r="S260" s="1019"/>
      <c r="T260" s="1019"/>
      <c r="U260" s="1019"/>
      <c r="V260" s="1019"/>
      <c r="W260" s="1019"/>
      <c r="X260" s="1019"/>
      <c r="Y260" s="1019"/>
      <c r="Z260" s="1019"/>
      <c r="AA260" s="1019"/>
      <c r="AB260" s="1019"/>
      <c r="AC260" s="1019"/>
      <c r="AD260" s="1019"/>
      <c r="AE260" s="1019"/>
      <c r="AF260" s="1019"/>
      <c r="AG260" s="1019"/>
      <c r="AH260" s="1019"/>
      <c r="AI260" s="1019"/>
      <c r="AJ260" s="1019"/>
      <c r="AK260" s="1019"/>
      <c r="AL260" s="1019"/>
      <c r="AM260" s="1019"/>
      <c r="AN260" s="1019"/>
      <c r="AO260" s="1019"/>
      <c r="AP260" s="1019"/>
      <c r="AQ260" s="1019"/>
      <c r="AR260" s="1020"/>
      <c r="AS260" s="89"/>
    </row>
    <row r="261" spans="1:45" s="92" customFormat="1" x14ac:dyDescent="0.15">
      <c r="A261" s="89"/>
      <c r="B261" s="1110"/>
      <c r="C261" s="1111"/>
      <c r="D261" s="1111"/>
      <c r="E261" s="1111"/>
      <c r="F261" s="1112"/>
      <c r="G261" s="977"/>
      <c r="H261" s="978"/>
      <c r="I261" s="978"/>
      <c r="J261" s="978"/>
      <c r="K261" s="978"/>
      <c r="L261" s="978"/>
      <c r="M261" s="978"/>
      <c r="N261" s="978"/>
      <c r="O261" s="978"/>
      <c r="P261" s="978"/>
      <c r="Q261" s="978"/>
      <c r="R261" s="978"/>
      <c r="S261" s="978"/>
      <c r="T261" s="978"/>
      <c r="U261" s="978"/>
      <c r="V261" s="978"/>
      <c r="W261" s="978"/>
      <c r="X261" s="978"/>
      <c r="Y261" s="978"/>
      <c r="Z261" s="978"/>
      <c r="AA261" s="978"/>
      <c r="AB261" s="978"/>
      <c r="AC261" s="978"/>
      <c r="AD261" s="978"/>
      <c r="AE261" s="978"/>
      <c r="AF261" s="978"/>
      <c r="AG261" s="978"/>
      <c r="AH261" s="978"/>
      <c r="AI261" s="978"/>
      <c r="AJ261" s="978"/>
      <c r="AK261" s="978"/>
      <c r="AL261" s="978"/>
      <c r="AM261" s="978"/>
      <c r="AN261" s="978"/>
      <c r="AO261" s="978"/>
      <c r="AP261" s="978"/>
      <c r="AQ261" s="978"/>
      <c r="AR261" s="979"/>
      <c r="AS261" s="89"/>
    </row>
    <row r="262" spans="1:45" s="92" customFormat="1" ht="13.5" customHeight="1" x14ac:dyDescent="0.15">
      <c r="A262" s="89"/>
      <c r="B262" s="1133" t="s">
        <v>420</v>
      </c>
      <c r="C262" s="1134"/>
      <c r="D262" s="1134"/>
      <c r="E262" s="1134"/>
      <c r="F262" s="1135"/>
      <c r="G262" s="1022"/>
      <c r="H262" s="1008"/>
      <c r="I262" s="1008"/>
      <c r="J262" s="1008"/>
      <c r="K262" s="188" t="s">
        <v>418</v>
      </c>
      <c r="L262" s="1008"/>
      <c r="M262" s="1008"/>
      <c r="N262" s="1008"/>
      <c r="O262" s="1008"/>
      <c r="P262" s="544" t="s">
        <v>418</v>
      </c>
      <c r="Q262" s="1008"/>
      <c r="R262" s="1008"/>
      <c r="S262" s="1008"/>
      <c r="T262" s="1008"/>
      <c r="U262" s="1009"/>
      <c r="V262" s="1144" t="s">
        <v>422</v>
      </c>
      <c r="W262" s="1144"/>
      <c r="X262" s="1144"/>
      <c r="Y262" s="1144"/>
      <c r="Z262" s="1144"/>
      <c r="AA262" s="1144"/>
      <c r="AB262" s="1144"/>
      <c r="AC262" s="1022"/>
      <c r="AD262" s="1008"/>
      <c r="AE262" s="1008"/>
      <c r="AF262" s="1008"/>
      <c r="AG262" s="188" t="s">
        <v>418</v>
      </c>
      <c r="AH262" s="1008"/>
      <c r="AI262" s="1008"/>
      <c r="AJ262" s="1008"/>
      <c r="AK262" s="1008"/>
      <c r="AL262" s="544" t="s">
        <v>418</v>
      </c>
      <c r="AM262" s="1008"/>
      <c r="AN262" s="1008"/>
      <c r="AO262" s="1008"/>
      <c r="AP262" s="1008"/>
      <c r="AQ262" s="1008"/>
      <c r="AR262" s="1009"/>
      <c r="AS262" s="89"/>
    </row>
    <row r="263" spans="1:45" s="92" customFormat="1" x14ac:dyDescent="0.15">
      <c r="A263" s="144"/>
      <c r="B263" s="1133" t="s">
        <v>446</v>
      </c>
      <c r="C263" s="1134"/>
      <c r="D263" s="1134"/>
      <c r="E263" s="1134"/>
      <c r="F263" s="1135"/>
      <c r="G263" s="1136"/>
      <c r="H263" s="1137"/>
      <c r="I263" s="1137"/>
      <c r="J263" s="1137"/>
      <c r="K263" s="1137"/>
      <c r="L263" s="1137"/>
      <c r="M263" s="1137"/>
      <c r="N263" s="1137"/>
      <c r="O263" s="1137"/>
      <c r="P263" s="1137"/>
      <c r="Q263" s="1137"/>
      <c r="R263" s="1137"/>
      <c r="S263" s="1137"/>
      <c r="T263" s="1137"/>
      <c r="U263" s="1137"/>
      <c r="V263" s="1137"/>
      <c r="W263" s="1137"/>
      <c r="X263" s="1137"/>
      <c r="Y263" s="1137"/>
      <c r="Z263" s="1137"/>
      <c r="AA263" s="1137"/>
      <c r="AB263" s="1138"/>
      <c r="AC263" s="1139" t="str">
        <f>IF(G263="","",VLOOKUP(G263,別紙⑥!$F$8:$G$123,2,0))</f>
        <v/>
      </c>
      <c r="AD263" s="1139"/>
      <c r="AE263" s="1139"/>
      <c r="AF263" s="1139"/>
      <c r="AG263" s="1139"/>
      <c r="AH263" s="1139"/>
      <c r="AI263" s="1139"/>
      <c r="AJ263" s="1139"/>
      <c r="AK263" s="1139"/>
      <c r="AL263" s="1139"/>
      <c r="AM263" s="1139"/>
      <c r="AN263" s="1139"/>
      <c r="AO263" s="1139"/>
      <c r="AP263" s="1139"/>
      <c r="AQ263" s="1139"/>
      <c r="AR263" s="1140"/>
      <c r="AS263" s="89"/>
    </row>
    <row r="264" spans="1:45" ht="15" customHeight="1" x14ac:dyDescent="0.15">
      <c r="A264" s="89"/>
      <c r="B264" s="1133" t="s">
        <v>447</v>
      </c>
      <c r="C264" s="1134"/>
      <c r="D264" s="1134"/>
      <c r="E264" s="1134"/>
      <c r="F264" s="1135"/>
      <c r="G264" s="1141"/>
      <c r="H264" s="1142"/>
      <c r="I264" s="1142"/>
      <c r="J264" s="1142"/>
      <c r="K264" s="1142"/>
      <c r="L264" s="1142"/>
      <c r="M264" s="1142"/>
      <c r="N264" s="1142"/>
      <c r="O264" s="1142"/>
      <c r="P264" s="1142"/>
      <c r="Q264" s="1142"/>
      <c r="R264" s="1142"/>
      <c r="S264" s="547" t="s">
        <v>1</v>
      </c>
      <c r="T264" s="544"/>
      <c r="U264" s="548"/>
      <c r="V264" s="1143" t="s">
        <v>448</v>
      </c>
      <c r="W264" s="1143"/>
      <c r="X264" s="1143"/>
      <c r="Y264" s="1143"/>
      <c r="Z264" s="1143"/>
      <c r="AA264" s="1143"/>
      <c r="AB264" s="1143"/>
      <c r="AC264" s="1141"/>
      <c r="AD264" s="1142"/>
      <c r="AE264" s="1142"/>
      <c r="AF264" s="1142"/>
      <c r="AG264" s="1142"/>
      <c r="AH264" s="1142"/>
      <c r="AI264" s="1142"/>
      <c r="AJ264" s="1142"/>
      <c r="AK264" s="1142"/>
      <c r="AL264" s="1142"/>
      <c r="AM264" s="1142"/>
      <c r="AN264" s="1142"/>
      <c r="AO264" s="547" t="s">
        <v>449</v>
      </c>
      <c r="AP264" s="544"/>
      <c r="AQ264" s="544"/>
      <c r="AR264" s="548"/>
    </row>
    <row r="265" spans="1:45" x14ac:dyDescent="0.15">
      <c r="A265" s="89"/>
      <c r="B265" s="741" t="s">
        <v>450</v>
      </c>
      <c r="C265" s="983"/>
      <c r="D265" s="983"/>
      <c r="E265" s="983"/>
      <c r="F265" s="984"/>
      <c r="G265" s="1131" t="s">
        <v>451</v>
      </c>
      <c r="H265" s="1024"/>
      <c r="I265" s="1024"/>
      <c r="J265" s="1024"/>
      <c r="K265" s="1025"/>
      <c r="L265" s="1131" t="s">
        <v>452</v>
      </c>
      <c r="M265" s="1024"/>
      <c r="N265" s="1024"/>
      <c r="O265" s="1025"/>
      <c r="P265" s="1131"/>
      <c r="Q265" s="1132"/>
      <c r="R265" s="1132"/>
      <c r="S265" s="1132"/>
      <c r="T265" s="1132"/>
      <c r="U265" s="1132"/>
      <c r="V265" s="1132"/>
      <c r="W265" s="1132"/>
      <c r="X265" s="1132"/>
      <c r="Y265" s="1132"/>
      <c r="Z265" s="133" t="s">
        <v>1</v>
      </c>
      <c r="AA265" s="133"/>
      <c r="AB265" s="1023" t="s">
        <v>453</v>
      </c>
      <c r="AC265" s="1024"/>
      <c r="AD265" s="1024"/>
      <c r="AE265" s="1024"/>
      <c r="AF265" s="1025"/>
      <c r="AG265" s="1131"/>
      <c r="AH265" s="1132"/>
      <c r="AI265" s="1132"/>
      <c r="AJ265" s="1132"/>
      <c r="AK265" s="1132"/>
      <c r="AL265" s="1132"/>
      <c r="AM265" s="1132"/>
      <c r="AN265" s="1132"/>
      <c r="AO265" s="1132"/>
      <c r="AP265" s="543" t="s">
        <v>1</v>
      </c>
      <c r="AQ265" s="543"/>
      <c r="AR265" s="546"/>
    </row>
    <row r="266" spans="1:45" ht="13.5" customHeight="1" x14ac:dyDescent="0.15">
      <c r="A266" s="89"/>
      <c r="B266" s="1120" t="s">
        <v>454</v>
      </c>
      <c r="C266" s="1121"/>
      <c r="D266" s="1121"/>
      <c r="E266" s="1121"/>
      <c r="F266" s="1122"/>
      <c r="G266" s="549" t="s">
        <v>444</v>
      </c>
      <c r="H266" s="550"/>
      <c r="I266" s="550" t="s">
        <v>428</v>
      </c>
      <c r="J266" s="551" t="s">
        <v>455</v>
      </c>
      <c r="K266" s="552"/>
      <c r="L266" s="552"/>
      <c r="M266" s="552"/>
      <c r="N266" s="552"/>
      <c r="O266" s="552"/>
      <c r="P266" s="552"/>
      <c r="Q266" s="552"/>
      <c r="R266" s="552"/>
      <c r="S266" s="552"/>
      <c r="T266" s="552"/>
      <c r="U266" s="552"/>
      <c r="V266" s="552"/>
      <c r="W266" s="552"/>
      <c r="X266" s="552"/>
      <c r="Y266" s="552"/>
      <c r="Z266" s="552"/>
      <c r="AA266" s="552"/>
      <c r="AB266" s="552"/>
      <c r="AC266" s="552"/>
      <c r="AD266" s="552"/>
      <c r="AE266" s="552"/>
      <c r="AF266" s="552"/>
      <c r="AG266" s="552"/>
      <c r="AH266" s="552"/>
      <c r="AI266" s="552"/>
      <c r="AJ266" s="552"/>
      <c r="AK266" s="552"/>
      <c r="AL266" s="552"/>
      <c r="AM266" s="552"/>
      <c r="AN266" s="552"/>
      <c r="AO266" s="552"/>
      <c r="AP266" s="552"/>
      <c r="AQ266" s="552"/>
      <c r="AR266" s="553"/>
    </row>
    <row r="267" spans="1:45" ht="13.5" customHeight="1" x14ac:dyDescent="0.15">
      <c r="A267" s="7"/>
      <c r="B267" s="1123"/>
      <c r="C267" s="1124"/>
      <c r="D267" s="1124"/>
      <c r="E267" s="1124"/>
      <c r="F267" s="1125"/>
      <c r="G267" s="554" t="s">
        <v>444</v>
      </c>
      <c r="H267" s="555"/>
      <c r="I267" s="555" t="s">
        <v>428</v>
      </c>
      <c r="J267" s="556" t="s">
        <v>456</v>
      </c>
      <c r="K267" s="557"/>
      <c r="L267" s="557"/>
      <c r="M267" s="557"/>
      <c r="N267" s="557"/>
      <c r="O267" s="557"/>
      <c r="P267" s="557"/>
      <c r="Q267" s="557"/>
      <c r="R267" s="557"/>
      <c r="S267" s="557"/>
      <c r="T267" s="557"/>
      <c r="U267" s="557"/>
      <c r="V267" s="557"/>
      <c r="W267" s="557"/>
      <c r="X267" s="557"/>
      <c r="Y267" s="557"/>
      <c r="Z267" s="557"/>
      <c r="AA267" s="557"/>
      <c r="AB267" s="557"/>
      <c r="AC267" s="557"/>
      <c r="AD267" s="557"/>
      <c r="AE267" s="557"/>
      <c r="AF267" s="557"/>
      <c r="AG267" s="557"/>
      <c r="AH267" s="557"/>
      <c r="AI267" s="557"/>
      <c r="AJ267" s="557"/>
      <c r="AK267" s="557"/>
      <c r="AL267" s="557"/>
      <c r="AM267" s="557"/>
      <c r="AN267" s="557"/>
      <c r="AO267" s="557"/>
      <c r="AP267" s="557"/>
      <c r="AQ267" s="557"/>
      <c r="AR267" s="558"/>
    </row>
    <row r="268" spans="1:45" ht="13.5" customHeight="1" x14ac:dyDescent="0.15">
      <c r="A268" s="7"/>
      <c r="B268" s="1123"/>
      <c r="C268" s="1124"/>
      <c r="D268" s="1124"/>
      <c r="E268" s="1124"/>
      <c r="F268" s="1125"/>
      <c r="G268" s="554" t="s">
        <v>444</v>
      </c>
      <c r="H268" s="555"/>
      <c r="I268" s="555" t="s">
        <v>428</v>
      </c>
      <c r="J268" s="556" t="s">
        <v>457</v>
      </c>
      <c r="K268" s="557"/>
      <c r="L268" s="557"/>
      <c r="M268" s="557"/>
      <c r="N268" s="557"/>
      <c r="O268" s="557"/>
      <c r="P268" s="557"/>
      <c r="Q268" s="557"/>
      <c r="R268" s="557"/>
      <c r="S268" s="557"/>
      <c r="T268" s="557"/>
      <c r="U268" s="557"/>
      <c r="V268" s="557"/>
      <c r="W268" s="557"/>
      <c r="X268" s="557"/>
      <c r="Y268" s="557"/>
      <c r="Z268" s="557"/>
      <c r="AA268" s="557"/>
      <c r="AB268" s="557"/>
      <c r="AC268" s="557"/>
      <c r="AD268" s="557"/>
      <c r="AE268" s="557"/>
      <c r="AF268" s="557"/>
      <c r="AG268" s="557"/>
      <c r="AH268" s="557"/>
      <c r="AI268" s="557"/>
      <c r="AJ268" s="557"/>
      <c r="AK268" s="557"/>
      <c r="AL268" s="557"/>
      <c r="AM268" s="557"/>
      <c r="AN268" s="557"/>
      <c r="AO268" s="557"/>
      <c r="AP268" s="557"/>
      <c r="AQ268" s="557"/>
      <c r="AR268" s="558"/>
    </row>
    <row r="269" spans="1:45" s="92" customFormat="1" ht="13.5" customHeight="1" x14ac:dyDescent="0.15">
      <c r="A269" s="7"/>
      <c r="B269" s="1126"/>
      <c r="C269" s="1127"/>
      <c r="D269" s="1127"/>
      <c r="E269" s="1127"/>
      <c r="F269" s="1128"/>
      <c r="G269" s="559" t="s">
        <v>444</v>
      </c>
      <c r="H269" s="560"/>
      <c r="I269" s="560" t="s">
        <v>428</v>
      </c>
      <c r="J269" s="561" t="s">
        <v>458</v>
      </c>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2"/>
      <c r="AL269" s="562"/>
      <c r="AM269" s="562"/>
      <c r="AN269" s="562"/>
      <c r="AO269" s="562"/>
      <c r="AP269" s="562"/>
      <c r="AQ269" s="562"/>
      <c r="AR269" s="563"/>
      <c r="AS269" s="89"/>
    </row>
    <row r="270" spans="1:45" s="92" customFormat="1" ht="12" customHeight="1" x14ac:dyDescent="0.15">
      <c r="A270" s="7"/>
      <c r="B270" s="186"/>
      <c r="C270" s="186"/>
      <c r="D270" s="186"/>
      <c r="E270" s="186"/>
      <c r="F270" s="186"/>
      <c r="G270" s="555"/>
      <c r="H270" s="555"/>
      <c r="I270" s="555"/>
      <c r="J270" s="556"/>
      <c r="K270" s="632"/>
      <c r="L270" s="632"/>
      <c r="M270" s="632"/>
      <c r="N270" s="632"/>
      <c r="O270" s="632"/>
      <c r="P270" s="632"/>
      <c r="Q270" s="632"/>
      <c r="R270" s="632"/>
      <c r="S270" s="632"/>
      <c r="T270" s="632"/>
      <c r="U270" s="632"/>
      <c r="V270" s="632"/>
      <c r="W270" s="632"/>
      <c r="X270" s="632"/>
      <c r="Y270" s="632"/>
      <c r="Z270" s="632"/>
      <c r="AA270" s="632"/>
      <c r="AB270" s="632"/>
      <c r="AC270" s="632"/>
      <c r="AD270" s="632"/>
      <c r="AE270" s="632"/>
      <c r="AF270" s="632"/>
      <c r="AG270" s="632"/>
      <c r="AH270" s="632"/>
      <c r="AI270" s="632"/>
      <c r="AJ270" s="632"/>
      <c r="AK270" s="632"/>
      <c r="AL270" s="632"/>
      <c r="AM270" s="632"/>
      <c r="AN270" s="632"/>
      <c r="AO270" s="632"/>
      <c r="AP270" s="632"/>
      <c r="AQ270" s="632"/>
      <c r="AR270" s="632"/>
      <c r="AS270" s="89"/>
    </row>
    <row r="271" spans="1:45" s="92" customFormat="1" ht="15" customHeight="1" x14ac:dyDescent="0.15">
      <c r="A271" s="89"/>
      <c r="B271" s="1107" t="s">
        <v>412</v>
      </c>
      <c r="C271" s="1108"/>
      <c r="D271" s="1108"/>
      <c r="E271" s="1108"/>
      <c r="F271" s="1109"/>
      <c r="G271" s="990"/>
      <c r="H271" s="991"/>
      <c r="I271" s="991"/>
      <c r="J271" s="991"/>
      <c r="K271" s="991"/>
      <c r="L271" s="991"/>
      <c r="M271" s="991"/>
      <c r="N271" s="991"/>
      <c r="O271" s="991"/>
      <c r="P271" s="991"/>
      <c r="Q271" s="991"/>
      <c r="R271" s="991"/>
      <c r="S271" s="991"/>
      <c r="T271" s="991"/>
      <c r="U271" s="991"/>
      <c r="V271" s="991"/>
      <c r="W271" s="991"/>
      <c r="X271" s="991"/>
      <c r="Y271" s="991"/>
      <c r="Z271" s="991"/>
      <c r="AA271" s="991"/>
      <c r="AB271" s="991"/>
      <c r="AC271" s="991"/>
      <c r="AD271" s="991"/>
      <c r="AE271" s="991"/>
      <c r="AF271" s="991"/>
      <c r="AG271" s="991"/>
      <c r="AH271" s="991"/>
      <c r="AI271" s="991"/>
      <c r="AJ271" s="991"/>
      <c r="AK271" s="991"/>
      <c r="AL271" s="991"/>
      <c r="AM271" s="991"/>
      <c r="AN271" s="991"/>
      <c r="AO271" s="991"/>
      <c r="AP271" s="991"/>
      <c r="AQ271" s="991"/>
      <c r="AR271" s="992"/>
      <c r="AS271" s="89"/>
    </row>
    <row r="272" spans="1:45" s="92" customFormat="1" ht="15" customHeight="1" x14ac:dyDescent="0.15">
      <c r="A272" s="89"/>
      <c r="B272" s="1113"/>
      <c r="C272" s="1114"/>
      <c r="D272" s="1114"/>
      <c r="E272" s="1114"/>
      <c r="F272" s="1115"/>
      <c r="G272" s="993"/>
      <c r="H272" s="994"/>
      <c r="I272" s="994"/>
      <c r="J272" s="994"/>
      <c r="K272" s="994"/>
      <c r="L272" s="994"/>
      <c r="M272" s="994"/>
      <c r="N272" s="994"/>
      <c r="O272" s="994"/>
      <c r="P272" s="994"/>
      <c r="Q272" s="994"/>
      <c r="R272" s="994"/>
      <c r="S272" s="994"/>
      <c r="T272" s="994"/>
      <c r="U272" s="994"/>
      <c r="V272" s="994"/>
      <c r="W272" s="994"/>
      <c r="X272" s="994"/>
      <c r="Y272" s="994"/>
      <c r="Z272" s="994"/>
      <c r="AA272" s="994"/>
      <c r="AB272" s="994"/>
      <c r="AC272" s="994"/>
      <c r="AD272" s="994"/>
      <c r="AE272" s="994"/>
      <c r="AF272" s="994"/>
      <c r="AG272" s="994"/>
      <c r="AH272" s="994"/>
      <c r="AI272" s="994"/>
      <c r="AJ272" s="994"/>
      <c r="AK272" s="994"/>
      <c r="AL272" s="994"/>
      <c r="AM272" s="994"/>
      <c r="AN272" s="994"/>
      <c r="AO272" s="994"/>
      <c r="AP272" s="994"/>
      <c r="AQ272" s="994"/>
      <c r="AR272" s="995"/>
      <c r="AS272" s="89"/>
    </row>
    <row r="273" spans="1:45" s="25" customFormat="1" ht="15" customHeight="1" x14ac:dyDescent="0.15">
      <c r="A273" s="89"/>
      <c r="B273" s="1110"/>
      <c r="C273" s="1111"/>
      <c r="D273" s="1111"/>
      <c r="E273" s="1111"/>
      <c r="F273" s="1112"/>
      <c r="G273" s="996"/>
      <c r="H273" s="997"/>
      <c r="I273" s="997"/>
      <c r="J273" s="997"/>
      <c r="K273" s="997"/>
      <c r="L273" s="997"/>
      <c r="M273" s="997"/>
      <c r="N273" s="997"/>
      <c r="O273" s="997"/>
      <c r="P273" s="997"/>
      <c r="Q273" s="997"/>
      <c r="R273" s="997"/>
      <c r="S273" s="997"/>
      <c r="T273" s="997"/>
      <c r="U273" s="997"/>
      <c r="V273" s="997"/>
      <c r="W273" s="997"/>
      <c r="X273" s="997"/>
      <c r="Y273" s="997"/>
      <c r="Z273" s="997"/>
      <c r="AA273" s="997"/>
      <c r="AB273" s="997"/>
      <c r="AC273" s="997"/>
      <c r="AD273" s="997"/>
      <c r="AE273" s="997"/>
      <c r="AF273" s="997"/>
      <c r="AG273" s="997"/>
      <c r="AH273" s="997"/>
      <c r="AI273" s="997"/>
      <c r="AJ273" s="997"/>
      <c r="AK273" s="997"/>
      <c r="AL273" s="997"/>
      <c r="AM273" s="997"/>
      <c r="AN273" s="997"/>
      <c r="AO273" s="997"/>
      <c r="AP273" s="997"/>
      <c r="AQ273" s="997"/>
      <c r="AR273" s="998"/>
      <c r="AS273" s="7"/>
    </row>
    <row r="274" spans="1:45" s="25" customFormat="1" ht="15" customHeight="1" x14ac:dyDescent="0.15">
      <c r="A274" s="89"/>
      <c r="B274" s="1107" t="s">
        <v>443</v>
      </c>
      <c r="C274" s="1108"/>
      <c r="D274" s="1108"/>
      <c r="E274" s="1108"/>
      <c r="F274" s="1109"/>
      <c r="G274" s="990"/>
      <c r="H274" s="991"/>
      <c r="I274" s="991"/>
      <c r="J274" s="991"/>
      <c r="K274" s="991"/>
      <c r="L274" s="991"/>
      <c r="M274" s="991"/>
      <c r="N274" s="991"/>
      <c r="O274" s="991"/>
      <c r="P274" s="991"/>
      <c r="Q274" s="991"/>
      <c r="R274" s="991"/>
      <c r="S274" s="991"/>
      <c r="T274" s="991"/>
      <c r="U274" s="991"/>
      <c r="V274" s="991"/>
      <c r="W274" s="991"/>
      <c r="X274" s="991"/>
      <c r="Y274" s="991"/>
      <c r="Z274" s="991"/>
      <c r="AA274" s="991"/>
      <c r="AB274" s="991"/>
      <c r="AC274" s="991"/>
      <c r="AD274" s="991"/>
      <c r="AE274" s="991"/>
      <c r="AF274" s="991"/>
      <c r="AG274" s="991"/>
      <c r="AH274" s="991"/>
      <c r="AI274" s="991"/>
      <c r="AJ274" s="991"/>
      <c r="AK274" s="991"/>
      <c r="AL274" s="991"/>
      <c r="AM274" s="991"/>
      <c r="AN274" s="991"/>
      <c r="AO274" s="991"/>
      <c r="AP274" s="991"/>
      <c r="AQ274" s="991"/>
      <c r="AR274" s="992"/>
      <c r="AS274" s="7"/>
    </row>
    <row r="275" spans="1:45" s="25" customFormat="1" ht="15" customHeight="1" x14ac:dyDescent="0.15">
      <c r="A275" s="89"/>
      <c r="B275" s="1113"/>
      <c r="C275" s="1114"/>
      <c r="D275" s="1114"/>
      <c r="E275" s="1114"/>
      <c r="F275" s="1115"/>
      <c r="G275" s="993"/>
      <c r="H275" s="994"/>
      <c r="I275" s="994"/>
      <c r="J275" s="994"/>
      <c r="K275" s="994"/>
      <c r="L275" s="994"/>
      <c r="M275" s="994"/>
      <c r="N275" s="994"/>
      <c r="O275" s="994"/>
      <c r="P275" s="994"/>
      <c r="Q275" s="994"/>
      <c r="R275" s="994"/>
      <c r="S275" s="994"/>
      <c r="T275" s="994"/>
      <c r="U275" s="994"/>
      <c r="V275" s="994"/>
      <c r="W275" s="994"/>
      <c r="X275" s="994"/>
      <c r="Y275" s="994"/>
      <c r="Z275" s="994"/>
      <c r="AA275" s="994"/>
      <c r="AB275" s="994"/>
      <c r="AC275" s="994"/>
      <c r="AD275" s="994"/>
      <c r="AE275" s="994"/>
      <c r="AF275" s="994"/>
      <c r="AG275" s="994"/>
      <c r="AH275" s="994"/>
      <c r="AI275" s="994"/>
      <c r="AJ275" s="994"/>
      <c r="AK275" s="994"/>
      <c r="AL275" s="994"/>
      <c r="AM275" s="994"/>
      <c r="AN275" s="994"/>
      <c r="AO275" s="994"/>
      <c r="AP275" s="994"/>
      <c r="AQ275" s="994"/>
      <c r="AR275" s="995"/>
      <c r="AS275" s="7"/>
    </row>
    <row r="276" spans="1:45" s="25" customFormat="1" ht="15" customHeight="1" x14ac:dyDescent="0.15">
      <c r="A276" s="89"/>
      <c r="B276" s="1110"/>
      <c r="C276" s="1111"/>
      <c r="D276" s="1111"/>
      <c r="E276" s="1111"/>
      <c r="F276" s="1112"/>
      <c r="G276" s="996"/>
      <c r="H276" s="997"/>
      <c r="I276" s="997"/>
      <c r="J276" s="997"/>
      <c r="K276" s="997"/>
      <c r="L276" s="997"/>
      <c r="M276" s="997"/>
      <c r="N276" s="997"/>
      <c r="O276" s="997"/>
      <c r="P276" s="997"/>
      <c r="Q276" s="997"/>
      <c r="R276" s="997"/>
      <c r="S276" s="997"/>
      <c r="T276" s="997"/>
      <c r="U276" s="997"/>
      <c r="V276" s="997"/>
      <c r="W276" s="997"/>
      <c r="X276" s="997"/>
      <c r="Y276" s="997"/>
      <c r="Z276" s="997"/>
      <c r="AA276" s="997"/>
      <c r="AB276" s="997"/>
      <c r="AC276" s="997"/>
      <c r="AD276" s="997"/>
      <c r="AE276" s="997"/>
      <c r="AF276" s="997"/>
      <c r="AG276" s="997"/>
      <c r="AH276" s="997"/>
      <c r="AI276" s="997"/>
      <c r="AJ276" s="997"/>
      <c r="AK276" s="997"/>
      <c r="AL276" s="997"/>
      <c r="AM276" s="997"/>
      <c r="AN276" s="997"/>
      <c r="AO276" s="997"/>
      <c r="AP276" s="997"/>
      <c r="AQ276" s="997"/>
      <c r="AR276" s="998"/>
      <c r="AS276" s="7"/>
    </row>
    <row r="277" spans="1:45" s="115" customFormat="1" ht="13.5" customHeight="1" x14ac:dyDescent="0.15">
      <c r="A277" s="89"/>
      <c r="B277" s="1107" t="s">
        <v>417</v>
      </c>
      <c r="C277" s="1108"/>
      <c r="D277" s="1108"/>
      <c r="E277" s="1108"/>
      <c r="F277" s="1109"/>
      <c r="G277" s="1026"/>
      <c r="H277" s="1027"/>
      <c r="I277" s="1027"/>
      <c r="J277" s="1027"/>
      <c r="K277" s="1027"/>
      <c r="L277" s="1027"/>
      <c r="M277" s="1027"/>
      <c r="N277" s="1027"/>
      <c r="O277" s="1027"/>
      <c r="P277" s="1027"/>
      <c r="Q277" s="1027"/>
      <c r="R277" s="1027"/>
      <c r="S277" s="1027"/>
      <c r="T277" s="1027"/>
      <c r="U277" s="1027"/>
      <c r="V277" s="1027"/>
      <c r="W277" s="1027"/>
      <c r="X277" s="1027"/>
      <c r="Y277" s="1027"/>
      <c r="Z277" s="1027"/>
      <c r="AA277" s="1027"/>
      <c r="AB277" s="1027"/>
      <c r="AC277" s="1027"/>
      <c r="AD277" s="1027"/>
      <c r="AE277" s="1027"/>
      <c r="AF277" s="1027"/>
      <c r="AG277" s="1027"/>
      <c r="AH277" s="1027"/>
      <c r="AI277" s="1027"/>
      <c r="AJ277" s="1027"/>
      <c r="AK277" s="1027"/>
      <c r="AL277" s="1027"/>
      <c r="AM277" s="1027"/>
      <c r="AN277" s="1027"/>
      <c r="AO277" s="1027"/>
      <c r="AP277" s="1027"/>
      <c r="AQ277" s="1027"/>
      <c r="AR277" s="1028"/>
      <c r="AS277" s="114"/>
    </row>
    <row r="278" spans="1:45" s="25" customFormat="1" ht="13.5" customHeight="1" x14ac:dyDescent="0.15">
      <c r="A278" s="89"/>
      <c r="B278" s="1110"/>
      <c r="C278" s="1111"/>
      <c r="D278" s="1111"/>
      <c r="E278" s="1111"/>
      <c r="F278" s="1112"/>
      <c r="G278" s="1029"/>
      <c r="H278" s="1030"/>
      <c r="I278" s="1030"/>
      <c r="J278" s="1030"/>
      <c r="K278" s="1030"/>
      <c r="L278" s="1030"/>
      <c r="M278" s="1030"/>
      <c r="N278" s="1030"/>
      <c r="O278" s="1030"/>
      <c r="P278" s="1030"/>
      <c r="Q278" s="1030"/>
      <c r="R278" s="1030"/>
      <c r="S278" s="1030"/>
      <c r="T278" s="1030"/>
      <c r="U278" s="1030"/>
      <c r="V278" s="1030"/>
      <c r="W278" s="1030"/>
      <c r="X278" s="1030"/>
      <c r="Y278" s="1030"/>
      <c r="Z278" s="1030"/>
      <c r="AA278" s="1030"/>
      <c r="AB278" s="1030"/>
      <c r="AC278" s="1030"/>
      <c r="AD278" s="1030"/>
      <c r="AE278" s="1030"/>
      <c r="AF278" s="1030"/>
      <c r="AG278" s="1030"/>
      <c r="AH278" s="1030"/>
      <c r="AI278" s="1030"/>
      <c r="AJ278" s="1030"/>
      <c r="AK278" s="1030"/>
      <c r="AL278" s="1030"/>
      <c r="AM278" s="1030"/>
      <c r="AN278" s="1030"/>
      <c r="AO278" s="1030"/>
      <c r="AP278" s="1030"/>
      <c r="AQ278" s="1030"/>
      <c r="AR278" s="1031"/>
      <c r="AS278" s="7"/>
    </row>
    <row r="279" spans="1:45" x14ac:dyDescent="0.15">
      <c r="A279" s="89"/>
      <c r="B279" s="1107" t="s">
        <v>338</v>
      </c>
      <c r="C279" s="1108"/>
      <c r="D279" s="1108"/>
      <c r="E279" s="1108"/>
      <c r="F279" s="1109"/>
      <c r="G279" s="540" t="s">
        <v>444</v>
      </c>
      <c r="H279" s="1000"/>
      <c r="I279" s="1000"/>
      <c r="J279" s="1000"/>
      <c r="K279" s="1000"/>
      <c r="L279" s="133" t="s">
        <v>418</v>
      </c>
      <c r="M279" s="1000"/>
      <c r="N279" s="1000"/>
      <c r="O279" s="1000"/>
      <c r="P279" s="1000"/>
      <c r="Q279" s="1000"/>
      <c r="R279" s="541" t="s">
        <v>428</v>
      </c>
      <c r="S279" s="543"/>
      <c r="T279" s="543"/>
      <c r="U279" s="543"/>
      <c r="V279" s="543"/>
      <c r="W279" s="543"/>
      <c r="X279" s="543"/>
      <c r="Y279" s="543"/>
      <c r="Z279" s="543"/>
      <c r="AA279" s="543"/>
      <c r="AB279" s="543"/>
      <c r="AC279" s="543"/>
      <c r="AD279" s="543"/>
      <c r="AE279" s="543"/>
      <c r="AF279" s="543"/>
      <c r="AG279" s="543"/>
      <c r="AH279" s="543"/>
      <c r="AI279" s="543"/>
      <c r="AJ279" s="543"/>
      <c r="AK279" s="543"/>
      <c r="AL279" s="543"/>
      <c r="AM279" s="543"/>
      <c r="AN279" s="543"/>
      <c r="AO279" s="543"/>
      <c r="AP279" s="543"/>
      <c r="AQ279" s="543"/>
      <c r="AR279" s="546"/>
    </row>
    <row r="280" spans="1:45" s="92" customFormat="1" ht="13.5" customHeight="1" x14ac:dyDescent="0.15">
      <c r="A280" s="89"/>
      <c r="B280" s="1113"/>
      <c r="C280" s="1114"/>
      <c r="D280" s="1114"/>
      <c r="E280" s="1114"/>
      <c r="F280" s="1115"/>
      <c r="G280" s="1116"/>
      <c r="H280" s="1019"/>
      <c r="I280" s="1019"/>
      <c r="J280" s="1019"/>
      <c r="K280" s="1019"/>
      <c r="L280" s="1019"/>
      <c r="M280" s="1019"/>
      <c r="N280" s="1019"/>
      <c r="O280" s="1019"/>
      <c r="P280" s="1019"/>
      <c r="Q280" s="1019"/>
      <c r="R280" s="1019"/>
      <c r="S280" s="1019"/>
      <c r="T280" s="1019"/>
      <c r="U280" s="1019"/>
      <c r="V280" s="1019"/>
      <c r="W280" s="1019"/>
      <c r="X280" s="1019"/>
      <c r="Y280" s="1019"/>
      <c r="Z280" s="1019"/>
      <c r="AA280" s="1019"/>
      <c r="AB280" s="1019"/>
      <c r="AC280" s="1019"/>
      <c r="AD280" s="1019"/>
      <c r="AE280" s="1019"/>
      <c r="AF280" s="1019"/>
      <c r="AG280" s="1019"/>
      <c r="AH280" s="1019"/>
      <c r="AI280" s="1019"/>
      <c r="AJ280" s="1019"/>
      <c r="AK280" s="1019"/>
      <c r="AL280" s="1019"/>
      <c r="AM280" s="1019"/>
      <c r="AN280" s="1019"/>
      <c r="AO280" s="1019"/>
      <c r="AP280" s="1019"/>
      <c r="AQ280" s="1019"/>
      <c r="AR280" s="1020"/>
      <c r="AS280" s="89"/>
    </row>
    <row r="281" spans="1:45" s="92" customFormat="1" x14ac:dyDescent="0.15">
      <c r="A281" s="89"/>
      <c r="B281" s="1110"/>
      <c r="C281" s="1111"/>
      <c r="D281" s="1111"/>
      <c r="E281" s="1111"/>
      <c r="F281" s="1112"/>
      <c r="G281" s="977"/>
      <c r="H281" s="978"/>
      <c r="I281" s="978"/>
      <c r="J281" s="978"/>
      <c r="K281" s="978"/>
      <c r="L281" s="978"/>
      <c r="M281" s="978"/>
      <c r="N281" s="978"/>
      <c r="O281" s="978"/>
      <c r="P281" s="978"/>
      <c r="Q281" s="978"/>
      <c r="R281" s="978"/>
      <c r="S281" s="978"/>
      <c r="T281" s="978"/>
      <c r="U281" s="978"/>
      <c r="V281" s="978"/>
      <c r="W281" s="978"/>
      <c r="X281" s="978"/>
      <c r="Y281" s="978"/>
      <c r="Z281" s="978"/>
      <c r="AA281" s="978"/>
      <c r="AB281" s="978"/>
      <c r="AC281" s="978"/>
      <c r="AD281" s="978"/>
      <c r="AE281" s="978"/>
      <c r="AF281" s="978"/>
      <c r="AG281" s="978"/>
      <c r="AH281" s="978"/>
      <c r="AI281" s="978"/>
      <c r="AJ281" s="978"/>
      <c r="AK281" s="978"/>
      <c r="AL281" s="978"/>
      <c r="AM281" s="978"/>
      <c r="AN281" s="978"/>
      <c r="AO281" s="978"/>
      <c r="AP281" s="978"/>
      <c r="AQ281" s="978"/>
      <c r="AR281" s="979"/>
      <c r="AS281" s="89"/>
    </row>
    <row r="282" spans="1:45" s="92" customFormat="1" ht="13.5" customHeight="1" x14ac:dyDescent="0.15">
      <c r="A282" s="89"/>
      <c r="B282" s="1133" t="s">
        <v>420</v>
      </c>
      <c r="C282" s="1134"/>
      <c r="D282" s="1134"/>
      <c r="E282" s="1134"/>
      <c r="F282" s="1135"/>
      <c r="G282" s="1022"/>
      <c r="H282" s="1008"/>
      <c r="I282" s="1008"/>
      <c r="J282" s="1008"/>
      <c r="K282" s="188" t="s">
        <v>418</v>
      </c>
      <c r="L282" s="1008"/>
      <c r="M282" s="1008"/>
      <c r="N282" s="1008"/>
      <c r="O282" s="1008"/>
      <c r="P282" s="544" t="s">
        <v>418</v>
      </c>
      <c r="Q282" s="1008"/>
      <c r="R282" s="1008"/>
      <c r="S282" s="1008"/>
      <c r="T282" s="1008"/>
      <c r="U282" s="1009"/>
      <c r="V282" s="1144" t="s">
        <v>422</v>
      </c>
      <c r="W282" s="1144"/>
      <c r="X282" s="1144"/>
      <c r="Y282" s="1144"/>
      <c r="Z282" s="1144"/>
      <c r="AA282" s="1144"/>
      <c r="AB282" s="1144"/>
      <c r="AC282" s="1022"/>
      <c r="AD282" s="1008"/>
      <c r="AE282" s="1008"/>
      <c r="AF282" s="1008"/>
      <c r="AG282" s="188" t="s">
        <v>418</v>
      </c>
      <c r="AH282" s="1008"/>
      <c r="AI282" s="1008"/>
      <c r="AJ282" s="1008"/>
      <c r="AK282" s="1008"/>
      <c r="AL282" s="544" t="s">
        <v>418</v>
      </c>
      <c r="AM282" s="1008"/>
      <c r="AN282" s="1008"/>
      <c r="AO282" s="1008"/>
      <c r="AP282" s="1008"/>
      <c r="AQ282" s="1008"/>
      <c r="AR282" s="1009"/>
      <c r="AS282" s="89"/>
    </row>
    <row r="283" spans="1:45" s="92" customFormat="1" x14ac:dyDescent="0.15">
      <c r="A283" s="144"/>
      <c r="B283" s="1133" t="s">
        <v>446</v>
      </c>
      <c r="C283" s="1134"/>
      <c r="D283" s="1134"/>
      <c r="E283" s="1134"/>
      <c r="F283" s="1135"/>
      <c r="G283" s="1136"/>
      <c r="H283" s="1137"/>
      <c r="I283" s="1137"/>
      <c r="J283" s="1137"/>
      <c r="K283" s="1137"/>
      <c r="L283" s="1137"/>
      <c r="M283" s="1137"/>
      <c r="N283" s="1137"/>
      <c r="O283" s="1137"/>
      <c r="P283" s="1137"/>
      <c r="Q283" s="1137"/>
      <c r="R283" s="1137"/>
      <c r="S283" s="1137"/>
      <c r="T283" s="1137"/>
      <c r="U283" s="1137"/>
      <c r="V283" s="1137"/>
      <c r="W283" s="1137"/>
      <c r="X283" s="1137"/>
      <c r="Y283" s="1137"/>
      <c r="Z283" s="1137"/>
      <c r="AA283" s="1137"/>
      <c r="AB283" s="1138"/>
      <c r="AC283" s="1139" t="str">
        <f>IF(G283="","",VLOOKUP(G283,別紙⑥!$F$8:$G$123,2,0))</f>
        <v/>
      </c>
      <c r="AD283" s="1139"/>
      <c r="AE283" s="1139"/>
      <c r="AF283" s="1139"/>
      <c r="AG283" s="1139"/>
      <c r="AH283" s="1139"/>
      <c r="AI283" s="1139"/>
      <c r="AJ283" s="1139"/>
      <c r="AK283" s="1139"/>
      <c r="AL283" s="1139"/>
      <c r="AM283" s="1139"/>
      <c r="AN283" s="1139"/>
      <c r="AO283" s="1139"/>
      <c r="AP283" s="1139"/>
      <c r="AQ283" s="1139"/>
      <c r="AR283" s="1140"/>
      <c r="AS283" s="89"/>
    </row>
    <row r="284" spans="1:45" ht="15" customHeight="1" x14ac:dyDescent="0.15">
      <c r="A284" s="89"/>
      <c r="B284" s="1133" t="s">
        <v>447</v>
      </c>
      <c r="C284" s="1134"/>
      <c r="D284" s="1134"/>
      <c r="E284" s="1134"/>
      <c r="F284" s="1135"/>
      <c r="G284" s="1141"/>
      <c r="H284" s="1142"/>
      <c r="I284" s="1142"/>
      <c r="J284" s="1142"/>
      <c r="K284" s="1142"/>
      <c r="L284" s="1142"/>
      <c r="M284" s="1142"/>
      <c r="N284" s="1142"/>
      <c r="O284" s="1142"/>
      <c r="P284" s="1142"/>
      <c r="Q284" s="1142"/>
      <c r="R284" s="1142"/>
      <c r="S284" s="547" t="s">
        <v>1</v>
      </c>
      <c r="T284" s="544"/>
      <c r="U284" s="548"/>
      <c r="V284" s="1143" t="s">
        <v>448</v>
      </c>
      <c r="W284" s="1143"/>
      <c r="X284" s="1143"/>
      <c r="Y284" s="1143"/>
      <c r="Z284" s="1143"/>
      <c r="AA284" s="1143"/>
      <c r="AB284" s="1143"/>
      <c r="AC284" s="1141"/>
      <c r="AD284" s="1142"/>
      <c r="AE284" s="1142"/>
      <c r="AF284" s="1142"/>
      <c r="AG284" s="1142"/>
      <c r="AH284" s="1142"/>
      <c r="AI284" s="1142"/>
      <c r="AJ284" s="1142"/>
      <c r="AK284" s="1142"/>
      <c r="AL284" s="1142"/>
      <c r="AM284" s="1142"/>
      <c r="AN284" s="1142"/>
      <c r="AO284" s="547" t="s">
        <v>449</v>
      </c>
      <c r="AP284" s="544"/>
      <c r="AQ284" s="544"/>
      <c r="AR284" s="548"/>
    </row>
    <row r="285" spans="1:45" x14ac:dyDescent="0.15">
      <c r="A285" s="89"/>
      <c r="B285" s="741" t="s">
        <v>450</v>
      </c>
      <c r="C285" s="983"/>
      <c r="D285" s="983"/>
      <c r="E285" s="983"/>
      <c r="F285" s="984"/>
      <c r="G285" s="1131" t="s">
        <v>451</v>
      </c>
      <c r="H285" s="1024"/>
      <c r="I285" s="1024"/>
      <c r="J285" s="1024"/>
      <c r="K285" s="1025"/>
      <c r="L285" s="1131" t="s">
        <v>452</v>
      </c>
      <c r="M285" s="1024"/>
      <c r="N285" s="1024"/>
      <c r="O285" s="1025"/>
      <c r="P285" s="1131"/>
      <c r="Q285" s="1132"/>
      <c r="R285" s="1132"/>
      <c r="S285" s="1132"/>
      <c r="T285" s="1132"/>
      <c r="U285" s="1132"/>
      <c r="V285" s="1132"/>
      <c r="W285" s="1132"/>
      <c r="X285" s="1132"/>
      <c r="Y285" s="1132"/>
      <c r="Z285" s="133" t="s">
        <v>1</v>
      </c>
      <c r="AA285" s="133"/>
      <c r="AB285" s="1023" t="s">
        <v>453</v>
      </c>
      <c r="AC285" s="1024"/>
      <c r="AD285" s="1024"/>
      <c r="AE285" s="1024"/>
      <c r="AF285" s="1025"/>
      <c r="AG285" s="1131"/>
      <c r="AH285" s="1132"/>
      <c r="AI285" s="1132"/>
      <c r="AJ285" s="1132"/>
      <c r="AK285" s="1132"/>
      <c r="AL285" s="1132"/>
      <c r="AM285" s="1132"/>
      <c r="AN285" s="1132"/>
      <c r="AO285" s="1132"/>
      <c r="AP285" s="543" t="s">
        <v>1</v>
      </c>
      <c r="AQ285" s="543"/>
      <c r="AR285" s="546"/>
    </row>
    <row r="286" spans="1:45" ht="13.5" customHeight="1" x14ac:dyDescent="0.15">
      <c r="A286" s="89"/>
      <c r="B286" s="1120" t="s">
        <v>454</v>
      </c>
      <c r="C286" s="1121"/>
      <c r="D286" s="1121"/>
      <c r="E286" s="1121"/>
      <c r="F286" s="1122"/>
      <c r="G286" s="549" t="s">
        <v>444</v>
      </c>
      <c r="H286" s="550"/>
      <c r="I286" s="550" t="s">
        <v>428</v>
      </c>
      <c r="J286" s="551" t="s">
        <v>455</v>
      </c>
      <c r="K286" s="552"/>
      <c r="L286" s="552"/>
      <c r="M286" s="552"/>
      <c r="N286" s="552"/>
      <c r="O286" s="552"/>
      <c r="P286" s="552"/>
      <c r="Q286" s="552"/>
      <c r="R286" s="552"/>
      <c r="S286" s="552"/>
      <c r="T286" s="552"/>
      <c r="U286" s="552"/>
      <c r="V286" s="552"/>
      <c r="W286" s="552"/>
      <c r="X286" s="552"/>
      <c r="Y286" s="552"/>
      <c r="Z286" s="552"/>
      <c r="AA286" s="552"/>
      <c r="AB286" s="552"/>
      <c r="AC286" s="552"/>
      <c r="AD286" s="552"/>
      <c r="AE286" s="552"/>
      <c r="AF286" s="552"/>
      <c r="AG286" s="552"/>
      <c r="AH286" s="552"/>
      <c r="AI286" s="552"/>
      <c r="AJ286" s="552"/>
      <c r="AK286" s="552"/>
      <c r="AL286" s="552"/>
      <c r="AM286" s="552"/>
      <c r="AN286" s="552"/>
      <c r="AO286" s="552"/>
      <c r="AP286" s="552"/>
      <c r="AQ286" s="552"/>
      <c r="AR286" s="553"/>
    </row>
    <row r="287" spans="1:45" ht="13.5" customHeight="1" x14ac:dyDescent="0.15">
      <c r="A287" s="7"/>
      <c r="B287" s="1123"/>
      <c r="C287" s="1124"/>
      <c r="D287" s="1124"/>
      <c r="E287" s="1124"/>
      <c r="F287" s="1125"/>
      <c r="G287" s="554" t="s">
        <v>444</v>
      </c>
      <c r="H287" s="555"/>
      <c r="I287" s="555" t="s">
        <v>428</v>
      </c>
      <c r="J287" s="556" t="s">
        <v>456</v>
      </c>
      <c r="K287" s="557"/>
      <c r="L287" s="557"/>
      <c r="M287" s="557"/>
      <c r="N287" s="557"/>
      <c r="O287" s="557"/>
      <c r="P287" s="557"/>
      <c r="Q287" s="557"/>
      <c r="R287" s="557"/>
      <c r="S287" s="557"/>
      <c r="T287" s="557"/>
      <c r="U287" s="557"/>
      <c r="V287" s="557"/>
      <c r="W287" s="557"/>
      <c r="X287" s="557"/>
      <c r="Y287" s="557"/>
      <c r="Z287" s="557"/>
      <c r="AA287" s="557"/>
      <c r="AB287" s="557"/>
      <c r="AC287" s="557"/>
      <c r="AD287" s="557"/>
      <c r="AE287" s="557"/>
      <c r="AF287" s="557"/>
      <c r="AG287" s="557"/>
      <c r="AH287" s="557"/>
      <c r="AI287" s="557"/>
      <c r="AJ287" s="557"/>
      <c r="AK287" s="557"/>
      <c r="AL287" s="557"/>
      <c r="AM287" s="557"/>
      <c r="AN287" s="557"/>
      <c r="AO287" s="557"/>
      <c r="AP287" s="557"/>
      <c r="AQ287" s="557"/>
      <c r="AR287" s="558"/>
    </row>
    <row r="288" spans="1:45" ht="13.5" customHeight="1" x14ac:dyDescent="0.15">
      <c r="A288" s="7"/>
      <c r="B288" s="1123"/>
      <c r="C288" s="1124"/>
      <c r="D288" s="1124"/>
      <c r="E288" s="1124"/>
      <c r="F288" s="1125"/>
      <c r="G288" s="554" t="s">
        <v>444</v>
      </c>
      <c r="H288" s="555"/>
      <c r="I288" s="555" t="s">
        <v>428</v>
      </c>
      <c r="J288" s="556" t="s">
        <v>457</v>
      </c>
      <c r="K288" s="557"/>
      <c r="L288" s="557"/>
      <c r="M288" s="557"/>
      <c r="N288" s="557"/>
      <c r="O288" s="557"/>
      <c r="P288" s="557"/>
      <c r="Q288" s="557"/>
      <c r="R288" s="557"/>
      <c r="S288" s="557"/>
      <c r="T288" s="557"/>
      <c r="U288" s="557"/>
      <c r="V288" s="557"/>
      <c r="W288" s="557"/>
      <c r="X288" s="557"/>
      <c r="Y288" s="557"/>
      <c r="Z288" s="557"/>
      <c r="AA288" s="557"/>
      <c r="AB288" s="557"/>
      <c r="AC288" s="557"/>
      <c r="AD288" s="557"/>
      <c r="AE288" s="557"/>
      <c r="AF288" s="557"/>
      <c r="AG288" s="557"/>
      <c r="AH288" s="557"/>
      <c r="AI288" s="557"/>
      <c r="AJ288" s="557"/>
      <c r="AK288" s="557"/>
      <c r="AL288" s="557"/>
      <c r="AM288" s="557"/>
      <c r="AN288" s="557"/>
      <c r="AO288" s="557"/>
      <c r="AP288" s="557"/>
      <c r="AQ288" s="557"/>
      <c r="AR288" s="558"/>
    </row>
    <row r="289" spans="1:80" s="92" customFormat="1" ht="13.5" customHeight="1" x14ac:dyDescent="0.15">
      <c r="A289" s="7"/>
      <c r="B289" s="1126"/>
      <c r="C289" s="1127"/>
      <c r="D289" s="1127"/>
      <c r="E289" s="1127"/>
      <c r="F289" s="1128"/>
      <c r="G289" s="559" t="s">
        <v>444</v>
      </c>
      <c r="H289" s="560"/>
      <c r="I289" s="560" t="s">
        <v>428</v>
      </c>
      <c r="J289" s="561" t="s">
        <v>458</v>
      </c>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2"/>
      <c r="AL289" s="562"/>
      <c r="AM289" s="562"/>
      <c r="AN289" s="562"/>
      <c r="AO289" s="562"/>
      <c r="AP289" s="562"/>
      <c r="AQ289" s="562"/>
      <c r="AR289" s="563"/>
      <c r="AS289" s="89"/>
    </row>
    <row r="290" spans="1:80" s="92" customFormat="1" ht="13.5" customHeight="1" x14ac:dyDescent="0.15">
      <c r="A290" s="7"/>
      <c r="B290" s="8" t="s">
        <v>509</v>
      </c>
      <c r="C290" s="186"/>
      <c r="D290" s="186"/>
      <c r="E290" s="186"/>
      <c r="F290" s="186"/>
      <c r="G290" s="192"/>
      <c r="H290" s="192"/>
      <c r="I290" s="192"/>
      <c r="J290" s="123"/>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c r="AG290" s="148"/>
      <c r="AH290" s="148"/>
      <c r="AI290" s="148"/>
      <c r="AJ290" s="148"/>
      <c r="AK290" s="148"/>
      <c r="AL290" s="148"/>
      <c r="AM290" s="148"/>
      <c r="AN290" s="148"/>
      <c r="AO290" s="148"/>
      <c r="AP290" s="148"/>
      <c r="AQ290" s="148"/>
      <c r="AR290" s="148"/>
      <c r="AS290" s="89"/>
    </row>
    <row r="291" spans="1:80"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row>
    <row r="292" spans="1:80" x14ac:dyDescent="0.15">
      <c r="B292" s="6" t="s">
        <v>459</v>
      </c>
    </row>
    <row r="293" spans="1:80" x14ac:dyDescent="0.15">
      <c r="A293" s="89"/>
      <c r="B293" s="1021" t="s">
        <v>30</v>
      </c>
      <c r="C293" s="1129"/>
      <c r="D293" s="1129"/>
      <c r="E293" s="1129"/>
      <c r="F293" s="1129"/>
      <c r="G293" s="1129"/>
      <c r="H293" s="1129"/>
      <c r="I293" s="1130"/>
      <c r="J293" s="1021" t="s">
        <v>460</v>
      </c>
      <c r="K293" s="1129"/>
      <c r="L293" s="1129"/>
      <c r="M293" s="1129"/>
      <c r="N293" s="1129"/>
      <c r="O293" s="1129"/>
      <c r="P293" s="1129"/>
      <c r="Q293" s="1130"/>
      <c r="R293" s="1021" t="s">
        <v>32</v>
      </c>
      <c r="S293" s="1129"/>
      <c r="T293" s="1129"/>
      <c r="U293" s="1129"/>
      <c r="V293" s="1129"/>
      <c r="W293" s="1129"/>
      <c r="X293" s="1129"/>
      <c r="Y293" s="1130"/>
      <c r="Z293" s="1021" t="s">
        <v>461</v>
      </c>
      <c r="AA293" s="1129"/>
      <c r="AB293" s="1129"/>
      <c r="AC293" s="1129"/>
      <c r="AD293" s="1129"/>
      <c r="AE293" s="1129"/>
      <c r="AF293" s="1129"/>
      <c r="AG293" s="1130"/>
      <c r="AH293" s="1021" t="s">
        <v>462</v>
      </c>
      <c r="AI293" s="1129"/>
      <c r="AJ293" s="1129"/>
      <c r="AK293" s="1129"/>
      <c r="AL293" s="1129"/>
      <c r="AM293" s="1129"/>
      <c r="AN293" s="1129"/>
      <c r="AO293" s="1130"/>
      <c r="AP293" s="89"/>
      <c r="AQ293" s="89"/>
      <c r="AR293" s="89"/>
    </row>
    <row r="294" spans="1:80" s="6" customFormat="1" x14ac:dyDescent="0.15">
      <c r="A294" s="89"/>
      <c r="B294" s="1021"/>
      <c r="C294" s="1129"/>
      <c r="D294" s="1129"/>
      <c r="E294" s="1129"/>
      <c r="F294" s="1129"/>
      <c r="G294" s="1129"/>
      <c r="H294" s="1129"/>
      <c r="I294" s="1130"/>
      <c r="J294" s="1021"/>
      <c r="K294" s="1129"/>
      <c r="L294" s="1129"/>
      <c r="M294" s="1129"/>
      <c r="N294" s="1129"/>
      <c r="O294" s="1129"/>
      <c r="P294" s="1129"/>
      <c r="Q294" s="1130"/>
      <c r="R294" s="1021"/>
      <c r="S294" s="1129"/>
      <c r="T294" s="1129"/>
      <c r="U294" s="1129"/>
      <c r="V294" s="1129"/>
      <c r="W294" s="1129"/>
      <c r="X294" s="1129"/>
      <c r="Y294" s="1130"/>
      <c r="Z294" s="1021"/>
      <c r="AA294" s="1129"/>
      <c r="AB294" s="1129"/>
      <c r="AC294" s="1129"/>
      <c r="AD294" s="1129"/>
      <c r="AE294" s="1129"/>
      <c r="AF294" s="1129"/>
      <c r="AG294" s="1130"/>
      <c r="AH294" s="1021"/>
      <c r="AI294" s="1129"/>
      <c r="AJ294" s="1129"/>
      <c r="AK294" s="1129"/>
      <c r="AL294" s="1129"/>
      <c r="AM294" s="1129"/>
      <c r="AN294" s="1129"/>
      <c r="AO294" s="1130"/>
      <c r="AP294" s="89"/>
      <c r="AQ294" s="89"/>
      <c r="AR294" s="89"/>
      <c r="AT294" s="83"/>
      <c r="AU294" s="83"/>
      <c r="AV294" s="83"/>
      <c r="AW294" s="83"/>
      <c r="AX294" s="83"/>
      <c r="AY294" s="83"/>
      <c r="AZ294" s="83"/>
      <c r="BA294" s="83"/>
      <c r="BB294" s="83"/>
      <c r="BC294" s="83"/>
      <c r="BD294" s="83"/>
      <c r="BE294" s="83"/>
      <c r="BF294" s="83"/>
      <c r="BG294" s="83"/>
      <c r="BH294" s="83"/>
      <c r="BI294" s="83"/>
      <c r="BJ294" s="83"/>
      <c r="BK294" s="83"/>
      <c r="BL294" s="83"/>
      <c r="BM294" s="83"/>
      <c r="BN294" s="83"/>
      <c r="BO294" s="83"/>
      <c r="BP294" s="83"/>
      <c r="BQ294" s="83"/>
      <c r="BR294" s="83"/>
      <c r="BS294" s="83"/>
      <c r="BT294" s="83"/>
      <c r="BU294" s="83"/>
      <c r="BV294" s="83"/>
      <c r="BW294" s="83"/>
      <c r="BX294" s="83"/>
      <c r="BY294" s="83"/>
      <c r="BZ294" s="83"/>
      <c r="CA294" s="83"/>
      <c r="CB294" s="83"/>
    </row>
    <row r="295" spans="1:80" s="6" customFormat="1" x14ac:dyDescent="0.15">
      <c r="A295" s="89"/>
      <c r="B295" s="1021" t="s">
        <v>35</v>
      </c>
      <c r="C295" s="1129"/>
      <c r="D295" s="1129"/>
      <c r="E295" s="1129"/>
      <c r="F295" s="1129"/>
      <c r="G295" s="1129"/>
      <c r="H295" s="1129"/>
      <c r="I295" s="1130"/>
      <c r="J295" s="1146"/>
      <c r="K295" s="1147"/>
      <c r="L295" s="1147"/>
      <c r="M295" s="1147"/>
      <c r="N295" s="1147"/>
      <c r="O295" s="1147"/>
      <c r="P295" s="1147"/>
      <c r="Q295" s="1148" t="s">
        <v>1</v>
      </c>
      <c r="R295" s="1146"/>
      <c r="S295" s="1147"/>
      <c r="T295" s="1147"/>
      <c r="U295" s="1147"/>
      <c r="V295" s="1147"/>
      <c r="W295" s="1147"/>
      <c r="X295" s="1147"/>
      <c r="Y295" s="1148" t="s">
        <v>1</v>
      </c>
      <c r="Z295" s="1146"/>
      <c r="AA295" s="1147"/>
      <c r="AB295" s="1147"/>
      <c r="AC295" s="1147"/>
      <c r="AD295" s="1147"/>
      <c r="AE295" s="1147"/>
      <c r="AF295" s="1147"/>
      <c r="AG295" s="1145" t="s">
        <v>1</v>
      </c>
      <c r="AH295" s="1146"/>
      <c r="AI295" s="1147"/>
      <c r="AJ295" s="1147"/>
      <c r="AK295" s="1147"/>
      <c r="AL295" s="1147"/>
      <c r="AM295" s="1147"/>
      <c r="AN295" s="1147"/>
      <c r="AO295" s="1148" t="s">
        <v>1</v>
      </c>
      <c r="AP295" s="89"/>
      <c r="AQ295" s="89"/>
      <c r="AR295" s="89"/>
      <c r="AT295" s="83"/>
      <c r="AU295" s="83"/>
      <c r="AV295" s="83"/>
      <c r="AW295" s="83"/>
      <c r="AX295" s="83"/>
      <c r="AY295" s="83"/>
      <c r="AZ295" s="83"/>
      <c r="BA295" s="83"/>
      <c r="BB295" s="83"/>
      <c r="BC295" s="83"/>
      <c r="BD295" s="83"/>
      <c r="BE295" s="83"/>
      <c r="BF295" s="83"/>
      <c r="BG295" s="83"/>
      <c r="BH295" s="83"/>
      <c r="BI295" s="83"/>
      <c r="BJ295" s="83"/>
      <c r="BK295" s="83"/>
      <c r="BL295" s="83"/>
      <c r="BM295" s="83"/>
      <c r="BN295" s="83"/>
      <c r="BO295" s="83"/>
      <c r="BP295" s="83"/>
      <c r="BQ295" s="83"/>
      <c r="BR295" s="83"/>
      <c r="BS295" s="83"/>
      <c r="BT295" s="83"/>
      <c r="BU295" s="83"/>
      <c r="BV295" s="83"/>
      <c r="BW295" s="83"/>
      <c r="BX295" s="83"/>
      <c r="BY295" s="83"/>
      <c r="BZ295" s="83"/>
      <c r="CA295" s="83"/>
      <c r="CB295" s="83"/>
    </row>
    <row r="296" spans="1:80" s="6" customFormat="1" x14ac:dyDescent="0.15">
      <c r="A296" s="89"/>
      <c r="B296" s="1021"/>
      <c r="C296" s="1129"/>
      <c r="D296" s="1129"/>
      <c r="E296" s="1129"/>
      <c r="F296" s="1129"/>
      <c r="G296" s="1129"/>
      <c r="H296" s="1129"/>
      <c r="I296" s="1130"/>
      <c r="J296" s="1146"/>
      <c r="K296" s="1147"/>
      <c r="L296" s="1147"/>
      <c r="M296" s="1147"/>
      <c r="N296" s="1147"/>
      <c r="O296" s="1147"/>
      <c r="P296" s="1147"/>
      <c r="Q296" s="1149"/>
      <c r="R296" s="1146"/>
      <c r="S296" s="1147"/>
      <c r="T296" s="1147"/>
      <c r="U296" s="1147"/>
      <c r="V296" s="1147"/>
      <c r="W296" s="1147"/>
      <c r="X296" s="1147"/>
      <c r="Y296" s="1149"/>
      <c r="Z296" s="1146"/>
      <c r="AA296" s="1147"/>
      <c r="AB296" s="1147"/>
      <c r="AC296" s="1147"/>
      <c r="AD296" s="1147"/>
      <c r="AE296" s="1147"/>
      <c r="AF296" s="1147"/>
      <c r="AG296" s="1145"/>
      <c r="AH296" s="1146"/>
      <c r="AI296" s="1147"/>
      <c r="AJ296" s="1147"/>
      <c r="AK296" s="1147"/>
      <c r="AL296" s="1147"/>
      <c r="AM296" s="1147"/>
      <c r="AN296" s="1147"/>
      <c r="AO296" s="1149"/>
      <c r="AP296" s="89"/>
      <c r="AQ296" s="89"/>
      <c r="AR296" s="89"/>
      <c r="AT296" s="83"/>
      <c r="AU296" s="83"/>
      <c r="AV296" s="83"/>
      <c r="AW296" s="83"/>
      <c r="AX296" s="83"/>
      <c r="AY296" s="83"/>
      <c r="AZ296" s="83"/>
      <c r="BA296" s="83"/>
      <c r="BB296" s="83"/>
      <c r="BC296" s="83"/>
      <c r="BD296" s="83"/>
      <c r="BE296" s="83"/>
      <c r="BF296" s="83"/>
      <c r="BG296" s="83"/>
      <c r="BH296" s="83"/>
      <c r="BI296" s="83"/>
      <c r="BJ296" s="83"/>
      <c r="BK296" s="83"/>
      <c r="BL296" s="83"/>
      <c r="BM296" s="83"/>
      <c r="BN296" s="83"/>
      <c r="BO296" s="83"/>
      <c r="BP296" s="83"/>
      <c r="BQ296" s="83"/>
      <c r="BR296" s="83"/>
      <c r="BS296" s="83"/>
      <c r="BT296" s="83"/>
      <c r="BU296" s="83"/>
      <c r="BV296" s="83"/>
      <c r="BW296" s="83"/>
      <c r="BX296" s="83"/>
      <c r="BY296" s="83"/>
      <c r="BZ296" s="83"/>
      <c r="CA296" s="83"/>
      <c r="CB296" s="83"/>
    </row>
    <row r="297" spans="1:80" s="6" customFormat="1" x14ac:dyDescent="0.15">
      <c r="A297" s="89"/>
      <c r="B297" s="93" t="s">
        <v>463</v>
      </c>
      <c r="C297" s="192"/>
      <c r="D297" s="192"/>
      <c r="E297" s="192"/>
      <c r="F297" s="192"/>
      <c r="G297" s="192"/>
      <c r="H297" s="192"/>
      <c r="I297" s="192"/>
      <c r="J297" s="149"/>
      <c r="K297" s="149"/>
      <c r="L297" s="149"/>
      <c r="M297" s="149"/>
      <c r="N297" s="149"/>
      <c r="O297" s="149"/>
      <c r="P297" s="149"/>
      <c r="Q297" s="150"/>
      <c r="R297" s="149"/>
      <c r="S297" s="149"/>
      <c r="T297" s="149"/>
      <c r="U297" s="149"/>
      <c r="V297" s="149"/>
      <c r="W297" s="149"/>
      <c r="X297" s="149"/>
      <c r="Y297" s="150"/>
      <c r="Z297" s="149"/>
      <c r="AA297" s="149"/>
      <c r="AB297" s="149"/>
      <c r="AC297" s="149"/>
      <c r="AD297" s="149"/>
      <c r="AE297" s="149"/>
      <c r="AF297" s="149"/>
      <c r="AG297" s="151"/>
      <c r="AH297" s="149"/>
      <c r="AI297" s="149"/>
      <c r="AJ297" s="149"/>
      <c r="AK297" s="149"/>
      <c r="AL297" s="149"/>
      <c r="AM297" s="149"/>
      <c r="AN297" s="149"/>
      <c r="AO297" s="150"/>
      <c r="AP297" s="89"/>
      <c r="AQ297" s="89"/>
      <c r="AR297" s="89"/>
      <c r="AT297" s="83"/>
      <c r="AU297" s="83"/>
      <c r="AV297" s="83"/>
      <c r="AW297" s="83"/>
      <c r="AX297" s="83"/>
      <c r="AY297" s="83"/>
      <c r="AZ297" s="83"/>
      <c r="BA297" s="83"/>
      <c r="BB297" s="83"/>
      <c r="BC297" s="83"/>
      <c r="BD297" s="83"/>
      <c r="BE297" s="83"/>
      <c r="BF297" s="83"/>
      <c r="BG297" s="83"/>
      <c r="BH297" s="83"/>
      <c r="BI297" s="83"/>
      <c r="BJ297" s="83"/>
      <c r="BK297" s="83"/>
      <c r="BL297" s="83"/>
      <c r="BM297" s="83"/>
      <c r="BN297" s="83"/>
      <c r="BO297" s="83"/>
      <c r="BP297" s="83"/>
      <c r="BQ297" s="83"/>
      <c r="BR297" s="83"/>
      <c r="BS297" s="83"/>
      <c r="BT297" s="83"/>
      <c r="BU297" s="83"/>
      <c r="BV297" s="83"/>
      <c r="BW297" s="83"/>
      <c r="BX297" s="83"/>
      <c r="BY297" s="83"/>
      <c r="BZ297" s="83"/>
      <c r="CA297" s="83"/>
      <c r="CB297" s="83"/>
    </row>
    <row r="298" spans="1:80" s="6" customFormat="1" x14ac:dyDescent="0.15">
      <c r="B298" s="93" t="s">
        <v>464</v>
      </c>
      <c r="AT298" s="83"/>
      <c r="AU298" s="83"/>
      <c r="AV298" s="83"/>
      <c r="AW298" s="83"/>
      <c r="AX298" s="83"/>
      <c r="AY298" s="83"/>
      <c r="AZ298" s="83"/>
      <c r="BA298" s="83"/>
      <c r="BB298" s="83"/>
      <c r="BC298" s="83"/>
      <c r="BD298" s="83"/>
      <c r="BE298" s="83"/>
      <c r="BF298" s="83"/>
      <c r="BG298" s="83"/>
      <c r="BH298" s="83"/>
      <c r="BI298" s="83"/>
      <c r="BJ298" s="83"/>
      <c r="BK298" s="83"/>
      <c r="BL298" s="83"/>
      <c r="BM298" s="83"/>
      <c r="BN298" s="83"/>
      <c r="BO298" s="83"/>
      <c r="BP298" s="83"/>
      <c r="BQ298" s="83"/>
      <c r="BR298" s="83"/>
      <c r="BS298" s="83"/>
      <c r="BT298" s="83"/>
      <c r="BU298" s="83"/>
      <c r="BV298" s="83"/>
      <c r="BW298" s="83"/>
      <c r="BX298" s="83"/>
      <c r="BY298" s="83"/>
      <c r="BZ298" s="83"/>
      <c r="CA298" s="83"/>
      <c r="CB298" s="83"/>
    </row>
    <row r="299" spans="1:80" s="6" customFormat="1" x14ac:dyDescent="0.15">
      <c r="B299" s="93"/>
      <c r="AT299" s="83"/>
      <c r="AU299" s="83"/>
      <c r="AV299" s="83"/>
      <c r="AW299" s="83"/>
      <c r="AX299" s="83"/>
      <c r="AY299" s="83"/>
      <c r="AZ299" s="83"/>
      <c r="BA299" s="83"/>
      <c r="BB299" s="83"/>
      <c r="BC299" s="83"/>
      <c r="BD299" s="83"/>
      <c r="BE299" s="83"/>
      <c r="BF299" s="83"/>
      <c r="BG299" s="83"/>
      <c r="BH299" s="83"/>
      <c r="BI299" s="83"/>
      <c r="BJ299" s="83"/>
      <c r="BK299" s="83"/>
      <c r="BL299" s="83"/>
      <c r="BM299" s="83"/>
      <c r="BN299" s="83"/>
      <c r="BO299" s="83"/>
      <c r="BP299" s="83"/>
      <c r="BQ299" s="83"/>
      <c r="BR299" s="83"/>
      <c r="BS299" s="83"/>
      <c r="BT299" s="83"/>
      <c r="BU299" s="83"/>
      <c r="BV299" s="83"/>
      <c r="BW299" s="83"/>
      <c r="BX299" s="83"/>
      <c r="BY299" s="83"/>
      <c r="BZ299" s="83"/>
      <c r="CA299" s="83"/>
      <c r="CB299" s="83"/>
    </row>
    <row r="301" spans="1:80" s="6" customFormat="1" x14ac:dyDescent="0.15">
      <c r="B301" s="6" t="s">
        <v>465</v>
      </c>
      <c r="AT301" s="83"/>
      <c r="AU301" s="83"/>
      <c r="AV301" s="83"/>
      <c r="AW301" s="83"/>
      <c r="AX301" s="83"/>
      <c r="AY301" s="83"/>
      <c r="AZ301" s="83"/>
      <c r="BA301" s="83"/>
      <c r="BB301" s="83"/>
      <c r="BC301" s="83"/>
      <c r="BD301" s="83"/>
      <c r="BE301" s="83"/>
      <c r="BF301" s="83"/>
      <c r="BG301" s="83"/>
      <c r="BH301" s="83"/>
      <c r="BI301" s="83"/>
      <c r="BJ301" s="83"/>
      <c r="BK301" s="83"/>
      <c r="BL301" s="83"/>
      <c r="BM301" s="83"/>
      <c r="BN301" s="83"/>
      <c r="BO301" s="83"/>
      <c r="BP301" s="83"/>
      <c r="BQ301" s="83"/>
      <c r="BR301" s="83"/>
      <c r="BS301" s="83"/>
      <c r="BT301" s="83"/>
      <c r="BU301" s="83"/>
      <c r="BV301" s="83"/>
      <c r="BW301" s="83"/>
      <c r="BX301" s="83"/>
      <c r="BY301" s="83"/>
      <c r="BZ301" s="83"/>
      <c r="CA301" s="83"/>
      <c r="CB301" s="83"/>
    </row>
    <row r="302" spans="1:80" s="6" customFormat="1" x14ac:dyDescent="0.15">
      <c r="B302" s="6" t="s">
        <v>466</v>
      </c>
      <c r="AT302" s="83"/>
      <c r="AU302" s="83"/>
      <c r="AV302" s="83"/>
      <c r="AW302" s="83"/>
      <c r="AX302" s="83"/>
      <c r="AY302" s="83"/>
      <c r="AZ302" s="83"/>
      <c r="BA302" s="83"/>
      <c r="BB302" s="83"/>
      <c r="BC302" s="83"/>
      <c r="BD302" s="83"/>
      <c r="BE302" s="83"/>
      <c r="BF302" s="83"/>
      <c r="BG302" s="83"/>
      <c r="BH302" s="83"/>
      <c r="BI302" s="83"/>
      <c r="BJ302" s="83"/>
      <c r="BK302" s="83"/>
      <c r="BL302" s="83"/>
      <c r="BM302" s="83"/>
      <c r="BN302" s="83"/>
      <c r="BO302" s="83"/>
      <c r="BP302" s="83"/>
      <c r="BQ302" s="83"/>
      <c r="BR302" s="83"/>
      <c r="BS302" s="83"/>
      <c r="BT302" s="83"/>
      <c r="BU302" s="83"/>
      <c r="BV302" s="83"/>
      <c r="BW302" s="83"/>
      <c r="BX302" s="83"/>
      <c r="BY302" s="83"/>
      <c r="BZ302" s="83"/>
      <c r="CA302" s="83"/>
      <c r="CB302" s="83"/>
    </row>
    <row r="303" spans="1:80" s="6" customFormat="1" ht="13.5" customHeight="1" x14ac:dyDescent="0.15">
      <c r="A303" s="89"/>
      <c r="B303" s="1154" t="s">
        <v>444</v>
      </c>
      <c r="C303" s="1121"/>
      <c r="D303" s="1152" t="s">
        <v>428</v>
      </c>
      <c r="E303" s="152" t="s">
        <v>467</v>
      </c>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153"/>
      <c r="AL303" s="153"/>
      <c r="AM303" s="153"/>
      <c r="AN303" s="153"/>
      <c r="AO303" s="153"/>
      <c r="AP303" s="91"/>
      <c r="AQ303" s="88"/>
      <c r="AR303" s="88"/>
      <c r="AT303" s="83"/>
      <c r="AU303" s="83"/>
      <c r="AV303" s="83"/>
      <c r="AW303" s="83"/>
      <c r="AX303" s="83"/>
      <c r="AY303" s="83"/>
      <c r="AZ303" s="83"/>
      <c r="BA303" s="83"/>
      <c r="BB303" s="83"/>
      <c r="BC303" s="83"/>
      <c r="BD303" s="83"/>
      <c r="BE303" s="83"/>
      <c r="BF303" s="83"/>
      <c r="BG303" s="83"/>
      <c r="BH303" s="83"/>
      <c r="BI303" s="83"/>
      <c r="BJ303" s="83"/>
      <c r="BK303" s="83"/>
      <c r="BL303" s="83"/>
      <c r="BM303" s="83"/>
      <c r="BN303" s="83"/>
      <c r="BO303" s="83"/>
      <c r="BP303" s="83"/>
      <c r="BQ303" s="83"/>
      <c r="BR303" s="83"/>
      <c r="BS303" s="83"/>
      <c r="BT303" s="83"/>
      <c r="BU303" s="83"/>
      <c r="BV303" s="83"/>
      <c r="BW303" s="83"/>
      <c r="BX303" s="83"/>
      <c r="BY303" s="83"/>
      <c r="BZ303" s="83"/>
      <c r="CA303" s="83"/>
      <c r="CB303" s="83"/>
    </row>
    <row r="304" spans="1:80" s="6" customFormat="1" x14ac:dyDescent="0.15">
      <c r="A304" s="89"/>
      <c r="B304" s="1155"/>
      <c r="C304" s="1127"/>
      <c r="D304" s="1153"/>
      <c r="E304" s="1156" t="s">
        <v>468</v>
      </c>
      <c r="F304" s="1157"/>
      <c r="G304" s="1157"/>
      <c r="H304" s="1157"/>
      <c r="I304" s="1157"/>
      <c r="J304" s="1157"/>
      <c r="K304" s="1157"/>
      <c r="L304" s="1157"/>
      <c r="M304" s="1157"/>
      <c r="N304" s="1157"/>
      <c r="O304" s="1157"/>
      <c r="P304" s="1157"/>
      <c r="Q304" s="1158"/>
      <c r="R304" s="1158"/>
      <c r="S304" s="1158"/>
      <c r="T304" s="1158"/>
      <c r="U304" s="1158"/>
      <c r="V304" s="1158"/>
      <c r="W304" s="1158"/>
      <c r="X304" s="1158"/>
      <c r="Y304" s="1158"/>
      <c r="Z304" s="1158"/>
      <c r="AA304" s="1158"/>
      <c r="AB304" s="1158"/>
      <c r="AC304" s="1158"/>
      <c r="AD304" s="1158"/>
      <c r="AE304" s="1158"/>
      <c r="AF304" s="1158"/>
      <c r="AG304" s="1158"/>
      <c r="AH304" s="1158"/>
      <c r="AI304" s="1158"/>
      <c r="AJ304" s="1158"/>
      <c r="AK304" s="1158"/>
      <c r="AL304" s="1158"/>
      <c r="AM304" s="1158"/>
      <c r="AN304" s="1158"/>
      <c r="AO304" s="1159"/>
      <c r="AP304" s="91"/>
      <c r="AQ304" s="88"/>
      <c r="AR304" s="88"/>
      <c r="AT304" s="83"/>
      <c r="AU304" s="83"/>
      <c r="AV304" s="83"/>
      <c r="AW304" s="83"/>
      <c r="AX304" s="83"/>
      <c r="AY304" s="83"/>
      <c r="AZ304" s="83"/>
      <c r="BA304" s="83"/>
      <c r="BB304" s="83"/>
      <c r="BC304" s="83"/>
      <c r="BD304" s="83"/>
      <c r="BE304" s="83"/>
      <c r="BF304" s="83"/>
      <c r="BG304" s="83"/>
      <c r="BH304" s="83"/>
      <c r="BI304" s="83"/>
      <c r="BJ304" s="83"/>
      <c r="BK304" s="83"/>
      <c r="BL304" s="83"/>
      <c r="BM304" s="83"/>
      <c r="BN304" s="83"/>
      <c r="BO304" s="83"/>
      <c r="BP304" s="83"/>
      <c r="BQ304" s="83"/>
      <c r="BR304" s="83"/>
      <c r="BS304" s="83"/>
      <c r="BT304" s="83"/>
      <c r="BU304" s="83"/>
      <c r="BV304" s="83"/>
      <c r="BW304" s="83"/>
      <c r="BX304" s="83"/>
      <c r="BY304" s="83"/>
      <c r="BZ304" s="83"/>
      <c r="CA304" s="83"/>
      <c r="CB304" s="83"/>
    </row>
    <row r="305" spans="1:80" s="6" customFormat="1" ht="13.5" customHeight="1" x14ac:dyDescent="0.15">
      <c r="A305" s="89"/>
      <c r="B305" s="183" t="s">
        <v>444</v>
      </c>
      <c r="C305" s="184"/>
      <c r="D305" s="184" t="s">
        <v>428</v>
      </c>
      <c r="E305" s="154" t="s">
        <v>469</v>
      </c>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55"/>
      <c r="AL305" s="155"/>
      <c r="AM305" s="155"/>
      <c r="AN305" s="155"/>
      <c r="AO305" s="155"/>
      <c r="AP305" s="91"/>
      <c r="AQ305" s="88"/>
      <c r="AR305" s="88"/>
      <c r="AT305" s="83"/>
      <c r="AU305" s="83"/>
      <c r="AV305" s="83"/>
      <c r="AW305" s="83"/>
      <c r="AX305" s="83"/>
      <c r="AY305" s="83"/>
      <c r="AZ305" s="83"/>
      <c r="BA305" s="83"/>
      <c r="BB305" s="83"/>
      <c r="BC305" s="83"/>
      <c r="BD305" s="83"/>
      <c r="BE305" s="83"/>
      <c r="BF305" s="83"/>
      <c r="BG305" s="83"/>
      <c r="BH305" s="83"/>
      <c r="BI305" s="83"/>
      <c r="BJ305" s="83"/>
      <c r="BK305" s="83"/>
      <c r="BL305" s="83"/>
      <c r="BM305" s="83"/>
      <c r="BN305" s="83"/>
      <c r="BO305" s="83"/>
      <c r="BP305" s="83"/>
      <c r="BQ305" s="83"/>
      <c r="BR305" s="83"/>
      <c r="BS305" s="83"/>
      <c r="BT305" s="83"/>
      <c r="BU305" s="83"/>
      <c r="BV305" s="83"/>
      <c r="BW305" s="83"/>
      <c r="BX305" s="83"/>
      <c r="BY305" s="83"/>
      <c r="BZ305" s="83"/>
      <c r="CA305" s="83"/>
      <c r="CB305" s="83"/>
    </row>
    <row r="306" spans="1:80" s="6" customFormat="1" x14ac:dyDescent="0.15">
      <c r="A306" s="156"/>
      <c r="B306" s="1150" t="s">
        <v>470</v>
      </c>
      <c r="C306" s="892"/>
      <c r="D306" s="892"/>
      <c r="E306" s="892"/>
      <c r="F306" s="892"/>
      <c r="G306" s="892"/>
      <c r="H306" s="892"/>
      <c r="I306" s="892"/>
      <c r="J306" s="892"/>
      <c r="K306" s="892"/>
      <c r="L306" s="892"/>
      <c r="M306" s="892"/>
      <c r="N306" s="892"/>
      <c r="O306" s="892"/>
      <c r="P306" s="892"/>
      <c r="Q306" s="892"/>
      <c r="R306" s="892"/>
      <c r="S306" s="892"/>
      <c r="T306" s="892"/>
      <c r="U306" s="892"/>
      <c r="V306" s="892"/>
      <c r="W306" s="892"/>
      <c r="X306" s="892"/>
      <c r="Y306" s="892"/>
      <c r="Z306" s="892"/>
      <c r="AA306" s="892"/>
      <c r="AB306" s="892"/>
      <c r="AC306" s="892"/>
      <c r="AD306" s="892"/>
      <c r="AE306" s="892"/>
      <c r="AF306" s="892"/>
      <c r="AG306" s="892"/>
      <c r="AH306" s="892"/>
      <c r="AI306" s="892"/>
      <c r="AJ306" s="892"/>
      <c r="AK306" s="892"/>
      <c r="AL306" s="892"/>
      <c r="AM306" s="892"/>
      <c r="AN306" s="892"/>
      <c r="AO306" s="892"/>
      <c r="AP306" s="156"/>
      <c r="AQ306" s="156"/>
      <c r="AR306" s="156"/>
      <c r="AT306" s="83"/>
      <c r="AU306" s="83"/>
      <c r="AV306" s="83"/>
      <c r="AW306" s="83"/>
      <c r="AX306" s="83"/>
      <c r="AY306" s="83"/>
      <c r="AZ306" s="83"/>
      <c r="BA306" s="83"/>
      <c r="BB306" s="83"/>
      <c r="BC306" s="83"/>
      <c r="BD306" s="83"/>
      <c r="BE306" s="83"/>
      <c r="BF306" s="83"/>
      <c r="BG306" s="83"/>
      <c r="BH306" s="83"/>
      <c r="BI306" s="83"/>
      <c r="BJ306" s="83"/>
      <c r="BK306" s="83"/>
      <c r="BL306" s="83"/>
      <c r="BM306" s="83"/>
      <c r="BN306" s="83"/>
      <c r="BO306" s="83"/>
      <c r="BP306" s="83"/>
      <c r="BQ306" s="83"/>
      <c r="BR306" s="83"/>
      <c r="BS306" s="83"/>
      <c r="BT306" s="83"/>
      <c r="BU306" s="83"/>
      <c r="BV306" s="83"/>
      <c r="BW306" s="83"/>
      <c r="BX306" s="83"/>
      <c r="BY306" s="83"/>
      <c r="BZ306" s="83"/>
      <c r="CA306" s="83"/>
      <c r="CB306" s="83"/>
    </row>
    <row r="307" spans="1:80" s="6" customFormat="1" x14ac:dyDescent="0.15">
      <c r="A307" s="157"/>
      <c r="B307" s="1151"/>
      <c r="C307" s="1151"/>
      <c r="D307" s="1151"/>
      <c r="E307" s="1151"/>
      <c r="F307" s="1151"/>
      <c r="G307" s="1151"/>
      <c r="H307" s="1151"/>
      <c r="I307" s="1151"/>
      <c r="J307" s="1151"/>
      <c r="K307" s="1151"/>
      <c r="L307" s="1151"/>
      <c r="M307" s="1151"/>
      <c r="N307" s="1151"/>
      <c r="O307" s="1151"/>
      <c r="P307" s="1151"/>
      <c r="Q307" s="1151"/>
      <c r="R307" s="1151"/>
      <c r="S307" s="1151"/>
      <c r="T307" s="1151"/>
      <c r="U307" s="1151"/>
      <c r="V307" s="1151"/>
      <c r="W307" s="1151"/>
      <c r="X307" s="1151"/>
      <c r="Y307" s="1151"/>
      <c r="Z307" s="1151"/>
      <c r="AA307" s="1151"/>
      <c r="AB307" s="1151"/>
      <c r="AC307" s="1151"/>
      <c r="AD307" s="1151"/>
      <c r="AE307" s="1151"/>
      <c r="AF307" s="1151"/>
      <c r="AG307" s="1151"/>
      <c r="AH307" s="1151"/>
      <c r="AI307" s="1151"/>
      <c r="AJ307" s="1151"/>
      <c r="AK307" s="1151"/>
      <c r="AL307" s="1151"/>
      <c r="AM307" s="1151"/>
      <c r="AN307" s="1151"/>
      <c r="AO307" s="1151"/>
      <c r="AP307" s="157"/>
      <c r="AQ307" s="157"/>
      <c r="AR307" s="157"/>
      <c r="AT307" s="83"/>
      <c r="AU307" s="83"/>
      <c r="AV307" s="83"/>
      <c r="AW307" s="83"/>
      <c r="AX307" s="83"/>
      <c r="AY307" s="83"/>
      <c r="AZ307" s="83"/>
      <c r="BA307" s="83"/>
      <c r="BB307" s="83"/>
      <c r="BC307" s="83"/>
      <c r="BD307" s="83"/>
      <c r="BE307" s="83"/>
      <c r="BF307" s="83"/>
      <c r="BG307" s="83"/>
      <c r="BH307" s="83"/>
      <c r="BI307" s="83"/>
      <c r="BJ307" s="83"/>
      <c r="BK307" s="83"/>
      <c r="BL307" s="83"/>
      <c r="BM307" s="83"/>
      <c r="BN307" s="83"/>
      <c r="BO307" s="83"/>
      <c r="BP307" s="83"/>
      <c r="BQ307" s="83"/>
      <c r="BR307" s="83"/>
      <c r="BS307" s="83"/>
      <c r="BT307" s="83"/>
      <c r="BU307" s="83"/>
      <c r="BV307" s="83"/>
      <c r="BW307" s="83"/>
      <c r="BX307" s="83"/>
      <c r="BY307" s="83"/>
      <c r="BZ307" s="83"/>
      <c r="CA307" s="83"/>
      <c r="CB307" s="83"/>
    </row>
    <row r="308" spans="1:80" s="6" customFormat="1" x14ac:dyDescent="0.15">
      <c r="A308" s="157"/>
      <c r="B308" s="1151"/>
      <c r="C308" s="1151"/>
      <c r="D308" s="1151"/>
      <c r="E308" s="1151"/>
      <c r="F308" s="1151"/>
      <c r="G308" s="1151"/>
      <c r="H308" s="1151"/>
      <c r="I308" s="1151"/>
      <c r="J308" s="1151"/>
      <c r="K308" s="1151"/>
      <c r="L308" s="1151"/>
      <c r="M308" s="1151"/>
      <c r="N308" s="1151"/>
      <c r="O308" s="1151"/>
      <c r="P308" s="1151"/>
      <c r="Q308" s="1151"/>
      <c r="R308" s="1151"/>
      <c r="S308" s="1151"/>
      <c r="T308" s="1151"/>
      <c r="U308" s="1151"/>
      <c r="V308" s="1151"/>
      <c r="W308" s="1151"/>
      <c r="X308" s="1151"/>
      <c r="Y308" s="1151"/>
      <c r="Z308" s="1151"/>
      <c r="AA308" s="1151"/>
      <c r="AB308" s="1151"/>
      <c r="AC308" s="1151"/>
      <c r="AD308" s="1151"/>
      <c r="AE308" s="1151"/>
      <c r="AF308" s="1151"/>
      <c r="AG308" s="1151"/>
      <c r="AH308" s="1151"/>
      <c r="AI308" s="1151"/>
      <c r="AJ308" s="1151"/>
      <c r="AK308" s="1151"/>
      <c r="AL308" s="1151"/>
      <c r="AM308" s="1151"/>
      <c r="AN308" s="1151"/>
      <c r="AO308" s="1151"/>
      <c r="AP308" s="157"/>
      <c r="AQ308" s="157"/>
      <c r="AR308" s="157"/>
      <c r="AT308" s="83"/>
      <c r="AU308" s="83"/>
      <c r="AV308" s="83"/>
      <c r="AW308" s="83"/>
      <c r="AX308" s="83"/>
      <c r="AY308" s="83"/>
      <c r="AZ308" s="83"/>
      <c r="BA308" s="83"/>
      <c r="BB308" s="83"/>
      <c r="BC308" s="83"/>
      <c r="BD308" s="83"/>
      <c r="BE308" s="83"/>
      <c r="BF308" s="83"/>
      <c r="BG308" s="83"/>
      <c r="BH308" s="83"/>
      <c r="BI308" s="83"/>
      <c r="BJ308" s="83"/>
      <c r="BK308" s="83"/>
      <c r="BL308" s="83"/>
      <c r="BM308" s="83"/>
      <c r="BN308" s="83"/>
      <c r="BO308" s="83"/>
      <c r="BP308" s="83"/>
      <c r="BQ308" s="83"/>
      <c r="BR308" s="83"/>
      <c r="BS308" s="83"/>
      <c r="BT308" s="83"/>
      <c r="BU308" s="83"/>
      <c r="BV308" s="83"/>
      <c r="BW308" s="83"/>
      <c r="BX308" s="83"/>
      <c r="BY308" s="83"/>
      <c r="BZ308" s="83"/>
      <c r="CA308" s="83"/>
      <c r="CB308" s="83"/>
    </row>
    <row r="309" spans="1:80" s="6" customFormat="1" x14ac:dyDescent="0.15">
      <c r="B309" s="61"/>
      <c r="AT309" s="83"/>
      <c r="AU309" s="83"/>
      <c r="AV309" s="83"/>
      <c r="AW309" s="83"/>
      <c r="AX309" s="83"/>
      <c r="AY309" s="83"/>
      <c r="AZ309" s="83"/>
      <c r="BA309" s="83"/>
      <c r="BB309" s="83"/>
      <c r="BC309" s="83"/>
      <c r="BD309" s="83"/>
      <c r="BE309" s="83"/>
      <c r="BF309" s="83"/>
      <c r="BG309" s="83"/>
      <c r="BH309" s="83"/>
      <c r="BI309" s="83"/>
      <c r="BJ309" s="83"/>
      <c r="BK309" s="83"/>
      <c r="BL309" s="83"/>
      <c r="BM309" s="83"/>
      <c r="BN309" s="83"/>
      <c r="BO309" s="83"/>
      <c r="BP309" s="83"/>
      <c r="BQ309" s="83"/>
      <c r="BR309" s="83"/>
      <c r="BS309" s="83"/>
      <c r="BT309" s="83"/>
      <c r="BU309" s="83"/>
      <c r="BV309" s="83"/>
      <c r="BW309" s="83"/>
      <c r="BX309" s="83"/>
      <c r="BY309" s="83"/>
      <c r="BZ309" s="83"/>
      <c r="CA309" s="83"/>
      <c r="CB309" s="83"/>
    </row>
  </sheetData>
  <dataConsolidate/>
  <mergeCells count="460">
    <mergeCell ref="AB285:AF285"/>
    <mergeCell ref="AG285:AO285"/>
    <mergeCell ref="B283:F283"/>
    <mergeCell ref="G283:AB283"/>
    <mergeCell ref="AC283:AR283"/>
    <mergeCell ref="B284:F284"/>
    <mergeCell ref="G284:R284"/>
    <mergeCell ref="V284:AB284"/>
    <mergeCell ref="AC284:AN284"/>
    <mergeCell ref="B271:F273"/>
    <mergeCell ref="G271:AR273"/>
    <mergeCell ref="B274:F276"/>
    <mergeCell ref="G274:AR276"/>
    <mergeCell ref="P165:T165"/>
    <mergeCell ref="J166:AO167"/>
    <mergeCell ref="C168:I168"/>
    <mergeCell ref="J168:L168"/>
    <mergeCell ref="N168:Q168"/>
    <mergeCell ref="S168:U168"/>
    <mergeCell ref="V168:AB168"/>
    <mergeCell ref="AC168:AE168"/>
    <mergeCell ref="AG168:AJ168"/>
    <mergeCell ref="AL168:AO168"/>
    <mergeCell ref="B266:F269"/>
    <mergeCell ref="B265:F265"/>
    <mergeCell ref="G265:K265"/>
    <mergeCell ref="L265:O265"/>
    <mergeCell ref="P265:Y265"/>
    <mergeCell ref="AB265:AF265"/>
    <mergeCell ref="AG265:AO265"/>
    <mergeCell ref="AH262:AK262"/>
    <mergeCell ref="B306:AO308"/>
    <mergeCell ref="C155:I157"/>
    <mergeCell ref="J155:AH157"/>
    <mergeCell ref="AI155:AO159"/>
    <mergeCell ref="C158:I159"/>
    <mergeCell ref="J158:AH159"/>
    <mergeCell ref="C160:I160"/>
    <mergeCell ref="J160:AO160"/>
    <mergeCell ref="C161:I162"/>
    <mergeCell ref="J161:AO162"/>
    <mergeCell ref="AG295:AG296"/>
    <mergeCell ref="AH295:AN296"/>
    <mergeCell ref="AO295:AO296"/>
    <mergeCell ref="B303:B304"/>
    <mergeCell ref="C303:C304"/>
    <mergeCell ref="D303:D304"/>
    <mergeCell ref="E304:P304"/>
    <mergeCell ref="Q304:AO304"/>
    <mergeCell ref="B295:I296"/>
    <mergeCell ref="J295:P296"/>
    <mergeCell ref="Q295:Q296"/>
    <mergeCell ref="R295:X296"/>
    <mergeCell ref="Y295:Y296"/>
    <mergeCell ref="Z295:AF296"/>
    <mergeCell ref="B293:I294"/>
    <mergeCell ref="J293:Q294"/>
    <mergeCell ref="R293:Y294"/>
    <mergeCell ref="Z293:AG294"/>
    <mergeCell ref="AH293:AO294"/>
    <mergeCell ref="B277:F278"/>
    <mergeCell ref="G277:AR278"/>
    <mergeCell ref="B279:F281"/>
    <mergeCell ref="H279:K279"/>
    <mergeCell ref="M279:Q279"/>
    <mergeCell ref="G280:AR281"/>
    <mergeCell ref="B282:F282"/>
    <mergeCell ref="G282:J282"/>
    <mergeCell ref="L282:O282"/>
    <mergeCell ref="Q282:U282"/>
    <mergeCell ref="V282:AB282"/>
    <mergeCell ref="AC282:AF282"/>
    <mergeCell ref="AH282:AK282"/>
    <mergeCell ref="AM282:AR282"/>
    <mergeCell ref="B286:F289"/>
    <mergeCell ref="B285:F285"/>
    <mergeCell ref="G285:K285"/>
    <mergeCell ref="L285:O285"/>
    <mergeCell ref="P285:Y285"/>
    <mergeCell ref="AM262:AR262"/>
    <mergeCell ref="B263:F263"/>
    <mergeCell ref="G263:AB263"/>
    <mergeCell ref="AC263:AR263"/>
    <mergeCell ref="B264:F264"/>
    <mergeCell ref="G264:R264"/>
    <mergeCell ref="V264:AB264"/>
    <mergeCell ref="AC264:AN264"/>
    <mergeCell ref="B259:F261"/>
    <mergeCell ref="H259:K259"/>
    <mergeCell ref="M259:Q259"/>
    <mergeCell ref="G260:AR261"/>
    <mergeCell ref="B262:F262"/>
    <mergeCell ref="G262:J262"/>
    <mergeCell ref="L262:O262"/>
    <mergeCell ref="Q262:U262"/>
    <mergeCell ref="V262:AB262"/>
    <mergeCell ref="AC262:AF262"/>
    <mergeCell ref="B246:F249"/>
    <mergeCell ref="B251:F253"/>
    <mergeCell ref="G251:AR253"/>
    <mergeCell ref="B254:F256"/>
    <mergeCell ref="G254:AR256"/>
    <mergeCell ref="B257:F258"/>
    <mergeCell ref="G257:AR258"/>
    <mergeCell ref="B245:F245"/>
    <mergeCell ref="G245:K245"/>
    <mergeCell ref="L245:O245"/>
    <mergeCell ref="P245:Y245"/>
    <mergeCell ref="AB245:AF245"/>
    <mergeCell ref="AG245:AO245"/>
    <mergeCell ref="AH242:AK242"/>
    <mergeCell ref="AM242:AR242"/>
    <mergeCell ref="B243:F243"/>
    <mergeCell ref="G243:AB243"/>
    <mergeCell ref="AC243:AR243"/>
    <mergeCell ref="B244:F244"/>
    <mergeCell ref="G244:R244"/>
    <mergeCell ref="V244:AB244"/>
    <mergeCell ref="AC244:AN244"/>
    <mergeCell ref="B242:F242"/>
    <mergeCell ref="G242:J242"/>
    <mergeCell ref="L242:O242"/>
    <mergeCell ref="Q242:U242"/>
    <mergeCell ref="V242:AB242"/>
    <mergeCell ref="AC242:AF242"/>
    <mergeCell ref="B237:F238"/>
    <mergeCell ref="G237:AR238"/>
    <mergeCell ref="B239:F241"/>
    <mergeCell ref="H239:K239"/>
    <mergeCell ref="M239:Q239"/>
    <mergeCell ref="G240:AR241"/>
    <mergeCell ref="AO225:AO226"/>
    <mergeCell ref="C227:AO227"/>
    <mergeCell ref="B231:F233"/>
    <mergeCell ref="G231:AR233"/>
    <mergeCell ref="B234:F236"/>
    <mergeCell ref="G234:AR236"/>
    <mergeCell ref="AD223:AF224"/>
    <mergeCell ref="AG223:AN224"/>
    <mergeCell ref="AO223:AO224"/>
    <mergeCell ref="C225:M226"/>
    <mergeCell ref="N225:T226"/>
    <mergeCell ref="U225:U226"/>
    <mergeCell ref="V225:AB226"/>
    <mergeCell ref="AC225:AC226"/>
    <mergeCell ref="AD225:AF226"/>
    <mergeCell ref="AG225:AN226"/>
    <mergeCell ref="C223:D224"/>
    <mergeCell ref="E223:M224"/>
    <mergeCell ref="N223:T224"/>
    <mergeCell ref="U223:U224"/>
    <mergeCell ref="V223:AB224"/>
    <mergeCell ref="AC223:AC224"/>
    <mergeCell ref="C221:D222"/>
    <mergeCell ref="E221:M222"/>
    <mergeCell ref="N221:T222"/>
    <mergeCell ref="U221:U222"/>
    <mergeCell ref="V221:AB222"/>
    <mergeCell ref="AC221:AC222"/>
    <mergeCell ref="AD221:AF222"/>
    <mergeCell ref="AG221:AN222"/>
    <mergeCell ref="AO221:AO222"/>
    <mergeCell ref="C219:D220"/>
    <mergeCell ref="E219:M220"/>
    <mergeCell ref="N219:T220"/>
    <mergeCell ref="U219:U220"/>
    <mergeCell ref="V219:AB220"/>
    <mergeCell ref="AC219:AC220"/>
    <mergeCell ref="AD219:AF220"/>
    <mergeCell ref="AG219:AN220"/>
    <mergeCell ref="AO219:AO220"/>
    <mergeCell ref="AD215:AF216"/>
    <mergeCell ref="AG215:AN216"/>
    <mergeCell ref="AO215:AO216"/>
    <mergeCell ref="C217:D218"/>
    <mergeCell ref="E217:M218"/>
    <mergeCell ref="N217:T218"/>
    <mergeCell ref="U217:U218"/>
    <mergeCell ref="V217:AB218"/>
    <mergeCell ref="AC217:AC218"/>
    <mergeCell ref="AD217:AF218"/>
    <mergeCell ref="C215:D216"/>
    <mergeCell ref="E215:M216"/>
    <mergeCell ref="N215:T216"/>
    <mergeCell ref="U215:U216"/>
    <mergeCell ref="V215:AB216"/>
    <mergeCell ref="AC215:AC216"/>
    <mergeCell ref="AG217:AN218"/>
    <mergeCell ref="AO217:AO218"/>
    <mergeCell ref="AG205:AJ205"/>
    <mergeCell ref="AL205:AO205"/>
    <mergeCell ref="C206:I206"/>
    <mergeCell ref="J206:AO206"/>
    <mergeCell ref="C213:M214"/>
    <mergeCell ref="N213:U214"/>
    <mergeCell ref="V213:AC214"/>
    <mergeCell ref="AD213:AF214"/>
    <mergeCell ref="AG213:AO214"/>
    <mergeCell ref="C205:I205"/>
    <mergeCell ref="J205:L205"/>
    <mergeCell ref="N205:Q205"/>
    <mergeCell ref="S205:U205"/>
    <mergeCell ref="V205:AB205"/>
    <mergeCell ref="AC205:AE205"/>
    <mergeCell ref="C200:I201"/>
    <mergeCell ref="J200:AO201"/>
    <mergeCell ref="C202:I204"/>
    <mergeCell ref="K202:N202"/>
    <mergeCell ref="P202:T202"/>
    <mergeCell ref="J203:AO204"/>
    <mergeCell ref="C195:I196"/>
    <mergeCell ref="J195:AO196"/>
    <mergeCell ref="C197:I197"/>
    <mergeCell ref="J197:AO197"/>
    <mergeCell ref="C198:I199"/>
    <mergeCell ref="J198:AO199"/>
    <mergeCell ref="AG187:AJ187"/>
    <mergeCell ref="AL187:AO187"/>
    <mergeCell ref="C188:I188"/>
    <mergeCell ref="J188:AO188"/>
    <mergeCell ref="C192:I194"/>
    <mergeCell ref="J192:AO194"/>
    <mergeCell ref="C187:I187"/>
    <mergeCell ref="J187:L187"/>
    <mergeCell ref="N187:Q187"/>
    <mergeCell ref="S187:U187"/>
    <mergeCell ref="V187:AB187"/>
    <mergeCell ref="AC187:AE187"/>
    <mergeCell ref="C184:I186"/>
    <mergeCell ref="K184:N184"/>
    <mergeCell ref="P184:T184"/>
    <mergeCell ref="J185:AO186"/>
    <mergeCell ref="C177:I178"/>
    <mergeCell ref="J177:AO178"/>
    <mergeCell ref="C179:I179"/>
    <mergeCell ref="J179:AO179"/>
    <mergeCell ref="C180:I181"/>
    <mergeCell ref="J180:AO181"/>
    <mergeCell ref="C153:I153"/>
    <mergeCell ref="J153:AO153"/>
    <mergeCell ref="C174:I176"/>
    <mergeCell ref="J174:AO176"/>
    <mergeCell ref="C163:I164"/>
    <mergeCell ref="J163:AO164"/>
    <mergeCell ref="C165:I167"/>
    <mergeCell ref="K165:N165"/>
    <mergeCell ref="C182:I183"/>
    <mergeCell ref="J182:AO183"/>
    <mergeCell ref="C169:I169"/>
    <mergeCell ref="J169:AO169"/>
    <mergeCell ref="C149:I151"/>
    <mergeCell ref="K149:N149"/>
    <mergeCell ref="P149:T149"/>
    <mergeCell ref="J150:AO151"/>
    <mergeCell ref="C152:I152"/>
    <mergeCell ref="J152:L152"/>
    <mergeCell ref="N152:Q152"/>
    <mergeCell ref="S152:U152"/>
    <mergeCell ref="V152:AB152"/>
    <mergeCell ref="AC152:AE152"/>
    <mergeCell ref="AG152:AJ152"/>
    <mergeCell ref="AL152:AO152"/>
    <mergeCell ref="C144:I144"/>
    <mergeCell ref="J144:AO144"/>
    <mergeCell ref="C145:I146"/>
    <mergeCell ref="J145:AO146"/>
    <mergeCell ref="C147:I148"/>
    <mergeCell ref="J147:AO148"/>
    <mergeCell ref="AG136:AJ136"/>
    <mergeCell ref="AL136:AO136"/>
    <mergeCell ref="C137:I137"/>
    <mergeCell ref="J137:AO137"/>
    <mergeCell ref="C139:I141"/>
    <mergeCell ref="J139:AH141"/>
    <mergeCell ref="AI139:AO143"/>
    <mergeCell ref="C142:I143"/>
    <mergeCell ref="J142:AH143"/>
    <mergeCell ref="C133:I135"/>
    <mergeCell ref="K133:N133"/>
    <mergeCell ref="P133:T133"/>
    <mergeCell ref="J134:AO135"/>
    <mergeCell ref="C136:I136"/>
    <mergeCell ref="J136:L136"/>
    <mergeCell ref="N136:Q136"/>
    <mergeCell ref="S136:U136"/>
    <mergeCell ref="V136:AB136"/>
    <mergeCell ref="AC136:AE136"/>
    <mergeCell ref="C128:I128"/>
    <mergeCell ref="J128:AO128"/>
    <mergeCell ref="C129:I130"/>
    <mergeCell ref="J129:AO130"/>
    <mergeCell ref="C131:I132"/>
    <mergeCell ref="J131:AO132"/>
    <mergeCell ref="AH109:AI109"/>
    <mergeCell ref="C123:I125"/>
    <mergeCell ref="J123:AH125"/>
    <mergeCell ref="AI123:AO127"/>
    <mergeCell ref="C126:I127"/>
    <mergeCell ref="J126:AH127"/>
    <mergeCell ref="E108:I109"/>
    <mergeCell ref="AC108:AD108"/>
    <mergeCell ref="AE108:AG108"/>
    <mergeCell ref="AH108:AI108"/>
    <mergeCell ref="J109:Q109"/>
    <mergeCell ref="R109:T109"/>
    <mergeCell ref="U109:W109"/>
    <mergeCell ref="X109:Y109"/>
    <mergeCell ref="Z109:AB109"/>
    <mergeCell ref="AC109:AD109"/>
    <mergeCell ref="AE109:AG109"/>
    <mergeCell ref="J108:Q108"/>
    <mergeCell ref="R108:T108"/>
    <mergeCell ref="U108:W108"/>
    <mergeCell ref="X108:Y108"/>
    <mergeCell ref="Z108:AB108"/>
    <mergeCell ref="AH106:AI106"/>
    <mergeCell ref="J107:Q107"/>
    <mergeCell ref="R107:T107"/>
    <mergeCell ref="U107:W107"/>
    <mergeCell ref="X107:Y107"/>
    <mergeCell ref="Z107:AB107"/>
    <mergeCell ref="AC107:AD107"/>
    <mergeCell ref="AE107:AG107"/>
    <mergeCell ref="AH107:AI107"/>
    <mergeCell ref="AE100:AG100"/>
    <mergeCell ref="E106:I107"/>
    <mergeCell ref="J106:Q106"/>
    <mergeCell ref="R106:T106"/>
    <mergeCell ref="U106:W106"/>
    <mergeCell ref="X106:Y106"/>
    <mergeCell ref="Z106:AB106"/>
    <mergeCell ref="AC106:AD106"/>
    <mergeCell ref="AE106:AG106"/>
    <mergeCell ref="N85:N86"/>
    <mergeCell ref="O85:P86"/>
    <mergeCell ref="Q85:AM85"/>
    <mergeCell ref="Q86:W86"/>
    <mergeCell ref="X86:AE86"/>
    <mergeCell ref="AF86:AK86"/>
    <mergeCell ref="AL86:AM86"/>
    <mergeCell ref="D83:K86"/>
    <mergeCell ref="L83:L84"/>
    <mergeCell ref="M83:M84"/>
    <mergeCell ref="N83:N84"/>
    <mergeCell ref="O83:P84"/>
    <mergeCell ref="Q83:AM83"/>
    <mergeCell ref="Q84:AA84"/>
    <mergeCell ref="AB84:AM84"/>
    <mergeCell ref="L85:L86"/>
    <mergeCell ref="M85:M86"/>
    <mergeCell ref="D77:V77"/>
    <mergeCell ref="W77:AG77"/>
    <mergeCell ref="AH77:AM77"/>
    <mergeCell ref="D82:K82"/>
    <mergeCell ref="L82:N82"/>
    <mergeCell ref="O82:AM82"/>
    <mergeCell ref="D73:V74"/>
    <mergeCell ref="W73:AM74"/>
    <mergeCell ref="D75:V75"/>
    <mergeCell ref="W75:AG75"/>
    <mergeCell ref="AH75:AM75"/>
    <mergeCell ref="D76:V76"/>
    <mergeCell ref="W76:AG76"/>
    <mergeCell ref="AH76:AM76"/>
    <mergeCell ref="D70:J70"/>
    <mergeCell ref="K70:T70"/>
    <mergeCell ref="U70:W70"/>
    <mergeCell ref="Y70:AA70"/>
    <mergeCell ref="AO61:AP61"/>
    <mergeCell ref="D62:J62"/>
    <mergeCell ref="K62:N62"/>
    <mergeCell ref="O62:R62"/>
    <mergeCell ref="S62:V62"/>
    <mergeCell ref="W62:AA62"/>
    <mergeCell ref="AB62:AF62"/>
    <mergeCell ref="AG62:AJ62"/>
    <mergeCell ref="AK62:AN62"/>
    <mergeCell ref="AO62:AP62"/>
    <mergeCell ref="D61:J61"/>
    <mergeCell ref="K61:N61"/>
    <mergeCell ref="O61:R61"/>
    <mergeCell ref="S61:V61"/>
    <mergeCell ref="W61:AA61"/>
    <mergeCell ref="AB61:AF61"/>
    <mergeCell ref="AG61:AJ61"/>
    <mergeCell ref="AK61:AN61"/>
    <mergeCell ref="D69:J69"/>
    <mergeCell ref="K69:T69"/>
    <mergeCell ref="U69:W69"/>
    <mergeCell ref="Y69:AA69"/>
    <mergeCell ref="AG59:AJ59"/>
    <mergeCell ref="AK59:AN59"/>
    <mergeCell ref="AO59:AP59"/>
    <mergeCell ref="D60:J60"/>
    <mergeCell ref="K60:N60"/>
    <mergeCell ref="O60:R60"/>
    <mergeCell ref="S60:V60"/>
    <mergeCell ref="W60:AA60"/>
    <mergeCell ref="AB60:AF60"/>
    <mergeCell ref="AG60:AJ60"/>
    <mergeCell ref="D59:J59"/>
    <mergeCell ref="K59:N59"/>
    <mergeCell ref="O59:R59"/>
    <mergeCell ref="S59:V59"/>
    <mergeCell ref="W59:AA59"/>
    <mergeCell ref="AB59:AF59"/>
    <mergeCell ref="AK60:AN60"/>
    <mergeCell ref="AO60:AP60"/>
    <mergeCell ref="AG56:AJ58"/>
    <mergeCell ref="AK56:AN58"/>
    <mergeCell ref="AO56:AP58"/>
    <mergeCell ref="K58:N58"/>
    <mergeCell ref="O58:R58"/>
    <mergeCell ref="S58:V58"/>
    <mergeCell ref="W58:AA58"/>
    <mergeCell ref="AB58:AF58"/>
    <mergeCell ref="D47:L48"/>
    <mergeCell ref="M47:AO48"/>
    <mergeCell ref="D49:Q50"/>
    <mergeCell ref="R49:AO50"/>
    <mergeCell ref="D56:J58"/>
    <mergeCell ref="K56:N57"/>
    <mergeCell ref="O56:R57"/>
    <mergeCell ref="S56:V57"/>
    <mergeCell ref="W56:AA57"/>
    <mergeCell ref="AB56:AF57"/>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s>
  <phoneticPr fontId="3"/>
  <dataValidations count="10">
    <dataValidation type="list" allowBlank="1" showInputMessage="1" showErrorMessage="1" sqref="D60:J61">
      <formula1>"ジェネライト,ガスエンジン,ガスタービン,燃料電池"</formula1>
    </dataValidation>
    <dataValidation type="list" allowBlank="1" showInputMessage="1" showErrorMessage="1" sqref="AD215:AF216">
      <formula1>補助率</formula1>
    </dataValidation>
    <dataValidation type="list" allowBlank="1" showInputMessage="1" showErrorMessage="1" sqref="Y70:AA70 AO59:AP61">
      <formula1>"更新,新設"</formula1>
    </dataValidation>
    <dataValidation type="list" allowBlank="1" showInputMessage="1" showErrorMessage="1" sqref="AB84:AM84 AL86:AM86">
      <formula1>"既,見込み"</formula1>
    </dataValidation>
    <dataValidation imeMode="off" allowBlank="1" showInputMessage="1" showErrorMessage="1" sqref="AP137:AR138 J188:J190 J206:J207 J137:J138 J153:J154 AP153:AR154 J169 AP169:AR169"/>
    <dataValidation imeMode="hiragana" allowBlank="1" showInputMessage="1" showErrorMessage="1" sqref="J128 AP128:AR128 J179 J197 J144 AP144:AR144 J160 AP160:AR160"/>
    <dataValidation type="list" allowBlank="1" showInputMessage="1" showErrorMessage="1" sqref="Q84:AA84">
      <formula1>"中圧ガス導管,高耐震ブロック,移動式ガス発生設備"</formula1>
    </dataValidation>
    <dataValidation type="list" allowBlank="1" showInputMessage="1" showErrorMessage="1" sqref="M83:M86">
      <formula1>"　,○"</formula1>
    </dataValidation>
    <dataValidation type="list" allowBlank="1" showInputMessage="1" showErrorMessage="1" sqref="D59:J59">
      <formula1>設備名称</formula1>
    </dataValidation>
    <dataValidation type="list" allowBlank="1" showInputMessage="1" showErrorMessage="1" sqref="C303:C305 H246:H250 H266:H270 H286:H289">
      <formula1>"○, "</formula1>
    </dataValidation>
  </dataValidations>
  <pageMargins left="0.51181102362204722" right="0.47244094488188981" top="0.59055118110236227" bottom="0.39370078740157483" header="0.31496062992125984" footer="0.31496062992125984"/>
  <pageSetup paperSize="9" scale="98" orientation="portrait" r:id="rId1"/>
  <rowBreaks count="7" manualBreakCount="7">
    <brk id="52" max="16383" man="1"/>
    <brk id="101" max="44" man="1"/>
    <brk id="120" max="16383" man="1"/>
    <brk id="171" max="44" man="1"/>
    <brk id="208" max="16383" man="1"/>
    <brk id="228" max="16383" man="1"/>
    <brk id="290" max="44"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OFFSET('（様式２）対象市区町村'!$D$2,,MATCH($D$70,'（様式２）対象市区町村'!$D$1:$AX$1,0)-1,60)</xm:f>
          </x14:formula1>
          <xm:sqref>K70:T70</xm:sqref>
        </x14:dataValidation>
        <x14:dataValidation type="list" allowBlank="1" showInputMessage="1" showErrorMessage="1">
          <x14:formula1>
            <xm:f>'（様式２）対象市区町村'!$D$1:$AX$1</xm:f>
          </x14:formula1>
          <xm:sqref>D70:J70</xm:sqref>
        </x14:dataValidation>
        <x14:dataValidation type="list" allowBlank="1" showInputMessage="1" showErrorMessage="1">
          <x14:formula1>
            <xm:f>OFFSET('（様式２）協定など'!$B$2,,MATCH($Q$86,'（様式２）協定など'!$B$1:$F$1,0)-1,5)</xm:f>
          </x14:formula1>
          <xm:sqref>X86:AE86</xm:sqref>
        </x14:dataValidation>
        <x14:dataValidation type="list" allowBlank="1" showInputMessage="1" showErrorMessage="1">
          <x14:formula1>
            <xm:f>'（様式２）協定など'!$B$1:$F$1</xm:f>
          </x14:formula1>
          <xm:sqref>Q86:W86</xm:sqref>
        </x14:dataValidation>
        <x14:dataValidation type="list" allowBlank="1" showInputMessage="1" showErrorMessage="1">
          <x14:formula1>
            <xm:f>別紙⑥!$F$8:$F$123</xm:f>
          </x14:formula1>
          <xm:sqref>G243:AB243 G263:AB263 G283:AB283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36"/>
  <sheetViews>
    <sheetView view="pageBreakPreview" zoomScale="85" zoomScaleNormal="100" zoomScaleSheetLayoutView="85" workbookViewId="0"/>
  </sheetViews>
  <sheetFormatPr defaultRowHeight="13.5" x14ac:dyDescent="0.15"/>
  <cols>
    <col min="1" max="51" width="2.125" style="6" customWidth="1"/>
    <col min="52" max="16384" width="9" style="11"/>
  </cols>
  <sheetData>
    <row r="1" spans="1:50" x14ac:dyDescent="0.15">
      <c r="A1" s="6" t="s">
        <v>22</v>
      </c>
    </row>
    <row r="2" spans="1:50" x14ac:dyDescent="0.15">
      <c r="A2" s="7"/>
      <c r="B2" s="6" t="s">
        <v>2942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x14ac:dyDescent="0.1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x14ac:dyDescent="0.15">
      <c r="C5" s="6" t="s">
        <v>21</v>
      </c>
      <c r="AJ5" s="61" t="s">
        <v>1825</v>
      </c>
    </row>
    <row r="6" spans="1:50" ht="13.5" customHeight="1" x14ac:dyDescent="0.15">
      <c r="A6" s="180"/>
      <c r="B6" s="180"/>
      <c r="C6" s="1165" t="s">
        <v>23</v>
      </c>
      <c r="D6" s="1166"/>
      <c r="E6" s="1166"/>
      <c r="F6" s="1166"/>
      <c r="G6" s="1166"/>
      <c r="H6" s="1166"/>
      <c r="I6" s="1166"/>
      <c r="J6" s="1166"/>
      <c r="K6" s="1166"/>
      <c r="L6" s="1167"/>
      <c r="M6" s="1165" t="s">
        <v>24</v>
      </c>
      <c r="N6" s="1166"/>
      <c r="O6" s="1166"/>
      <c r="P6" s="1166"/>
      <c r="Q6" s="1166"/>
      <c r="R6" s="1166"/>
      <c r="S6" s="1167"/>
      <c r="T6" s="1165" t="s">
        <v>25</v>
      </c>
      <c r="U6" s="1166"/>
      <c r="V6" s="1166"/>
      <c r="W6" s="1166"/>
      <c r="X6" s="1166"/>
      <c r="Y6" s="1166"/>
      <c r="Z6" s="1166"/>
      <c r="AA6" s="1167"/>
      <c r="AB6" s="1165" t="s">
        <v>0</v>
      </c>
      <c r="AC6" s="1166"/>
      <c r="AD6" s="1166"/>
      <c r="AE6" s="1166"/>
      <c r="AF6" s="1166"/>
      <c r="AG6" s="1166"/>
      <c r="AH6" s="1166"/>
      <c r="AI6" s="1167"/>
      <c r="AJ6" s="1209" t="s">
        <v>26</v>
      </c>
      <c r="AK6" s="1210"/>
      <c r="AL6" s="1211"/>
      <c r="AM6" s="1165" t="s">
        <v>27</v>
      </c>
      <c r="AN6" s="1166"/>
      <c r="AO6" s="1166"/>
      <c r="AP6" s="1166"/>
      <c r="AQ6" s="1166"/>
      <c r="AR6" s="1166"/>
      <c r="AS6" s="1166"/>
      <c r="AT6" s="1166"/>
      <c r="AU6" s="1167"/>
      <c r="AV6" s="8"/>
      <c r="AW6" s="8"/>
    </row>
    <row r="7" spans="1:50" x14ac:dyDescent="0.15">
      <c r="A7" s="180"/>
      <c r="B7" s="180"/>
      <c r="C7" s="1168"/>
      <c r="D7" s="1169"/>
      <c r="E7" s="1169"/>
      <c r="F7" s="1169"/>
      <c r="G7" s="1169"/>
      <c r="H7" s="1169"/>
      <c r="I7" s="1169"/>
      <c r="J7" s="1169"/>
      <c r="K7" s="1169"/>
      <c r="L7" s="1170"/>
      <c r="M7" s="1168"/>
      <c r="N7" s="1169"/>
      <c r="O7" s="1169"/>
      <c r="P7" s="1169"/>
      <c r="Q7" s="1169"/>
      <c r="R7" s="1169"/>
      <c r="S7" s="1170"/>
      <c r="T7" s="1168"/>
      <c r="U7" s="1169"/>
      <c r="V7" s="1169"/>
      <c r="W7" s="1169"/>
      <c r="X7" s="1169"/>
      <c r="Y7" s="1169"/>
      <c r="Z7" s="1169"/>
      <c r="AA7" s="1170"/>
      <c r="AB7" s="1168"/>
      <c r="AC7" s="1169"/>
      <c r="AD7" s="1169"/>
      <c r="AE7" s="1169"/>
      <c r="AF7" s="1169"/>
      <c r="AG7" s="1169"/>
      <c r="AH7" s="1169"/>
      <c r="AI7" s="1170"/>
      <c r="AJ7" s="1212"/>
      <c r="AK7" s="1213"/>
      <c r="AL7" s="1214"/>
      <c r="AM7" s="1168"/>
      <c r="AN7" s="1169"/>
      <c r="AO7" s="1169"/>
      <c r="AP7" s="1169"/>
      <c r="AQ7" s="1169"/>
      <c r="AR7" s="1169"/>
      <c r="AS7" s="1169"/>
      <c r="AT7" s="1169"/>
      <c r="AU7" s="1170"/>
      <c r="AV7" s="8"/>
      <c r="AW7" s="8"/>
    </row>
    <row r="8" spans="1:50" ht="13.5" customHeight="1" x14ac:dyDescent="0.15">
      <c r="A8" s="180"/>
      <c r="B8" s="180"/>
      <c r="C8" s="1279" t="str">
        <f>IF(C25="","",C25)</f>
        <v/>
      </c>
      <c r="D8" s="1280"/>
      <c r="E8" s="1280"/>
      <c r="F8" s="1280"/>
      <c r="G8" s="1280"/>
      <c r="H8" s="1280"/>
      <c r="I8" s="1280"/>
      <c r="J8" s="1280"/>
      <c r="K8" s="1280"/>
      <c r="L8" s="1281"/>
      <c r="M8" s="1282" t="str">
        <f>IF(M25="","",M25)</f>
        <v/>
      </c>
      <c r="N8" s="1283"/>
      <c r="O8" s="1283"/>
      <c r="P8" s="1283"/>
      <c r="Q8" s="1283"/>
      <c r="R8" s="1283"/>
      <c r="S8" s="1284"/>
      <c r="T8" s="1244" t="str">
        <f>IF(T25="","",T25)</f>
        <v/>
      </c>
      <c r="U8" s="1245"/>
      <c r="V8" s="1245"/>
      <c r="W8" s="1245"/>
      <c r="X8" s="1245"/>
      <c r="Y8" s="1245"/>
      <c r="Z8" s="1245"/>
      <c r="AA8" s="1236" t="s">
        <v>1</v>
      </c>
      <c r="AB8" s="1244" t="str">
        <f>IF(AB25="","",AB25)</f>
        <v/>
      </c>
      <c r="AC8" s="1245"/>
      <c r="AD8" s="1245"/>
      <c r="AE8" s="1245"/>
      <c r="AF8" s="1245"/>
      <c r="AG8" s="1245"/>
      <c r="AH8" s="1245"/>
      <c r="AI8" s="1236" t="s">
        <v>1</v>
      </c>
      <c r="AJ8" s="1276" t="str">
        <f>IF(AJ25="","",AJ25)</f>
        <v/>
      </c>
      <c r="AK8" s="1277"/>
      <c r="AL8" s="1278"/>
      <c r="AM8" s="1244" t="str">
        <f>IF(AM25="","",AM25)</f>
        <v/>
      </c>
      <c r="AN8" s="1245"/>
      <c r="AO8" s="1245"/>
      <c r="AP8" s="1245"/>
      <c r="AQ8" s="1245"/>
      <c r="AR8" s="1245"/>
      <c r="AS8" s="1245"/>
      <c r="AT8" s="1245"/>
      <c r="AU8" s="1161" t="s">
        <v>1</v>
      </c>
      <c r="AV8" s="10"/>
      <c r="AW8" s="10"/>
    </row>
    <row r="9" spans="1:50" x14ac:dyDescent="0.15">
      <c r="A9" s="180"/>
      <c r="B9" s="180"/>
      <c r="C9" s="1261"/>
      <c r="D9" s="1262"/>
      <c r="E9" s="1262"/>
      <c r="F9" s="1262"/>
      <c r="G9" s="1262"/>
      <c r="H9" s="1262"/>
      <c r="I9" s="1262"/>
      <c r="J9" s="1262"/>
      <c r="K9" s="1262"/>
      <c r="L9" s="1263"/>
      <c r="M9" s="1264"/>
      <c r="N9" s="1265"/>
      <c r="O9" s="1265"/>
      <c r="P9" s="1265"/>
      <c r="Q9" s="1265"/>
      <c r="R9" s="1265"/>
      <c r="S9" s="1266"/>
      <c r="T9" s="1273"/>
      <c r="U9" s="1274"/>
      <c r="V9" s="1274"/>
      <c r="W9" s="1274"/>
      <c r="X9" s="1274"/>
      <c r="Y9" s="1274"/>
      <c r="Z9" s="1274"/>
      <c r="AA9" s="1269"/>
      <c r="AB9" s="1273"/>
      <c r="AC9" s="1274"/>
      <c r="AD9" s="1274"/>
      <c r="AE9" s="1274"/>
      <c r="AF9" s="1274"/>
      <c r="AG9" s="1274"/>
      <c r="AH9" s="1274"/>
      <c r="AI9" s="1269"/>
      <c r="AJ9" s="1270"/>
      <c r="AK9" s="1271"/>
      <c r="AL9" s="1272"/>
      <c r="AM9" s="1273"/>
      <c r="AN9" s="1274"/>
      <c r="AO9" s="1274"/>
      <c r="AP9" s="1274"/>
      <c r="AQ9" s="1274"/>
      <c r="AR9" s="1274"/>
      <c r="AS9" s="1274"/>
      <c r="AT9" s="1274"/>
      <c r="AU9" s="1275"/>
      <c r="AV9" s="10"/>
      <c r="AW9" s="10"/>
    </row>
    <row r="10" spans="1:50" ht="13.5" customHeight="1" x14ac:dyDescent="0.15">
      <c r="A10" s="180"/>
      <c r="B10" s="180"/>
      <c r="C10" s="1246" t="str">
        <f t="shared" ref="C10" si="0">IF(C27="","",C27)</f>
        <v/>
      </c>
      <c r="D10" s="1247"/>
      <c r="E10" s="1247"/>
      <c r="F10" s="1247"/>
      <c r="G10" s="1247"/>
      <c r="H10" s="1247"/>
      <c r="I10" s="1247"/>
      <c r="J10" s="1247"/>
      <c r="K10" s="1247"/>
      <c r="L10" s="1248"/>
      <c r="M10" s="1252" t="str">
        <f t="shared" ref="M10" si="1">IF(M27="","",M27)</f>
        <v/>
      </c>
      <c r="N10" s="1253"/>
      <c r="O10" s="1253"/>
      <c r="P10" s="1253"/>
      <c r="Q10" s="1253"/>
      <c r="R10" s="1253"/>
      <c r="S10" s="1254"/>
      <c r="T10" s="1258" t="str">
        <f t="shared" ref="T10" si="2">IF(T27="","",T27)</f>
        <v/>
      </c>
      <c r="U10" s="1259"/>
      <c r="V10" s="1259"/>
      <c r="W10" s="1259"/>
      <c r="X10" s="1259"/>
      <c r="Y10" s="1259"/>
      <c r="Z10" s="1259"/>
      <c r="AA10" s="1260" t="s">
        <v>1</v>
      </c>
      <c r="AB10" s="1258" t="str">
        <f t="shared" ref="AB10" si="3">IF(AB27="","",AB27)</f>
        <v/>
      </c>
      <c r="AC10" s="1259"/>
      <c r="AD10" s="1259"/>
      <c r="AE10" s="1259"/>
      <c r="AF10" s="1259"/>
      <c r="AG10" s="1259"/>
      <c r="AH10" s="1259"/>
      <c r="AI10" s="1260" t="s">
        <v>1</v>
      </c>
      <c r="AJ10" s="1215" t="str">
        <f t="shared" ref="AJ10" si="4">IF(AJ27="","",AJ27)</f>
        <v/>
      </c>
      <c r="AK10" s="1216"/>
      <c r="AL10" s="1217"/>
      <c r="AM10" s="1221" t="str">
        <f t="shared" ref="AM10" si="5">IF(AM27="","",AM27)</f>
        <v/>
      </c>
      <c r="AN10" s="1222"/>
      <c r="AO10" s="1222"/>
      <c r="AP10" s="1222"/>
      <c r="AQ10" s="1222"/>
      <c r="AR10" s="1222"/>
      <c r="AS10" s="1222"/>
      <c r="AT10" s="1222"/>
      <c r="AU10" s="1225" t="s">
        <v>1</v>
      </c>
      <c r="AV10" s="10"/>
      <c r="AW10" s="10"/>
    </row>
    <row r="11" spans="1:50" x14ac:dyDescent="0.15">
      <c r="A11" s="180"/>
      <c r="B11" s="180"/>
      <c r="C11" s="1261"/>
      <c r="D11" s="1262"/>
      <c r="E11" s="1262"/>
      <c r="F11" s="1262"/>
      <c r="G11" s="1262"/>
      <c r="H11" s="1262"/>
      <c r="I11" s="1262"/>
      <c r="J11" s="1262"/>
      <c r="K11" s="1262"/>
      <c r="L11" s="1263"/>
      <c r="M11" s="1264"/>
      <c r="N11" s="1265"/>
      <c r="O11" s="1265"/>
      <c r="P11" s="1265"/>
      <c r="Q11" s="1265"/>
      <c r="R11" s="1265"/>
      <c r="S11" s="1266"/>
      <c r="T11" s="1267"/>
      <c r="U11" s="1268"/>
      <c r="V11" s="1268"/>
      <c r="W11" s="1268"/>
      <c r="X11" s="1268"/>
      <c r="Y11" s="1268"/>
      <c r="Z11" s="1268"/>
      <c r="AA11" s="1269"/>
      <c r="AB11" s="1267"/>
      <c r="AC11" s="1268"/>
      <c r="AD11" s="1268"/>
      <c r="AE11" s="1268"/>
      <c r="AF11" s="1268"/>
      <c r="AG11" s="1268"/>
      <c r="AH11" s="1268"/>
      <c r="AI11" s="1269"/>
      <c r="AJ11" s="1270"/>
      <c r="AK11" s="1271"/>
      <c r="AL11" s="1272"/>
      <c r="AM11" s="1273"/>
      <c r="AN11" s="1274"/>
      <c r="AO11" s="1274"/>
      <c r="AP11" s="1274"/>
      <c r="AQ11" s="1274"/>
      <c r="AR11" s="1274"/>
      <c r="AS11" s="1274"/>
      <c r="AT11" s="1274"/>
      <c r="AU11" s="1275"/>
      <c r="AV11" s="10"/>
      <c r="AW11" s="10"/>
    </row>
    <row r="12" spans="1:50" ht="13.5" customHeight="1" x14ac:dyDescent="0.15">
      <c r="A12" s="180"/>
      <c r="B12" s="180"/>
      <c r="C12" s="1246" t="str">
        <f t="shared" ref="C12" si="6">IF(C29="","",C29)</f>
        <v/>
      </c>
      <c r="D12" s="1247"/>
      <c r="E12" s="1247"/>
      <c r="F12" s="1247"/>
      <c r="G12" s="1247"/>
      <c r="H12" s="1247"/>
      <c r="I12" s="1247"/>
      <c r="J12" s="1247"/>
      <c r="K12" s="1247"/>
      <c r="L12" s="1248"/>
      <c r="M12" s="1252" t="str">
        <f t="shared" ref="M12" si="7">IF(M29="","",M29)</f>
        <v/>
      </c>
      <c r="N12" s="1253"/>
      <c r="O12" s="1253"/>
      <c r="P12" s="1253"/>
      <c r="Q12" s="1253"/>
      <c r="R12" s="1253"/>
      <c r="S12" s="1254"/>
      <c r="T12" s="1258" t="str">
        <f t="shared" ref="T12" si="8">IF(T29="","",T29)</f>
        <v/>
      </c>
      <c r="U12" s="1259"/>
      <c r="V12" s="1259"/>
      <c r="W12" s="1259"/>
      <c r="X12" s="1259"/>
      <c r="Y12" s="1259"/>
      <c r="Z12" s="1259"/>
      <c r="AA12" s="1260" t="s">
        <v>1</v>
      </c>
      <c r="AB12" s="1258" t="str">
        <f t="shared" ref="AB12" si="9">IF(AB29="","",AB29)</f>
        <v/>
      </c>
      <c r="AC12" s="1259"/>
      <c r="AD12" s="1259"/>
      <c r="AE12" s="1259"/>
      <c r="AF12" s="1259"/>
      <c r="AG12" s="1259"/>
      <c r="AH12" s="1259"/>
      <c r="AI12" s="1260" t="s">
        <v>1</v>
      </c>
      <c r="AJ12" s="1215" t="str">
        <f t="shared" ref="AJ12" si="10">IF(AJ29="","",AJ29)</f>
        <v/>
      </c>
      <c r="AK12" s="1216"/>
      <c r="AL12" s="1217"/>
      <c r="AM12" s="1221" t="str">
        <f t="shared" ref="AM12" si="11">IF(AM29="","",AM29)</f>
        <v/>
      </c>
      <c r="AN12" s="1222"/>
      <c r="AO12" s="1222"/>
      <c r="AP12" s="1222"/>
      <c r="AQ12" s="1222"/>
      <c r="AR12" s="1222"/>
      <c r="AS12" s="1222"/>
      <c r="AT12" s="1222"/>
      <c r="AU12" s="1225" t="s">
        <v>1</v>
      </c>
      <c r="AV12" s="10"/>
      <c r="AW12" s="10"/>
    </row>
    <row r="13" spans="1:50" x14ac:dyDescent="0.15">
      <c r="A13" s="180"/>
      <c r="B13" s="180"/>
      <c r="C13" s="1261"/>
      <c r="D13" s="1262"/>
      <c r="E13" s="1262"/>
      <c r="F13" s="1262"/>
      <c r="G13" s="1262"/>
      <c r="H13" s="1262"/>
      <c r="I13" s="1262"/>
      <c r="J13" s="1262"/>
      <c r="K13" s="1262"/>
      <c r="L13" s="1263"/>
      <c r="M13" s="1264"/>
      <c r="N13" s="1265"/>
      <c r="O13" s="1265"/>
      <c r="P13" s="1265"/>
      <c r="Q13" s="1265"/>
      <c r="R13" s="1265"/>
      <c r="S13" s="1266"/>
      <c r="T13" s="1267"/>
      <c r="U13" s="1268"/>
      <c r="V13" s="1268"/>
      <c r="W13" s="1268"/>
      <c r="X13" s="1268"/>
      <c r="Y13" s="1268"/>
      <c r="Z13" s="1268"/>
      <c r="AA13" s="1269"/>
      <c r="AB13" s="1267"/>
      <c r="AC13" s="1268"/>
      <c r="AD13" s="1268"/>
      <c r="AE13" s="1268"/>
      <c r="AF13" s="1268"/>
      <c r="AG13" s="1268"/>
      <c r="AH13" s="1268"/>
      <c r="AI13" s="1269"/>
      <c r="AJ13" s="1270"/>
      <c r="AK13" s="1271"/>
      <c r="AL13" s="1272"/>
      <c r="AM13" s="1273"/>
      <c r="AN13" s="1274"/>
      <c r="AO13" s="1274"/>
      <c r="AP13" s="1274"/>
      <c r="AQ13" s="1274"/>
      <c r="AR13" s="1274"/>
      <c r="AS13" s="1274"/>
      <c r="AT13" s="1274"/>
      <c r="AU13" s="1275"/>
      <c r="AV13" s="10"/>
      <c r="AW13" s="10"/>
    </row>
    <row r="14" spans="1:50" ht="13.5" customHeight="1" x14ac:dyDescent="0.15">
      <c r="A14" s="180"/>
      <c r="B14" s="180"/>
      <c r="C14" s="1246" t="str">
        <f t="shared" ref="C14" si="12">IF(C31="","",C31)</f>
        <v/>
      </c>
      <c r="D14" s="1247"/>
      <c r="E14" s="1247"/>
      <c r="F14" s="1247"/>
      <c r="G14" s="1247"/>
      <c r="H14" s="1247"/>
      <c r="I14" s="1247"/>
      <c r="J14" s="1247"/>
      <c r="K14" s="1247"/>
      <c r="L14" s="1248"/>
      <c r="M14" s="1252" t="str">
        <f t="shared" ref="M14" si="13">IF(M31="","",M31)</f>
        <v/>
      </c>
      <c r="N14" s="1253"/>
      <c r="O14" s="1253"/>
      <c r="P14" s="1253"/>
      <c r="Q14" s="1253"/>
      <c r="R14" s="1253"/>
      <c r="S14" s="1254"/>
      <c r="T14" s="1258" t="str">
        <f t="shared" ref="T14" si="14">IF(T31="","",T31)</f>
        <v/>
      </c>
      <c r="U14" s="1259"/>
      <c r="V14" s="1259"/>
      <c r="W14" s="1259"/>
      <c r="X14" s="1259"/>
      <c r="Y14" s="1259"/>
      <c r="Z14" s="1259"/>
      <c r="AA14" s="1260" t="s">
        <v>1</v>
      </c>
      <c r="AB14" s="1258" t="str">
        <f t="shared" ref="AB14" si="15">IF(AB31="","",AB31)</f>
        <v/>
      </c>
      <c r="AC14" s="1259"/>
      <c r="AD14" s="1259"/>
      <c r="AE14" s="1259"/>
      <c r="AF14" s="1259"/>
      <c r="AG14" s="1259"/>
      <c r="AH14" s="1259"/>
      <c r="AI14" s="1260" t="s">
        <v>1</v>
      </c>
      <c r="AJ14" s="1215" t="str">
        <f t="shared" ref="AJ14" si="16">IF(AJ31="","",AJ31)</f>
        <v/>
      </c>
      <c r="AK14" s="1216"/>
      <c r="AL14" s="1217"/>
      <c r="AM14" s="1221" t="str">
        <f t="shared" ref="AM14" si="17">IF(AM31="","",AM31)</f>
        <v/>
      </c>
      <c r="AN14" s="1222"/>
      <c r="AO14" s="1222"/>
      <c r="AP14" s="1222"/>
      <c r="AQ14" s="1222"/>
      <c r="AR14" s="1222"/>
      <c r="AS14" s="1222"/>
      <c r="AT14" s="1222"/>
      <c r="AU14" s="1225" t="s">
        <v>1</v>
      </c>
      <c r="AV14" s="10"/>
      <c r="AW14" s="10"/>
    </row>
    <row r="15" spans="1:50" x14ac:dyDescent="0.15">
      <c r="A15" s="180"/>
      <c r="B15" s="180"/>
      <c r="C15" s="1261"/>
      <c r="D15" s="1262"/>
      <c r="E15" s="1262"/>
      <c r="F15" s="1262"/>
      <c r="G15" s="1262"/>
      <c r="H15" s="1262"/>
      <c r="I15" s="1262"/>
      <c r="J15" s="1262"/>
      <c r="K15" s="1262"/>
      <c r="L15" s="1263"/>
      <c r="M15" s="1264"/>
      <c r="N15" s="1265"/>
      <c r="O15" s="1265"/>
      <c r="P15" s="1265"/>
      <c r="Q15" s="1265"/>
      <c r="R15" s="1265"/>
      <c r="S15" s="1266"/>
      <c r="T15" s="1267"/>
      <c r="U15" s="1268"/>
      <c r="V15" s="1268"/>
      <c r="W15" s="1268"/>
      <c r="X15" s="1268"/>
      <c r="Y15" s="1268"/>
      <c r="Z15" s="1268"/>
      <c r="AA15" s="1269"/>
      <c r="AB15" s="1267"/>
      <c r="AC15" s="1268"/>
      <c r="AD15" s="1268"/>
      <c r="AE15" s="1268"/>
      <c r="AF15" s="1268"/>
      <c r="AG15" s="1268"/>
      <c r="AH15" s="1268"/>
      <c r="AI15" s="1269"/>
      <c r="AJ15" s="1270"/>
      <c r="AK15" s="1271"/>
      <c r="AL15" s="1272"/>
      <c r="AM15" s="1273"/>
      <c r="AN15" s="1274"/>
      <c r="AO15" s="1274"/>
      <c r="AP15" s="1274"/>
      <c r="AQ15" s="1274"/>
      <c r="AR15" s="1274"/>
      <c r="AS15" s="1274"/>
      <c r="AT15" s="1274"/>
      <c r="AU15" s="1275"/>
      <c r="AV15" s="10"/>
      <c r="AW15" s="10"/>
    </row>
    <row r="16" spans="1:50" ht="13.5" customHeight="1" x14ac:dyDescent="0.15">
      <c r="A16" s="180"/>
      <c r="B16" s="180"/>
      <c r="C16" s="1246" t="str">
        <f t="shared" ref="C16" si="18">IF(C33="","",C33)</f>
        <v/>
      </c>
      <c r="D16" s="1247"/>
      <c r="E16" s="1247"/>
      <c r="F16" s="1247"/>
      <c r="G16" s="1247"/>
      <c r="H16" s="1247"/>
      <c r="I16" s="1247"/>
      <c r="J16" s="1247"/>
      <c r="K16" s="1247"/>
      <c r="L16" s="1248"/>
      <c r="M16" s="1252" t="str">
        <f t="shared" ref="M16" si="19">IF(M33="","",M33)</f>
        <v/>
      </c>
      <c r="N16" s="1253"/>
      <c r="O16" s="1253"/>
      <c r="P16" s="1253"/>
      <c r="Q16" s="1253"/>
      <c r="R16" s="1253"/>
      <c r="S16" s="1254"/>
      <c r="T16" s="1258" t="str">
        <f t="shared" ref="T16" si="20">IF(T33="","",T33)</f>
        <v/>
      </c>
      <c r="U16" s="1259"/>
      <c r="V16" s="1259"/>
      <c r="W16" s="1259"/>
      <c r="X16" s="1259"/>
      <c r="Y16" s="1259"/>
      <c r="Z16" s="1259"/>
      <c r="AA16" s="1260" t="s">
        <v>1</v>
      </c>
      <c r="AB16" s="1258" t="str">
        <f t="shared" ref="AB16" si="21">IF(AB33="","",AB33)</f>
        <v/>
      </c>
      <c r="AC16" s="1259"/>
      <c r="AD16" s="1259"/>
      <c r="AE16" s="1259"/>
      <c r="AF16" s="1259"/>
      <c r="AG16" s="1259"/>
      <c r="AH16" s="1259"/>
      <c r="AI16" s="1260" t="s">
        <v>1</v>
      </c>
      <c r="AJ16" s="1215" t="str">
        <f t="shared" ref="AJ16" si="22">IF(AJ33="","",AJ33)</f>
        <v/>
      </c>
      <c r="AK16" s="1216"/>
      <c r="AL16" s="1217"/>
      <c r="AM16" s="1221" t="str">
        <f t="shared" ref="AM16" si="23">IF(AM33="","",AM33)</f>
        <v/>
      </c>
      <c r="AN16" s="1222"/>
      <c r="AO16" s="1222"/>
      <c r="AP16" s="1222"/>
      <c r="AQ16" s="1222"/>
      <c r="AR16" s="1222"/>
      <c r="AS16" s="1222"/>
      <c r="AT16" s="1222"/>
      <c r="AU16" s="1225" t="s">
        <v>1</v>
      </c>
      <c r="AV16" s="10"/>
      <c r="AW16" s="10"/>
    </row>
    <row r="17" spans="1:49" x14ac:dyDescent="0.15">
      <c r="A17" s="180"/>
      <c r="B17" s="180"/>
      <c r="C17" s="1249"/>
      <c r="D17" s="1250"/>
      <c r="E17" s="1250"/>
      <c r="F17" s="1250"/>
      <c r="G17" s="1250"/>
      <c r="H17" s="1250"/>
      <c r="I17" s="1250"/>
      <c r="J17" s="1250"/>
      <c r="K17" s="1250"/>
      <c r="L17" s="1251"/>
      <c r="M17" s="1255"/>
      <c r="N17" s="1256"/>
      <c r="O17" s="1256"/>
      <c r="P17" s="1256"/>
      <c r="Q17" s="1256"/>
      <c r="R17" s="1256"/>
      <c r="S17" s="1257"/>
      <c r="T17" s="1234"/>
      <c r="U17" s="1235"/>
      <c r="V17" s="1235"/>
      <c r="W17" s="1235"/>
      <c r="X17" s="1235"/>
      <c r="Y17" s="1235"/>
      <c r="Z17" s="1235"/>
      <c r="AA17" s="1237"/>
      <c r="AB17" s="1234"/>
      <c r="AC17" s="1235"/>
      <c r="AD17" s="1235"/>
      <c r="AE17" s="1235"/>
      <c r="AF17" s="1235"/>
      <c r="AG17" s="1235"/>
      <c r="AH17" s="1235"/>
      <c r="AI17" s="1237"/>
      <c r="AJ17" s="1218"/>
      <c r="AK17" s="1219"/>
      <c r="AL17" s="1220"/>
      <c r="AM17" s="1223"/>
      <c r="AN17" s="1224"/>
      <c r="AO17" s="1224"/>
      <c r="AP17" s="1224"/>
      <c r="AQ17" s="1224"/>
      <c r="AR17" s="1224"/>
      <c r="AS17" s="1224"/>
      <c r="AT17" s="1224"/>
      <c r="AU17" s="1162"/>
      <c r="AV17" s="10"/>
      <c r="AW17" s="10"/>
    </row>
    <row r="18" spans="1:49" ht="13.5" customHeight="1" x14ac:dyDescent="0.15">
      <c r="A18" s="180"/>
      <c r="B18" s="180"/>
      <c r="C18" s="1226" t="s">
        <v>28</v>
      </c>
      <c r="D18" s="1227"/>
      <c r="E18" s="1227"/>
      <c r="F18" s="1227"/>
      <c r="G18" s="1227"/>
      <c r="H18" s="1227"/>
      <c r="I18" s="1227"/>
      <c r="J18" s="1227"/>
      <c r="K18" s="1227"/>
      <c r="L18" s="1227"/>
      <c r="M18" s="1227"/>
      <c r="N18" s="1227"/>
      <c r="O18" s="1227"/>
      <c r="P18" s="1227"/>
      <c r="Q18" s="1227"/>
      <c r="R18" s="1227"/>
      <c r="S18" s="1228"/>
      <c r="T18" s="1232">
        <f>SUM(T8:Z17)</f>
        <v>0</v>
      </c>
      <c r="U18" s="1233"/>
      <c r="V18" s="1233"/>
      <c r="W18" s="1233"/>
      <c r="X18" s="1233"/>
      <c r="Y18" s="1233"/>
      <c r="Z18" s="1233"/>
      <c r="AA18" s="1236" t="s">
        <v>1</v>
      </c>
      <c r="AB18" s="1232">
        <f>SUM(AB8:AH17)</f>
        <v>0</v>
      </c>
      <c r="AC18" s="1233"/>
      <c r="AD18" s="1233"/>
      <c r="AE18" s="1233"/>
      <c r="AF18" s="1233"/>
      <c r="AG18" s="1233"/>
      <c r="AH18" s="1233"/>
      <c r="AI18" s="1236" t="s">
        <v>1</v>
      </c>
      <c r="AJ18" s="1238"/>
      <c r="AK18" s="1239"/>
      <c r="AL18" s="1240"/>
      <c r="AM18" s="1244">
        <f>SUM(AM8:AT17)</f>
        <v>0</v>
      </c>
      <c r="AN18" s="1245"/>
      <c r="AO18" s="1245"/>
      <c r="AP18" s="1245"/>
      <c r="AQ18" s="1245"/>
      <c r="AR18" s="1245"/>
      <c r="AS18" s="1245"/>
      <c r="AT18" s="1245"/>
      <c r="AU18" s="1161" t="s">
        <v>1</v>
      </c>
      <c r="AV18" s="10"/>
      <c r="AW18" s="10"/>
    </row>
    <row r="19" spans="1:49" x14ac:dyDescent="0.15">
      <c r="A19" s="180"/>
      <c r="B19" s="180"/>
      <c r="C19" s="1229"/>
      <c r="D19" s="1230"/>
      <c r="E19" s="1230"/>
      <c r="F19" s="1230"/>
      <c r="G19" s="1230"/>
      <c r="H19" s="1230"/>
      <c r="I19" s="1230"/>
      <c r="J19" s="1230"/>
      <c r="K19" s="1230"/>
      <c r="L19" s="1230"/>
      <c r="M19" s="1230"/>
      <c r="N19" s="1230"/>
      <c r="O19" s="1230"/>
      <c r="P19" s="1230"/>
      <c r="Q19" s="1230"/>
      <c r="R19" s="1230"/>
      <c r="S19" s="1231"/>
      <c r="T19" s="1234"/>
      <c r="U19" s="1235"/>
      <c r="V19" s="1235"/>
      <c r="W19" s="1235"/>
      <c r="X19" s="1235"/>
      <c r="Y19" s="1235"/>
      <c r="Z19" s="1235"/>
      <c r="AA19" s="1237"/>
      <c r="AB19" s="1234"/>
      <c r="AC19" s="1235"/>
      <c r="AD19" s="1235"/>
      <c r="AE19" s="1235"/>
      <c r="AF19" s="1235"/>
      <c r="AG19" s="1235"/>
      <c r="AH19" s="1235"/>
      <c r="AI19" s="1237"/>
      <c r="AJ19" s="1241"/>
      <c r="AK19" s="1242"/>
      <c r="AL19" s="1243"/>
      <c r="AM19" s="1223"/>
      <c r="AN19" s="1224"/>
      <c r="AO19" s="1224"/>
      <c r="AP19" s="1224"/>
      <c r="AQ19" s="1224"/>
      <c r="AR19" s="1224"/>
      <c r="AS19" s="1224"/>
      <c r="AT19" s="1224"/>
      <c r="AU19" s="1162"/>
      <c r="AV19" s="10"/>
      <c r="AW19" s="10"/>
    </row>
    <row r="22" spans="1:49" x14ac:dyDescent="0.15">
      <c r="C22" s="6" t="s">
        <v>1827</v>
      </c>
    </row>
    <row r="23" spans="1:49" ht="13.5" customHeight="1" x14ac:dyDescent="0.15">
      <c r="A23" s="180"/>
      <c r="B23" s="180"/>
      <c r="C23" s="1165" t="s">
        <v>23</v>
      </c>
      <c r="D23" s="1166"/>
      <c r="E23" s="1166"/>
      <c r="F23" s="1166"/>
      <c r="G23" s="1166"/>
      <c r="H23" s="1166"/>
      <c r="I23" s="1166"/>
      <c r="J23" s="1166"/>
      <c r="K23" s="1166"/>
      <c r="L23" s="1166"/>
      <c r="M23" s="1203" t="s">
        <v>24</v>
      </c>
      <c r="N23" s="1203"/>
      <c r="O23" s="1203"/>
      <c r="P23" s="1203"/>
      <c r="Q23" s="1203"/>
      <c r="R23" s="1203"/>
      <c r="S23" s="1203"/>
      <c r="T23" s="1165" t="s">
        <v>25</v>
      </c>
      <c r="U23" s="1166"/>
      <c r="V23" s="1166"/>
      <c r="W23" s="1166"/>
      <c r="X23" s="1166"/>
      <c r="Y23" s="1166"/>
      <c r="Z23" s="1166"/>
      <c r="AA23" s="1167"/>
      <c r="AB23" s="1165" t="s">
        <v>0</v>
      </c>
      <c r="AC23" s="1204"/>
      <c r="AD23" s="1204"/>
      <c r="AE23" s="1204"/>
      <c r="AF23" s="1204"/>
      <c r="AG23" s="1204"/>
      <c r="AH23" s="1204"/>
      <c r="AI23" s="1205"/>
      <c r="AJ23" s="1209" t="s">
        <v>26</v>
      </c>
      <c r="AK23" s="1210"/>
      <c r="AL23" s="1211"/>
      <c r="AM23" s="1165" t="s">
        <v>27</v>
      </c>
      <c r="AN23" s="1166"/>
      <c r="AO23" s="1166"/>
      <c r="AP23" s="1166"/>
      <c r="AQ23" s="1166"/>
      <c r="AR23" s="1166"/>
      <c r="AS23" s="1166"/>
      <c r="AT23" s="1166"/>
      <c r="AU23" s="1167"/>
      <c r="AV23" s="8"/>
      <c r="AW23" s="8"/>
    </row>
    <row r="24" spans="1:49" x14ac:dyDescent="0.15">
      <c r="A24" s="180"/>
      <c r="B24" s="180"/>
      <c r="C24" s="1168"/>
      <c r="D24" s="1169"/>
      <c r="E24" s="1169"/>
      <c r="F24" s="1169"/>
      <c r="G24" s="1169"/>
      <c r="H24" s="1169"/>
      <c r="I24" s="1169"/>
      <c r="J24" s="1169"/>
      <c r="K24" s="1169"/>
      <c r="L24" s="1169"/>
      <c r="M24" s="1203"/>
      <c r="N24" s="1203"/>
      <c r="O24" s="1203"/>
      <c r="P24" s="1203"/>
      <c r="Q24" s="1203"/>
      <c r="R24" s="1203"/>
      <c r="S24" s="1203"/>
      <c r="T24" s="1168"/>
      <c r="U24" s="1169"/>
      <c r="V24" s="1169"/>
      <c r="W24" s="1169"/>
      <c r="X24" s="1169"/>
      <c r="Y24" s="1169"/>
      <c r="Z24" s="1169"/>
      <c r="AA24" s="1170"/>
      <c r="AB24" s="1206"/>
      <c r="AC24" s="1207"/>
      <c r="AD24" s="1207"/>
      <c r="AE24" s="1207"/>
      <c r="AF24" s="1207"/>
      <c r="AG24" s="1207"/>
      <c r="AH24" s="1207"/>
      <c r="AI24" s="1208"/>
      <c r="AJ24" s="1212"/>
      <c r="AK24" s="1213"/>
      <c r="AL24" s="1214"/>
      <c r="AM24" s="1168"/>
      <c r="AN24" s="1169"/>
      <c r="AO24" s="1169"/>
      <c r="AP24" s="1169"/>
      <c r="AQ24" s="1169"/>
      <c r="AR24" s="1169"/>
      <c r="AS24" s="1169"/>
      <c r="AT24" s="1169"/>
      <c r="AU24" s="1170"/>
      <c r="AV24" s="8"/>
      <c r="AW24" s="8"/>
    </row>
    <row r="25" spans="1:49" x14ac:dyDescent="0.15">
      <c r="A25" s="180"/>
      <c r="B25" s="180"/>
      <c r="C25" s="1197"/>
      <c r="D25" s="1197"/>
      <c r="E25" s="1197"/>
      <c r="F25" s="1197"/>
      <c r="G25" s="1197"/>
      <c r="H25" s="1197"/>
      <c r="I25" s="1197"/>
      <c r="J25" s="1197"/>
      <c r="K25" s="1197"/>
      <c r="L25" s="1197"/>
      <c r="M25" s="1198"/>
      <c r="N25" s="1198"/>
      <c r="O25" s="1198"/>
      <c r="P25" s="1198"/>
      <c r="Q25" s="1198"/>
      <c r="R25" s="1198"/>
      <c r="S25" s="1198"/>
      <c r="T25" s="1199"/>
      <c r="U25" s="1200"/>
      <c r="V25" s="1200"/>
      <c r="W25" s="1200"/>
      <c r="X25" s="1200"/>
      <c r="Y25" s="1200"/>
      <c r="Z25" s="1200"/>
      <c r="AA25" s="1083" t="s">
        <v>1</v>
      </c>
      <c r="AB25" s="1199"/>
      <c r="AC25" s="1200"/>
      <c r="AD25" s="1200"/>
      <c r="AE25" s="1200"/>
      <c r="AF25" s="1200"/>
      <c r="AG25" s="1200"/>
      <c r="AH25" s="1200"/>
      <c r="AI25" s="1083" t="s">
        <v>1</v>
      </c>
      <c r="AJ25" s="1052"/>
      <c r="AK25" s="1053"/>
      <c r="AL25" s="1054"/>
      <c r="AM25" s="1078"/>
      <c r="AN25" s="1079"/>
      <c r="AO25" s="1079"/>
      <c r="AP25" s="1079"/>
      <c r="AQ25" s="1079"/>
      <c r="AR25" s="1079"/>
      <c r="AS25" s="1079"/>
      <c r="AT25" s="1079"/>
      <c r="AU25" s="1062" t="s">
        <v>1</v>
      </c>
      <c r="AV25" s="10"/>
      <c r="AW25" s="10"/>
    </row>
    <row r="26" spans="1:49" x14ac:dyDescent="0.15">
      <c r="A26" s="180"/>
      <c r="B26" s="180"/>
      <c r="C26" s="1187"/>
      <c r="D26" s="1187"/>
      <c r="E26" s="1187"/>
      <c r="F26" s="1187"/>
      <c r="G26" s="1187"/>
      <c r="H26" s="1187"/>
      <c r="I26" s="1187"/>
      <c r="J26" s="1187"/>
      <c r="K26" s="1187"/>
      <c r="L26" s="1187"/>
      <c r="M26" s="1188"/>
      <c r="N26" s="1188"/>
      <c r="O26" s="1188"/>
      <c r="P26" s="1188"/>
      <c r="Q26" s="1188"/>
      <c r="R26" s="1188"/>
      <c r="S26" s="1188"/>
      <c r="T26" s="1201"/>
      <c r="U26" s="1202"/>
      <c r="V26" s="1202"/>
      <c r="W26" s="1202"/>
      <c r="X26" s="1202"/>
      <c r="Y26" s="1202"/>
      <c r="Z26" s="1202"/>
      <c r="AA26" s="1073"/>
      <c r="AB26" s="1201"/>
      <c r="AC26" s="1202"/>
      <c r="AD26" s="1202"/>
      <c r="AE26" s="1202"/>
      <c r="AF26" s="1202"/>
      <c r="AG26" s="1202"/>
      <c r="AH26" s="1202"/>
      <c r="AI26" s="1073"/>
      <c r="AJ26" s="1055"/>
      <c r="AK26" s="1056"/>
      <c r="AL26" s="1057"/>
      <c r="AM26" s="1080"/>
      <c r="AN26" s="1081"/>
      <c r="AO26" s="1081"/>
      <c r="AP26" s="1081"/>
      <c r="AQ26" s="1081"/>
      <c r="AR26" s="1081"/>
      <c r="AS26" s="1081"/>
      <c r="AT26" s="1081"/>
      <c r="AU26" s="1062"/>
      <c r="AV26" s="10"/>
      <c r="AW26" s="10"/>
    </row>
    <row r="27" spans="1:49" x14ac:dyDescent="0.15">
      <c r="A27" s="180"/>
      <c r="B27" s="180"/>
      <c r="C27" s="1187"/>
      <c r="D27" s="1187"/>
      <c r="E27" s="1187"/>
      <c r="F27" s="1187"/>
      <c r="G27" s="1187"/>
      <c r="H27" s="1187"/>
      <c r="I27" s="1187"/>
      <c r="J27" s="1187"/>
      <c r="K27" s="1187"/>
      <c r="L27" s="1187"/>
      <c r="M27" s="1188"/>
      <c r="N27" s="1188"/>
      <c r="O27" s="1188"/>
      <c r="P27" s="1188"/>
      <c r="Q27" s="1188"/>
      <c r="R27" s="1188"/>
      <c r="S27" s="1188"/>
      <c r="T27" s="1194"/>
      <c r="U27" s="1195"/>
      <c r="V27" s="1195"/>
      <c r="W27" s="1195"/>
      <c r="X27" s="1195"/>
      <c r="Y27" s="1195"/>
      <c r="Z27" s="1195"/>
      <c r="AA27" s="1073" t="s">
        <v>1</v>
      </c>
      <c r="AB27" s="1194"/>
      <c r="AC27" s="1195"/>
      <c r="AD27" s="1195"/>
      <c r="AE27" s="1195"/>
      <c r="AF27" s="1195"/>
      <c r="AG27" s="1195"/>
      <c r="AH27" s="1195"/>
      <c r="AI27" s="1073" t="s">
        <v>1</v>
      </c>
      <c r="AJ27" s="1055"/>
      <c r="AK27" s="1056"/>
      <c r="AL27" s="1057"/>
      <c r="AM27" s="1201"/>
      <c r="AN27" s="1202"/>
      <c r="AO27" s="1202"/>
      <c r="AP27" s="1202"/>
      <c r="AQ27" s="1202"/>
      <c r="AR27" s="1202"/>
      <c r="AS27" s="1202"/>
      <c r="AT27" s="1202"/>
      <c r="AU27" s="1062" t="s">
        <v>1</v>
      </c>
      <c r="AV27" s="10"/>
      <c r="AW27" s="10"/>
    </row>
    <row r="28" spans="1:49" x14ac:dyDescent="0.15">
      <c r="A28" s="180"/>
      <c r="B28" s="180"/>
      <c r="C28" s="1187"/>
      <c r="D28" s="1187"/>
      <c r="E28" s="1187"/>
      <c r="F28" s="1187"/>
      <c r="G28" s="1187"/>
      <c r="H28" s="1187"/>
      <c r="I28" s="1187"/>
      <c r="J28" s="1187"/>
      <c r="K28" s="1187"/>
      <c r="L28" s="1187"/>
      <c r="M28" s="1188"/>
      <c r="N28" s="1188"/>
      <c r="O28" s="1188"/>
      <c r="P28" s="1188"/>
      <c r="Q28" s="1188"/>
      <c r="R28" s="1188"/>
      <c r="S28" s="1188"/>
      <c r="T28" s="1196"/>
      <c r="U28" s="1195"/>
      <c r="V28" s="1195"/>
      <c r="W28" s="1195"/>
      <c r="X28" s="1195"/>
      <c r="Y28" s="1195"/>
      <c r="Z28" s="1195"/>
      <c r="AA28" s="1073"/>
      <c r="AB28" s="1196"/>
      <c r="AC28" s="1195"/>
      <c r="AD28" s="1195"/>
      <c r="AE28" s="1195"/>
      <c r="AF28" s="1195"/>
      <c r="AG28" s="1195"/>
      <c r="AH28" s="1195"/>
      <c r="AI28" s="1073"/>
      <c r="AJ28" s="1055"/>
      <c r="AK28" s="1056"/>
      <c r="AL28" s="1057"/>
      <c r="AM28" s="1201"/>
      <c r="AN28" s="1202"/>
      <c r="AO28" s="1202"/>
      <c r="AP28" s="1202"/>
      <c r="AQ28" s="1202"/>
      <c r="AR28" s="1202"/>
      <c r="AS28" s="1202"/>
      <c r="AT28" s="1202"/>
      <c r="AU28" s="1062"/>
      <c r="AV28" s="10"/>
      <c r="AW28" s="10"/>
    </row>
    <row r="29" spans="1:49" ht="13.5" customHeight="1" x14ac:dyDescent="0.15">
      <c r="A29" s="180"/>
      <c r="B29" s="180"/>
      <c r="C29" s="1187"/>
      <c r="D29" s="1187"/>
      <c r="E29" s="1187"/>
      <c r="F29" s="1187"/>
      <c r="G29" s="1187"/>
      <c r="H29" s="1187"/>
      <c r="I29" s="1187"/>
      <c r="J29" s="1187"/>
      <c r="K29" s="1187"/>
      <c r="L29" s="1187"/>
      <c r="M29" s="1188"/>
      <c r="N29" s="1188"/>
      <c r="O29" s="1188"/>
      <c r="P29" s="1188"/>
      <c r="Q29" s="1188"/>
      <c r="R29" s="1188"/>
      <c r="S29" s="1188"/>
      <c r="T29" s="1189"/>
      <c r="U29" s="1190"/>
      <c r="V29" s="1190"/>
      <c r="W29" s="1190"/>
      <c r="X29" s="1190"/>
      <c r="Y29" s="1190"/>
      <c r="Z29" s="1190"/>
      <c r="AA29" s="1073" t="s">
        <v>1</v>
      </c>
      <c r="AB29" s="1189"/>
      <c r="AC29" s="1190"/>
      <c r="AD29" s="1190"/>
      <c r="AE29" s="1190"/>
      <c r="AF29" s="1190"/>
      <c r="AG29" s="1190"/>
      <c r="AH29" s="1190"/>
      <c r="AI29" s="1073" t="s">
        <v>1</v>
      </c>
      <c r="AJ29" s="1055"/>
      <c r="AK29" s="1056"/>
      <c r="AL29" s="1057"/>
      <c r="AM29" s="1163"/>
      <c r="AN29" s="1164"/>
      <c r="AO29" s="1164"/>
      <c r="AP29" s="1164"/>
      <c r="AQ29" s="1164"/>
      <c r="AR29" s="1164"/>
      <c r="AS29" s="1164"/>
      <c r="AT29" s="1164"/>
      <c r="AU29" s="1062" t="s">
        <v>1</v>
      </c>
      <c r="AV29" s="10"/>
      <c r="AW29" s="10"/>
    </row>
    <row r="30" spans="1:49" x14ac:dyDescent="0.15">
      <c r="A30" s="180"/>
      <c r="B30" s="180"/>
      <c r="C30" s="1187"/>
      <c r="D30" s="1187"/>
      <c r="E30" s="1187"/>
      <c r="F30" s="1187"/>
      <c r="G30" s="1187"/>
      <c r="H30" s="1187"/>
      <c r="I30" s="1187"/>
      <c r="J30" s="1187"/>
      <c r="K30" s="1187"/>
      <c r="L30" s="1187"/>
      <c r="M30" s="1188"/>
      <c r="N30" s="1188"/>
      <c r="O30" s="1188"/>
      <c r="P30" s="1188"/>
      <c r="Q30" s="1188"/>
      <c r="R30" s="1188"/>
      <c r="S30" s="1188"/>
      <c r="T30" s="1193"/>
      <c r="U30" s="1190"/>
      <c r="V30" s="1190"/>
      <c r="W30" s="1190"/>
      <c r="X30" s="1190"/>
      <c r="Y30" s="1190"/>
      <c r="Z30" s="1190"/>
      <c r="AA30" s="1073"/>
      <c r="AB30" s="1193"/>
      <c r="AC30" s="1190"/>
      <c r="AD30" s="1190"/>
      <c r="AE30" s="1190"/>
      <c r="AF30" s="1190"/>
      <c r="AG30" s="1190"/>
      <c r="AH30" s="1190"/>
      <c r="AI30" s="1073"/>
      <c r="AJ30" s="1055"/>
      <c r="AK30" s="1056"/>
      <c r="AL30" s="1057"/>
      <c r="AM30" s="1163"/>
      <c r="AN30" s="1164"/>
      <c r="AO30" s="1164"/>
      <c r="AP30" s="1164"/>
      <c r="AQ30" s="1164"/>
      <c r="AR30" s="1164"/>
      <c r="AS30" s="1164"/>
      <c r="AT30" s="1164"/>
      <c r="AU30" s="1062"/>
      <c r="AV30" s="10"/>
      <c r="AW30" s="10"/>
    </row>
    <row r="31" spans="1:49" ht="13.5" customHeight="1" x14ac:dyDescent="0.15">
      <c r="A31" s="180"/>
      <c r="B31" s="180"/>
      <c r="C31" s="1187"/>
      <c r="D31" s="1187"/>
      <c r="E31" s="1187"/>
      <c r="F31" s="1187"/>
      <c r="G31" s="1187"/>
      <c r="H31" s="1187"/>
      <c r="I31" s="1187"/>
      <c r="J31" s="1187"/>
      <c r="K31" s="1187"/>
      <c r="L31" s="1187"/>
      <c r="M31" s="1188"/>
      <c r="N31" s="1188"/>
      <c r="O31" s="1188"/>
      <c r="P31" s="1188"/>
      <c r="Q31" s="1188"/>
      <c r="R31" s="1188"/>
      <c r="S31" s="1188"/>
      <c r="T31" s="1189"/>
      <c r="U31" s="1190"/>
      <c r="V31" s="1190"/>
      <c r="W31" s="1190"/>
      <c r="X31" s="1190"/>
      <c r="Y31" s="1190"/>
      <c r="Z31" s="1190"/>
      <c r="AA31" s="1073" t="s">
        <v>1</v>
      </c>
      <c r="AB31" s="1189"/>
      <c r="AC31" s="1190"/>
      <c r="AD31" s="1190"/>
      <c r="AE31" s="1190"/>
      <c r="AF31" s="1190"/>
      <c r="AG31" s="1190"/>
      <c r="AH31" s="1190"/>
      <c r="AI31" s="1073" t="s">
        <v>1</v>
      </c>
      <c r="AJ31" s="1055"/>
      <c r="AK31" s="1056"/>
      <c r="AL31" s="1057"/>
      <c r="AM31" s="1163"/>
      <c r="AN31" s="1164"/>
      <c r="AO31" s="1164"/>
      <c r="AP31" s="1164"/>
      <c r="AQ31" s="1164"/>
      <c r="AR31" s="1164"/>
      <c r="AS31" s="1164"/>
      <c r="AT31" s="1164"/>
      <c r="AU31" s="1062" t="s">
        <v>1</v>
      </c>
      <c r="AV31" s="10"/>
      <c r="AW31" s="10"/>
    </row>
    <row r="32" spans="1:49" x14ac:dyDescent="0.15">
      <c r="A32" s="180"/>
      <c r="B32" s="180"/>
      <c r="C32" s="1187"/>
      <c r="D32" s="1187"/>
      <c r="E32" s="1187"/>
      <c r="F32" s="1187"/>
      <c r="G32" s="1187"/>
      <c r="H32" s="1187"/>
      <c r="I32" s="1187"/>
      <c r="J32" s="1187"/>
      <c r="K32" s="1187"/>
      <c r="L32" s="1187"/>
      <c r="M32" s="1188"/>
      <c r="N32" s="1188"/>
      <c r="O32" s="1188"/>
      <c r="P32" s="1188"/>
      <c r="Q32" s="1188"/>
      <c r="R32" s="1188"/>
      <c r="S32" s="1188"/>
      <c r="T32" s="1193"/>
      <c r="U32" s="1190"/>
      <c r="V32" s="1190"/>
      <c r="W32" s="1190"/>
      <c r="X32" s="1190"/>
      <c r="Y32" s="1190"/>
      <c r="Z32" s="1190"/>
      <c r="AA32" s="1073"/>
      <c r="AB32" s="1193"/>
      <c r="AC32" s="1190"/>
      <c r="AD32" s="1190"/>
      <c r="AE32" s="1190"/>
      <c r="AF32" s="1190"/>
      <c r="AG32" s="1190"/>
      <c r="AH32" s="1190"/>
      <c r="AI32" s="1073"/>
      <c r="AJ32" s="1055"/>
      <c r="AK32" s="1056"/>
      <c r="AL32" s="1057"/>
      <c r="AM32" s="1163"/>
      <c r="AN32" s="1164"/>
      <c r="AO32" s="1164"/>
      <c r="AP32" s="1164"/>
      <c r="AQ32" s="1164"/>
      <c r="AR32" s="1164"/>
      <c r="AS32" s="1164"/>
      <c r="AT32" s="1164"/>
      <c r="AU32" s="1062"/>
      <c r="AV32" s="10"/>
      <c r="AW32" s="10"/>
    </row>
    <row r="33" spans="1:49" x14ac:dyDescent="0.15">
      <c r="A33" s="180"/>
      <c r="B33" s="180"/>
      <c r="C33" s="1187"/>
      <c r="D33" s="1187"/>
      <c r="E33" s="1187"/>
      <c r="F33" s="1187"/>
      <c r="G33" s="1187"/>
      <c r="H33" s="1187"/>
      <c r="I33" s="1187"/>
      <c r="J33" s="1187"/>
      <c r="K33" s="1187"/>
      <c r="L33" s="1187"/>
      <c r="M33" s="1188"/>
      <c r="N33" s="1188"/>
      <c r="O33" s="1188"/>
      <c r="P33" s="1188"/>
      <c r="Q33" s="1188"/>
      <c r="R33" s="1188"/>
      <c r="S33" s="1188"/>
      <c r="T33" s="1189"/>
      <c r="U33" s="1190"/>
      <c r="V33" s="1190"/>
      <c r="W33" s="1190"/>
      <c r="X33" s="1190"/>
      <c r="Y33" s="1190"/>
      <c r="Z33" s="1190"/>
      <c r="AA33" s="1073" t="s">
        <v>1</v>
      </c>
      <c r="AB33" s="1189"/>
      <c r="AC33" s="1190"/>
      <c r="AD33" s="1190"/>
      <c r="AE33" s="1190"/>
      <c r="AF33" s="1190"/>
      <c r="AG33" s="1190"/>
      <c r="AH33" s="1190"/>
      <c r="AI33" s="1073" t="s">
        <v>1</v>
      </c>
      <c r="AJ33" s="1055"/>
      <c r="AK33" s="1056"/>
      <c r="AL33" s="1057"/>
      <c r="AM33" s="1163"/>
      <c r="AN33" s="1164"/>
      <c r="AO33" s="1164"/>
      <c r="AP33" s="1164"/>
      <c r="AQ33" s="1164"/>
      <c r="AR33" s="1164"/>
      <c r="AS33" s="1164"/>
      <c r="AT33" s="1164"/>
      <c r="AU33" s="1062" t="s">
        <v>1</v>
      </c>
      <c r="AV33" s="10"/>
      <c r="AW33" s="10"/>
    </row>
    <row r="34" spans="1:49" x14ac:dyDescent="0.15">
      <c r="A34" s="180"/>
      <c r="B34" s="180"/>
      <c r="C34" s="1187"/>
      <c r="D34" s="1187"/>
      <c r="E34" s="1187"/>
      <c r="F34" s="1187"/>
      <c r="G34" s="1187"/>
      <c r="H34" s="1187"/>
      <c r="I34" s="1187"/>
      <c r="J34" s="1187"/>
      <c r="K34" s="1187"/>
      <c r="L34" s="1187"/>
      <c r="M34" s="1188"/>
      <c r="N34" s="1188"/>
      <c r="O34" s="1188"/>
      <c r="P34" s="1188"/>
      <c r="Q34" s="1188"/>
      <c r="R34" s="1188"/>
      <c r="S34" s="1188"/>
      <c r="T34" s="1191"/>
      <c r="U34" s="1192"/>
      <c r="V34" s="1192"/>
      <c r="W34" s="1192"/>
      <c r="X34" s="1192"/>
      <c r="Y34" s="1192"/>
      <c r="Z34" s="1192"/>
      <c r="AA34" s="1106"/>
      <c r="AB34" s="1191"/>
      <c r="AC34" s="1192"/>
      <c r="AD34" s="1192"/>
      <c r="AE34" s="1192"/>
      <c r="AF34" s="1192"/>
      <c r="AG34" s="1192"/>
      <c r="AH34" s="1192"/>
      <c r="AI34" s="1106"/>
      <c r="AJ34" s="1088"/>
      <c r="AK34" s="1089"/>
      <c r="AL34" s="1090"/>
      <c r="AM34" s="1163"/>
      <c r="AN34" s="1164"/>
      <c r="AO34" s="1164"/>
      <c r="AP34" s="1164"/>
      <c r="AQ34" s="1164"/>
      <c r="AR34" s="1164"/>
      <c r="AS34" s="1164"/>
      <c r="AT34" s="1164"/>
      <c r="AU34" s="1062"/>
      <c r="AV34" s="10"/>
      <c r="AW34" s="10"/>
    </row>
    <row r="35" spans="1:49" x14ac:dyDescent="0.15">
      <c r="A35" s="180"/>
      <c r="B35" s="180"/>
      <c r="C35" s="1165" t="s">
        <v>28</v>
      </c>
      <c r="D35" s="1166"/>
      <c r="E35" s="1166"/>
      <c r="F35" s="1166"/>
      <c r="G35" s="1166"/>
      <c r="H35" s="1166"/>
      <c r="I35" s="1166"/>
      <c r="J35" s="1166"/>
      <c r="K35" s="1166"/>
      <c r="L35" s="1166"/>
      <c r="M35" s="1166"/>
      <c r="N35" s="1166"/>
      <c r="O35" s="1166"/>
      <c r="P35" s="1166"/>
      <c r="Q35" s="1166"/>
      <c r="R35" s="1166"/>
      <c r="S35" s="1167"/>
      <c r="T35" s="1171">
        <f>SUM(T25:Z34)</f>
        <v>0</v>
      </c>
      <c r="U35" s="1172"/>
      <c r="V35" s="1172"/>
      <c r="W35" s="1172"/>
      <c r="X35" s="1172"/>
      <c r="Y35" s="1172"/>
      <c r="Z35" s="1172"/>
      <c r="AA35" s="1175" t="s">
        <v>1</v>
      </c>
      <c r="AB35" s="1171">
        <f>SUM(AB25:AH34)</f>
        <v>0</v>
      </c>
      <c r="AC35" s="1172"/>
      <c r="AD35" s="1172"/>
      <c r="AE35" s="1172"/>
      <c r="AF35" s="1172"/>
      <c r="AG35" s="1172"/>
      <c r="AH35" s="1172"/>
      <c r="AI35" s="1175" t="s">
        <v>1</v>
      </c>
      <c r="AJ35" s="1177"/>
      <c r="AK35" s="1178"/>
      <c r="AL35" s="1179"/>
      <c r="AM35" s="1183">
        <f>SUM(AM25:AT34)</f>
        <v>0</v>
      </c>
      <c r="AN35" s="1184"/>
      <c r="AO35" s="1184"/>
      <c r="AP35" s="1184"/>
      <c r="AQ35" s="1184"/>
      <c r="AR35" s="1184"/>
      <c r="AS35" s="1184"/>
      <c r="AT35" s="1184"/>
      <c r="AU35" s="1161" t="s">
        <v>1</v>
      </c>
      <c r="AV35" s="10"/>
      <c r="AW35" s="10"/>
    </row>
    <row r="36" spans="1:49" x14ac:dyDescent="0.15">
      <c r="A36" s="180"/>
      <c r="B36" s="180"/>
      <c r="C36" s="1168"/>
      <c r="D36" s="1169"/>
      <c r="E36" s="1169"/>
      <c r="F36" s="1169"/>
      <c r="G36" s="1169"/>
      <c r="H36" s="1169"/>
      <c r="I36" s="1169"/>
      <c r="J36" s="1169"/>
      <c r="K36" s="1169"/>
      <c r="L36" s="1169"/>
      <c r="M36" s="1169"/>
      <c r="N36" s="1169"/>
      <c r="O36" s="1169"/>
      <c r="P36" s="1169"/>
      <c r="Q36" s="1169"/>
      <c r="R36" s="1169"/>
      <c r="S36" s="1170"/>
      <c r="T36" s="1173"/>
      <c r="U36" s="1174"/>
      <c r="V36" s="1174"/>
      <c r="W36" s="1174"/>
      <c r="X36" s="1174"/>
      <c r="Y36" s="1174"/>
      <c r="Z36" s="1174"/>
      <c r="AA36" s="1176"/>
      <c r="AB36" s="1173"/>
      <c r="AC36" s="1174"/>
      <c r="AD36" s="1174"/>
      <c r="AE36" s="1174"/>
      <c r="AF36" s="1174"/>
      <c r="AG36" s="1174"/>
      <c r="AH36" s="1174"/>
      <c r="AI36" s="1176"/>
      <c r="AJ36" s="1180"/>
      <c r="AK36" s="1181"/>
      <c r="AL36" s="1182"/>
      <c r="AM36" s="1185"/>
      <c r="AN36" s="1186"/>
      <c r="AO36" s="1186"/>
      <c r="AP36" s="1186"/>
      <c r="AQ36" s="1186"/>
      <c r="AR36" s="1186"/>
      <c r="AS36" s="1186"/>
      <c r="AT36" s="1186"/>
      <c r="AU36" s="1162"/>
      <c r="AV36" s="10"/>
      <c r="AW36" s="10"/>
    </row>
  </sheetData>
  <mergeCells count="118">
    <mergeCell ref="AJ6:AL7"/>
    <mergeCell ref="AM6:AU7"/>
    <mergeCell ref="AJ8:AL9"/>
    <mergeCell ref="AM8:AT9"/>
    <mergeCell ref="AU8:AU9"/>
    <mergeCell ref="C8:L9"/>
    <mergeCell ref="M8:S9"/>
    <mergeCell ref="T8:Z9"/>
    <mergeCell ref="AA8:AA9"/>
    <mergeCell ref="AB8:AH9"/>
    <mergeCell ref="AI8:AI9"/>
    <mergeCell ref="C6:L7"/>
    <mergeCell ref="M6:S7"/>
    <mergeCell ref="T6:AA7"/>
    <mergeCell ref="AB6:AI7"/>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10:AI11"/>
    <mergeCell ref="AJ10:AL11"/>
    <mergeCell ref="C14:L15"/>
    <mergeCell ref="M14:S15"/>
    <mergeCell ref="T14:Z15"/>
    <mergeCell ref="AA14:AA15"/>
    <mergeCell ref="AB14:AH15"/>
    <mergeCell ref="AI14:AI15"/>
    <mergeCell ref="AJ14:AL15"/>
    <mergeCell ref="AM14:AT15"/>
    <mergeCell ref="AU14:AU15"/>
    <mergeCell ref="AU18:AU19"/>
    <mergeCell ref="C23:L24"/>
    <mergeCell ref="M23:S24"/>
    <mergeCell ref="T23:AA24"/>
    <mergeCell ref="AB23:AI24"/>
    <mergeCell ref="AJ23:AL24"/>
    <mergeCell ref="AM23:AU24"/>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AJ25:AL26"/>
    <mergeCell ref="AM25:AT26"/>
    <mergeCell ref="AU25:AU26"/>
    <mergeCell ref="C27:L28"/>
    <mergeCell ref="M27:S28"/>
    <mergeCell ref="T27:Z28"/>
    <mergeCell ref="AA27:AA28"/>
    <mergeCell ref="AB27:AH28"/>
    <mergeCell ref="AI27:AI28"/>
    <mergeCell ref="AJ27:AL28"/>
    <mergeCell ref="C25:L26"/>
    <mergeCell ref="M25:S26"/>
    <mergeCell ref="T25:Z26"/>
    <mergeCell ref="AA25:AA26"/>
    <mergeCell ref="AB25:AH26"/>
    <mergeCell ref="AI25:AI26"/>
    <mergeCell ref="AM27:AT28"/>
    <mergeCell ref="AU27:AU28"/>
    <mergeCell ref="C29:L30"/>
    <mergeCell ref="M29:S30"/>
    <mergeCell ref="T29:Z30"/>
    <mergeCell ref="AA29:AA30"/>
    <mergeCell ref="AB29:AH30"/>
    <mergeCell ref="AI29:AI30"/>
    <mergeCell ref="AJ29:AL30"/>
    <mergeCell ref="AM29:AT30"/>
    <mergeCell ref="AU29:AU30"/>
    <mergeCell ref="C31:L32"/>
    <mergeCell ref="M31:S32"/>
    <mergeCell ref="T31:Z32"/>
    <mergeCell ref="AA31:AA32"/>
    <mergeCell ref="AB31:AH32"/>
    <mergeCell ref="AI31:AI32"/>
    <mergeCell ref="AJ31:AL32"/>
    <mergeCell ref="AM31:AT32"/>
    <mergeCell ref="AU31:AU32"/>
    <mergeCell ref="AU35:AU36"/>
    <mergeCell ref="AJ33:AL34"/>
    <mergeCell ref="AM33:AT34"/>
    <mergeCell ref="AU33:AU34"/>
    <mergeCell ref="C35:S36"/>
    <mergeCell ref="T35:Z36"/>
    <mergeCell ref="AA35:AA36"/>
    <mergeCell ref="AB35:AH36"/>
    <mergeCell ref="AI35:AI36"/>
    <mergeCell ref="AJ35:AL36"/>
    <mergeCell ref="AM35:AT36"/>
    <mergeCell ref="C33:L34"/>
    <mergeCell ref="M33:S34"/>
    <mergeCell ref="T33:Z34"/>
    <mergeCell ref="AA33:AA34"/>
    <mergeCell ref="AB33:AH34"/>
    <mergeCell ref="AI33:AI34"/>
  </mergeCells>
  <phoneticPr fontId="3"/>
  <dataValidations count="1">
    <dataValidation type="list" allowBlank="1" showInputMessage="1" showErrorMessage="1" sqref="AJ25:AL34">
      <formula1>補助率</formula1>
    </dataValidation>
  </dataValidations>
  <pageMargins left="0.7" right="0.7" top="0.75" bottom="0.75" header="0.3" footer="0.3"/>
  <pageSetup paperSize="9" scale="8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R55"/>
  <sheetViews>
    <sheetView view="pageBreakPreview" zoomScale="90" zoomScaleNormal="100" zoomScaleSheetLayoutView="90" workbookViewId="0"/>
  </sheetViews>
  <sheetFormatPr defaultRowHeight="13.5" x14ac:dyDescent="0.15"/>
  <cols>
    <col min="1" max="44" width="2" style="564" customWidth="1"/>
    <col min="45" max="16384" width="9" style="564"/>
  </cols>
  <sheetData>
    <row r="1" spans="1:44" x14ac:dyDescent="0.15">
      <c r="A1" s="564" t="s">
        <v>18</v>
      </c>
    </row>
    <row r="3" spans="1:44" s="565" customFormat="1" ht="18" customHeight="1" x14ac:dyDescent="0.15">
      <c r="A3" s="1321" t="s">
        <v>1836</v>
      </c>
      <c r="B3" s="1321"/>
      <c r="C3" s="1321"/>
      <c r="D3" s="1321"/>
      <c r="E3" s="1321"/>
      <c r="F3" s="1321"/>
      <c r="G3" s="1321"/>
      <c r="H3" s="1321"/>
      <c r="I3" s="1321"/>
      <c r="J3" s="1321"/>
      <c r="K3" s="1321"/>
      <c r="L3" s="1321"/>
      <c r="M3" s="1321"/>
      <c r="N3" s="1321"/>
      <c r="O3" s="1321"/>
      <c r="P3" s="1321"/>
      <c r="Q3" s="1321"/>
      <c r="R3" s="1321"/>
      <c r="S3" s="1321"/>
      <c r="T3" s="1321"/>
      <c r="U3" s="1321"/>
      <c r="V3" s="1321"/>
      <c r="W3" s="1321"/>
      <c r="X3" s="1321"/>
      <c r="Y3" s="1321"/>
      <c r="Z3" s="1321"/>
      <c r="AA3" s="1321"/>
      <c r="AB3" s="1321"/>
      <c r="AC3" s="1321"/>
      <c r="AD3" s="1321"/>
      <c r="AE3" s="1321"/>
      <c r="AF3" s="1321"/>
      <c r="AG3" s="1321"/>
      <c r="AH3" s="1321"/>
      <c r="AI3" s="1321"/>
      <c r="AJ3" s="1321"/>
      <c r="AK3" s="1321"/>
      <c r="AL3" s="1321"/>
      <c r="AM3" s="1321"/>
      <c r="AN3" s="1321"/>
      <c r="AO3" s="1321"/>
      <c r="AP3" s="1321"/>
      <c r="AQ3" s="1321"/>
      <c r="AR3" s="1321"/>
    </row>
    <row r="4" spans="1:44" ht="17.25" x14ac:dyDescent="0.15">
      <c r="A4" s="566"/>
      <c r="B4" s="567"/>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row>
    <row r="5" spans="1:44" s="570" customFormat="1" ht="13.5" customHeight="1" x14ac:dyDescent="0.15">
      <c r="A5" s="568"/>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row>
    <row r="6" spans="1:44" s="570" customFormat="1" x14ac:dyDescent="0.15">
      <c r="A6" s="570" t="s">
        <v>1819</v>
      </c>
      <c r="B6" s="569"/>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row>
    <row r="7" spans="1:44" s="570" customFormat="1" ht="13.5" customHeight="1" x14ac:dyDescent="0.15">
      <c r="A7" s="1293" t="s">
        <v>7</v>
      </c>
      <c r="B7" s="1307"/>
      <c r="C7" s="1307"/>
      <c r="D7" s="1307"/>
      <c r="E7" s="1307"/>
      <c r="F7" s="1307"/>
      <c r="G7" s="1307"/>
      <c r="H7" s="1307"/>
      <c r="I7" s="1307"/>
      <c r="J7" s="1307"/>
      <c r="K7" s="1308"/>
      <c r="L7" s="1299" t="s">
        <v>8</v>
      </c>
      <c r="M7" s="1300"/>
      <c r="N7" s="1300"/>
      <c r="O7" s="1300"/>
      <c r="P7" s="1300"/>
      <c r="Q7" s="1300"/>
      <c r="R7" s="1300"/>
      <c r="S7" s="1300"/>
      <c r="T7" s="1301"/>
      <c r="U7" s="1293" t="s">
        <v>0</v>
      </c>
      <c r="V7" s="1294"/>
      <c r="W7" s="1294"/>
      <c r="X7" s="1294"/>
      <c r="Y7" s="1294"/>
      <c r="Z7" s="1294"/>
      <c r="AA7" s="1294"/>
      <c r="AB7" s="1294"/>
      <c r="AC7" s="1295"/>
      <c r="AD7" s="1293" t="s">
        <v>2</v>
      </c>
      <c r="AE7" s="1294"/>
      <c r="AF7" s="1294"/>
      <c r="AG7" s="1294"/>
      <c r="AH7" s="1294"/>
      <c r="AI7" s="1295"/>
      <c r="AJ7" s="1293" t="s">
        <v>10</v>
      </c>
      <c r="AK7" s="1294"/>
      <c r="AL7" s="1294"/>
      <c r="AM7" s="1294"/>
      <c r="AN7" s="1294"/>
      <c r="AO7" s="1294"/>
      <c r="AP7" s="1294"/>
      <c r="AQ7" s="1294"/>
      <c r="AR7" s="1295"/>
    </row>
    <row r="8" spans="1:44" s="570" customFormat="1" ht="13.5" customHeight="1" x14ac:dyDescent="0.15">
      <c r="A8" s="1309"/>
      <c r="B8" s="1310"/>
      <c r="C8" s="1310"/>
      <c r="D8" s="1310"/>
      <c r="E8" s="1310"/>
      <c r="F8" s="1310"/>
      <c r="G8" s="1310"/>
      <c r="H8" s="1310"/>
      <c r="I8" s="1310"/>
      <c r="J8" s="1310"/>
      <c r="K8" s="1311"/>
      <c r="L8" s="1302"/>
      <c r="M8" s="1303"/>
      <c r="N8" s="1303"/>
      <c r="O8" s="1303"/>
      <c r="P8" s="1303"/>
      <c r="Q8" s="1303"/>
      <c r="R8" s="1303"/>
      <c r="S8" s="1303"/>
      <c r="T8" s="1304"/>
      <c r="U8" s="1296"/>
      <c r="V8" s="1297"/>
      <c r="W8" s="1297"/>
      <c r="X8" s="1297"/>
      <c r="Y8" s="1297"/>
      <c r="Z8" s="1297"/>
      <c r="AA8" s="1297"/>
      <c r="AB8" s="1297"/>
      <c r="AC8" s="1298"/>
      <c r="AD8" s="1296"/>
      <c r="AE8" s="1297"/>
      <c r="AF8" s="1297"/>
      <c r="AG8" s="1297"/>
      <c r="AH8" s="1297"/>
      <c r="AI8" s="1298"/>
      <c r="AJ8" s="1296"/>
      <c r="AK8" s="1297"/>
      <c r="AL8" s="1297"/>
      <c r="AM8" s="1297"/>
      <c r="AN8" s="1297"/>
      <c r="AO8" s="1297"/>
      <c r="AP8" s="1297"/>
      <c r="AQ8" s="1297"/>
      <c r="AR8" s="1298"/>
    </row>
    <row r="9" spans="1:44" s="570" customFormat="1" ht="13.5" customHeight="1" x14ac:dyDescent="0.15">
      <c r="A9" s="1312" t="s">
        <v>5</v>
      </c>
      <c r="B9" s="1313"/>
      <c r="C9" s="1313"/>
      <c r="D9" s="1313"/>
      <c r="E9" s="1313"/>
      <c r="F9" s="1313"/>
      <c r="G9" s="1313"/>
      <c r="H9" s="1313"/>
      <c r="I9" s="1314"/>
      <c r="J9" s="1314"/>
      <c r="K9" s="1315"/>
      <c r="L9" s="1305"/>
      <c r="M9" s="1305"/>
      <c r="N9" s="1305"/>
      <c r="O9" s="1305"/>
      <c r="P9" s="1305"/>
      <c r="Q9" s="1305"/>
      <c r="R9" s="1305"/>
      <c r="S9" s="1305"/>
      <c r="T9" s="1285" t="s">
        <v>1</v>
      </c>
      <c r="U9" s="1305"/>
      <c r="V9" s="1305"/>
      <c r="W9" s="1305"/>
      <c r="X9" s="1305"/>
      <c r="Y9" s="1305"/>
      <c r="Z9" s="1305"/>
      <c r="AA9" s="1305"/>
      <c r="AB9" s="1305"/>
      <c r="AC9" s="1285" t="s">
        <v>1</v>
      </c>
      <c r="AD9" s="1287"/>
      <c r="AE9" s="1288"/>
      <c r="AF9" s="1288"/>
      <c r="AG9" s="1288"/>
      <c r="AH9" s="1288"/>
      <c r="AI9" s="1289"/>
      <c r="AJ9" s="1305"/>
      <c r="AK9" s="1305"/>
      <c r="AL9" s="1305"/>
      <c r="AM9" s="1305"/>
      <c r="AN9" s="1305"/>
      <c r="AO9" s="1305"/>
      <c r="AP9" s="1305"/>
      <c r="AQ9" s="1305"/>
      <c r="AR9" s="1285" t="s">
        <v>1</v>
      </c>
    </row>
    <row r="10" spans="1:44" s="570" customFormat="1" ht="13.5" customHeight="1" x14ac:dyDescent="0.15">
      <c r="A10" s="1316"/>
      <c r="B10" s="1317"/>
      <c r="C10" s="1317"/>
      <c r="D10" s="1317"/>
      <c r="E10" s="1317"/>
      <c r="F10" s="1317"/>
      <c r="G10" s="1317"/>
      <c r="H10" s="1317"/>
      <c r="I10" s="1318"/>
      <c r="J10" s="1318"/>
      <c r="K10" s="1319"/>
      <c r="L10" s="1306"/>
      <c r="M10" s="1306"/>
      <c r="N10" s="1306"/>
      <c r="O10" s="1306"/>
      <c r="P10" s="1306"/>
      <c r="Q10" s="1306"/>
      <c r="R10" s="1306"/>
      <c r="S10" s="1306"/>
      <c r="T10" s="1286"/>
      <c r="U10" s="1306"/>
      <c r="V10" s="1306"/>
      <c r="W10" s="1306"/>
      <c r="X10" s="1306"/>
      <c r="Y10" s="1306"/>
      <c r="Z10" s="1306"/>
      <c r="AA10" s="1306"/>
      <c r="AB10" s="1306"/>
      <c r="AC10" s="1286"/>
      <c r="AD10" s="1290"/>
      <c r="AE10" s="1291"/>
      <c r="AF10" s="1291"/>
      <c r="AG10" s="1291"/>
      <c r="AH10" s="1291"/>
      <c r="AI10" s="1292"/>
      <c r="AJ10" s="1306"/>
      <c r="AK10" s="1306"/>
      <c r="AL10" s="1306"/>
      <c r="AM10" s="1306"/>
      <c r="AN10" s="1306"/>
      <c r="AO10" s="1306"/>
      <c r="AP10" s="1306"/>
      <c r="AQ10" s="1306"/>
      <c r="AR10" s="1286"/>
    </row>
    <row r="11" spans="1:44" s="570" customFormat="1" ht="13.5" customHeight="1" x14ac:dyDescent="0.15">
      <c r="A11" s="1312" t="s">
        <v>3</v>
      </c>
      <c r="B11" s="1313"/>
      <c r="C11" s="1313"/>
      <c r="D11" s="1313"/>
      <c r="E11" s="1313"/>
      <c r="F11" s="1313"/>
      <c r="G11" s="1313"/>
      <c r="H11" s="1313"/>
      <c r="I11" s="1314"/>
      <c r="J11" s="1314"/>
      <c r="K11" s="1315"/>
      <c r="L11" s="1305"/>
      <c r="M11" s="1305"/>
      <c r="N11" s="1305"/>
      <c r="O11" s="1305"/>
      <c r="P11" s="1305"/>
      <c r="Q11" s="1305"/>
      <c r="R11" s="1305"/>
      <c r="S11" s="1305"/>
      <c r="T11" s="1285" t="s">
        <v>1</v>
      </c>
      <c r="U11" s="1305"/>
      <c r="V11" s="1305"/>
      <c r="W11" s="1305"/>
      <c r="X11" s="1305"/>
      <c r="Y11" s="1305"/>
      <c r="Z11" s="1305"/>
      <c r="AA11" s="1305"/>
      <c r="AB11" s="1305"/>
      <c r="AC11" s="1285" t="s">
        <v>1</v>
      </c>
      <c r="AD11" s="1287" t="str">
        <f>IF($AD$9="","",$AD$9)</f>
        <v/>
      </c>
      <c r="AE11" s="1288"/>
      <c r="AF11" s="1288"/>
      <c r="AG11" s="1288"/>
      <c r="AH11" s="1288"/>
      <c r="AI11" s="1289"/>
      <c r="AJ11" s="1305"/>
      <c r="AK11" s="1305"/>
      <c r="AL11" s="1305"/>
      <c r="AM11" s="1305"/>
      <c r="AN11" s="1305"/>
      <c r="AO11" s="1305"/>
      <c r="AP11" s="1305"/>
      <c r="AQ11" s="1305"/>
      <c r="AR11" s="1285" t="s">
        <v>1</v>
      </c>
    </row>
    <row r="12" spans="1:44" s="570" customFormat="1" ht="13.5" customHeight="1" x14ac:dyDescent="0.15">
      <c r="A12" s="1316"/>
      <c r="B12" s="1317"/>
      <c r="C12" s="1317"/>
      <c r="D12" s="1317"/>
      <c r="E12" s="1317"/>
      <c r="F12" s="1317"/>
      <c r="G12" s="1317"/>
      <c r="H12" s="1317"/>
      <c r="I12" s="1318"/>
      <c r="J12" s="1318"/>
      <c r="K12" s="1319"/>
      <c r="L12" s="1306"/>
      <c r="M12" s="1306"/>
      <c r="N12" s="1306"/>
      <c r="O12" s="1306"/>
      <c r="P12" s="1306"/>
      <c r="Q12" s="1306"/>
      <c r="R12" s="1306"/>
      <c r="S12" s="1306"/>
      <c r="T12" s="1286"/>
      <c r="U12" s="1306"/>
      <c r="V12" s="1306"/>
      <c r="W12" s="1306"/>
      <c r="X12" s="1306"/>
      <c r="Y12" s="1306"/>
      <c r="Z12" s="1306"/>
      <c r="AA12" s="1306"/>
      <c r="AB12" s="1306"/>
      <c r="AC12" s="1286"/>
      <c r="AD12" s="1290"/>
      <c r="AE12" s="1291"/>
      <c r="AF12" s="1291"/>
      <c r="AG12" s="1291"/>
      <c r="AH12" s="1291"/>
      <c r="AI12" s="1292"/>
      <c r="AJ12" s="1306"/>
      <c r="AK12" s="1306"/>
      <c r="AL12" s="1306"/>
      <c r="AM12" s="1306"/>
      <c r="AN12" s="1306"/>
      <c r="AO12" s="1306"/>
      <c r="AP12" s="1306"/>
      <c r="AQ12" s="1306"/>
      <c r="AR12" s="1286"/>
    </row>
    <row r="13" spans="1:44" s="570" customFormat="1" ht="13.5" customHeight="1" x14ac:dyDescent="0.15">
      <c r="A13" s="1320" t="s">
        <v>15</v>
      </c>
      <c r="B13" s="1313"/>
      <c r="C13" s="1313"/>
      <c r="D13" s="1313"/>
      <c r="E13" s="1313"/>
      <c r="F13" s="1313"/>
      <c r="G13" s="1313"/>
      <c r="H13" s="1313"/>
      <c r="I13" s="1314"/>
      <c r="J13" s="1314"/>
      <c r="K13" s="1315"/>
      <c r="L13" s="1305"/>
      <c r="M13" s="1305"/>
      <c r="N13" s="1305"/>
      <c r="O13" s="1305"/>
      <c r="P13" s="1305"/>
      <c r="Q13" s="1305"/>
      <c r="R13" s="1305"/>
      <c r="S13" s="1305"/>
      <c r="T13" s="1285" t="s">
        <v>1</v>
      </c>
      <c r="U13" s="1305"/>
      <c r="V13" s="1305"/>
      <c r="W13" s="1305"/>
      <c r="X13" s="1305"/>
      <c r="Y13" s="1305"/>
      <c r="Z13" s="1305"/>
      <c r="AA13" s="1305"/>
      <c r="AB13" s="1305"/>
      <c r="AC13" s="1285" t="s">
        <v>1</v>
      </c>
      <c r="AD13" s="1287" t="str">
        <f t="shared" ref="AD13" si="0">IF($AD$9="","",$AD$9)</f>
        <v/>
      </c>
      <c r="AE13" s="1288"/>
      <c r="AF13" s="1288"/>
      <c r="AG13" s="1288"/>
      <c r="AH13" s="1288"/>
      <c r="AI13" s="1289"/>
      <c r="AJ13" s="1305"/>
      <c r="AK13" s="1305"/>
      <c r="AL13" s="1305"/>
      <c r="AM13" s="1305"/>
      <c r="AN13" s="1305"/>
      <c r="AO13" s="1305"/>
      <c r="AP13" s="1305"/>
      <c r="AQ13" s="1305"/>
      <c r="AR13" s="1285" t="s">
        <v>1</v>
      </c>
    </row>
    <row r="14" spans="1:44" s="570" customFormat="1" ht="13.5" customHeight="1" x14ac:dyDescent="0.15">
      <c r="A14" s="1316"/>
      <c r="B14" s="1317"/>
      <c r="C14" s="1317"/>
      <c r="D14" s="1317"/>
      <c r="E14" s="1317"/>
      <c r="F14" s="1317"/>
      <c r="G14" s="1317"/>
      <c r="H14" s="1317"/>
      <c r="I14" s="1318"/>
      <c r="J14" s="1318"/>
      <c r="K14" s="1319"/>
      <c r="L14" s="1306"/>
      <c r="M14" s="1306"/>
      <c r="N14" s="1306"/>
      <c r="O14" s="1306"/>
      <c r="P14" s="1306"/>
      <c r="Q14" s="1306"/>
      <c r="R14" s="1306"/>
      <c r="S14" s="1306"/>
      <c r="T14" s="1286"/>
      <c r="U14" s="1306"/>
      <c r="V14" s="1306"/>
      <c r="W14" s="1306"/>
      <c r="X14" s="1306"/>
      <c r="Y14" s="1306"/>
      <c r="Z14" s="1306"/>
      <c r="AA14" s="1306"/>
      <c r="AB14" s="1306"/>
      <c r="AC14" s="1286"/>
      <c r="AD14" s="1290"/>
      <c r="AE14" s="1291"/>
      <c r="AF14" s="1291"/>
      <c r="AG14" s="1291"/>
      <c r="AH14" s="1291"/>
      <c r="AI14" s="1292"/>
      <c r="AJ14" s="1306"/>
      <c r="AK14" s="1306"/>
      <c r="AL14" s="1306"/>
      <c r="AM14" s="1306"/>
      <c r="AN14" s="1306"/>
      <c r="AO14" s="1306"/>
      <c r="AP14" s="1306"/>
      <c r="AQ14" s="1306"/>
      <c r="AR14" s="1286"/>
    </row>
    <row r="15" spans="1:44" s="570" customFormat="1" ht="13.5" customHeight="1" x14ac:dyDescent="0.15">
      <c r="A15" s="1320" t="s">
        <v>16</v>
      </c>
      <c r="B15" s="1313"/>
      <c r="C15" s="1313"/>
      <c r="D15" s="1313"/>
      <c r="E15" s="1313"/>
      <c r="F15" s="1313"/>
      <c r="G15" s="1313"/>
      <c r="H15" s="1313"/>
      <c r="I15" s="1314"/>
      <c r="J15" s="1314"/>
      <c r="K15" s="1315"/>
      <c r="L15" s="1305"/>
      <c r="M15" s="1305"/>
      <c r="N15" s="1305"/>
      <c r="O15" s="1305"/>
      <c r="P15" s="1305"/>
      <c r="Q15" s="1305"/>
      <c r="R15" s="1305"/>
      <c r="S15" s="1305"/>
      <c r="T15" s="1285" t="s">
        <v>1</v>
      </c>
      <c r="U15" s="1305"/>
      <c r="V15" s="1305"/>
      <c r="W15" s="1305"/>
      <c r="X15" s="1305"/>
      <c r="Y15" s="1305"/>
      <c r="Z15" s="1305"/>
      <c r="AA15" s="1305"/>
      <c r="AB15" s="1305"/>
      <c r="AC15" s="1285" t="s">
        <v>1</v>
      </c>
      <c r="AD15" s="1287" t="str">
        <f t="shared" ref="AD15" si="1">IF($AD$9="","",$AD$9)</f>
        <v/>
      </c>
      <c r="AE15" s="1288"/>
      <c r="AF15" s="1288"/>
      <c r="AG15" s="1288"/>
      <c r="AH15" s="1288"/>
      <c r="AI15" s="1289"/>
      <c r="AJ15" s="1305"/>
      <c r="AK15" s="1305"/>
      <c r="AL15" s="1305"/>
      <c r="AM15" s="1305"/>
      <c r="AN15" s="1305"/>
      <c r="AO15" s="1305"/>
      <c r="AP15" s="1305"/>
      <c r="AQ15" s="1305"/>
      <c r="AR15" s="1285" t="s">
        <v>1</v>
      </c>
    </row>
    <row r="16" spans="1:44" s="570" customFormat="1" ht="13.5" customHeight="1" x14ac:dyDescent="0.15">
      <c r="A16" s="1316"/>
      <c r="B16" s="1317"/>
      <c r="C16" s="1317"/>
      <c r="D16" s="1317"/>
      <c r="E16" s="1317"/>
      <c r="F16" s="1317"/>
      <c r="G16" s="1317"/>
      <c r="H16" s="1317"/>
      <c r="I16" s="1318"/>
      <c r="J16" s="1318"/>
      <c r="K16" s="1319"/>
      <c r="L16" s="1306"/>
      <c r="M16" s="1306"/>
      <c r="N16" s="1306"/>
      <c r="O16" s="1306"/>
      <c r="P16" s="1306"/>
      <c r="Q16" s="1306"/>
      <c r="R16" s="1306"/>
      <c r="S16" s="1306"/>
      <c r="T16" s="1286"/>
      <c r="U16" s="1306"/>
      <c r="V16" s="1306"/>
      <c r="W16" s="1306"/>
      <c r="X16" s="1306"/>
      <c r="Y16" s="1306"/>
      <c r="Z16" s="1306"/>
      <c r="AA16" s="1306"/>
      <c r="AB16" s="1306"/>
      <c r="AC16" s="1286"/>
      <c r="AD16" s="1290"/>
      <c r="AE16" s="1291"/>
      <c r="AF16" s="1291"/>
      <c r="AG16" s="1291"/>
      <c r="AH16" s="1291"/>
      <c r="AI16" s="1292"/>
      <c r="AJ16" s="1306"/>
      <c r="AK16" s="1306"/>
      <c r="AL16" s="1306"/>
      <c r="AM16" s="1306"/>
      <c r="AN16" s="1306"/>
      <c r="AO16" s="1306"/>
      <c r="AP16" s="1306"/>
      <c r="AQ16" s="1306"/>
      <c r="AR16" s="1286"/>
    </row>
    <row r="17" spans="1:44" s="570" customFormat="1" ht="13.5" customHeight="1" x14ac:dyDescent="0.15">
      <c r="A17" s="1312" t="s">
        <v>4</v>
      </c>
      <c r="B17" s="1328"/>
      <c r="C17" s="1328"/>
      <c r="D17" s="1328"/>
      <c r="E17" s="1328"/>
      <c r="F17" s="1328"/>
      <c r="G17" s="1328"/>
      <c r="H17" s="1328"/>
      <c r="I17" s="1307"/>
      <c r="J17" s="1307"/>
      <c r="K17" s="1308"/>
      <c r="L17" s="1305"/>
      <c r="M17" s="1305"/>
      <c r="N17" s="1305"/>
      <c r="O17" s="1305"/>
      <c r="P17" s="1305"/>
      <c r="Q17" s="1305"/>
      <c r="R17" s="1305"/>
      <c r="S17" s="1305"/>
      <c r="T17" s="1285" t="s">
        <v>1</v>
      </c>
      <c r="U17" s="1305"/>
      <c r="V17" s="1305"/>
      <c r="W17" s="1305"/>
      <c r="X17" s="1305"/>
      <c r="Y17" s="1305"/>
      <c r="Z17" s="1305"/>
      <c r="AA17" s="1305"/>
      <c r="AB17" s="1305"/>
      <c r="AC17" s="1285" t="s">
        <v>1</v>
      </c>
      <c r="AD17" s="1287" t="str">
        <f t="shared" ref="AD17" si="2">IF($AD$9="","",$AD$9)</f>
        <v/>
      </c>
      <c r="AE17" s="1288"/>
      <c r="AF17" s="1288"/>
      <c r="AG17" s="1288"/>
      <c r="AH17" s="1288"/>
      <c r="AI17" s="1289"/>
      <c r="AJ17" s="1305"/>
      <c r="AK17" s="1305"/>
      <c r="AL17" s="1305"/>
      <c r="AM17" s="1305"/>
      <c r="AN17" s="1305"/>
      <c r="AO17" s="1305"/>
      <c r="AP17" s="1305"/>
      <c r="AQ17" s="1305"/>
      <c r="AR17" s="1285" t="s">
        <v>1</v>
      </c>
    </row>
    <row r="18" spans="1:44" s="570" customFormat="1" ht="13.5" customHeight="1" x14ac:dyDescent="0.15">
      <c r="A18" s="1329"/>
      <c r="B18" s="1330"/>
      <c r="C18" s="1330"/>
      <c r="D18" s="1330"/>
      <c r="E18" s="1330"/>
      <c r="F18" s="1330"/>
      <c r="G18" s="1330"/>
      <c r="H18" s="1330"/>
      <c r="I18" s="1310"/>
      <c r="J18" s="1310"/>
      <c r="K18" s="1311"/>
      <c r="L18" s="1306"/>
      <c r="M18" s="1306"/>
      <c r="N18" s="1306"/>
      <c r="O18" s="1306"/>
      <c r="P18" s="1306"/>
      <c r="Q18" s="1306"/>
      <c r="R18" s="1306"/>
      <c r="S18" s="1306"/>
      <c r="T18" s="1286"/>
      <c r="U18" s="1306"/>
      <c r="V18" s="1306"/>
      <c r="W18" s="1306"/>
      <c r="X18" s="1306"/>
      <c r="Y18" s="1306"/>
      <c r="Z18" s="1306"/>
      <c r="AA18" s="1306"/>
      <c r="AB18" s="1306"/>
      <c r="AC18" s="1286"/>
      <c r="AD18" s="1290"/>
      <c r="AE18" s="1291"/>
      <c r="AF18" s="1291"/>
      <c r="AG18" s="1291"/>
      <c r="AH18" s="1291"/>
      <c r="AI18" s="1292"/>
      <c r="AJ18" s="1306"/>
      <c r="AK18" s="1306"/>
      <c r="AL18" s="1306"/>
      <c r="AM18" s="1306"/>
      <c r="AN18" s="1306"/>
      <c r="AO18" s="1306"/>
      <c r="AP18" s="1306"/>
      <c r="AQ18" s="1306"/>
      <c r="AR18" s="1286"/>
    </row>
    <row r="19" spans="1:44" s="570" customFormat="1" ht="13.5" customHeight="1" x14ac:dyDescent="0.15">
      <c r="A19" s="1312" t="s">
        <v>6</v>
      </c>
      <c r="B19" s="1313"/>
      <c r="C19" s="1313"/>
      <c r="D19" s="1313"/>
      <c r="E19" s="1313"/>
      <c r="F19" s="1313"/>
      <c r="G19" s="1313"/>
      <c r="H19" s="1313"/>
      <c r="I19" s="1314"/>
      <c r="J19" s="1314"/>
      <c r="K19" s="1315"/>
      <c r="L19" s="1305">
        <f>SUM(L9:S18)</f>
        <v>0</v>
      </c>
      <c r="M19" s="1305"/>
      <c r="N19" s="1305"/>
      <c r="O19" s="1305"/>
      <c r="P19" s="1305"/>
      <c r="Q19" s="1305"/>
      <c r="R19" s="1305"/>
      <c r="S19" s="1305"/>
      <c r="T19" s="1285" t="s">
        <v>1</v>
      </c>
      <c r="U19" s="1305">
        <f>SUM(U9:AB18)</f>
        <v>0</v>
      </c>
      <c r="V19" s="1305"/>
      <c r="W19" s="1305"/>
      <c r="X19" s="1305"/>
      <c r="Y19" s="1305"/>
      <c r="Z19" s="1305"/>
      <c r="AA19" s="1305"/>
      <c r="AB19" s="1305"/>
      <c r="AC19" s="1285" t="s">
        <v>1</v>
      </c>
      <c r="AD19" s="1322"/>
      <c r="AE19" s="1323"/>
      <c r="AF19" s="1323"/>
      <c r="AG19" s="1323"/>
      <c r="AH19" s="1323"/>
      <c r="AI19" s="1324"/>
      <c r="AJ19" s="1305">
        <f>SUM(AJ9:AQ18)</f>
        <v>0</v>
      </c>
      <c r="AK19" s="1305"/>
      <c r="AL19" s="1305"/>
      <c r="AM19" s="1305"/>
      <c r="AN19" s="1305"/>
      <c r="AO19" s="1305"/>
      <c r="AP19" s="1305"/>
      <c r="AQ19" s="1305"/>
      <c r="AR19" s="1285" t="s">
        <v>1</v>
      </c>
    </row>
    <row r="20" spans="1:44" s="570" customFormat="1" ht="13.5" customHeight="1" x14ac:dyDescent="0.15">
      <c r="A20" s="1316"/>
      <c r="B20" s="1317"/>
      <c r="C20" s="1317"/>
      <c r="D20" s="1317"/>
      <c r="E20" s="1317"/>
      <c r="F20" s="1317"/>
      <c r="G20" s="1317"/>
      <c r="H20" s="1317"/>
      <c r="I20" s="1318"/>
      <c r="J20" s="1318"/>
      <c r="K20" s="1319"/>
      <c r="L20" s="1306"/>
      <c r="M20" s="1306"/>
      <c r="N20" s="1306"/>
      <c r="O20" s="1306"/>
      <c r="P20" s="1306"/>
      <c r="Q20" s="1306"/>
      <c r="R20" s="1306"/>
      <c r="S20" s="1306"/>
      <c r="T20" s="1286"/>
      <c r="U20" s="1306"/>
      <c r="V20" s="1306"/>
      <c r="W20" s="1306"/>
      <c r="X20" s="1306"/>
      <c r="Y20" s="1306"/>
      <c r="Z20" s="1306"/>
      <c r="AA20" s="1306"/>
      <c r="AB20" s="1306"/>
      <c r="AC20" s="1286"/>
      <c r="AD20" s="1325"/>
      <c r="AE20" s="1326"/>
      <c r="AF20" s="1326"/>
      <c r="AG20" s="1326"/>
      <c r="AH20" s="1326"/>
      <c r="AI20" s="1327"/>
      <c r="AJ20" s="1306"/>
      <c r="AK20" s="1306"/>
      <c r="AL20" s="1306"/>
      <c r="AM20" s="1306"/>
      <c r="AN20" s="1306"/>
      <c r="AO20" s="1306"/>
      <c r="AP20" s="1306"/>
      <c r="AQ20" s="1306"/>
      <c r="AR20" s="1286"/>
    </row>
    <row r="21" spans="1:44" s="576" customFormat="1" ht="13.5" customHeight="1" x14ac:dyDescent="0.15">
      <c r="A21" s="571"/>
      <c r="B21" s="572"/>
      <c r="C21" s="572"/>
      <c r="D21" s="572"/>
      <c r="E21" s="572"/>
      <c r="F21" s="572"/>
      <c r="G21" s="572"/>
      <c r="H21" s="572"/>
      <c r="I21" s="573"/>
      <c r="J21" s="573"/>
      <c r="K21" s="573"/>
      <c r="L21" s="573"/>
      <c r="M21" s="573"/>
      <c r="N21" s="573"/>
      <c r="O21" s="573"/>
      <c r="P21" s="573"/>
      <c r="Q21" s="573"/>
      <c r="R21" s="574"/>
      <c r="S21" s="573"/>
      <c r="T21" s="573"/>
      <c r="U21" s="573"/>
      <c r="V21" s="573"/>
      <c r="W21" s="573"/>
      <c r="X21" s="573"/>
      <c r="Y21" s="573"/>
      <c r="Z21" s="573"/>
      <c r="AA21" s="573"/>
      <c r="AB21" s="574"/>
      <c r="AC21" s="575"/>
      <c r="AD21" s="575"/>
      <c r="AE21" s="575"/>
      <c r="AF21" s="575"/>
      <c r="AG21" s="575"/>
      <c r="AH21" s="575"/>
      <c r="AI21" s="575"/>
      <c r="AJ21" s="573"/>
      <c r="AK21" s="573"/>
      <c r="AL21" s="573"/>
      <c r="AM21" s="573"/>
      <c r="AN21" s="573"/>
      <c r="AO21" s="573"/>
      <c r="AP21" s="573"/>
      <c r="AQ21" s="573"/>
      <c r="AR21" s="574"/>
    </row>
    <row r="22" spans="1:44" x14ac:dyDescent="0.15">
      <c r="A22" s="564" t="s">
        <v>11</v>
      </c>
    </row>
    <row r="23" spans="1:44" s="570" customFormat="1" ht="13.5" customHeight="1" x14ac:dyDescent="0.15">
      <c r="A23" s="1293" t="s">
        <v>7</v>
      </c>
      <c r="B23" s="1307"/>
      <c r="C23" s="1307"/>
      <c r="D23" s="1307"/>
      <c r="E23" s="1307"/>
      <c r="F23" s="1307"/>
      <c r="G23" s="1307"/>
      <c r="H23" s="1307"/>
      <c r="I23" s="1307"/>
      <c r="J23" s="1307"/>
      <c r="K23" s="1308"/>
      <c r="L23" s="1299" t="s">
        <v>8</v>
      </c>
      <c r="M23" s="1300"/>
      <c r="N23" s="1300"/>
      <c r="O23" s="1300"/>
      <c r="P23" s="1300"/>
      <c r="Q23" s="1300"/>
      <c r="R23" s="1300"/>
      <c r="S23" s="1300"/>
      <c r="T23" s="1301"/>
      <c r="U23" s="1293" t="s">
        <v>0</v>
      </c>
      <c r="V23" s="1294"/>
      <c r="W23" s="1294"/>
      <c r="X23" s="1294"/>
      <c r="Y23" s="1294"/>
      <c r="Z23" s="1294"/>
      <c r="AA23" s="1294"/>
      <c r="AB23" s="1294"/>
      <c r="AC23" s="1295"/>
      <c r="AD23" s="1293" t="s">
        <v>2</v>
      </c>
      <c r="AE23" s="1294"/>
      <c r="AF23" s="1294"/>
      <c r="AG23" s="1294"/>
      <c r="AH23" s="1294"/>
      <c r="AI23" s="1295"/>
      <c r="AJ23" s="1293" t="s">
        <v>10</v>
      </c>
      <c r="AK23" s="1294"/>
      <c r="AL23" s="1294"/>
      <c r="AM23" s="1294"/>
      <c r="AN23" s="1294"/>
      <c r="AO23" s="1294"/>
      <c r="AP23" s="1294"/>
      <c r="AQ23" s="1294"/>
      <c r="AR23" s="1295"/>
    </row>
    <row r="24" spans="1:44" s="570" customFormat="1" ht="13.5" customHeight="1" x14ac:dyDescent="0.15">
      <c r="A24" s="1309"/>
      <c r="B24" s="1310"/>
      <c r="C24" s="1310"/>
      <c r="D24" s="1310"/>
      <c r="E24" s="1310"/>
      <c r="F24" s="1310"/>
      <c r="G24" s="1310"/>
      <c r="H24" s="1310"/>
      <c r="I24" s="1310"/>
      <c r="J24" s="1310"/>
      <c r="K24" s="1311"/>
      <c r="L24" s="1302"/>
      <c r="M24" s="1303"/>
      <c r="N24" s="1303"/>
      <c r="O24" s="1303"/>
      <c r="P24" s="1303"/>
      <c r="Q24" s="1303"/>
      <c r="R24" s="1303"/>
      <c r="S24" s="1303"/>
      <c r="T24" s="1304"/>
      <c r="U24" s="1296"/>
      <c r="V24" s="1297"/>
      <c r="W24" s="1297"/>
      <c r="X24" s="1297"/>
      <c r="Y24" s="1297"/>
      <c r="Z24" s="1297"/>
      <c r="AA24" s="1297"/>
      <c r="AB24" s="1297"/>
      <c r="AC24" s="1298"/>
      <c r="AD24" s="1296"/>
      <c r="AE24" s="1297"/>
      <c r="AF24" s="1297"/>
      <c r="AG24" s="1297"/>
      <c r="AH24" s="1297"/>
      <c r="AI24" s="1298"/>
      <c r="AJ24" s="1296"/>
      <c r="AK24" s="1297"/>
      <c r="AL24" s="1297"/>
      <c r="AM24" s="1297"/>
      <c r="AN24" s="1297"/>
      <c r="AO24" s="1297"/>
      <c r="AP24" s="1297"/>
      <c r="AQ24" s="1297"/>
      <c r="AR24" s="1298"/>
    </row>
    <row r="25" spans="1:44" s="570" customFormat="1" ht="13.5" customHeight="1" x14ac:dyDescent="0.15">
      <c r="A25" s="1312" t="s">
        <v>5</v>
      </c>
      <c r="B25" s="1313"/>
      <c r="C25" s="1313"/>
      <c r="D25" s="1313"/>
      <c r="E25" s="1313"/>
      <c r="F25" s="1313"/>
      <c r="G25" s="1313"/>
      <c r="H25" s="1313"/>
      <c r="I25" s="1314"/>
      <c r="J25" s="1314"/>
      <c r="K25" s="1315"/>
      <c r="L25" s="1305"/>
      <c r="M25" s="1305"/>
      <c r="N25" s="1305"/>
      <c r="O25" s="1305"/>
      <c r="P25" s="1305"/>
      <c r="Q25" s="1305"/>
      <c r="R25" s="1305"/>
      <c r="S25" s="1305"/>
      <c r="T25" s="1285" t="s">
        <v>1</v>
      </c>
      <c r="U25" s="1305"/>
      <c r="V25" s="1305"/>
      <c r="W25" s="1305"/>
      <c r="X25" s="1305"/>
      <c r="Y25" s="1305"/>
      <c r="Z25" s="1305"/>
      <c r="AA25" s="1305"/>
      <c r="AB25" s="1305"/>
      <c r="AC25" s="1285" t="s">
        <v>1</v>
      </c>
      <c r="AD25" s="1287"/>
      <c r="AE25" s="1288"/>
      <c r="AF25" s="1288"/>
      <c r="AG25" s="1288"/>
      <c r="AH25" s="1288"/>
      <c r="AI25" s="1289"/>
      <c r="AJ25" s="1305"/>
      <c r="AK25" s="1305"/>
      <c r="AL25" s="1305"/>
      <c r="AM25" s="1305"/>
      <c r="AN25" s="1305"/>
      <c r="AO25" s="1305"/>
      <c r="AP25" s="1305"/>
      <c r="AQ25" s="1305"/>
      <c r="AR25" s="1285" t="s">
        <v>1</v>
      </c>
    </row>
    <row r="26" spans="1:44" s="570" customFormat="1" ht="13.5" customHeight="1" x14ac:dyDescent="0.15">
      <c r="A26" s="1316"/>
      <c r="B26" s="1317"/>
      <c r="C26" s="1317"/>
      <c r="D26" s="1317"/>
      <c r="E26" s="1317"/>
      <c r="F26" s="1317"/>
      <c r="G26" s="1317"/>
      <c r="H26" s="1317"/>
      <c r="I26" s="1318"/>
      <c r="J26" s="1318"/>
      <c r="K26" s="1319"/>
      <c r="L26" s="1306"/>
      <c r="M26" s="1306"/>
      <c r="N26" s="1306"/>
      <c r="O26" s="1306"/>
      <c r="P26" s="1306"/>
      <c r="Q26" s="1306"/>
      <c r="R26" s="1306"/>
      <c r="S26" s="1306"/>
      <c r="T26" s="1286"/>
      <c r="U26" s="1306"/>
      <c r="V26" s="1306"/>
      <c r="W26" s="1306"/>
      <c r="X26" s="1306"/>
      <c r="Y26" s="1306"/>
      <c r="Z26" s="1306"/>
      <c r="AA26" s="1306"/>
      <c r="AB26" s="1306"/>
      <c r="AC26" s="1286"/>
      <c r="AD26" s="1290"/>
      <c r="AE26" s="1291"/>
      <c r="AF26" s="1291"/>
      <c r="AG26" s="1291"/>
      <c r="AH26" s="1291"/>
      <c r="AI26" s="1292"/>
      <c r="AJ26" s="1306"/>
      <c r="AK26" s="1306"/>
      <c r="AL26" s="1306"/>
      <c r="AM26" s="1306"/>
      <c r="AN26" s="1306"/>
      <c r="AO26" s="1306"/>
      <c r="AP26" s="1306"/>
      <c r="AQ26" s="1306"/>
      <c r="AR26" s="1286"/>
    </row>
    <row r="27" spans="1:44" s="570" customFormat="1" ht="13.5" customHeight="1" x14ac:dyDescent="0.15">
      <c r="A27" s="1312" t="s">
        <v>3</v>
      </c>
      <c r="B27" s="1313"/>
      <c r="C27" s="1313"/>
      <c r="D27" s="1313"/>
      <c r="E27" s="1313"/>
      <c r="F27" s="1313"/>
      <c r="G27" s="1313"/>
      <c r="H27" s="1313"/>
      <c r="I27" s="1314"/>
      <c r="J27" s="1314"/>
      <c r="K27" s="1315"/>
      <c r="L27" s="1305"/>
      <c r="M27" s="1305"/>
      <c r="N27" s="1305"/>
      <c r="O27" s="1305"/>
      <c r="P27" s="1305"/>
      <c r="Q27" s="1305"/>
      <c r="R27" s="1305"/>
      <c r="S27" s="1305"/>
      <c r="T27" s="1285" t="s">
        <v>1</v>
      </c>
      <c r="U27" s="1305"/>
      <c r="V27" s="1305"/>
      <c r="W27" s="1305"/>
      <c r="X27" s="1305"/>
      <c r="Y27" s="1305"/>
      <c r="Z27" s="1305"/>
      <c r="AA27" s="1305"/>
      <c r="AB27" s="1305"/>
      <c r="AC27" s="1285" t="s">
        <v>1</v>
      </c>
      <c r="AD27" s="1287" t="str">
        <f>IF($AD$25="","",$AD$25)</f>
        <v/>
      </c>
      <c r="AE27" s="1288"/>
      <c r="AF27" s="1288"/>
      <c r="AG27" s="1288"/>
      <c r="AH27" s="1288"/>
      <c r="AI27" s="1289"/>
      <c r="AJ27" s="1305"/>
      <c r="AK27" s="1305"/>
      <c r="AL27" s="1305"/>
      <c r="AM27" s="1305"/>
      <c r="AN27" s="1305"/>
      <c r="AO27" s="1305"/>
      <c r="AP27" s="1305"/>
      <c r="AQ27" s="1305"/>
      <c r="AR27" s="1285" t="s">
        <v>1</v>
      </c>
    </row>
    <row r="28" spans="1:44" s="570" customFormat="1" ht="13.5" customHeight="1" x14ac:dyDescent="0.15">
      <c r="A28" s="1316"/>
      <c r="B28" s="1317"/>
      <c r="C28" s="1317"/>
      <c r="D28" s="1317"/>
      <c r="E28" s="1317"/>
      <c r="F28" s="1317"/>
      <c r="G28" s="1317"/>
      <c r="H28" s="1317"/>
      <c r="I28" s="1318"/>
      <c r="J28" s="1318"/>
      <c r="K28" s="1319"/>
      <c r="L28" s="1306"/>
      <c r="M28" s="1306"/>
      <c r="N28" s="1306"/>
      <c r="O28" s="1306"/>
      <c r="P28" s="1306"/>
      <c r="Q28" s="1306"/>
      <c r="R28" s="1306"/>
      <c r="S28" s="1306"/>
      <c r="T28" s="1286"/>
      <c r="U28" s="1306"/>
      <c r="V28" s="1306"/>
      <c r="W28" s="1306"/>
      <c r="X28" s="1306"/>
      <c r="Y28" s="1306"/>
      <c r="Z28" s="1306"/>
      <c r="AA28" s="1306"/>
      <c r="AB28" s="1306"/>
      <c r="AC28" s="1286"/>
      <c r="AD28" s="1290"/>
      <c r="AE28" s="1291"/>
      <c r="AF28" s="1291"/>
      <c r="AG28" s="1291"/>
      <c r="AH28" s="1291"/>
      <c r="AI28" s="1292"/>
      <c r="AJ28" s="1306"/>
      <c r="AK28" s="1306"/>
      <c r="AL28" s="1306"/>
      <c r="AM28" s="1306"/>
      <c r="AN28" s="1306"/>
      <c r="AO28" s="1306"/>
      <c r="AP28" s="1306"/>
      <c r="AQ28" s="1306"/>
      <c r="AR28" s="1286"/>
    </row>
    <row r="29" spans="1:44" s="570" customFormat="1" ht="13.5" customHeight="1" x14ac:dyDescent="0.15">
      <c r="A29" s="1320" t="s">
        <v>15</v>
      </c>
      <c r="B29" s="1313"/>
      <c r="C29" s="1313"/>
      <c r="D29" s="1313"/>
      <c r="E29" s="1313"/>
      <c r="F29" s="1313"/>
      <c r="G29" s="1313"/>
      <c r="H29" s="1313"/>
      <c r="I29" s="1314"/>
      <c r="J29" s="1314"/>
      <c r="K29" s="1315"/>
      <c r="L29" s="1305"/>
      <c r="M29" s="1305"/>
      <c r="N29" s="1305"/>
      <c r="O29" s="1305"/>
      <c r="P29" s="1305"/>
      <c r="Q29" s="1305"/>
      <c r="R29" s="1305"/>
      <c r="S29" s="1305"/>
      <c r="T29" s="1285" t="s">
        <v>1</v>
      </c>
      <c r="U29" s="1305"/>
      <c r="V29" s="1305"/>
      <c r="W29" s="1305"/>
      <c r="X29" s="1305"/>
      <c r="Y29" s="1305"/>
      <c r="Z29" s="1305"/>
      <c r="AA29" s="1305"/>
      <c r="AB29" s="1305"/>
      <c r="AC29" s="1285" t="s">
        <v>1</v>
      </c>
      <c r="AD29" s="1287" t="str">
        <f t="shared" ref="AD29" si="3">IF($AD$25="","",$AD$25)</f>
        <v/>
      </c>
      <c r="AE29" s="1288"/>
      <c r="AF29" s="1288"/>
      <c r="AG29" s="1288"/>
      <c r="AH29" s="1288"/>
      <c r="AI29" s="1289"/>
      <c r="AJ29" s="1305"/>
      <c r="AK29" s="1305"/>
      <c r="AL29" s="1305"/>
      <c r="AM29" s="1305"/>
      <c r="AN29" s="1305"/>
      <c r="AO29" s="1305"/>
      <c r="AP29" s="1305"/>
      <c r="AQ29" s="1305"/>
      <c r="AR29" s="1285" t="s">
        <v>1</v>
      </c>
    </row>
    <row r="30" spans="1:44" s="570" customFormat="1" ht="13.5" customHeight="1" x14ac:dyDescent="0.15">
      <c r="A30" s="1316"/>
      <c r="B30" s="1317"/>
      <c r="C30" s="1317"/>
      <c r="D30" s="1317"/>
      <c r="E30" s="1317"/>
      <c r="F30" s="1317"/>
      <c r="G30" s="1317"/>
      <c r="H30" s="1317"/>
      <c r="I30" s="1318"/>
      <c r="J30" s="1318"/>
      <c r="K30" s="1319"/>
      <c r="L30" s="1306"/>
      <c r="M30" s="1306"/>
      <c r="N30" s="1306"/>
      <c r="O30" s="1306"/>
      <c r="P30" s="1306"/>
      <c r="Q30" s="1306"/>
      <c r="R30" s="1306"/>
      <c r="S30" s="1306"/>
      <c r="T30" s="1286"/>
      <c r="U30" s="1306"/>
      <c r="V30" s="1306"/>
      <c r="W30" s="1306"/>
      <c r="X30" s="1306"/>
      <c r="Y30" s="1306"/>
      <c r="Z30" s="1306"/>
      <c r="AA30" s="1306"/>
      <c r="AB30" s="1306"/>
      <c r="AC30" s="1286"/>
      <c r="AD30" s="1290"/>
      <c r="AE30" s="1291"/>
      <c r="AF30" s="1291"/>
      <c r="AG30" s="1291"/>
      <c r="AH30" s="1291"/>
      <c r="AI30" s="1292"/>
      <c r="AJ30" s="1306"/>
      <c r="AK30" s="1306"/>
      <c r="AL30" s="1306"/>
      <c r="AM30" s="1306"/>
      <c r="AN30" s="1306"/>
      <c r="AO30" s="1306"/>
      <c r="AP30" s="1306"/>
      <c r="AQ30" s="1306"/>
      <c r="AR30" s="1286"/>
    </row>
    <row r="31" spans="1:44" s="570" customFormat="1" ht="13.5" customHeight="1" x14ac:dyDescent="0.15">
      <c r="A31" s="1320" t="s">
        <v>16</v>
      </c>
      <c r="B31" s="1313"/>
      <c r="C31" s="1313"/>
      <c r="D31" s="1313"/>
      <c r="E31" s="1313"/>
      <c r="F31" s="1313"/>
      <c r="G31" s="1313"/>
      <c r="H31" s="1313"/>
      <c r="I31" s="1314"/>
      <c r="J31" s="1314"/>
      <c r="K31" s="1315"/>
      <c r="L31" s="1305"/>
      <c r="M31" s="1305"/>
      <c r="N31" s="1305"/>
      <c r="O31" s="1305"/>
      <c r="P31" s="1305"/>
      <c r="Q31" s="1305"/>
      <c r="R31" s="1305"/>
      <c r="S31" s="1305"/>
      <c r="T31" s="1285" t="s">
        <v>1</v>
      </c>
      <c r="U31" s="1305"/>
      <c r="V31" s="1305"/>
      <c r="W31" s="1305"/>
      <c r="X31" s="1305"/>
      <c r="Y31" s="1305"/>
      <c r="Z31" s="1305"/>
      <c r="AA31" s="1305"/>
      <c r="AB31" s="1305"/>
      <c r="AC31" s="1285" t="s">
        <v>1</v>
      </c>
      <c r="AD31" s="1287" t="str">
        <f t="shared" ref="AD31" si="4">IF($AD$25="","",$AD$25)</f>
        <v/>
      </c>
      <c r="AE31" s="1288"/>
      <c r="AF31" s="1288"/>
      <c r="AG31" s="1288"/>
      <c r="AH31" s="1288"/>
      <c r="AI31" s="1289"/>
      <c r="AJ31" s="1305"/>
      <c r="AK31" s="1305"/>
      <c r="AL31" s="1305"/>
      <c r="AM31" s="1305"/>
      <c r="AN31" s="1305"/>
      <c r="AO31" s="1305"/>
      <c r="AP31" s="1305"/>
      <c r="AQ31" s="1305"/>
      <c r="AR31" s="1285" t="s">
        <v>1</v>
      </c>
    </row>
    <row r="32" spans="1:44" s="570" customFormat="1" ht="13.5" customHeight="1" x14ac:dyDescent="0.15">
      <c r="A32" s="1316"/>
      <c r="B32" s="1317"/>
      <c r="C32" s="1317"/>
      <c r="D32" s="1317"/>
      <c r="E32" s="1317"/>
      <c r="F32" s="1317"/>
      <c r="G32" s="1317"/>
      <c r="H32" s="1317"/>
      <c r="I32" s="1318"/>
      <c r="J32" s="1318"/>
      <c r="K32" s="1319"/>
      <c r="L32" s="1306"/>
      <c r="M32" s="1306"/>
      <c r="N32" s="1306"/>
      <c r="O32" s="1306"/>
      <c r="P32" s="1306"/>
      <c r="Q32" s="1306"/>
      <c r="R32" s="1306"/>
      <c r="S32" s="1306"/>
      <c r="T32" s="1286"/>
      <c r="U32" s="1306"/>
      <c r="V32" s="1306"/>
      <c r="W32" s="1306"/>
      <c r="X32" s="1306"/>
      <c r="Y32" s="1306"/>
      <c r="Z32" s="1306"/>
      <c r="AA32" s="1306"/>
      <c r="AB32" s="1306"/>
      <c r="AC32" s="1286"/>
      <c r="AD32" s="1290"/>
      <c r="AE32" s="1291"/>
      <c r="AF32" s="1291"/>
      <c r="AG32" s="1291"/>
      <c r="AH32" s="1291"/>
      <c r="AI32" s="1292"/>
      <c r="AJ32" s="1306"/>
      <c r="AK32" s="1306"/>
      <c r="AL32" s="1306"/>
      <c r="AM32" s="1306"/>
      <c r="AN32" s="1306"/>
      <c r="AO32" s="1306"/>
      <c r="AP32" s="1306"/>
      <c r="AQ32" s="1306"/>
      <c r="AR32" s="1286"/>
    </row>
    <row r="33" spans="1:44" s="570" customFormat="1" ht="13.5" customHeight="1" x14ac:dyDescent="0.15">
      <c r="A33" s="1312" t="s">
        <v>4</v>
      </c>
      <c r="B33" s="1328"/>
      <c r="C33" s="1328"/>
      <c r="D33" s="1328"/>
      <c r="E33" s="1328"/>
      <c r="F33" s="1328"/>
      <c r="G33" s="1328"/>
      <c r="H33" s="1328"/>
      <c r="I33" s="1307"/>
      <c r="J33" s="1307"/>
      <c r="K33" s="1308"/>
      <c r="L33" s="1305"/>
      <c r="M33" s="1305"/>
      <c r="N33" s="1305"/>
      <c r="O33" s="1305"/>
      <c r="P33" s="1305"/>
      <c r="Q33" s="1305"/>
      <c r="R33" s="1305"/>
      <c r="S33" s="1305"/>
      <c r="T33" s="1285" t="s">
        <v>1</v>
      </c>
      <c r="U33" s="1305"/>
      <c r="V33" s="1305"/>
      <c r="W33" s="1305"/>
      <c r="X33" s="1305"/>
      <c r="Y33" s="1305"/>
      <c r="Z33" s="1305"/>
      <c r="AA33" s="1305"/>
      <c r="AB33" s="1305"/>
      <c r="AC33" s="1285" t="s">
        <v>1</v>
      </c>
      <c r="AD33" s="1287" t="str">
        <f t="shared" ref="AD33" si="5">IF($AD$25="","",$AD$25)</f>
        <v/>
      </c>
      <c r="AE33" s="1288"/>
      <c r="AF33" s="1288"/>
      <c r="AG33" s="1288"/>
      <c r="AH33" s="1288"/>
      <c r="AI33" s="1289"/>
      <c r="AJ33" s="1305"/>
      <c r="AK33" s="1305"/>
      <c r="AL33" s="1305"/>
      <c r="AM33" s="1305"/>
      <c r="AN33" s="1305"/>
      <c r="AO33" s="1305"/>
      <c r="AP33" s="1305"/>
      <c r="AQ33" s="1305"/>
      <c r="AR33" s="1285" t="s">
        <v>1</v>
      </c>
    </row>
    <row r="34" spans="1:44" s="570" customFormat="1" ht="13.5" customHeight="1" x14ac:dyDescent="0.15">
      <c r="A34" s="1329"/>
      <c r="B34" s="1330"/>
      <c r="C34" s="1330"/>
      <c r="D34" s="1330"/>
      <c r="E34" s="1330"/>
      <c r="F34" s="1330"/>
      <c r="G34" s="1330"/>
      <c r="H34" s="1330"/>
      <c r="I34" s="1310"/>
      <c r="J34" s="1310"/>
      <c r="K34" s="1311"/>
      <c r="L34" s="1306"/>
      <c r="M34" s="1306"/>
      <c r="N34" s="1306"/>
      <c r="O34" s="1306"/>
      <c r="P34" s="1306"/>
      <c r="Q34" s="1306"/>
      <c r="R34" s="1306"/>
      <c r="S34" s="1306"/>
      <c r="T34" s="1286"/>
      <c r="U34" s="1306"/>
      <c r="V34" s="1306"/>
      <c r="W34" s="1306"/>
      <c r="X34" s="1306"/>
      <c r="Y34" s="1306"/>
      <c r="Z34" s="1306"/>
      <c r="AA34" s="1306"/>
      <c r="AB34" s="1306"/>
      <c r="AC34" s="1286"/>
      <c r="AD34" s="1290"/>
      <c r="AE34" s="1291"/>
      <c r="AF34" s="1291"/>
      <c r="AG34" s="1291"/>
      <c r="AH34" s="1291"/>
      <c r="AI34" s="1292"/>
      <c r="AJ34" s="1306"/>
      <c r="AK34" s="1306"/>
      <c r="AL34" s="1306"/>
      <c r="AM34" s="1306"/>
      <c r="AN34" s="1306"/>
      <c r="AO34" s="1306"/>
      <c r="AP34" s="1306"/>
      <c r="AQ34" s="1306"/>
      <c r="AR34" s="1286"/>
    </row>
    <row r="35" spans="1:44" s="570" customFormat="1" ht="13.5" customHeight="1" x14ac:dyDescent="0.15">
      <c r="A35" s="1312" t="s">
        <v>6</v>
      </c>
      <c r="B35" s="1313"/>
      <c r="C35" s="1313"/>
      <c r="D35" s="1313"/>
      <c r="E35" s="1313"/>
      <c r="F35" s="1313"/>
      <c r="G35" s="1313"/>
      <c r="H35" s="1313"/>
      <c r="I35" s="1314"/>
      <c r="J35" s="1314"/>
      <c r="K35" s="1315"/>
      <c r="L35" s="1305">
        <f>SUM(L25:S34)</f>
        <v>0</v>
      </c>
      <c r="M35" s="1305"/>
      <c r="N35" s="1305"/>
      <c r="O35" s="1305"/>
      <c r="P35" s="1305"/>
      <c r="Q35" s="1305"/>
      <c r="R35" s="1305"/>
      <c r="S35" s="1305"/>
      <c r="T35" s="1285" t="s">
        <v>1</v>
      </c>
      <c r="U35" s="1305">
        <f>SUM(U25:AB34)</f>
        <v>0</v>
      </c>
      <c r="V35" s="1305"/>
      <c r="W35" s="1305"/>
      <c r="X35" s="1305"/>
      <c r="Y35" s="1305"/>
      <c r="Z35" s="1305"/>
      <c r="AA35" s="1305"/>
      <c r="AB35" s="1305"/>
      <c r="AC35" s="1285" t="s">
        <v>1</v>
      </c>
      <c r="AD35" s="1322"/>
      <c r="AE35" s="1323"/>
      <c r="AF35" s="1323"/>
      <c r="AG35" s="1323"/>
      <c r="AH35" s="1323"/>
      <c r="AI35" s="1324"/>
      <c r="AJ35" s="1305">
        <f>SUM(AJ25:AQ34)</f>
        <v>0</v>
      </c>
      <c r="AK35" s="1305"/>
      <c r="AL35" s="1305"/>
      <c r="AM35" s="1305"/>
      <c r="AN35" s="1305"/>
      <c r="AO35" s="1305"/>
      <c r="AP35" s="1305"/>
      <c r="AQ35" s="1305"/>
      <c r="AR35" s="1285" t="s">
        <v>1</v>
      </c>
    </row>
    <row r="36" spans="1:44" s="570" customFormat="1" ht="13.5" customHeight="1" x14ac:dyDescent="0.15">
      <c r="A36" s="1316"/>
      <c r="B36" s="1317"/>
      <c r="C36" s="1317"/>
      <c r="D36" s="1317"/>
      <c r="E36" s="1317"/>
      <c r="F36" s="1317"/>
      <c r="G36" s="1317"/>
      <c r="H36" s="1317"/>
      <c r="I36" s="1318"/>
      <c r="J36" s="1318"/>
      <c r="K36" s="1319"/>
      <c r="L36" s="1306"/>
      <c r="M36" s="1306"/>
      <c r="N36" s="1306"/>
      <c r="O36" s="1306"/>
      <c r="P36" s="1306"/>
      <c r="Q36" s="1306"/>
      <c r="R36" s="1306"/>
      <c r="S36" s="1306"/>
      <c r="T36" s="1286"/>
      <c r="U36" s="1306"/>
      <c r="V36" s="1306"/>
      <c r="W36" s="1306"/>
      <c r="X36" s="1306"/>
      <c r="Y36" s="1306"/>
      <c r="Z36" s="1306"/>
      <c r="AA36" s="1306"/>
      <c r="AB36" s="1306"/>
      <c r="AC36" s="1286"/>
      <c r="AD36" s="1325"/>
      <c r="AE36" s="1326"/>
      <c r="AF36" s="1326"/>
      <c r="AG36" s="1326"/>
      <c r="AH36" s="1326"/>
      <c r="AI36" s="1327"/>
      <c r="AJ36" s="1306"/>
      <c r="AK36" s="1306"/>
      <c r="AL36" s="1306"/>
      <c r="AM36" s="1306"/>
      <c r="AN36" s="1306"/>
      <c r="AO36" s="1306"/>
      <c r="AP36" s="1306"/>
      <c r="AQ36" s="1306"/>
      <c r="AR36" s="1286"/>
    </row>
    <row r="37" spans="1:44" s="570" customFormat="1" ht="13.5" customHeight="1" x14ac:dyDescent="0.15">
      <c r="A37" s="564"/>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row>
    <row r="38" spans="1:44" s="570" customFormat="1" ht="13.5" customHeight="1" x14ac:dyDescent="0.15">
      <c r="A38" s="564" t="s">
        <v>1820</v>
      </c>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c r="AO38" s="564"/>
      <c r="AP38" s="564"/>
      <c r="AQ38" s="564"/>
      <c r="AR38" s="564"/>
    </row>
    <row r="39" spans="1:44" s="570" customFormat="1" ht="13.5" customHeight="1" x14ac:dyDescent="0.15">
      <c r="A39" s="1293" t="s">
        <v>7</v>
      </c>
      <c r="B39" s="1307"/>
      <c r="C39" s="1307"/>
      <c r="D39" s="1307"/>
      <c r="E39" s="1307"/>
      <c r="F39" s="1307"/>
      <c r="G39" s="1307"/>
      <c r="H39" s="1307"/>
      <c r="I39" s="1307"/>
      <c r="J39" s="1307"/>
      <c r="K39" s="1308"/>
      <c r="L39" s="1299" t="s">
        <v>8</v>
      </c>
      <c r="M39" s="1300"/>
      <c r="N39" s="1300"/>
      <c r="O39" s="1300"/>
      <c r="P39" s="1300"/>
      <c r="Q39" s="1300"/>
      <c r="R39" s="1300"/>
      <c r="S39" s="1300"/>
      <c r="T39" s="1301"/>
      <c r="U39" s="1293" t="s">
        <v>0</v>
      </c>
      <c r="V39" s="1294"/>
      <c r="W39" s="1294"/>
      <c r="X39" s="1294"/>
      <c r="Y39" s="1294"/>
      <c r="Z39" s="1294"/>
      <c r="AA39" s="1294"/>
      <c r="AB39" s="1294"/>
      <c r="AC39" s="1295"/>
      <c r="AD39" s="1293" t="s">
        <v>2</v>
      </c>
      <c r="AE39" s="1294"/>
      <c r="AF39" s="1294"/>
      <c r="AG39" s="1294"/>
      <c r="AH39" s="1294"/>
      <c r="AI39" s="1295"/>
      <c r="AJ39" s="1293" t="s">
        <v>10</v>
      </c>
      <c r="AK39" s="1294"/>
      <c r="AL39" s="1294"/>
      <c r="AM39" s="1294"/>
      <c r="AN39" s="1294"/>
      <c r="AO39" s="1294"/>
      <c r="AP39" s="1294"/>
      <c r="AQ39" s="1294"/>
      <c r="AR39" s="1295"/>
    </row>
    <row r="40" spans="1:44" s="570" customFormat="1" ht="13.5" customHeight="1" x14ac:dyDescent="0.15">
      <c r="A40" s="1309"/>
      <c r="B40" s="1310"/>
      <c r="C40" s="1310"/>
      <c r="D40" s="1310"/>
      <c r="E40" s="1310"/>
      <c r="F40" s="1310"/>
      <c r="G40" s="1310"/>
      <c r="H40" s="1310"/>
      <c r="I40" s="1310"/>
      <c r="J40" s="1310"/>
      <c r="K40" s="1311"/>
      <c r="L40" s="1302"/>
      <c r="M40" s="1303"/>
      <c r="N40" s="1303"/>
      <c r="O40" s="1303"/>
      <c r="P40" s="1303"/>
      <c r="Q40" s="1303"/>
      <c r="R40" s="1303"/>
      <c r="S40" s="1303"/>
      <c r="T40" s="1304"/>
      <c r="U40" s="1296"/>
      <c r="V40" s="1297"/>
      <c r="W40" s="1297"/>
      <c r="X40" s="1297"/>
      <c r="Y40" s="1297"/>
      <c r="Z40" s="1297"/>
      <c r="AA40" s="1297"/>
      <c r="AB40" s="1297"/>
      <c r="AC40" s="1298"/>
      <c r="AD40" s="1296"/>
      <c r="AE40" s="1297"/>
      <c r="AF40" s="1297"/>
      <c r="AG40" s="1297"/>
      <c r="AH40" s="1297"/>
      <c r="AI40" s="1298"/>
      <c r="AJ40" s="1296"/>
      <c r="AK40" s="1297"/>
      <c r="AL40" s="1297"/>
      <c r="AM40" s="1297"/>
      <c r="AN40" s="1297"/>
      <c r="AO40" s="1297"/>
      <c r="AP40" s="1297"/>
      <c r="AQ40" s="1297"/>
      <c r="AR40" s="1298"/>
    </row>
    <row r="41" spans="1:44" s="570" customFormat="1" ht="13.5" customHeight="1" x14ac:dyDescent="0.15">
      <c r="A41" s="1312" t="s">
        <v>5</v>
      </c>
      <c r="B41" s="1313"/>
      <c r="C41" s="1313"/>
      <c r="D41" s="1313"/>
      <c r="E41" s="1313"/>
      <c r="F41" s="1313"/>
      <c r="G41" s="1313"/>
      <c r="H41" s="1313"/>
      <c r="I41" s="1314"/>
      <c r="J41" s="1314"/>
      <c r="K41" s="1315"/>
      <c r="L41" s="1305"/>
      <c r="M41" s="1305"/>
      <c r="N41" s="1305"/>
      <c r="O41" s="1305"/>
      <c r="P41" s="1305"/>
      <c r="Q41" s="1305"/>
      <c r="R41" s="1305"/>
      <c r="S41" s="1305"/>
      <c r="T41" s="1285" t="s">
        <v>1</v>
      </c>
      <c r="U41" s="1305"/>
      <c r="V41" s="1305"/>
      <c r="W41" s="1305"/>
      <c r="X41" s="1305"/>
      <c r="Y41" s="1305"/>
      <c r="Z41" s="1305"/>
      <c r="AA41" s="1305"/>
      <c r="AB41" s="1305"/>
      <c r="AC41" s="1285" t="s">
        <v>1</v>
      </c>
      <c r="AD41" s="1287"/>
      <c r="AE41" s="1288"/>
      <c r="AF41" s="1288"/>
      <c r="AG41" s="1288"/>
      <c r="AH41" s="1288"/>
      <c r="AI41" s="1289"/>
      <c r="AJ41" s="1305"/>
      <c r="AK41" s="1305"/>
      <c r="AL41" s="1305"/>
      <c r="AM41" s="1305"/>
      <c r="AN41" s="1305"/>
      <c r="AO41" s="1305"/>
      <c r="AP41" s="1305"/>
      <c r="AQ41" s="1305"/>
      <c r="AR41" s="1285" t="s">
        <v>1</v>
      </c>
    </row>
    <row r="42" spans="1:44" s="570" customFormat="1" ht="13.5" customHeight="1" x14ac:dyDescent="0.15">
      <c r="A42" s="1316"/>
      <c r="B42" s="1317"/>
      <c r="C42" s="1317"/>
      <c r="D42" s="1317"/>
      <c r="E42" s="1317"/>
      <c r="F42" s="1317"/>
      <c r="G42" s="1317"/>
      <c r="H42" s="1317"/>
      <c r="I42" s="1318"/>
      <c r="J42" s="1318"/>
      <c r="K42" s="1319"/>
      <c r="L42" s="1306"/>
      <c r="M42" s="1306"/>
      <c r="N42" s="1306"/>
      <c r="O42" s="1306"/>
      <c r="P42" s="1306"/>
      <c r="Q42" s="1306"/>
      <c r="R42" s="1306"/>
      <c r="S42" s="1306"/>
      <c r="T42" s="1286"/>
      <c r="U42" s="1306"/>
      <c r="V42" s="1306"/>
      <c r="W42" s="1306"/>
      <c r="X42" s="1306"/>
      <c r="Y42" s="1306"/>
      <c r="Z42" s="1306"/>
      <c r="AA42" s="1306"/>
      <c r="AB42" s="1306"/>
      <c r="AC42" s="1286"/>
      <c r="AD42" s="1290"/>
      <c r="AE42" s="1291"/>
      <c r="AF42" s="1291"/>
      <c r="AG42" s="1291"/>
      <c r="AH42" s="1291"/>
      <c r="AI42" s="1292"/>
      <c r="AJ42" s="1306"/>
      <c r="AK42" s="1306"/>
      <c r="AL42" s="1306"/>
      <c r="AM42" s="1306"/>
      <c r="AN42" s="1306"/>
      <c r="AO42" s="1306"/>
      <c r="AP42" s="1306"/>
      <c r="AQ42" s="1306"/>
      <c r="AR42" s="1286"/>
    </row>
    <row r="43" spans="1:44" s="570" customFormat="1" ht="13.5" customHeight="1" x14ac:dyDescent="0.15">
      <c r="A43" s="1312" t="s">
        <v>3</v>
      </c>
      <c r="B43" s="1313"/>
      <c r="C43" s="1313"/>
      <c r="D43" s="1313"/>
      <c r="E43" s="1313"/>
      <c r="F43" s="1313"/>
      <c r="G43" s="1313"/>
      <c r="H43" s="1313"/>
      <c r="I43" s="1314"/>
      <c r="J43" s="1314"/>
      <c r="K43" s="1315"/>
      <c r="L43" s="1305"/>
      <c r="M43" s="1305"/>
      <c r="N43" s="1305"/>
      <c r="O43" s="1305"/>
      <c r="P43" s="1305"/>
      <c r="Q43" s="1305"/>
      <c r="R43" s="1305"/>
      <c r="S43" s="1305"/>
      <c r="T43" s="1285" t="s">
        <v>1</v>
      </c>
      <c r="U43" s="1305"/>
      <c r="V43" s="1305"/>
      <c r="W43" s="1305"/>
      <c r="X43" s="1305"/>
      <c r="Y43" s="1305"/>
      <c r="Z43" s="1305"/>
      <c r="AA43" s="1305"/>
      <c r="AB43" s="1305"/>
      <c r="AC43" s="1285" t="s">
        <v>1</v>
      </c>
      <c r="AD43" s="1287" t="str">
        <f>IF($AD$41="","",$AD$41)</f>
        <v/>
      </c>
      <c r="AE43" s="1288"/>
      <c r="AF43" s="1288"/>
      <c r="AG43" s="1288"/>
      <c r="AH43" s="1288"/>
      <c r="AI43" s="1289"/>
      <c r="AJ43" s="1305"/>
      <c r="AK43" s="1305"/>
      <c r="AL43" s="1305"/>
      <c r="AM43" s="1305"/>
      <c r="AN43" s="1305"/>
      <c r="AO43" s="1305"/>
      <c r="AP43" s="1305"/>
      <c r="AQ43" s="1305"/>
      <c r="AR43" s="1285" t="s">
        <v>1</v>
      </c>
    </row>
    <row r="44" spans="1:44" s="570" customFormat="1" ht="13.5" customHeight="1" x14ac:dyDescent="0.15">
      <c r="A44" s="1316"/>
      <c r="B44" s="1317"/>
      <c r="C44" s="1317"/>
      <c r="D44" s="1317"/>
      <c r="E44" s="1317"/>
      <c r="F44" s="1317"/>
      <c r="G44" s="1317"/>
      <c r="H44" s="1317"/>
      <c r="I44" s="1318"/>
      <c r="J44" s="1318"/>
      <c r="K44" s="1319"/>
      <c r="L44" s="1306"/>
      <c r="M44" s="1306"/>
      <c r="N44" s="1306"/>
      <c r="O44" s="1306"/>
      <c r="P44" s="1306"/>
      <c r="Q44" s="1306"/>
      <c r="R44" s="1306"/>
      <c r="S44" s="1306"/>
      <c r="T44" s="1286"/>
      <c r="U44" s="1306"/>
      <c r="V44" s="1306"/>
      <c r="W44" s="1306"/>
      <c r="X44" s="1306"/>
      <c r="Y44" s="1306"/>
      <c r="Z44" s="1306"/>
      <c r="AA44" s="1306"/>
      <c r="AB44" s="1306"/>
      <c r="AC44" s="1286"/>
      <c r="AD44" s="1290"/>
      <c r="AE44" s="1291"/>
      <c r="AF44" s="1291"/>
      <c r="AG44" s="1291"/>
      <c r="AH44" s="1291"/>
      <c r="AI44" s="1292"/>
      <c r="AJ44" s="1306"/>
      <c r="AK44" s="1306"/>
      <c r="AL44" s="1306"/>
      <c r="AM44" s="1306"/>
      <c r="AN44" s="1306"/>
      <c r="AO44" s="1306"/>
      <c r="AP44" s="1306"/>
      <c r="AQ44" s="1306"/>
      <c r="AR44" s="1286"/>
    </row>
    <row r="45" spans="1:44" s="570" customFormat="1" ht="13.5" customHeight="1" x14ac:dyDescent="0.15">
      <c r="A45" s="1320" t="s">
        <v>15</v>
      </c>
      <c r="B45" s="1313"/>
      <c r="C45" s="1313"/>
      <c r="D45" s="1313"/>
      <c r="E45" s="1313"/>
      <c r="F45" s="1313"/>
      <c r="G45" s="1313"/>
      <c r="H45" s="1313"/>
      <c r="I45" s="1314"/>
      <c r="J45" s="1314"/>
      <c r="K45" s="1315"/>
      <c r="L45" s="1305"/>
      <c r="M45" s="1305"/>
      <c r="N45" s="1305"/>
      <c r="O45" s="1305"/>
      <c r="P45" s="1305"/>
      <c r="Q45" s="1305"/>
      <c r="R45" s="1305"/>
      <c r="S45" s="1305"/>
      <c r="T45" s="1285" t="s">
        <v>1</v>
      </c>
      <c r="U45" s="1305"/>
      <c r="V45" s="1305"/>
      <c r="W45" s="1305"/>
      <c r="X45" s="1305"/>
      <c r="Y45" s="1305"/>
      <c r="Z45" s="1305"/>
      <c r="AA45" s="1305"/>
      <c r="AB45" s="1305"/>
      <c r="AC45" s="1285" t="s">
        <v>1</v>
      </c>
      <c r="AD45" s="1287" t="str">
        <f t="shared" ref="AD45" si="6">IF($AD$41="","",$AD$41)</f>
        <v/>
      </c>
      <c r="AE45" s="1288"/>
      <c r="AF45" s="1288"/>
      <c r="AG45" s="1288"/>
      <c r="AH45" s="1288"/>
      <c r="AI45" s="1289"/>
      <c r="AJ45" s="1305"/>
      <c r="AK45" s="1305"/>
      <c r="AL45" s="1305"/>
      <c r="AM45" s="1305"/>
      <c r="AN45" s="1305"/>
      <c r="AO45" s="1305"/>
      <c r="AP45" s="1305"/>
      <c r="AQ45" s="1305"/>
      <c r="AR45" s="1285" t="s">
        <v>1</v>
      </c>
    </row>
    <row r="46" spans="1:44" s="570" customFormat="1" ht="13.5" customHeight="1" x14ac:dyDescent="0.15">
      <c r="A46" s="1316"/>
      <c r="B46" s="1317"/>
      <c r="C46" s="1317"/>
      <c r="D46" s="1317"/>
      <c r="E46" s="1317"/>
      <c r="F46" s="1317"/>
      <c r="G46" s="1317"/>
      <c r="H46" s="1317"/>
      <c r="I46" s="1318"/>
      <c r="J46" s="1318"/>
      <c r="K46" s="1319"/>
      <c r="L46" s="1306"/>
      <c r="M46" s="1306"/>
      <c r="N46" s="1306"/>
      <c r="O46" s="1306"/>
      <c r="P46" s="1306"/>
      <c r="Q46" s="1306"/>
      <c r="R46" s="1306"/>
      <c r="S46" s="1306"/>
      <c r="T46" s="1286"/>
      <c r="U46" s="1306"/>
      <c r="V46" s="1306"/>
      <c r="W46" s="1306"/>
      <c r="X46" s="1306"/>
      <c r="Y46" s="1306"/>
      <c r="Z46" s="1306"/>
      <c r="AA46" s="1306"/>
      <c r="AB46" s="1306"/>
      <c r="AC46" s="1286"/>
      <c r="AD46" s="1290"/>
      <c r="AE46" s="1291"/>
      <c r="AF46" s="1291"/>
      <c r="AG46" s="1291"/>
      <c r="AH46" s="1291"/>
      <c r="AI46" s="1292"/>
      <c r="AJ46" s="1306"/>
      <c r="AK46" s="1306"/>
      <c r="AL46" s="1306"/>
      <c r="AM46" s="1306"/>
      <c r="AN46" s="1306"/>
      <c r="AO46" s="1306"/>
      <c r="AP46" s="1306"/>
      <c r="AQ46" s="1306"/>
      <c r="AR46" s="1286"/>
    </row>
    <row r="47" spans="1:44" s="570" customFormat="1" ht="13.5" customHeight="1" x14ac:dyDescent="0.15">
      <c r="A47" s="1320" t="s">
        <v>16</v>
      </c>
      <c r="B47" s="1313"/>
      <c r="C47" s="1313"/>
      <c r="D47" s="1313"/>
      <c r="E47" s="1313"/>
      <c r="F47" s="1313"/>
      <c r="G47" s="1313"/>
      <c r="H47" s="1313"/>
      <c r="I47" s="1314"/>
      <c r="J47" s="1314"/>
      <c r="K47" s="1315"/>
      <c r="L47" s="1305"/>
      <c r="M47" s="1305"/>
      <c r="N47" s="1305"/>
      <c r="O47" s="1305"/>
      <c r="P47" s="1305"/>
      <c r="Q47" s="1305"/>
      <c r="R47" s="1305"/>
      <c r="S47" s="1305"/>
      <c r="T47" s="1285" t="s">
        <v>1</v>
      </c>
      <c r="U47" s="1305"/>
      <c r="V47" s="1305"/>
      <c r="W47" s="1305"/>
      <c r="X47" s="1305"/>
      <c r="Y47" s="1305"/>
      <c r="Z47" s="1305"/>
      <c r="AA47" s="1305"/>
      <c r="AB47" s="1305"/>
      <c r="AC47" s="1285" t="s">
        <v>1</v>
      </c>
      <c r="AD47" s="1287" t="str">
        <f t="shared" ref="AD47" si="7">IF($AD$41="","",$AD$41)</f>
        <v/>
      </c>
      <c r="AE47" s="1288"/>
      <c r="AF47" s="1288"/>
      <c r="AG47" s="1288"/>
      <c r="AH47" s="1288"/>
      <c r="AI47" s="1289"/>
      <c r="AJ47" s="1305"/>
      <c r="AK47" s="1305"/>
      <c r="AL47" s="1305"/>
      <c r="AM47" s="1305"/>
      <c r="AN47" s="1305"/>
      <c r="AO47" s="1305"/>
      <c r="AP47" s="1305"/>
      <c r="AQ47" s="1305"/>
      <c r="AR47" s="1285" t="s">
        <v>1</v>
      </c>
    </row>
    <row r="48" spans="1:44" s="570" customFormat="1" ht="13.5" customHeight="1" x14ac:dyDescent="0.15">
      <c r="A48" s="1316"/>
      <c r="B48" s="1317"/>
      <c r="C48" s="1317"/>
      <c r="D48" s="1317"/>
      <c r="E48" s="1317"/>
      <c r="F48" s="1317"/>
      <c r="G48" s="1317"/>
      <c r="H48" s="1317"/>
      <c r="I48" s="1318"/>
      <c r="J48" s="1318"/>
      <c r="K48" s="1319"/>
      <c r="L48" s="1306"/>
      <c r="M48" s="1306"/>
      <c r="N48" s="1306"/>
      <c r="O48" s="1306"/>
      <c r="P48" s="1306"/>
      <c r="Q48" s="1306"/>
      <c r="R48" s="1306"/>
      <c r="S48" s="1306"/>
      <c r="T48" s="1286"/>
      <c r="U48" s="1306"/>
      <c r="V48" s="1306"/>
      <c r="W48" s="1306"/>
      <c r="X48" s="1306"/>
      <c r="Y48" s="1306"/>
      <c r="Z48" s="1306"/>
      <c r="AA48" s="1306"/>
      <c r="AB48" s="1306"/>
      <c r="AC48" s="1286"/>
      <c r="AD48" s="1290"/>
      <c r="AE48" s="1291"/>
      <c r="AF48" s="1291"/>
      <c r="AG48" s="1291"/>
      <c r="AH48" s="1291"/>
      <c r="AI48" s="1292"/>
      <c r="AJ48" s="1306"/>
      <c r="AK48" s="1306"/>
      <c r="AL48" s="1306"/>
      <c r="AM48" s="1306"/>
      <c r="AN48" s="1306"/>
      <c r="AO48" s="1306"/>
      <c r="AP48" s="1306"/>
      <c r="AQ48" s="1306"/>
      <c r="AR48" s="1286"/>
    </row>
    <row r="49" spans="1:44" s="570" customFormat="1" ht="13.5" customHeight="1" x14ac:dyDescent="0.15">
      <c r="A49" s="1312" t="s">
        <v>4</v>
      </c>
      <c r="B49" s="1328"/>
      <c r="C49" s="1328"/>
      <c r="D49" s="1328"/>
      <c r="E49" s="1328"/>
      <c r="F49" s="1328"/>
      <c r="G49" s="1328"/>
      <c r="H49" s="1328"/>
      <c r="I49" s="1307"/>
      <c r="J49" s="1307"/>
      <c r="K49" s="1308"/>
      <c r="L49" s="1305"/>
      <c r="M49" s="1305"/>
      <c r="N49" s="1305"/>
      <c r="O49" s="1305"/>
      <c r="P49" s="1305"/>
      <c r="Q49" s="1305"/>
      <c r="R49" s="1305"/>
      <c r="S49" s="1305"/>
      <c r="T49" s="1285" t="s">
        <v>1</v>
      </c>
      <c r="U49" s="1305"/>
      <c r="V49" s="1305"/>
      <c r="W49" s="1305"/>
      <c r="X49" s="1305"/>
      <c r="Y49" s="1305"/>
      <c r="Z49" s="1305"/>
      <c r="AA49" s="1305"/>
      <c r="AB49" s="1305"/>
      <c r="AC49" s="1285" t="s">
        <v>1</v>
      </c>
      <c r="AD49" s="1287" t="str">
        <f t="shared" ref="AD49" si="8">IF($AD$41="","",$AD$41)</f>
        <v/>
      </c>
      <c r="AE49" s="1288"/>
      <c r="AF49" s="1288"/>
      <c r="AG49" s="1288"/>
      <c r="AH49" s="1288"/>
      <c r="AI49" s="1289"/>
      <c r="AJ49" s="1305"/>
      <c r="AK49" s="1305"/>
      <c r="AL49" s="1305"/>
      <c r="AM49" s="1305"/>
      <c r="AN49" s="1305"/>
      <c r="AO49" s="1305"/>
      <c r="AP49" s="1305"/>
      <c r="AQ49" s="1305"/>
      <c r="AR49" s="1285" t="s">
        <v>1</v>
      </c>
    </row>
    <row r="50" spans="1:44" s="570" customFormat="1" ht="13.5" customHeight="1" x14ac:dyDescent="0.15">
      <c r="A50" s="1329"/>
      <c r="B50" s="1330"/>
      <c r="C50" s="1330"/>
      <c r="D50" s="1330"/>
      <c r="E50" s="1330"/>
      <c r="F50" s="1330"/>
      <c r="G50" s="1330"/>
      <c r="H50" s="1330"/>
      <c r="I50" s="1310"/>
      <c r="J50" s="1310"/>
      <c r="K50" s="1311"/>
      <c r="L50" s="1306"/>
      <c r="M50" s="1306"/>
      <c r="N50" s="1306"/>
      <c r="O50" s="1306"/>
      <c r="P50" s="1306"/>
      <c r="Q50" s="1306"/>
      <c r="R50" s="1306"/>
      <c r="S50" s="1306"/>
      <c r="T50" s="1286"/>
      <c r="U50" s="1306"/>
      <c r="V50" s="1306"/>
      <c r="W50" s="1306"/>
      <c r="X50" s="1306"/>
      <c r="Y50" s="1306"/>
      <c r="Z50" s="1306"/>
      <c r="AA50" s="1306"/>
      <c r="AB50" s="1306"/>
      <c r="AC50" s="1286"/>
      <c r="AD50" s="1290"/>
      <c r="AE50" s="1291"/>
      <c r="AF50" s="1291"/>
      <c r="AG50" s="1291"/>
      <c r="AH50" s="1291"/>
      <c r="AI50" s="1292"/>
      <c r="AJ50" s="1306"/>
      <c r="AK50" s="1306"/>
      <c r="AL50" s="1306"/>
      <c r="AM50" s="1306"/>
      <c r="AN50" s="1306"/>
      <c r="AO50" s="1306"/>
      <c r="AP50" s="1306"/>
      <c r="AQ50" s="1306"/>
      <c r="AR50" s="1286"/>
    </row>
    <row r="51" spans="1:44" x14ac:dyDescent="0.15">
      <c r="A51" s="1312" t="s">
        <v>6</v>
      </c>
      <c r="B51" s="1313"/>
      <c r="C51" s="1313"/>
      <c r="D51" s="1313"/>
      <c r="E51" s="1313"/>
      <c r="F51" s="1313"/>
      <c r="G51" s="1313"/>
      <c r="H51" s="1313"/>
      <c r="I51" s="1314"/>
      <c r="J51" s="1314"/>
      <c r="K51" s="1315"/>
      <c r="L51" s="1305">
        <f>SUM(L41:S50)</f>
        <v>0</v>
      </c>
      <c r="M51" s="1305"/>
      <c r="N51" s="1305"/>
      <c r="O51" s="1305"/>
      <c r="P51" s="1305"/>
      <c r="Q51" s="1305"/>
      <c r="R51" s="1305"/>
      <c r="S51" s="1305"/>
      <c r="T51" s="1285" t="s">
        <v>1</v>
      </c>
      <c r="U51" s="1305">
        <f>SUM(U41:AB50)</f>
        <v>0</v>
      </c>
      <c r="V51" s="1305"/>
      <c r="W51" s="1305"/>
      <c r="X51" s="1305"/>
      <c r="Y51" s="1305"/>
      <c r="Z51" s="1305"/>
      <c r="AA51" s="1305"/>
      <c r="AB51" s="1305"/>
      <c r="AC51" s="1285" t="s">
        <v>1</v>
      </c>
      <c r="AD51" s="1322"/>
      <c r="AE51" s="1323"/>
      <c r="AF51" s="1323"/>
      <c r="AG51" s="1323"/>
      <c r="AH51" s="1323"/>
      <c r="AI51" s="1324"/>
      <c r="AJ51" s="1305">
        <f>SUM(AJ41:AQ50)</f>
        <v>0</v>
      </c>
      <c r="AK51" s="1305"/>
      <c r="AL51" s="1305"/>
      <c r="AM51" s="1305"/>
      <c r="AN51" s="1305"/>
      <c r="AO51" s="1305"/>
      <c r="AP51" s="1305"/>
      <c r="AQ51" s="1305"/>
      <c r="AR51" s="1285" t="s">
        <v>1</v>
      </c>
    </row>
    <row r="52" spans="1:44" x14ac:dyDescent="0.15">
      <c r="A52" s="1316"/>
      <c r="B52" s="1317"/>
      <c r="C52" s="1317"/>
      <c r="D52" s="1317"/>
      <c r="E52" s="1317"/>
      <c r="F52" s="1317"/>
      <c r="G52" s="1317"/>
      <c r="H52" s="1317"/>
      <c r="I52" s="1318"/>
      <c r="J52" s="1318"/>
      <c r="K52" s="1319"/>
      <c r="L52" s="1306"/>
      <c r="M52" s="1306"/>
      <c r="N52" s="1306"/>
      <c r="O52" s="1306"/>
      <c r="P52" s="1306"/>
      <c r="Q52" s="1306"/>
      <c r="R52" s="1306"/>
      <c r="S52" s="1306"/>
      <c r="T52" s="1286"/>
      <c r="U52" s="1306"/>
      <c r="V52" s="1306"/>
      <c r="W52" s="1306"/>
      <c r="X52" s="1306"/>
      <c r="Y52" s="1306"/>
      <c r="Z52" s="1306"/>
      <c r="AA52" s="1306"/>
      <c r="AB52" s="1306"/>
      <c r="AC52" s="1286"/>
      <c r="AD52" s="1325"/>
      <c r="AE52" s="1326"/>
      <c r="AF52" s="1326"/>
      <c r="AG52" s="1326"/>
      <c r="AH52" s="1326"/>
      <c r="AI52" s="1327"/>
      <c r="AJ52" s="1306"/>
      <c r="AK52" s="1306"/>
      <c r="AL52" s="1306"/>
      <c r="AM52" s="1306"/>
      <c r="AN52" s="1306"/>
      <c r="AO52" s="1306"/>
      <c r="AP52" s="1306"/>
      <c r="AQ52" s="1306"/>
      <c r="AR52" s="1286"/>
    </row>
    <row r="54" spans="1:44" x14ac:dyDescent="0.15">
      <c r="A54" s="5" t="s">
        <v>17</v>
      </c>
    </row>
    <row r="55" spans="1:44" x14ac:dyDescent="0.15">
      <c r="A55" s="5" t="s">
        <v>20</v>
      </c>
    </row>
  </sheetData>
  <mergeCells count="160">
    <mergeCell ref="AJ51:AQ52"/>
    <mergeCell ref="AR51:AR52"/>
    <mergeCell ref="A51:K52"/>
    <mergeCell ref="L51:S52"/>
    <mergeCell ref="T51:T52"/>
    <mergeCell ref="U51:AB52"/>
    <mergeCell ref="AC51:AC52"/>
    <mergeCell ref="AD51:AI52"/>
    <mergeCell ref="AJ47:AQ48"/>
    <mergeCell ref="AR47:AR48"/>
    <mergeCell ref="AC47:AC48"/>
    <mergeCell ref="AD47:AI48"/>
    <mergeCell ref="A47:K48"/>
    <mergeCell ref="L47:S48"/>
    <mergeCell ref="T47:T48"/>
    <mergeCell ref="U47:AB48"/>
    <mergeCell ref="AC49:AC50"/>
    <mergeCell ref="AD49:AI50"/>
    <mergeCell ref="AJ49:AQ50"/>
    <mergeCell ref="AR49:AR50"/>
    <mergeCell ref="A49:K50"/>
    <mergeCell ref="L49:S50"/>
    <mergeCell ref="T49:T50"/>
    <mergeCell ref="U49:AB50"/>
    <mergeCell ref="AJ41:AQ42"/>
    <mergeCell ref="AR41:AR42"/>
    <mergeCell ref="A39:K40"/>
    <mergeCell ref="A45:K46"/>
    <mergeCell ref="L45:S46"/>
    <mergeCell ref="T45:T46"/>
    <mergeCell ref="U45:AB46"/>
    <mergeCell ref="A43:K44"/>
    <mergeCell ref="L43:S44"/>
    <mergeCell ref="T43:T44"/>
    <mergeCell ref="U43:AB44"/>
    <mergeCell ref="AJ43:AQ44"/>
    <mergeCell ref="AR43:AR44"/>
    <mergeCell ref="AC45:AC46"/>
    <mergeCell ref="AD45:AI46"/>
    <mergeCell ref="AJ45:AQ46"/>
    <mergeCell ref="AR45:AR46"/>
    <mergeCell ref="AC43:AC44"/>
    <mergeCell ref="AD43:AI44"/>
    <mergeCell ref="A41:K42"/>
    <mergeCell ref="L41:S42"/>
    <mergeCell ref="T41:T42"/>
    <mergeCell ref="AJ39:AR40"/>
    <mergeCell ref="U41:AB42"/>
    <mergeCell ref="A35:K36"/>
    <mergeCell ref="L35:S36"/>
    <mergeCell ref="T35:T36"/>
    <mergeCell ref="U35:AB36"/>
    <mergeCell ref="AR29:AR30"/>
    <mergeCell ref="AJ31:AQ32"/>
    <mergeCell ref="AR31:AR32"/>
    <mergeCell ref="AJ35:AQ36"/>
    <mergeCell ref="AR35:AR36"/>
    <mergeCell ref="AJ33:AQ34"/>
    <mergeCell ref="AC35:AC36"/>
    <mergeCell ref="AD35:AI36"/>
    <mergeCell ref="T33:T34"/>
    <mergeCell ref="U33:AB34"/>
    <mergeCell ref="AC33:AC34"/>
    <mergeCell ref="AD33:AI34"/>
    <mergeCell ref="A29:K30"/>
    <mergeCell ref="L29:S30"/>
    <mergeCell ref="T29:T30"/>
    <mergeCell ref="U29:AB30"/>
    <mergeCell ref="AC29:AC30"/>
    <mergeCell ref="AD29:AI30"/>
    <mergeCell ref="AJ29:AQ30"/>
    <mergeCell ref="AR33:AR34"/>
    <mergeCell ref="A33:K34"/>
    <mergeCell ref="L33:S34"/>
    <mergeCell ref="A31:K32"/>
    <mergeCell ref="L31:S32"/>
    <mergeCell ref="T31:T32"/>
    <mergeCell ref="U31:AB32"/>
    <mergeCell ref="L25:S26"/>
    <mergeCell ref="T25:T26"/>
    <mergeCell ref="U25:AB26"/>
    <mergeCell ref="A27:K28"/>
    <mergeCell ref="L27:S28"/>
    <mergeCell ref="T27:T28"/>
    <mergeCell ref="U27:AB28"/>
    <mergeCell ref="AJ27:AQ28"/>
    <mergeCell ref="AR27:AR28"/>
    <mergeCell ref="A25:K26"/>
    <mergeCell ref="AD25:AI26"/>
    <mergeCell ref="A3:AR3"/>
    <mergeCell ref="A23:K24"/>
    <mergeCell ref="L23:T24"/>
    <mergeCell ref="U23:AC24"/>
    <mergeCell ref="AD23:AI24"/>
    <mergeCell ref="AJ23:AR24"/>
    <mergeCell ref="AC19:AC20"/>
    <mergeCell ref="AD19:AI20"/>
    <mergeCell ref="A17:K18"/>
    <mergeCell ref="L17:S18"/>
    <mergeCell ref="AD15:AI16"/>
    <mergeCell ref="U19:AB20"/>
    <mergeCell ref="U17:AB18"/>
    <mergeCell ref="A15:K16"/>
    <mergeCell ref="L15:S16"/>
    <mergeCell ref="T15:T16"/>
    <mergeCell ref="U15:AB16"/>
    <mergeCell ref="T17:T18"/>
    <mergeCell ref="A19:K20"/>
    <mergeCell ref="L19:S20"/>
    <mergeCell ref="A7:K8"/>
    <mergeCell ref="T11:T12"/>
    <mergeCell ref="U11:AB12"/>
    <mergeCell ref="A9:K10"/>
    <mergeCell ref="L9:S10"/>
    <mergeCell ref="A11:K12"/>
    <mergeCell ref="L11:S12"/>
    <mergeCell ref="A13:K14"/>
    <mergeCell ref="L13:S14"/>
    <mergeCell ref="T13:T14"/>
    <mergeCell ref="U13:AB14"/>
    <mergeCell ref="AR9:AR10"/>
    <mergeCell ref="AJ7:AR8"/>
    <mergeCell ref="T9:T10"/>
    <mergeCell ref="U9:AB10"/>
    <mergeCell ref="AD7:AI8"/>
    <mergeCell ref="L7:T8"/>
    <mergeCell ref="U7:AC8"/>
    <mergeCell ref="AJ9:AQ10"/>
    <mergeCell ref="AD9:AI10"/>
    <mergeCell ref="AC9:AC10"/>
    <mergeCell ref="AJ19:AQ20"/>
    <mergeCell ref="AR19:AR20"/>
    <mergeCell ref="AJ15:AQ16"/>
    <mergeCell ref="AR15:AR16"/>
    <mergeCell ref="AJ17:AQ18"/>
    <mergeCell ref="AR17:AR18"/>
    <mergeCell ref="AJ11:AQ12"/>
    <mergeCell ref="AJ25:AQ26"/>
    <mergeCell ref="AR25:AR26"/>
    <mergeCell ref="AR11:AR12"/>
    <mergeCell ref="AJ13:AQ14"/>
    <mergeCell ref="AR13:AR14"/>
    <mergeCell ref="AC41:AC42"/>
    <mergeCell ref="AD41:AI42"/>
    <mergeCell ref="AC17:AC18"/>
    <mergeCell ref="AD17:AI18"/>
    <mergeCell ref="AD11:AI12"/>
    <mergeCell ref="AD13:AI14"/>
    <mergeCell ref="AC15:AC16"/>
    <mergeCell ref="AD39:AI40"/>
    <mergeCell ref="L39:T40"/>
    <mergeCell ref="U39:AC40"/>
    <mergeCell ref="AC25:AC26"/>
    <mergeCell ref="AC31:AC32"/>
    <mergeCell ref="AD31:AI32"/>
    <mergeCell ref="AC11:AC12"/>
    <mergeCell ref="AC13:AC14"/>
    <mergeCell ref="AC27:AC28"/>
    <mergeCell ref="AD27:AI28"/>
    <mergeCell ref="T19:T20"/>
  </mergeCells>
  <phoneticPr fontId="3"/>
  <dataValidations count="1">
    <dataValidation type="list" allowBlank="1" showInputMessage="1" showErrorMessage="1" sqref="AD9:AI10 AD25:AI26 AD41:AI42">
      <formula1>補助率</formula1>
    </dataValidation>
  </dataValidations>
  <printOptions horizontalCentered="1"/>
  <pageMargins left="0.78740157480314965" right="0.59055118110236227" top="0.59055118110236227" bottom="0.78740157480314965" header="0.59055118110236227" footer="0.51181102362204722"/>
  <pageSetup paperSize="9" scale="98" firstPageNumber="39" orientation="portrait" useFirstPageNumber="1" verticalDpi="300" r:id="rId1"/>
  <headerFooter alignWithMargins="0"/>
  <rowBreaks count="1" manualBreakCount="1">
    <brk id="55" max="4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37"/>
  <sheetViews>
    <sheetView view="pageBreakPreview" zoomScaleNormal="75" zoomScaleSheetLayoutView="100" workbookViewId="0"/>
  </sheetViews>
  <sheetFormatPr defaultRowHeight="13.5" x14ac:dyDescent="0.15"/>
  <cols>
    <col min="1" max="44" width="2" style="564" customWidth="1"/>
    <col min="45" max="256" width="9" style="564"/>
    <col min="257" max="300" width="2" style="564" customWidth="1"/>
    <col min="301" max="512" width="9" style="564"/>
    <col min="513" max="556" width="2" style="564" customWidth="1"/>
    <col min="557" max="768" width="9" style="564"/>
    <col min="769" max="812" width="2" style="564" customWidth="1"/>
    <col min="813" max="1024" width="9" style="564"/>
    <col min="1025" max="1068" width="2" style="564" customWidth="1"/>
    <col min="1069" max="1280" width="9" style="564"/>
    <col min="1281" max="1324" width="2" style="564" customWidth="1"/>
    <col min="1325" max="1536" width="9" style="564"/>
    <col min="1537" max="1580" width="2" style="564" customWidth="1"/>
    <col min="1581" max="1792" width="9" style="564"/>
    <col min="1793" max="1836" width="2" style="564" customWidth="1"/>
    <col min="1837" max="2048" width="9" style="564"/>
    <col min="2049" max="2092" width="2" style="564" customWidth="1"/>
    <col min="2093" max="2304" width="9" style="564"/>
    <col min="2305" max="2348" width="2" style="564" customWidth="1"/>
    <col min="2349" max="2560" width="9" style="564"/>
    <col min="2561" max="2604" width="2" style="564" customWidth="1"/>
    <col min="2605" max="2816" width="9" style="564"/>
    <col min="2817" max="2860" width="2" style="564" customWidth="1"/>
    <col min="2861" max="3072" width="9" style="564"/>
    <col min="3073" max="3116" width="2" style="564" customWidth="1"/>
    <col min="3117" max="3328" width="9" style="564"/>
    <col min="3329" max="3372" width="2" style="564" customWidth="1"/>
    <col min="3373" max="3584" width="9" style="564"/>
    <col min="3585" max="3628" width="2" style="564" customWidth="1"/>
    <col min="3629" max="3840" width="9" style="564"/>
    <col min="3841" max="3884" width="2" style="564" customWidth="1"/>
    <col min="3885" max="4096" width="9" style="564"/>
    <col min="4097" max="4140" width="2" style="564" customWidth="1"/>
    <col min="4141" max="4352" width="9" style="564"/>
    <col min="4353" max="4396" width="2" style="564" customWidth="1"/>
    <col min="4397" max="4608" width="9" style="564"/>
    <col min="4609" max="4652" width="2" style="564" customWidth="1"/>
    <col min="4653" max="4864" width="9" style="564"/>
    <col min="4865" max="4908" width="2" style="564" customWidth="1"/>
    <col min="4909" max="5120" width="9" style="564"/>
    <col min="5121" max="5164" width="2" style="564" customWidth="1"/>
    <col min="5165" max="5376" width="9" style="564"/>
    <col min="5377" max="5420" width="2" style="564" customWidth="1"/>
    <col min="5421" max="5632" width="9" style="564"/>
    <col min="5633" max="5676" width="2" style="564" customWidth="1"/>
    <col min="5677" max="5888" width="9" style="564"/>
    <col min="5889" max="5932" width="2" style="564" customWidth="1"/>
    <col min="5933" max="6144" width="9" style="564"/>
    <col min="6145" max="6188" width="2" style="564" customWidth="1"/>
    <col min="6189" max="6400" width="9" style="564"/>
    <col min="6401" max="6444" width="2" style="564" customWidth="1"/>
    <col min="6445" max="6656" width="9" style="564"/>
    <col min="6657" max="6700" width="2" style="564" customWidth="1"/>
    <col min="6701" max="6912" width="9" style="564"/>
    <col min="6913" max="6956" width="2" style="564" customWidth="1"/>
    <col min="6957" max="7168" width="9" style="564"/>
    <col min="7169" max="7212" width="2" style="564" customWidth="1"/>
    <col min="7213" max="7424" width="9" style="564"/>
    <col min="7425" max="7468" width="2" style="564" customWidth="1"/>
    <col min="7469" max="7680" width="9" style="564"/>
    <col min="7681" max="7724" width="2" style="564" customWidth="1"/>
    <col min="7725" max="7936" width="9" style="564"/>
    <col min="7937" max="7980" width="2" style="564" customWidth="1"/>
    <col min="7981" max="8192" width="9" style="564"/>
    <col min="8193" max="8236" width="2" style="564" customWidth="1"/>
    <col min="8237" max="8448" width="9" style="564"/>
    <col min="8449" max="8492" width="2" style="564" customWidth="1"/>
    <col min="8493" max="8704" width="9" style="564"/>
    <col min="8705" max="8748" width="2" style="564" customWidth="1"/>
    <col min="8749" max="8960" width="9" style="564"/>
    <col min="8961" max="9004" width="2" style="564" customWidth="1"/>
    <col min="9005" max="9216" width="9" style="564"/>
    <col min="9217" max="9260" width="2" style="564" customWidth="1"/>
    <col min="9261" max="9472" width="9" style="564"/>
    <col min="9473" max="9516" width="2" style="564" customWidth="1"/>
    <col min="9517" max="9728" width="9" style="564"/>
    <col min="9729" max="9772" width="2" style="564" customWidth="1"/>
    <col min="9773" max="9984" width="9" style="564"/>
    <col min="9985" max="10028" width="2" style="564" customWidth="1"/>
    <col min="10029" max="10240" width="9" style="564"/>
    <col min="10241" max="10284" width="2" style="564" customWidth="1"/>
    <col min="10285" max="10496" width="9" style="564"/>
    <col min="10497" max="10540" width="2" style="564" customWidth="1"/>
    <col min="10541" max="10752" width="9" style="564"/>
    <col min="10753" max="10796" width="2" style="564" customWidth="1"/>
    <col min="10797" max="11008" width="9" style="564"/>
    <col min="11009" max="11052" width="2" style="564" customWidth="1"/>
    <col min="11053" max="11264" width="9" style="564"/>
    <col min="11265" max="11308" width="2" style="564" customWidth="1"/>
    <col min="11309" max="11520" width="9" style="564"/>
    <col min="11521" max="11564" width="2" style="564" customWidth="1"/>
    <col min="11565" max="11776" width="9" style="564"/>
    <col min="11777" max="11820" width="2" style="564" customWidth="1"/>
    <col min="11821" max="12032" width="9" style="564"/>
    <col min="12033" max="12076" width="2" style="564" customWidth="1"/>
    <col min="12077" max="12288" width="9" style="564"/>
    <col min="12289" max="12332" width="2" style="564" customWidth="1"/>
    <col min="12333" max="12544" width="9" style="564"/>
    <col min="12545" max="12588" width="2" style="564" customWidth="1"/>
    <col min="12589" max="12800" width="9" style="564"/>
    <col min="12801" max="12844" width="2" style="564" customWidth="1"/>
    <col min="12845" max="13056" width="9" style="564"/>
    <col min="13057" max="13100" width="2" style="564" customWidth="1"/>
    <col min="13101" max="13312" width="9" style="564"/>
    <col min="13313" max="13356" width="2" style="564" customWidth="1"/>
    <col min="13357" max="13568" width="9" style="564"/>
    <col min="13569" max="13612" width="2" style="564" customWidth="1"/>
    <col min="13613" max="13824" width="9" style="564"/>
    <col min="13825" max="13868" width="2" style="564" customWidth="1"/>
    <col min="13869" max="14080" width="9" style="564"/>
    <col min="14081" max="14124" width="2" style="564" customWidth="1"/>
    <col min="14125" max="14336" width="9" style="564"/>
    <col min="14337" max="14380" width="2" style="564" customWidth="1"/>
    <col min="14381" max="14592" width="9" style="564"/>
    <col min="14593" max="14636" width="2" style="564" customWidth="1"/>
    <col min="14637" max="14848" width="9" style="564"/>
    <col min="14849" max="14892" width="2" style="564" customWidth="1"/>
    <col min="14893" max="15104" width="9" style="564"/>
    <col min="15105" max="15148" width="2" style="564" customWidth="1"/>
    <col min="15149" max="15360" width="9" style="564"/>
    <col min="15361" max="15404" width="2" style="564" customWidth="1"/>
    <col min="15405" max="15616" width="9" style="564"/>
    <col min="15617" max="15660" width="2" style="564" customWidth="1"/>
    <col min="15661" max="15872" width="9" style="564"/>
    <col min="15873" max="15916" width="2" style="564" customWidth="1"/>
    <col min="15917" max="16128" width="9" style="564"/>
    <col min="16129" max="16172" width="2" style="564" customWidth="1"/>
    <col min="16173" max="16384" width="9" style="564"/>
  </cols>
  <sheetData>
    <row r="1" spans="1:44" x14ac:dyDescent="0.15">
      <c r="A1" s="564" t="s">
        <v>29</v>
      </c>
    </row>
    <row r="3" spans="1:44" s="565" customFormat="1" ht="18" customHeight="1" x14ac:dyDescent="0.15">
      <c r="A3" s="1321" t="s">
        <v>1837</v>
      </c>
      <c r="B3" s="1321"/>
      <c r="C3" s="1321"/>
      <c r="D3" s="1321"/>
      <c r="E3" s="1321"/>
      <c r="F3" s="1321"/>
      <c r="G3" s="1321"/>
      <c r="H3" s="1321"/>
      <c r="I3" s="1321"/>
      <c r="J3" s="1321"/>
      <c r="K3" s="1321"/>
      <c r="L3" s="1321"/>
      <c r="M3" s="1321"/>
      <c r="N3" s="1321"/>
      <c r="O3" s="1321"/>
      <c r="P3" s="1321"/>
      <c r="Q3" s="1321"/>
      <c r="R3" s="1321"/>
      <c r="S3" s="1321"/>
      <c r="T3" s="1321"/>
      <c r="U3" s="1321"/>
      <c r="V3" s="1321"/>
      <c r="W3" s="1321"/>
      <c r="X3" s="1321"/>
      <c r="Y3" s="1321"/>
      <c r="Z3" s="1321"/>
      <c r="AA3" s="1321"/>
      <c r="AB3" s="1321"/>
      <c r="AC3" s="1321"/>
      <c r="AD3" s="1321"/>
      <c r="AE3" s="1321"/>
      <c r="AF3" s="1321"/>
      <c r="AG3" s="1321"/>
      <c r="AH3" s="1321"/>
      <c r="AI3" s="1321"/>
      <c r="AJ3" s="1321"/>
      <c r="AK3" s="1321"/>
      <c r="AL3" s="1321"/>
      <c r="AM3" s="1321"/>
      <c r="AN3" s="1321"/>
      <c r="AO3" s="1321"/>
      <c r="AP3" s="1321"/>
      <c r="AQ3" s="1321"/>
      <c r="AR3" s="1321"/>
    </row>
    <row r="4" spans="1:44" ht="17.25" x14ac:dyDescent="0.15">
      <c r="A4" s="566"/>
      <c r="B4" s="567"/>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row>
    <row r="5" spans="1:44" ht="17.25" x14ac:dyDescent="0.15">
      <c r="A5" s="566"/>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row>
    <row r="6" spans="1:44" ht="17.25" x14ac:dyDescent="0.15">
      <c r="A6" s="566"/>
      <c r="B6" s="567"/>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row>
    <row r="7" spans="1:44" ht="17.25" x14ac:dyDescent="0.15">
      <c r="A7" s="566"/>
      <c r="B7" s="567"/>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7"/>
      <c r="AL7" s="567"/>
      <c r="AM7" s="567"/>
      <c r="AN7" s="567"/>
      <c r="AO7" s="567"/>
      <c r="AP7" s="567"/>
      <c r="AQ7" s="567"/>
      <c r="AR7" s="567"/>
    </row>
    <row r="8" spans="1:44" ht="17.25" x14ac:dyDescent="0.15">
      <c r="A8" s="566"/>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row>
    <row r="9" spans="1:44" s="570" customFormat="1" ht="13.5" customHeight="1" x14ac:dyDescent="0.15">
      <c r="A9" s="569"/>
      <c r="B9" s="569"/>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row>
    <row r="10" spans="1:44" s="570" customFormat="1" x14ac:dyDescent="0.15">
      <c r="A10" s="576" t="s">
        <v>11</v>
      </c>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row>
    <row r="11" spans="1:44" s="570" customFormat="1" ht="13.5" customHeight="1" x14ac:dyDescent="0.15">
      <c r="A11" s="1293" t="s">
        <v>30</v>
      </c>
      <c r="B11" s="1294"/>
      <c r="C11" s="1294"/>
      <c r="D11" s="1294"/>
      <c r="E11" s="1294"/>
      <c r="F11" s="1294"/>
      <c r="G11" s="1294"/>
      <c r="H11" s="1295"/>
      <c r="I11" s="1293" t="s">
        <v>31</v>
      </c>
      <c r="J11" s="1294"/>
      <c r="K11" s="1294"/>
      <c r="L11" s="1294"/>
      <c r="M11" s="1294"/>
      <c r="N11" s="1294"/>
      <c r="O11" s="1294"/>
      <c r="P11" s="1294"/>
      <c r="Q11" s="1295"/>
      <c r="R11" s="1293" t="s">
        <v>32</v>
      </c>
      <c r="S11" s="1294"/>
      <c r="T11" s="1294"/>
      <c r="U11" s="1294"/>
      <c r="V11" s="1294"/>
      <c r="W11" s="1294"/>
      <c r="X11" s="1294"/>
      <c r="Y11" s="1294"/>
      <c r="Z11" s="1295"/>
      <c r="AA11" s="1293" t="s">
        <v>33</v>
      </c>
      <c r="AB11" s="1294"/>
      <c r="AC11" s="1294"/>
      <c r="AD11" s="1294"/>
      <c r="AE11" s="1294"/>
      <c r="AF11" s="1294"/>
      <c r="AG11" s="1294"/>
      <c r="AH11" s="1294"/>
      <c r="AI11" s="1295"/>
      <c r="AJ11" s="1293" t="s">
        <v>34</v>
      </c>
      <c r="AK11" s="1294"/>
      <c r="AL11" s="1294"/>
      <c r="AM11" s="1294"/>
      <c r="AN11" s="1294"/>
      <c r="AO11" s="1294"/>
      <c r="AP11" s="1294"/>
      <c r="AQ11" s="1294"/>
      <c r="AR11" s="1295"/>
    </row>
    <row r="12" spans="1:44" s="570" customFormat="1" ht="13.5" customHeight="1" x14ac:dyDescent="0.15">
      <c r="A12" s="1296"/>
      <c r="B12" s="1297"/>
      <c r="C12" s="1297"/>
      <c r="D12" s="1297"/>
      <c r="E12" s="1297"/>
      <c r="F12" s="1297"/>
      <c r="G12" s="1297"/>
      <c r="H12" s="1298"/>
      <c r="I12" s="1296"/>
      <c r="J12" s="1297"/>
      <c r="K12" s="1297"/>
      <c r="L12" s="1297"/>
      <c r="M12" s="1297"/>
      <c r="N12" s="1297"/>
      <c r="O12" s="1297"/>
      <c r="P12" s="1297"/>
      <c r="Q12" s="1298"/>
      <c r="R12" s="1296"/>
      <c r="S12" s="1297"/>
      <c r="T12" s="1297"/>
      <c r="U12" s="1297"/>
      <c r="V12" s="1297"/>
      <c r="W12" s="1297"/>
      <c r="X12" s="1297"/>
      <c r="Y12" s="1297"/>
      <c r="Z12" s="1298"/>
      <c r="AA12" s="1296"/>
      <c r="AB12" s="1297"/>
      <c r="AC12" s="1297"/>
      <c r="AD12" s="1297"/>
      <c r="AE12" s="1297"/>
      <c r="AF12" s="1297"/>
      <c r="AG12" s="1297"/>
      <c r="AH12" s="1297"/>
      <c r="AI12" s="1298"/>
      <c r="AJ12" s="1296"/>
      <c r="AK12" s="1297"/>
      <c r="AL12" s="1297"/>
      <c r="AM12" s="1297"/>
      <c r="AN12" s="1297"/>
      <c r="AO12" s="1297"/>
      <c r="AP12" s="1297"/>
      <c r="AQ12" s="1297"/>
      <c r="AR12" s="1298"/>
    </row>
    <row r="13" spans="1:44" s="570" customFormat="1" ht="13.5" customHeight="1" x14ac:dyDescent="0.15">
      <c r="A13" s="1293" t="s">
        <v>35</v>
      </c>
      <c r="B13" s="1294"/>
      <c r="C13" s="1294"/>
      <c r="D13" s="1294"/>
      <c r="E13" s="1294"/>
      <c r="F13" s="1294"/>
      <c r="G13" s="1294"/>
      <c r="H13" s="1295"/>
      <c r="I13" s="1331"/>
      <c r="J13" s="1332"/>
      <c r="K13" s="1332"/>
      <c r="L13" s="1332"/>
      <c r="M13" s="1332"/>
      <c r="N13" s="1332"/>
      <c r="O13" s="1332"/>
      <c r="P13" s="1332"/>
      <c r="Q13" s="1285" t="s">
        <v>1</v>
      </c>
      <c r="R13" s="1331"/>
      <c r="S13" s="1332"/>
      <c r="T13" s="1332"/>
      <c r="U13" s="1332"/>
      <c r="V13" s="1332"/>
      <c r="W13" s="1332"/>
      <c r="X13" s="1332"/>
      <c r="Y13" s="1332"/>
      <c r="Z13" s="1285" t="s">
        <v>1</v>
      </c>
      <c r="AA13" s="1331"/>
      <c r="AB13" s="1332"/>
      <c r="AC13" s="1332"/>
      <c r="AD13" s="1332"/>
      <c r="AE13" s="1332"/>
      <c r="AF13" s="1332"/>
      <c r="AG13" s="1332"/>
      <c r="AH13" s="1332"/>
      <c r="AI13" s="1285" t="s">
        <v>1</v>
      </c>
      <c r="AJ13" s="1331"/>
      <c r="AK13" s="1332"/>
      <c r="AL13" s="1332"/>
      <c r="AM13" s="1332"/>
      <c r="AN13" s="1332"/>
      <c r="AO13" s="1332"/>
      <c r="AP13" s="1332"/>
      <c r="AQ13" s="1332"/>
      <c r="AR13" s="1285" t="s">
        <v>1</v>
      </c>
    </row>
    <row r="14" spans="1:44" s="570" customFormat="1" ht="13.5" customHeight="1" x14ac:dyDescent="0.15">
      <c r="A14" s="1296"/>
      <c r="B14" s="1297"/>
      <c r="C14" s="1297"/>
      <c r="D14" s="1297"/>
      <c r="E14" s="1297"/>
      <c r="F14" s="1297"/>
      <c r="G14" s="1297"/>
      <c r="H14" s="1298"/>
      <c r="I14" s="1333"/>
      <c r="J14" s="1334"/>
      <c r="K14" s="1334"/>
      <c r="L14" s="1334"/>
      <c r="M14" s="1334"/>
      <c r="N14" s="1334"/>
      <c r="O14" s="1334"/>
      <c r="P14" s="1334"/>
      <c r="Q14" s="1286"/>
      <c r="R14" s="1333"/>
      <c r="S14" s="1334"/>
      <c r="T14" s="1334"/>
      <c r="U14" s="1334"/>
      <c r="V14" s="1334"/>
      <c r="W14" s="1334"/>
      <c r="X14" s="1334"/>
      <c r="Y14" s="1334"/>
      <c r="Z14" s="1286"/>
      <c r="AA14" s="1333"/>
      <c r="AB14" s="1334"/>
      <c r="AC14" s="1334"/>
      <c r="AD14" s="1334"/>
      <c r="AE14" s="1334"/>
      <c r="AF14" s="1334"/>
      <c r="AG14" s="1334"/>
      <c r="AH14" s="1334"/>
      <c r="AI14" s="1286"/>
      <c r="AJ14" s="1333"/>
      <c r="AK14" s="1334"/>
      <c r="AL14" s="1334"/>
      <c r="AM14" s="1334"/>
      <c r="AN14" s="1334"/>
      <c r="AO14" s="1334"/>
      <c r="AP14" s="1334"/>
      <c r="AQ14" s="1334"/>
      <c r="AR14" s="1286"/>
    </row>
    <row r="15" spans="1:44" s="576" customFormat="1" ht="13.5" customHeight="1" x14ac:dyDescent="0.15">
      <c r="A15" s="571"/>
      <c r="B15" s="572"/>
      <c r="C15" s="572"/>
      <c r="D15" s="572"/>
      <c r="E15" s="572"/>
      <c r="F15" s="572"/>
      <c r="G15" s="572"/>
      <c r="H15" s="572"/>
      <c r="I15" s="573"/>
      <c r="J15" s="573"/>
      <c r="K15" s="573"/>
      <c r="L15" s="573"/>
      <c r="M15" s="573"/>
      <c r="N15" s="573"/>
      <c r="O15" s="573"/>
      <c r="P15" s="573"/>
      <c r="Q15" s="573"/>
      <c r="R15" s="574"/>
      <c r="S15" s="573"/>
      <c r="T15" s="573"/>
      <c r="U15" s="573"/>
      <c r="V15" s="573"/>
      <c r="W15" s="573"/>
      <c r="X15" s="573"/>
      <c r="Y15" s="573"/>
      <c r="Z15" s="573"/>
      <c r="AA15" s="573"/>
      <c r="AB15" s="574"/>
      <c r="AC15" s="575"/>
      <c r="AD15" s="575"/>
      <c r="AE15" s="575"/>
      <c r="AF15" s="575"/>
      <c r="AG15" s="575"/>
      <c r="AH15" s="575"/>
      <c r="AI15" s="575"/>
      <c r="AJ15" s="573"/>
      <c r="AK15" s="573"/>
      <c r="AL15" s="573"/>
      <c r="AM15" s="573"/>
      <c r="AN15" s="573"/>
      <c r="AO15" s="573"/>
      <c r="AP15" s="573"/>
      <c r="AQ15" s="573"/>
      <c r="AR15" s="574"/>
    </row>
    <row r="16" spans="1:44" s="576" customFormat="1" ht="13.5" customHeight="1" x14ac:dyDescent="0.15">
      <c r="A16" s="571"/>
      <c r="B16" s="572"/>
      <c r="C16" s="572"/>
      <c r="D16" s="572"/>
      <c r="E16" s="572"/>
      <c r="F16" s="572"/>
      <c r="G16" s="572"/>
      <c r="H16" s="572"/>
      <c r="I16" s="573"/>
      <c r="J16" s="573"/>
      <c r="K16" s="573"/>
      <c r="L16" s="573"/>
      <c r="M16" s="573"/>
      <c r="N16" s="573"/>
      <c r="O16" s="573"/>
      <c r="P16" s="573"/>
      <c r="Q16" s="573"/>
      <c r="R16" s="574"/>
      <c r="S16" s="573"/>
      <c r="T16" s="573"/>
      <c r="U16" s="573"/>
      <c r="V16" s="573"/>
      <c r="W16" s="573"/>
      <c r="X16" s="573"/>
      <c r="Y16" s="573"/>
      <c r="Z16" s="573"/>
      <c r="AA16" s="573"/>
      <c r="AB16" s="574"/>
      <c r="AC16" s="575"/>
      <c r="AD16" s="575"/>
      <c r="AE16" s="575"/>
      <c r="AF16" s="575"/>
      <c r="AG16" s="575"/>
      <c r="AH16" s="575"/>
      <c r="AI16" s="575"/>
      <c r="AJ16" s="573"/>
      <c r="AK16" s="573"/>
      <c r="AL16" s="573"/>
      <c r="AM16" s="573"/>
      <c r="AN16" s="573"/>
      <c r="AO16" s="573"/>
      <c r="AP16" s="573"/>
      <c r="AQ16" s="573"/>
      <c r="AR16" s="574"/>
    </row>
    <row r="17" spans="1:44" s="576" customFormat="1" ht="13.5" customHeight="1" x14ac:dyDescent="0.15">
      <c r="A17" s="571"/>
      <c r="B17" s="572"/>
      <c r="C17" s="572"/>
      <c r="D17" s="572"/>
      <c r="E17" s="572"/>
      <c r="F17" s="572"/>
      <c r="G17" s="572"/>
      <c r="H17" s="572"/>
      <c r="I17" s="573"/>
      <c r="J17" s="573"/>
      <c r="K17" s="573"/>
      <c r="L17" s="573"/>
      <c r="M17" s="573"/>
      <c r="N17" s="573"/>
      <c r="O17" s="573"/>
      <c r="P17" s="573"/>
      <c r="Q17" s="573"/>
      <c r="R17" s="574"/>
      <c r="S17" s="573"/>
      <c r="T17" s="573"/>
      <c r="U17" s="573"/>
      <c r="V17" s="573"/>
      <c r="W17" s="573"/>
      <c r="X17" s="573"/>
      <c r="Y17" s="573"/>
      <c r="Z17" s="573"/>
      <c r="AA17" s="573"/>
      <c r="AB17" s="574"/>
      <c r="AC17" s="575"/>
      <c r="AD17" s="575"/>
      <c r="AE17" s="575"/>
      <c r="AF17" s="575"/>
      <c r="AG17" s="575"/>
      <c r="AH17" s="575"/>
      <c r="AI17" s="575"/>
      <c r="AJ17" s="573"/>
      <c r="AK17" s="573"/>
      <c r="AL17" s="573"/>
      <c r="AM17" s="573"/>
      <c r="AN17" s="573"/>
      <c r="AO17" s="573"/>
      <c r="AP17" s="573"/>
      <c r="AQ17" s="573"/>
      <c r="AR17" s="574"/>
    </row>
    <row r="18" spans="1:44" s="576" customFormat="1" ht="13.5" customHeight="1" x14ac:dyDescent="0.15">
      <c r="A18" s="571"/>
      <c r="B18" s="572"/>
      <c r="C18" s="572"/>
      <c r="D18" s="572"/>
      <c r="E18" s="572"/>
      <c r="F18" s="572"/>
      <c r="G18" s="572"/>
      <c r="H18" s="572"/>
      <c r="I18" s="573"/>
      <c r="J18" s="573"/>
      <c r="K18" s="573"/>
      <c r="L18" s="573"/>
      <c r="M18" s="573"/>
      <c r="N18" s="573"/>
      <c r="O18" s="573"/>
      <c r="P18" s="573"/>
      <c r="Q18" s="573"/>
      <c r="R18" s="574"/>
      <c r="S18" s="573"/>
      <c r="T18" s="573"/>
      <c r="U18" s="573"/>
      <c r="V18" s="573"/>
      <c r="W18" s="573"/>
      <c r="X18" s="573"/>
      <c r="Y18" s="573"/>
      <c r="Z18" s="573"/>
      <c r="AA18" s="573"/>
      <c r="AB18" s="574"/>
      <c r="AC18" s="575"/>
      <c r="AD18" s="575"/>
      <c r="AE18" s="575"/>
      <c r="AF18" s="575"/>
      <c r="AG18" s="575"/>
      <c r="AH18" s="575"/>
      <c r="AI18" s="575"/>
      <c r="AJ18" s="573"/>
      <c r="AK18" s="573"/>
      <c r="AL18" s="573"/>
      <c r="AM18" s="573"/>
      <c r="AN18" s="573"/>
      <c r="AO18" s="573"/>
      <c r="AP18" s="573"/>
      <c r="AQ18" s="573"/>
      <c r="AR18" s="574"/>
    </row>
    <row r="19" spans="1:44" s="576" customFormat="1" ht="13.5" customHeight="1" x14ac:dyDescent="0.15">
      <c r="A19" s="571"/>
      <c r="B19" s="572"/>
      <c r="C19" s="572"/>
      <c r="D19" s="572"/>
      <c r="E19" s="572"/>
      <c r="F19" s="572"/>
      <c r="G19" s="572"/>
      <c r="H19" s="572"/>
      <c r="I19" s="573"/>
      <c r="J19" s="573"/>
      <c r="K19" s="573"/>
      <c r="L19" s="573"/>
      <c r="M19" s="573"/>
      <c r="N19" s="573"/>
      <c r="O19" s="573"/>
      <c r="P19" s="573"/>
      <c r="Q19" s="573"/>
      <c r="R19" s="574"/>
      <c r="S19" s="573"/>
      <c r="T19" s="573"/>
      <c r="U19" s="573"/>
      <c r="V19" s="573"/>
      <c r="W19" s="573"/>
      <c r="X19" s="573"/>
      <c r="Y19" s="573"/>
      <c r="Z19" s="573"/>
      <c r="AA19" s="573"/>
      <c r="AB19" s="574"/>
      <c r="AC19" s="575"/>
      <c r="AD19" s="575"/>
      <c r="AE19" s="575"/>
      <c r="AF19" s="575"/>
      <c r="AG19" s="575"/>
      <c r="AH19" s="575"/>
      <c r="AI19" s="575"/>
      <c r="AJ19" s="573"/>
      <c r="AK19" s="573"/>
      <c r="AL19" s="573"/>
      <c r="AM19" s="573"/>
      <c r="AN19" s="573"/>
      <c r="AO19" s="573"/>
      <c r="AP19" s="573"/>
      <c r="AQ19" s="573"/>
      <c r="AR19" s="574"/>
    </row>
    <row r="20" spans="1:44" x14ac:dyDescent="0.15">
      <c r="A20" s="576" t="s">
        <v>36</v>
      </c>
      <c r="B20" s="577"/>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row>
    <row r="21" spans="1:44" s="570" customFormat="1" ht="13.5" customHeight="1" x14ac:dyDescent="0.15">
      <c r="A21" s="1293" t="s">
        <v>30</v>
      </c>
      <c r="B21" s="1294"/>
      <c r="C21" s="1294"/>
      <c r="D21" s="1294"/>
      <c r="E21" s="1294"/>
      <c r="F21" s="1294"/>
      <c r="G21" s="1294"/>
      <c r="H21" s="1295"/>
      <c r="I21" s="1293" t="s">
        <v>31</v>
      </c>
      <c r="J21" s="1294"/>
      <c r="K21" s="1294"/>
      <c r="L21" s="1294"/>
      <c r="M21" s="1294"/>
      <c r="N21" s="1294"/>
      <c r="O21" s="1294"/>
      <c r="P21" s="1294"/>
      <c r="Q21" s="1295"/>
      <c r="R21" s="1293" t="s">
        <v>32</v>
      </c>
      <c r="S21" s="1294"/>
      <c r="T21" s="1294"/>
      <c r="U21" s="1294"/>
      <c r="V21" s="1294"/>
      <c r="W21" s="1294"/>
      <c r="X21" s="1294"/>
      <c r="Y21" s="1294"/>
      <c r="Z21" s="1295"/>
      <c r="AA21" s="1293" t="s">
        <v>33</v>
      </c>
      <c r="AB21" s="1294"/>
      <c r="AC21" s="1294"/>
      <c r="AD21" s="1294"/>
      <c r="AE21" s="1294"/>
      <c r="AF21" s="1294"/>
      <c r="AG21" s="1294"/>
      <c r="AH21" s="1294"/>
      <c r="AI21" s="1295"/>
      <c r="AJ21" s="1293" t="s">
        <v>34</v>
      </c>
      <c r="AK21" s="1294"/>
      <c r="AL21" s="1294"/>
      <c r="AM21" s="1294"/>
      <c r="AN21" s="1294"/>
      <c r="AO21" s="1294"/>
      <c r="AP21" s="1294"/>
      <c r="AQ21" s="1294"/>
      <c r="AR21" s="1295"/>
    </row>
    <row r="22" spans="1:44" s="570" customFormat="1" ht="13.5" customHeight="1" x14ac:dyDescent="0.15">
      <c r="A22" s="1296"/>
      <c r="B22" s="1297"/>
      <c r="C22" s="1297"/>
      <c r="D22" s="1297"/>
      <c r="E22" s="1297"/>
      <c r="F22" s="1297"/>
      <c r="G22" s="1297"/>
      <c r="H22" s="1298"/>
      <c r="I22" s="1296"/>
      <c r="J22" s="1297"/>
      <c r="K22" s="1297"/>
      <c r="L22" s="1297"/>
      <c r="M22" s="1297"/>
      <c r="N22" s="1297"/>
      <c r="O22" s="1297"/>
      <c r="P22" s="1297"/>
      <c r="Q22" s="1298"/>
      <c r="R22" s="1296"/>
      <c r="S22" s="1297"/>
      <c r="T22" s="1297"/>
      <c r="U22" s="1297"/>
      <c r="V22" s="1297"/>
      <c r="W22" s="1297"/>
      <c r="X22" s="1297"/>
      <c r="Y22" s="1297"/>
      <c r="Z22" s="1298"/>
      <c r="AA22" s="1296"/>
      <c r="AB22" s="1297"/>
      <c r="AC22" s="1297"/>
      <c r="AD22" s="1297"/>
      <c r="AE22" s="1297"/>
      <c r="AF22" s="1297"/>
      <c r="AG22" s="1297"/>
      <c r="AH22" s="1297"/>
      <c r="AI22" s="1298"/>
      <c r="AJ22" s="1296"/>
      <c r="AK22" s="1297"/>
      <c r="AL22" s="1297"/>
      <c r="AM22" s="1297"/>
      <c r="AN22" s="1297"/>
      <c r="AO22" s="1297"/>
      <c r="AP22" s="1297"/>
      <c r="AQ22" s="1297"/>
      <c r="AR22" s="1298"/>
    </row>
    <row r="23" spans="1:44" s="570" customFormat="1" ht="13.5" customHeight="1" x14ac:dyDescent="0.15">
      <c r="A23" s="1293" t="s">
        <v>35</v>
      </c>
      <c r="B23" s="1294"/>
      <c r="C23" s="1294"/>
      <c r="D23" s="1294"/>
      <c r="E23" s="1294"/>
      <c r="F23" s="1294"/>
      <c r="G23" s="1294"/>
      <c r="H23" s="1295"/>
      <c r="I23" s="1331"/>
      <c r="J23" s="1332"/>
      <c r="K23" s="1332"/>
      <c r="L23" s="1332"/>
      <c r="M23" s="1332"/>
      <c r="N23" s="1332"/>
      <c r="O23" s="1332"/>
      <c r="P23" s="1332"/>
      <c r="Q23" s="1285" t="s">
        <v>1</v>
      </c>
      <c r="R23" s="1331"/>
      <c r="S23" s="1332"/>
      <c r="T23" s="1332"/>
      <c r="U23" s="1332"/>
      <c r="V23" s="1332"/>
      <c r="W23" s="1332"/>
      <c r="X23" s="1332"/>
      <c r="Y23" s="1332"/>
      <c r="Z23" s="1285" t="s">
        <v>1</v>
      </c>
      <c r="AA23" s="1331"/>
      <c r="AB23" s="1332"/>
      <c r="AC23" s="1332"/>
      <c r="AD23" s="1332"/>
      <c r="AE23" s="1332"/>
      <c r="AF23" s="1332"/>
      <c r="AG23" s="1332"/>
      <c r="AH23" s="1332"/>
      <c r="AI23" s="1285" t="s">
        <v>1</v>
      </c>
      <c r="AJ23" s="1331"/>
      <c r="AK23" s="1332"/>
      <c r="AL23" s="1332"/>
      <c r="AM23" s="1332"/>
      <c r="AN23" s="1332"/>
      <c r="AO23" s="1332"/>
      <c r="AP23" s="1332"/>
      <c r="AQ23" s="1332"/>
      <c r="AR23" s="1285" t="s">
        <v>1</v>
      </c>
    </row>
    <row r="24" spans="1:44" s="570" customFormat="1" ht="13.5" customHeight="1" x14ac:dyDescent="0.15">
      <c r="A24" s="1296"/>
      <c r="B24" s="1297"/>
      <c r="C24" s="1297"/>
      <c r="D24" s="1297"/>
      <c r="E24" s="1297"/>
      <c r="F24" s="1297"/>
      <c r="G24" s="1297"/>
      <c r="H24" s="1298"/>
      <c r="I24" s="1333"/>
      <c r="J24" s="1334"/>
      <c r="K24" s="1334"/>
      <c r="L24" s="1334"/>
      <c r="M24" s="1334"/>
      <c r="N24" s="1334"/>
      <c r="O24" s="1334"/>
      <c r="P24" s="1334"/>
      <c r="Q24" s="1286"/>
      <c r="R24" s="1333"/>
      <c r="S24" s="1334"/>
      <c r="T24" s="1334"/>
      <c r="U24" s="1334"/>
      <c r="V24" s="1334"/>
      <c r="W24" s="1334"/>
      <c r="X24" s="1334"/>
      <c r="Y24" s="1334"/>
      <c r="Z24" s="1286"/>
      <c r="AA24" s="1333"/>
      <c r="AB24" s="1334"/>
      <c r="AC24" s="1334"/>
      <c r="AD24" s="1334"/>
      <c r="AE24" s="1334"/>
      <c r="AF24" s="1334"/>
      <c r="AG24" s="1334"/>
      <c r="AH24" s="1334"/>
      <c r="AI24" s="1286"/>
      <c r="AJ24" s="1333"/>
      <c r="AK24" s="1334"/>
      <c r="AL24" s="1334"/>
      <c r="AM24" s="1334"/>
      <c r="AN24" s="1334"/>
      <c r="AO24" s="1334"/>
      <c r="AP24" s="1334"/>
      <c r="AQ24" s="1334"/>
      <c r="AR24" s="1286"/>
    </row>
    <row r="25" spans="1:44" s="576" customFormat="1" ht="13.5" customHeight="1" x14ac:dyDescent="0.15">
      <c r="A25" s="571"/>
      <c r="B25" s="572"/>
      <c r="C25" s="572"/>
      <c r="D25" s="572"/>
      <c r="E25" s="572"/>
      <c r="F25" s="572"/>
      <c r="G25" s="572"/>
      <c r="H25" s="572"/>
      <c r="I25" s="573"/>
      <c r="J25" s="573"/>
      <c r="K25" s="573"/>
      <c r="L25" s="573"/>
      <c r="M25" s="573"/>
      <c r="N25" s="573"/>
      <c r="O25" s="573"/>
      <c r="P25" s="573"/>
      <c r="Q25" s="573"/>
      <c r="R25" s="574"/>
      <c r="S25" s="573"/>
      <c r="T25" s="573"/>
      <c r="U25" s="573"/>
      <c r="V25" s="573"/>
      <c r="W25" s="573"/>
      <c r="X25" s="573"/>
      <c r="Y25" s="573"/>
      <c r="Z25" s="573"/>
      <c r="AA25" s="573"/>
      <c r="AB25" s="574"/>
      <c r="AC25" s="575"/>
      <c r="AD25" s="575"/>
      <c r="AE25" s="575"/>
      <c r="AF25" s="575"/>
      <c r="AG25" s="575"/>
      <c r="AH25" s="575"/>
      <c r="AI25" s="575"/>
      <c r="AJ25" s="573"/>
      <c r="AK25" s="573"/>
      <c r="AL25" s="573"/>
      <c r="AM25" s="573"/>
      <c r="AN25" s="573"/>
      <c r="AO25" s="573"/>
      <c r="AP25" s="573"/>
      <c r="AQ25" s="573"/>
      <c r="AR25" s="574"/>
    </row>
    <row r="26" spans="1:44" s="576" customFormat="1" ht="13.5" customHeight="1" x14ac:dyDescent="0.15">
      <c r="A26" s="571"/>
      <c r="B26" s="572"/>
      <c r="C26" s="572"/>
      <c r="D26" s="572"/>
      <c r="E26" s="572"/>
      <c r="F26" s="572"/>
      <c r="G26" s="572"/>
      <c r="H26" s="572"/>
      <c r="I26" s="573"/>
      <c r="J26" s="573"/>
      <c r="K26" s="573"/>
      <c r="L26" s="573"/>
      <c r="M26" s="573"/>
      <c r="N26" s="573"/>
      <c r="O26" s="573"/>
      <c r="P26" s="573"/>
      <c r="Q26" s="573"/>
      <c r="R26" s="574"/>
      <c r="S26" s="573"/>
      <c r="T26" s="573"/>
      <c r="U26" s="573"/>
      <c r="V26" s="573"/>
      <c r="W26" s="573"/>
      <c r="X26" s="573"/>
      <c r="Y26" s="573"/>
      <c r="Z26" s="573"/>
      <c r="AA26" s="573"/>
      <c r="AB26" s="574"/>
      <c r="AC26" s="575"/>
      <c r="AD26" s="575"/>
      <c r="AE26" s="575"/>
      <c r="AF26" s="575"/>
      <c r="AG26" s="575"/>
      <c r="AH26" s="575"/>
      <c r="AI26" s="575"/>
      <c r="AJ26" s="573"/>
      <c r="AK26" s="573"/>
      <c r="AL26" s="573"/>
      <c r="AM26" s="573"/>
      <c r="AN26" s="573"/>
      <c r="AO26" s="573"/>
      <c r="AP26" s="573"/>
      <c r="AQ26" s="573"/>
      <c r="AR26" s="574"/>
    </row>
    <row r="27" spans="1:44" s="576" customFormat="1" ht="13.5" customHeight="1" x14ac:dyDescent="0.15">
      <c r="A27" s="571"/>
      <c r="B27" s="572"/>
      <c r="C27" s="572"/>
      <c r="D27" s="572"/>
      <c r="E27" s="572"/>
      <c r="F27" s="572"/>
      <c r="G27" s="572"/>
      <c r="H27" s="572"/>
      <c r="I27" s="573"/>
      <c r="J27" s="573"/>
      <c r="K27" s="573"/>
      <c r="L27" s="573"/>
      <c r="M27" s="573"/>
      <c r="N27" s="573"/>
      <c r="O27" s="573"/>
      <c r="P27" s="573"/>
      <c r="Q27" s="573"/>
      <c r="R27" s="574"/>
      <c r="S27" s="573"/>
      <c r="T27" s="573"/>
      <c r="U27" s="573"/>
      <c r="V27" s="573"/>
      <c r="W27" s="573"/>
      <c r="X27" s="573"/>
      <c r="Y27" s="573"/>
      <c r="Z27" s="573"/>
      <c r="AA27" s="573"/>
      <c r="AB27" s="574"/>
      <c r="AC27" s="575"/>
      <c r="AD27" s="575"/>
      <c r="AE27" s="575"/>
      <c r="AF27" s="575"/>
      <c r="AG27" s="575"/>
      <c r="AH27" s="575"/>
      <c r="AI27" s="575"/>
      <c r="AJ27" s="573"/>
      <c r="AK27" s="573"/>
      <c r="AL27" s="573"/>
      <c r="AM27" s="573"/>
      <c r="AN27" s="573"/>
      <c r="AO27" s="573"/>
      <c r="AP27" s="573"/>
      <c r="AQ27" s="573"/>
      <c r="AR27" s="574"/>
    </row>
    <row r="28" spans="1:44" s="576" customFormat="1" ht="13.5" customHeight="1" x14ac:dyDescent="0.15">
      <c r="A28" s="571"/>
      <c r="B28" s="572"/>
      <c r="C28" s="572"/>
      <c r="D28" s="572"/>
      <c r="E28" s="572"/>
      <c r="F28" s="572"/>
      <c r="G28" s="572"/>
      <c r="H28" s="572"/>
      <c r="I28" s="573"/>
      <c r="J28" s="573"/>
      <c r="K28" s="573"/>
      <c r="L28" s="573"/>
      <c r="M28" s="573"/>
      <c r="N28" s="573"/>
      <c r="O28" s="573"/>
      <c r="P28" s="573"/>
      <c r="Q28" s="573"/>
      <c r="R28" s="574"/>
      <c r="S28" s="573"/>
      <c r="T28" s="573"/>
      <c r="U28" s="573"/>
      <c r="V28" s="573"/>
      <c r="W28" s="573"/>
      <c r="X28" s="573"/>
      <c r="Y28" s="573"/>
      <c r="Z28" s="573"/>
      <c r="AA28" s="573"/>
      <c r="AB28" s="574"/>
      <c r="AC28" s="575"/>
      <c r="AD28" s="575"/>
      <c r="AE28" s="575"/>
      <c r="AF28" s="575"/>
      <c r="AG28" s="575"/>
      <c r="AH28" s="575"/>
      <c r="AI28" s="575"/>
      <c r="AJ28" s="573"/>
      <c r="AK28" s="573"/>
      <c r="AL28" s="573"/>
      <c r="AM28" s="573"/>
      <c r="AN28" s="573"/>
      <c r="AO28" s="573"/>
      <c r="AP28" s="573"/>
      <c r="AQ28" s="573"/>
      <c r="AR28" s="574"/>
    </row>
    <row r="29" spans="1:44" s="576" customFormat="1" ht="13.5" customHeight="1" x14ac:dyDescent="0.15">
      <c r="A29" s="571"/>
      <c r="B29" s="572"/>
      <c r="C29" s="572"/>
      <c r="D29" s="572"/>
      <c r="E29" s="572"/>
      <c r="F29" s="572"/>
      <c r="G29" s="572"/>
      <c r="H29" s="572"/>
      <c r="I29" s="573"/>
      <c r="J29" s="573"/>
      <c r="K29" s="573"/>
      <c r="L29" s="573"/>
      <c r="M29" s="573"/>
      <c r="N29" s="573"/>
      <c r="O29" s="573"/>
      <c r="P29" s="573"/>
      <c r="Q29" s="573"/>
      <c r="R29" s="574"/>
      <c r="S29" s="573"/>
      <c r="T29" s="573"/>
      <c r="U29" s="573"/>
      <c r="V29" s="573"/>
      <c r="W29" s="573"/>
      <c r="X29" s="573"/>
      <c r="Y29" s="573"/>
      <c r="Z29" s="573"/>
      <c r="AA29" s="573"/>
      <c r="AB29" s="574"/>
      <c r="AC29" s="575"/>
      <c r="AD29" s="575"/>
      <c r="AE29" s="575"/>
      <c r="AF29" s="575"/>
      <c r="AG29" s="575"/>
      <c r="AH29" s="575"/>
      <c r="AI29" s="575"/>
      <c r="AJ29" s="573"/>
      <c r="AK29" s="573"/>
      <c r="AL29" s="573"/>
      <c r="AM29" s="573"/>
      <c r="AN29" s="573"/>
      <c r="AO29" s="573"/>
      <c r="AP29" s="573"/>
      <c r="AQ29" s="573"/>
      <c r="AR29" s="574"/>
    </row>
    <row r="30" spans="1:44" x14ac:dyDescent="0.15">
      <c r="A30" s="576" t="s">
        <v>1829</v>
      </c>
      <c r="B30" s="577"/>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77"/>
      <c r="AM30" s="577"/>
      <c r="AN30" s="577"/>
      <c r="AO30" s="577"/>
      <c r="AP30" s="577"/>
      <c r="AQ30" s="577"/>
      <c r="AR30" s="577"/>
    </row>
    <row r="31" spans="1:44" s="570" customFormat="1" ht="13.5" customHeight="1" x14ac:dyDescent="0.15">
      <c r="A31" s="1293" t="s">
        <v>30</v>
      </c>
      <c r="B31" s="1294"/>
      <c r="C31" s="1294"/>
      <c r="D31" s="1294"/>
      <c r="E31" s="1294"/>
      <c r="F31" s="1294"/>
      <c r="G31" s="1294"/>
      <c r="H31" s="1295"/>
      <c r="I31" s="1293" t="s">
        <v>31</v>
      </c>
      <c r="J31" s="1294"/>
      <c r="K31" s="1294"/>
      <c r="L31" s="1294"/>
      <c r="M31" s="1294"/>
      <c r="N31" s="1294"/>
      <c r="O31" s="1294"/>
      <c r="P31" s="1294"/>
      <c r="Q31" s="1295"/>
      <c r="R31" s="1293" t="s">
        <v>32</v>
      </c>
      <c r="S31" s="1294"/>
      <c r="T31" s="1294"/>
      <c r="U31" s="1294"/>
      <c r="V31" s="1294"/>
      <c r="W31" s="1294"/>
      <c r="X31" s="1294"/>
      <c r="Y31" s="1294"/>
      <c r="Z31" s="1295"/>
      <c r="AA31" s="1293" t="s">
        <v>33</v>
      </c>
      <c r="AB31" s="1294"/>
      <c r="AC31" s="1294"/>
      <c r="AD31" s="1294"/>
      <c r="AE31" s="1294"/>
      <c r="AF31" s="1294"/>
      <c r="AG31" s="1294"/>
      <c r="AH31" s="1294"/>
      <c r="AI31" s="1295"/>
      <c r="AJ31" s="1293" t="s">
        <v>34</v>
      </c>
      <c r="AK31" s="1294"/>
      <c r="AL31" s="1294"/>
      <c r="AM31" s="1294"/>
      <c r="AN31" s="1294"/>
      <c r="AO31" s="1294"/>
      <c r="AP31" s="1294"/>
      <c r="AQ31" s="1294"/>
      <c r="AR31" s="1295"/>
    </row>
    <row r="32" spans="1:44" s="570" customFormat="1" ht="13.5" customHeight="1" x14ac:dyDescent="0.15">
      <c r="A32" s="1296"/>
      <c r="B32" s="1297"/>
      <c r="C32" s="1297"/>
      <c r="D32" s="1297"/>
      <c r="E32" s="1297"/>
      <c r="F32" s="1297"/>
      <c r="G32" s="1297"/>
      <c r="H32" s="1298"/>
      <c r="I32" s="1296"/>
      <c r="J32" s="1297"/>
      <c r="K32" s="1297"/>
      <c r="L32" s="1297"/>
      <c r="M32" s="1297"/>
      <c r="N32" s="1297"/>
      <c r="O32" s="1297"/>
      <c r="P32" s="1297"/>
      <c r="Q32" s="1298"/>
      <c r="R32" s="1296"/>
      <c r="S32" s="1297"/>
      <c r="T32" s="1297"/>
      <c r="U32" s="1297"/>
      <c r="V32" s="1297"/>
      <c r="W32" s="1297"/>
      <c r="X32" s="1297"/>
      <c r="Y32" s="1297"/>
      <c r="Z32" s="1298"/>
      <c r="AA32" s="1296"/>
      <c r="AB32" s="1297"/>
      <c r="AC32" s="1297"/>
      <c r="AD32" s="1297"/>
      <c r="AE32" s="1297"/>
      <c r="AF32" s="1297"/>
      <c r="AG32" s="1297"/>
      <c r="AH32" s="1297"/>
      <c r="AI32" s="1298"/>
      <c r="AJ32" s="1296"/>
      <c r="AK32" s="1297"/>
      <c r="AL32" s="1297"/>
      <c r="AM32" s="1297"/>
      <c r="AN32" s="1297"/>
      <c r="AO32" s="1297"/>
      <c r="AP32" s="1297"/>
      <c r="AQ32" s="1297"/>
      <c r="AR32" s="1298"/>
    </row>
    <row r="33" spans="1:44" s="570" customFormat="1" ht="13.5" customHeight="1" x14ac:dyDescent="0.15">
      <c r="A33" s="1293" t="s">
        <v>35</v>
      </c>
      <c r="B33" s="1294"/>
      <c r="C33" s="1294"/>
      <c r="D33" s="1294"/>
      <c r="E33" s="1294"/>
      <c r="F33" s="1294"/>
      <c r="G33" s="1294"/>
      <c r="H33" s="1295"/>
      <c r="I33" s="1331"/>
      <c r="J33" s="1332"/>
      <c r="K33" s="1332"/>
      <c r="L33" s="1332"/>
      <c r="M33" s="1332"/>
      <c r="N33" s="1332"/>
      <c r="O33" s="1332"/>
      <c r="P33" s="1332"/>
      <c r="Q33" s="1285" t="s">
        <v>1</v>
      </c>
      <c r="R33" s="1331"/>
      <c r="S33" s="1332"/>
      <c r="T33" s="1332"/>
      <c r="U33" s="1332"/>
      <c r="V33" s="1332"/>
      <c r="W33" s="1332"/>
      <c r="X33" s="1332"/>
      <c r="Y33" s="1332"/>
      <c r="Z33" s="1285" t="s">
        <v>1</v>
      </c>
      <c r="AA33" s="1331"/>
      <c r="AB33" s="1332"/>
      <c r="AC33" s="1332"/>
      <c r="AD33" s="1332"/>
      <c r="AE33" s="1332"/>
      <c r="AF33" s="1332"/>
      <c r="AG33" s="1332"/>
      <c r="AH33" s="1332"/>
      <c r="AI33" s="1285" t="s">
        <v>1</v>
      </c>
      <c r="AJ33" s="1331"/>
      <c r="AK33" s="1332"/>
      <c r="AL33" s="1332"/>
      <c r="AM33" s="1332"/>
      <c r="AN33" s="1332"/>
      <c r="AO33" s="1332"/>
      <c r="AP33" s="1332"/>
      <c r="AQ33" s="1332"/>
      <c r="AR33" s="1285" t="s">
        <v>1</v>
      </c>
    </row>
    <row r="34" spans="1:44" s="570" customFormat="1" ht="13.5" customHeight="1" x14ac:dyDescent="0.15">
      <c r="A34" s="1296"/>
      <c r="B34" s="1297"/>
      <c r="C34" s="1297"/>
      <c r="D34" s="1297"/>
      <c r="E34" s="1297"/>
      <c r="F34" s="1297"/>
      <c r="G34" s="1297"/>
      <c r="H34" s="1298"/>
      <c r="I34" s="1333"/>
      <c r="J34" s="1334"/>
      <c r="K34" s="1334"/>
      <c r="L34" s="1334"/>
      <c r="M34" s="1334"/>
      <c r="N34" s="1334"/>
      <c r="O34" s="1334"/>
      <c r="P34" s="1334"/>
      <c r="Q34" s="1286"/>
      <c r="R34" s="1333"/>
      <c r="S34" s="1334"/>
      <c r="T34" s="1334"/>
      <c r="U34" s="1334"/>
      <c r="V34" s="1334"/>
      <c r="W34" s="1334"/>
      <c r="X34" s="1334"/>
      <c r="Y34" s="1334"/>
      <c r="Z34" s="1286"/>
      <c r="AA34" s="1333"/>
      <c r="AB34" s="1334"/>
      <c r="AC34" s="1334"/>
      <c r="AD34" s="1334"/>
      <c r="AE34" s="1334"/>
      <c r="AF34" s="1334"/>
      <c r="AG34" s="1334"/>
      <c r="AH34" s="1334"/>
      <c r="AI34" s="1286"/>
      <c r="AJ34" s="1333"/>
      <c r="AK34" s="1334"/>
      <c r="AL34" s="1334"/>
      <c r="AM34" s="1334"/>
      <c r="AN34" s="1334"/>
      <c r="AO34" s="1334"/>
      <c r="AP34" s="1334"/>
      <c r="AQ34" s="1334"/>
      <c r="AR34" s="1286"/>
    </row>
    <row r="36" spans="1:44" x14ac:dyDescent="0.15">
      <c r="A36" s="5" t="s">
        <v>17</v>
      </c>
    </row>
    <row r="37" spans="1:44" x14ac:dyDescent="0.15">
      <c r="A37" s="5" t="s">
        <v>37</v>
      </c>
    </row>
  </sheetData>
  <mergeCells count="43">
    <mergeCell ref="A3:AR3"/>
    <mergeCell ref="A11:H12"/>
    <mergeCell ref="I11:Q12"/>
    <mergeCell ref="R11:Z12"/>
    <mergeCell ref="AA11:AI12"/>
    <mergeCell ref="AJ11:AR12"/>
    <mergeCell ref="AI13:AI14"/>
    <mergeCell ref="AJ13:AQ14"/>
    <mergeCell ref="AR13:AR14"/>
    <mergeCell ref="A21:H22"/>
    <mergeCell ref="I21:Q22"/>
    <mergeCell ref="R21:Z22"/>
    <mergeCell ref="AA21:AI22"/>
    <mergeCell ref="AJ21:AR22"/>
    <mergeCell ref="A13:H14"/>
    <mergeCell ref="I13:P14"/>
    <mergeCell ref="Q13:Q14"/>
    <mergeCell ref="R13:Y14"/>
    <mergeCell ref="Z13:Z14"/>
    <mergeCell ref="AA13:AH14"/>
    <mergeCell ref="AI23:AI24"/>
    <mergeCell ref="AJ23:AQ24"/>
    <mergeCell ref="AR23:AR24"/>
    <mergeCell ref="A23:H24"/>
    <mergeCell ref="I23:P24"/>
    <mergeCell ref="Q23:Q24"/>
    <mergeCell ref="R23:Y24"/>
    <mergeCell ref="Z23:Z24"/>
    <mergeCell ref="AA23:AH24"/>
    <mergeCell ref="A31:H32"/>
    <mergeCell ref="I31:Q32"/>
    <mergeCell ref="R31:Z32"/>
    <mergeCell ref="AA31:AI32"/>
    <mergeCell ref="AJ31:AR32"/>
    <mergeCell ref="AA33:AH34"/>
    <mergeCell ref="AI33:AI34"/>
    <mergeCell ref="AJ33:AQ34"/>
    <mergeCell ref="AR33:AR34"/>
    <mergeCell ref="A33:H34"/>
    <mergeCell ref="I33:P34"/>
    <mergeCell ref="Q33:Q34"/>
    <mergeCell ref="R33:Y34"/>
    <mergeCell ref="Z33:Z34"/>
  </mergeCells>
  <phoneticPr fontId="3"/>
  <printOptions horizontalCentered="1"/>
  <pageMargins left="0.74803149606299213" right="0.59055118110236227" top="0.59055118110236227" bottom="0.78740157480314965" header="0.59055118110236227" footer="0.51181102362204722"/>
  <pageSetup paperSize="9" firstPageNumber="4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56"/>
  <sheetViews>
    <sheetView view="pageBreakPreview" zoomScaleNormal="100" zoomScaleSheetLayoutView="100" workbookViewId="0"/>
  </sheetViews>
  <sheetFormatPr defaultRowHeight="13.5" x14ac:dyDescent="0.15"/>
  <cols>
    <col min="1" max="44" width="2" style="12" customWidth="1"/>
    <col min="45" max="256" width="9" style="12"/>
    <col min="257" max="300" width="2" style="12" customWidth="1"/>
    <col min="301" max="512" width="9" style="12"/>
    <col min="513" max="556" width="2" style="12" customWidth="1"/>
    <col min="557" max="768" width="9" style="12"/>
    <col min="769" max="812" width="2" style="12" customWidth="1"/>
    <col min="813" max="1024" width="9" style="12"/>
    <col min="1025" max="1068" width="2" style="12" customWidth="1"/>
    <col min="1069" max="1280" width="9" style="12"/>
    <col min="1281" max="1324" width="2" style="12" customWidth="1"/>
    <col min="1325" max="1536" width="9" style="12"/>
    <col min="1537" max="1580" width="2" style="12" customWidth="1"/>
    <col min="1581" max="1792" width="9" style="12"/>
    <col min="1793" max="1836" width="2" style="12" customWidth="1"/>
    <col min="1837" max="2048" width="9" style="12"/>
    <col min="2049" max="2092" width="2" style="12" customWidth="1"/>
    <col min="2093" max="2304" width="9" style="12"/>
    <col min="2305" max="2348" width="2" style="12" customWidth="1"/>
    <col min="2349" max="2560" width="9" style="12"/>
    <col min="2561" max="2604" width="2" style="12" customWidth="1"/>
    <col min="2605" max="2816" width="9" style="12"/>
    <col min="2817" max="2860" width="2" style="12" customWidth="1"/>
    <col min="2861" max="3072" width="9" style="12"/>
    <col min="3073" max="3116" width="2" style="12" customWidth="1"/>
    <col min="3117" max="3328" width="9" style="12"/>
    <col min="3329" max="3372" width="2" style="12" customWidth="1"/>
    <col min="3373" max="3584" width="9" style="12"/>
    <col min="3585" max="3628" width="2" style="12" customWidth="1"/>
    <col min="3629" max="3840" width="9" style="12"/>
    <col min="3841" max="3884" width="2" style="12" customWidth="1"/>
    <col min="3885" max="4096" width="9" style="12"/>
    <col min="4097" max="4140" width="2" style="12" customWidth="1"/>
    <col min="4141" max="4352" width="9" style="12"/>
    <col min="4353" max="4396" width="2" style="12" customWidth="1"/>
    <col min="4397" max="4608" width="9" style="12"/>
    <col min="4609" max="4652" width="2" style="12" customWidth="1"/>
    <col min="4653" max="4864" width="9" style="12"/>
    <col min="4865" max="4908" width="2" style="12" customWidth="1"/>
    <col min="4909" max="5120" width="9" style="12"/>
    <col min="5121" max="5164" width="2" style="12" customWidth="1"/>
    <col min="5165" max="5376" width="9" style="12"/>
    <col min="5377" max="5420" width="2" style="12" customWidth="1"/>
    <col min="5421" max="5632" width="9" style="12"/>
    <col min="5633" max="5676" width="2" style="12" customWidth="1"/>
    <col min="5677" max="5888" width="9" style="12"/>
    <col min="5889" max="5932" width="2" style="12" customWidth="1"/>
    <col min="5933" max="6144" width="9" style="12"/>
    <col min="6145" max="6188" width="2" style="12" customWidth="1"/>
    <col min="6189" max="6400" width="9" style="12"/>
    <col min="6401" max="6444" width="2" style="12" customWidth="1"/>
    <col min="6445" max="6656" width="9" style="12"/>
    <col min="6657" max="6700" width="2" style="12" customWidth="1"/>
    <col min="6701" max="6912" width="9" style="12"/>
    <col min="6913" max="6956" width="2" style="12" customWidth="1"/>
    <col min="6957" max="7168" width="9" style="12"/>
    <col min="7169" max="7212" width="2" style="12" customWidth="1"/>
    <col min="7213" max="7424" width="9" style="12"/>
    <col min="7425" max="7468" width="2" style="12" customWidth="1"/>
    <col min="7469" max="7680" width="9" style="12"/>
    <col min="7681" max="7724" width="2" style="12" customWidth="1"/>
    <col min="7725" max="7936" width="9" style="12"/>
    <col min="7937" max="7980" width="2" style="12" customWidth="1"/>
    <col min="7981" max="8192" width="9" style="12"/>
    <col min="8193" max="8236" width="2" style="12" customWidth="1"/>
    <col min="8237" max="8448" width="9" style="12"/>
    <col min="8449" max="8492" width="2" style="12" customWidth="1"/>
    <col min="8493" max="8704" width="9" style="12"/>
    <col min="8705" max="8748" width="2" style="12" customWidth="1"/>
    <col min="8749" max="8960" width="9" style="12"/>
    <col min="8961" max="9004" width="2" style="12" customWidth="1"/>
    <col min="9005" max="9216" width="9" style="12"/>
    <col min="9217" max="9260" width="2" style="12" customWidth="1"/>
    <col min="9261" max="9472" width="9" style="12"/>
    <col min="9473" max="9516" width="2" style="12" customWidth="1"/>
    <col min="9517" max="9728" width="9" style="12"/>
    <col min="9729" max="9772" width="2" style="12" customWidth="1"/>
    <col min="9773" max="9984" width="9" style="12"/>
    <col min="9985" max="10028" width="2" style="12" customWidth="1"/>
    <col min="10029" max="10240" width="9" style="12"/>
    <col min="10241" max="10284" width="2" style="12" customWidth="1"/>
    <col min="10285" max="10496" width="9" style="12"/>
    <col min="10497" max="10540" width="2" style="12" customWidth="1"/>
    <col min="10541" max="10752" width="9" style="12"/>
    <col min="10753" max="10796" width="2" style="12" customWidth="1"/>
    <col min="10797" max="11008" width="9" style="12"/>
    <col min="11009" max="11052" width="2" style="12" customWidth="1"/>
    <col min="11053" max="11264" width="9" style="12"/>
    <col min="11265" max="11308" width="2" style="12" customWidth="1"/>
    <col min="11309" max="11520" width="9" style="12"/>
    <col min="11521" max="11564" width="2" style="12" customWidth="1"/>
    <col min="11565" max="11776" width="9" style="12"/>
    <col min="11777" max="11820" width="2" style="12" customWidth="1"/>
    <col min="11821" max="12032" width="9" style="12"/>
    <col min="12033" max="12076" width="2" style="12" customWidth="1"/>
    <col min="12077" max="12288" width="9" style="12"/>
    <col min="12289" max="12332" width="2" style="12" customWidth="1"/>
    <col min="12333" max="12544" width="9" style="12"/>
    <col min="12545" max="12588" width="2" style="12" customWidth="1"/>
    <col min="12589" max="12800" width="9" style="12"/>
    <col min="12801" max="12844" width="2" style="12" customWidth="1"/>
    <col min="12845" max="13056" width="9" style="12"/>
    <col min="13057" max="13100" width="2" style="12" customWidth="1"/>
    <col min="13101" max="13312" width="9" style="12"/>
    <col min="13313" max="13356" width="2" style="12" customWidth="1"/>
    <col min="13357" max="13568" width="9" style="12"/>
    <col min="13569" max="13612" width="2" style="12" customWidth="1"/>
    <col min="13613" max="13824" width="9" style="12"/>
    <col min="13825" max="13868" width="2" style="12" customWidth="1"/>
    <col min="13869" max="14080" width="9" style="12"/>
    <col min="14081" max="14124" width="2" style="12" customWidth="1"/>
    <col min="14125" max="14336" width="9" style="12"/>
    <col min="14337" max="14380" width="2" style="12" customWidth="1"/>
    <col min="14381" max="14592" width="9" style="12"/>
    <col min="14593" max="14636" width="2" style="12" customWidth="1"/>
    <col min="14637" max="14848" width="9" style="12"/>
    <col min="14849" max="14892" width="2" style="12" customWidth="1"/>
    <col min="14893" max="15104" width="9" style="12"/>
    <col min="15105" max="15148" width="2" style="12" customWidth="1"/>
    <col min="15149" max="15360" width="9" style="12"/>
    <col min="15361" max="15404" width="2" style="12" customWidth="1"/>
    <col min="15405" max="15616" width="9" style="12"/>
    <col min="15617" max="15660" width="2" style="12" customWidth="1"/>
    <col min="15661" max="15872" width="9" style="12"/>
    <col min="15873" max="15916" width="2" style="12" customWidth="1"/>
    <col min="15917" max="16128" width="9" style="12"/>
    <col min="16129" max="16172" width="2" style="12" customWidth="1"/>
    <col min="16173" max="16384" width="9" style="12"/>
  </cols>
  <sheetData>
    <row r="1" spans="1:44" x14ac:dyDescent="0.15">
      <c r="A1" s="12" t="s">
        <v>2239</v>
      </c>
    </row>
    <row r="2" spans="1:44" s="14" customFormat="1" ht="13.5" customHeight="1" x14ac:dyDescent="0.15">
      <c r="A2" s="13"/>
      <c r="B2" s="13"/>
      <c r="C2" s="13"/>
      <c r="D2" s="13"/>
      <c r="E2" s="13"/>
      <c r="F2" s="13"/>
      <c r="G2" s="13"/>
      <c r="H2" s="13"/>
      <c r="I2" s="13"/>
      <c r="J2" s="13"/>
      <c r="K2" s="13"/>
      <c r="L2" s="13"/>
      <c r="M2" s="13"/>
      <c r="N2" s="13"/>
      <c r="O2" s="13"/>
      <c r="P2" s="13"/>
      <c r="R2" s="15"/>
      <c r="S2" s="15"/>
      <c r="T2" s="15"/>
      <c r="U2" s="15"/>
      <c r="V2" s="15"/>
      <c r="W2" s="15"/>
      <c r="X2" s="15"/>
      <c r="Y2" s="15"/>
      <c r="Z2" s="15"/>
      <c r="AA2" s="15"/>
      <c r="AB2" s="15"/>
      <c r="AC2" s="16"/>
      <c r="AD2" s="16"/>
      <c r="AE2" s="16"/>
      <c r="AF2" s="16"/>
      <c r="AG2" s="16"/>
      <c r="AH2" s="16"/>
      <c r="AI2" s="16"/>
      <c r="AJ2" s="16"/>
      <c r="AK2" s="16"/>
      <c r="AL2" s="16"/>
      <c r="AM2" s="16"/>
      <c r="AN2" s="16"/>
      <c r="AO2" s="16"/>
      <c r="AP2" s="16"/>
      <c r="AQ2" s="16"/>
      <c r="AR2" s="16"/>
    </row>
    <row r="3" spans="1:44" s="17" customFormat="1" ht="19.5" customHeight="1" x14ac:dyDescent="0.15">
      <c r="A3" s="1361" t="s">
        <v>1831</v>
      </c>
      <c r="B3" s="1362"/>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1362"/>
      <c r="AB3" s="1362"/>
      <c r="AC3" s="1362"/>
      <c r="AD3" s="1362"/>
      <c r="AE3" s="1362"/>
      <c r="AF3" s="1362"/>
      <c r="AG3" s="1362"/>
      <c r="AH3" s="1362"/>
      <c r="AI3" s="1362"/>
      <c r="AJ3" s="1362"/>
      <c r="AK3" s="1362"/>
      <c r="AL3" s="1362"/>
      <c r="AM3" s="1362"/>
      <c r="AN3" s="1362"/>
      <c r="AO3" s="1362"/>
      <c r="AP3" s="1362"/>
      <c r="AQ3" s="1362"/>
      <c r="AR3" s="1362"/>
    </row>
    <row r="4" spans="1:44" s="18" customFormat="1" ht="19.5" customHeight="1" x14ac:dyDescent="0.15">
      <c r="A4" s="1363" t="s">
        <v>38</v>
      </c>
      <c r="B4" s="1363"/>
      <c r="C4" s="1363"/>
      <c r="D4" s="1363"/>
      <c r="E4" s="1363"/>
      <c r="F4" s="1363"/>
      <c r="G4" s="1363"/>
      <c r="H4" s="1363"/>
      <c r="I4" s="1363"/>
      <c r="J4" s="1363"/>
      <c r="K4" s="1363"/>
      <c r="L4" s="1363"/>
      <c r="M4" s="1363"/>
      <c r="N4" s="1363"/>
      <c r="O4" s="1363"/>
      <c r="P4" s="1363"/>
      <c r="Q4" s="1363"/>
      <c r="R4" s="1363"/>
      <c r="S4" s="1363"/>
      <c r="T4" s="1363"/>
      <c r="U4" s="1363"/>
      <c r="V4" s="1363"/>
      <c r="W4" s="1363"/>
      <c r="X4" s="1363"/>
      <c r="Y4" s="1363"/>
      <c r="Z4" s="1363"/>
      <c r="AA4" s="1363"/>
      <c r="AB4" s="1363"/>
      <c r="AC4" s="1363"/>
      <c r="AD4" s="1363"/>
      <c r="AE4" s="1363"/>
      <c r="AF4" s="1363"/>
      <c r="AG4" s="1363"/>
      <c r="AH4" s="1363"/>
      <c r="AI4" s="1363"/>
      <c r="AJ4" s="1363"/>
      <c r="AK4" s="1363"/>
      <c r="AL4" s="1363"/>
      <c r="AM4" s="1363"/>
      <c r="AN4" s="1363"/>
      <c r="AO4" s="1363"/>
      <c r="AP4" s="1363"/>
      <c r="AQ4" s="1363"/>
      <c r="AR4" s="1363"/>
    </row>
    <row r="5" spans="1:44" s="18" customFormat="1" ht="19.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row>
    <row r="6" spans="1:44" s="14" customFormat="1" ht="13.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row>
    <row r="7" spans="1:44" s="14" customFormat="1" ht="15" customHeight="1" x14ac:dyDescent="0.15">
      <c r="A7" s="14" t="s">
        <v>39</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spans="1:44" ht="4.5" customHeight="1" x14ac:dyDescent="0.15"/>
    <row r="9" spans="1:44" x14ac:dyDescent="0.15">
      <c r="A9" s="1364" t="s">
        <v>42</v>
      </c>
      <c r="B9" s="1364"/>
      <c r="C9" s="1364"/>
      <c r="D9" s="1364" t="s">
        <v>40</v>
      </c>
      <c r="E9" s="1364"/>
      <c r="F9" s="1364"/>
      <c r="G9" s="1364"/>
      <c r="H9" s="1364"/>
      <c r="I9" s="1364"/>
      <c r="J9" s="1364"/>
      <c r="K9" s="1364"/>
      <c r="L9" s="1364"/>
      <c r="M9" s="1364"/>
      <c r="N9" s="1364"/>
      <c r="O9" s="1364" t="s">
        <v>41</v>
      </c>
      <c r="P9" s="1364"/>
      <c r="Q9" s="1364"/>
      <c r="R9" s="1364"/>
      <c r="S9" s="1364"/>
      <c r="T9" s="1364"/>
      <c r="U9" s="1364"/>
      <c r="V9" s="1364"/>
      <c r="W9" s="1364"/>
      <c r="X9" s="1364"/>
      <c r="Y9" s="1364"/>
      <c r="Z9" s="1364"/>
      <c r="AA9" s="1364"/>
      <c r="AB9" s="1364"/>
      <c r="AC9" s="1364"/>
      <c r="AD9" s="1364"/>
      <c r="AE9" s="1364"/>
      <c r="AF9" s="1364"/>
      <c r="AG9" s="1364"/>
      <c r="AH9" s="1364"/>
      <c r="AI9" s="1364"/>
      <c r="AJ9" s="1364"/>
      <c r="AK9" s="1364"/>
      <c r="AL9" s="1364"/>
      <c r="AM9" s="1364"/>
      <c r="AN9" s="1364"/>
      <c r="AO9" s="1364"/>
      <c r="AP9" s="1364"/>
      <c r="AQ9" s="1364"/>
      <c r="AR9" s="1364"/>
    </row>
    <row r="10" spans="1:44" x14ac:dyDescent="0.15">
      <c r="A10" s="1364"/>
      <c r="B10" s="1364"/>
      <c r="C10" s="1364"/>
      <c r="D10" s="1364"/>
      <c r="E10" s="1364"/>
      <c r="F10" s="1364"/>
      <c r="G10" s="1364"/>
      <c r="H10" s="1364"/>
      <c r="I10" s="1364"/>
      <c r="J10" s="1364"/>
      <c r="K10" s="1364"/>
      <c r="L10" s="1364"/>
      <c r="M10" s="1364"/>
      <c r="N10" s="1364"/>
      <c r="O10" s="1364"/>
      <c r="P10" s="1364"/>
      <c r="Q10" s="1364"/>
      <c r="R10" s="1364"/>
      <c r="S10" s="1364"/>
      <c r="T10" s="1364"/>
      <c r="U10" s="1364"/>
      <c r="V10" s="1364"/>
      <c r="W10" s="1364"/>
      <c r="X10" s="1364"/>
      <c r="Y10" s="1364"/>
      <c r="Z10" s="1364"/>
      <c r="AA10" s="1364"/>
      <c r="AB10" s="1364"/>
      <c r="AC10" s="1364"/>
      <c r="AD10" s="1364"/>
      <c r="AE10" s="1364"/>
      <c r="AF10" s="1364"/>
      <c r="AG10" s="1364"/>
      <c r="AH10" s="1364"/>
      <c r="AI10" s="1364"/>
      <c r="AJ10" s="1364"/>
      <c r="AK10" s="1364"/>
      <c r="AL10" s="1364"/>
      <c r="AM10" s="1364"/>
      <c r="AN10" s="1364"/>
      <c r="AO10" s="1364"/>
      <c r="AP10" s="1364"/>
      <c r="AQ10" s="1364"/>
      <c r="AR10" s="1364"/>
    </row>
    <row r="11" spans="1:44" x14ac:dyDescent="0.15">
      <c r="A11" s="1335">
        <v>1</v>
      </c>
      <c r="B11" s="1336"/>
      <c r="C11" s="1336"/>
      <c r="D11" s="1336" t="s">
        <v>1824</v>
      </c>
      <c r="E11" s="1336"/>
      <c r="F11" s="1336"/>
      <c r="G11" s="1336"/>
      <c r="H11" s="1336"/>
      <c r="I11" s="1336"/>
      <c r="J11" s="1336"/>
      <c r="K11" s="1336"/>
      <c r="L11" s="1336"/>
      <c r="M11" s="1336"/>
      <c r="N11" s="1336"/>
      <c r="O11" s="1338" t="s">
        <v>43</v>
      </c>
      <c r="P11" s="1356"/>
      <c r="Q11" s="1356"/>
      <c r="R11" s="1356"/>
      <c r="S11" s="1356"/>
      <c r="T11" s="1356"/>
      <c r="U11" s="1356"/>
      <c r="V11" s="1356"/>
      <c r="W11" s="1356"/>
      <c r="X11" s="1356"/>
      <c r="Y11" s="1356"/>
      <c r="Z11" s="1356"/>
      <c r="AA11" s="1356"/>
      <c r="AB11" s="1356"/>
      <c r="AC11" s="1356"/>
      <c r="AD11" s="1356"/>
      <c r="AE11" s="1356"/>
      <c r="AF11" s="1356"/>
      <c r="AG11" s="1356"/>
      <c r="AH11" s="1356"/>
      <c r="AI11" s="1356"/>
      <c r="AJ11" s="1356"/>
      <c r="AK11" s="1356"/>
      <c r="AL11" s="1356"/>
      <c r="AM11" s="1356"/>
      <c r="AN11" s="1356"/>
      <c r="AO11" s="1356"/>
      <c r="AP11" s="1356"/>
      <c r="AQ11" s="1356"/>
      <c r="AR11" s="1357"/>
    </row>
    <row r="12" spans="1:44" x14ac:dyDescent="0.15">
      <c r="A12" s="1336"/>
      <c r="B12" s="1336"/>
      <c r="C12" s="1336"/>
      <c r="D12" s="1336"/>
      <c r="E12" s="1336"/>
      <c r="F12" s="1336"/>
      <c r="G12" s="1336"/>
      <c r="H12" s="1336"/>
      <c r="I12" s="1336"/>
      <c r="J12" s="1336"/>
      <c r="K12" s="1336"/>
      <c r="L12" s="1336"/>
      <c r="M12" s="1336"/>
      <c r="N12" s="1336"/>
      <c r="O12" s="1358"/>
      <c r="P12" s="1359"/>
      <c r="Q12" s="1359"/>
      <c r="R12" s="1359"/>
      <c r="S12" s="1359"/>
      <c r="T12" s="1359"/>
      <c r="U12" s="1359"/>
      <c r="V12" s="1359"/>
      <c r="W12" s="1359"/>
      <c r="X12" s="1359"/>
      <c r="Y12" s="1359"/>
      <c r="Z12" s="1359"/>
      <c r="AA12" s="1359"/>
      <c r="AB12" s="1359"/>
      <c r="AC12" s="1359"/>
      <c r="AD12" s="1359"/>
      <c r="AE12" s="1359"/>
      <c r="AF12" s="1359"/>
      <c r="AG12" s="1359"/>
      <c r="AH12" s="1359"/>
      <c r="AI12" s="1359"/>
      <c r="AJ12" s="1359"/>
      <c r="AK12" s="1359"/>
      <c r="AL12" s="1359"/>
      <c r="AM12" s="1359"/>
      <c r="AN12" s="1359"/>
      <c r="AO12" s="1359"/>
      <c r="AP12" s="1359"/>
      <c r="AQ12" s="1359"/>
      <c r="AR12" s="1360"/>
    </row>
    <row r="13" spans="1:44" x14ac:dyDescent="0.15">
      <c r="A13" s="1335">
        <v>2</v>
      </c>
      <c r="B13" s="1336"/>
      <c r="C13" s="1336"/>
      <c r="D13" s="1336" t="s">
        <v>1824</v>
      </c>
      <c r="E13" s="1336"/>
      <c r="F13" s="1336"/>
      <c r="G13" s="1336"/>
      <c r="H13" s="1336"/>
      <c r="I13" s="1336"/>
      <c r="J13" s="1336"/>
      <c r="K13" s="1336"/>
      <c r="L13" s="1336"/>
      <c r="M13" s="1336"/>
      <c r="N13" s="1336"/>
      <c r="O13" s="1338" t="s">
        <v>44</v>
      </c>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40"/>
    </row>
    <row r="14" spans="1:44" x14ac:dyDescent="0.15">
      <c r="A14" s="1336"/>
      <c r="B14" s="1336"/>
      <c r="C14" s="1336"/>
      <c r="D14" s="1336"/>
      <c r="E14" s="1336"/>
      <c r="F14" s="1336"/>
      <c r="G14" s="1336"/>
      <c r="H14" s="1336"/>
      <c r="I14" s="1336"/>
      <c r="J14" s="1336"/>
      <c r="K14" s="1336"/>
      <c r="L14" s="1336"/>
      <c r="M14" s="1336"/>
      <c r="N14" s="1336"/>
      <c r="O14" s="1341"/>
      <c r="P14" s="1342"/>
      <c r="Q14" s="1342"/>
      <c r="R14" s="1342"/>
      <c r="S14" s="1342"/>
      <c r="T14" s="1342"/>
      <c r="U14" s="1342"/>
      <c r="V14" s="1342"/>
      <c r="W14" s="1342"/>
      <c r="X14" s="1342"/>
      <c r="Y14" s="1342"/>
      <c r="Z14" s="1342"/>
      <c r="AA14" s="1342"/>
      <c r="AB14" s="1342"/>
      <c r="AC14" s="1342"/>
      <c r="AD14" s="1342"/>
      <c r="AE14" s="1342"/>
      <c r="AF14" s="1342"/>
      <c r="AG14" s="1342"/>
      <c r="AH14" s="1342"/>
      <c r="AI14" s="1342"/>
      <c r="AJ14" s="1342"/>
      <c r="AK14" s="1342"/>
      <c r="AL14" s="1342"/>
      <c r="AM14" s="1342"/>
      <c r="AN14" s="1342"/>
      <c r="AO14" s="1342"/>
      <c r="AP14" s="1342"/>
      <c r="AQ14" s="1342"/>
      <c r="AR14" s="1343"/>
    </row>
    <row r="15" spans="1:44" x14ac:dyDescent="0.15">
      <c r="A15" s="1335">
        <v>3</v>
      </c>
      <c r="B15" s="1336"/>
      <c r="C15" s="1336"/>
      <c r="D15" s="1336" t="s">
        <v>1824</v>
      </c>
      <c r="E15" s="1336"/>
      <c r="F15" s="1336"/>
      <c r="G15" s="1336"/>
      <c r="H15" s="1336"/>
      <c r="I15" s="1336"/>
      <c r="J15" s="1336"/>
      <c r="K15" s="1336"/>
      <c r="L15" s="1336"/>
      <c r="M15" s="1336"/>
      <c r="N15" s="1336"/>
      <c r="O15" s="1338" t="s">
        <v>45</v>
      </c>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40"/>
    </row>
    <row r="16" spans="1:44" x14ac:dyDescent="0.15">
      <c r="A16" s="1336"/>
      <c r="B16" s="1336"/>
      <c r="C16" s="1336"/>
      <c r="D16" s="1336"/>
      <c r="E16" s="1336"/>
      <c r="F16" s="1336"/>
      <c r="G16" s="1336"/>
      <c r="H16" s="1336"/>
      <c r="I16" s="1336"/>
      <c r="J16" s="1336"/>
      <c r="K16" s="1336"/>
      <c r="L16" s="1336"/>
      <c r="M16" s="1336"/>
      <c r="N16" s="1336"/>
      <c r="O16" s="1341"/>
      <c r="P16" s="1342"/>
      <c r="Q16" s="1342"/>
      <c r="R16" s="1342"/>
      <c r="S16" s="1342"/>
      <c r="T16" s="1342"/>
      <c r="U16" s="1342"/>
      <c r="V16" s="1342"/>
      <c r="W16" s="1342"/>
      <c r="X16" s="1342"/>
      <c r="Y16" s="1342"/>
      <c r="Z16" s="1342"/>
      <c r="AA16" s="1342"/>
      <c r="AB16" s="1342"/>
      <c r="AC16" s="1342"/>
      <c r="AD16" s="1342"/>
      <c r="AE16" s="1342"/>
      <c r="AF16" s="1342"/>
      <c r="AG16" s="1342"/>
      <c r="AH16" s="1342"/>
      <c r="AI16" s="1342"/>
      <c r="AJ16" s="1342"/>
      <c r="AK16" s="1342"/>
      <c r="AL16" s="1342"/>
      <c r="AM16" s="1342"/>
      <c r="AN16" s="1342"/>
      <c r="AO16" s="1342"/>
      <c r="AP16" s="1342"/>
      <c r="AQ16" s="1342"/>
      <c r="AR16" s="1343"/>
    </row>
    <row r="17" spans="1:44" x14ac:dyDescent="0.15">
      <c r="A17" s="1335">
        <v>4</v>
      </c>
      <c r="B17" s="1336"/>
      <c r="C17" s="1336"/>
      <c r="D17" s="1336" t="s">
        <v>1824</v>
      </c>
      <c r="E17" s="1336"/>
      <c r="F17" s="1336"/>
      <c r="G17" s="1336"/>
      <c r="H17" s="1336"/>
      <c r="I17" s="1336"/>
      <c r="J17" s="1336"/>
      <c r="K17" s="1336"/>
      <c r="L17" s="1336"/>
      <c r="M17" s="1336"/>
      <c r="N17" s="1336"/>
      <c r="O17" s="1350" t="s">
        <v>46</v>
      </c>
      <c r="P17" s="1351"/>
      <c r="Q17" s="1351"/>
      <c r="R17" s="1351"/>
      <c r="S17" s="1351"/>
      <c r="T17" s="1351"/>
      <c r="U17" s="1351"/>
      <c r="V17" s="1351"/>
      <c r="W17" s="1351"/>
      <c r="X17" s="1351"/>
      <c r="Y17" s="1351"/>
      <c r="Z17" s="1351"/>
      <c r="AA17" s="1351"/>
      <c r="AB17" s="1351"/>
      <c r="AC17" s="1351"/>
      <c r="AD17" s="1351"/>
      <c r="AE17" s="1351"/>
      <c r="AF17" s="1351"/>
      <c r="AG17" s="1351"/>
      <c r="AH17" s="1351"/>
      <c r="AI17" s="1351"/>
      <c r="AJ17" s="1351"/>
      <c r="AK17" s="1351"/>
      <c r="AL17" s="1351"/>
      <c r="AM17" s="1351"/>
      <c r="AN17" s="1351"/>
      <c r="AO17" s="1351"/>
      <c r="AP17" s="1351"/>
      <c r="AQ17" s="1351"/>
      <c r="AR17" s="1352"/>
    </row>
    <row r="18" spans="1:44" x14ac:dyDescent="0.15">
      <c r="A18" s="1336"/>
      <c r="B18" s="1336"/>
      <c r="C18" s="1336"/>
      <c r="D18" s="1336"/>
      <c r="E18" s="1336"/>
      <c r="F18" s="1336"/>
      <c r="G18" s="1336"/>
      <c r="H18" s="1336"/>
      <c r="I18" s="1336"/>
      <c r="J18" s="1336"/>
      <c r="K18" s="1336"/>
      <c r="L18" s="1336"/>
      <c r="M18" s="1336"/>
      <c r="N18" s="1336"/>
      <c r="O18" s="1353"/>
      <c r="P18" s="1354"/>
      <c r="Q18" s="1354"/>
      <c r="R18" s="1354"/>
      <c r="S18" s="1354"/>
      <c r="T18" s="1354"/>
      <c r="U18" s="1354"/>
      <c r="V18" s="1354"/>
      <c r="W18" s="1354"/>
      <c r="X18" s="1354"/>
      <c r="Y18" s="1354"/>
      <c r="Z18" s="1354"/>
      <c r="AA18" s="1354"/>
      <c r="AB18" s="1354"/>
      <c r="AC18" s="1354"/>
      <c r="AD18" s="1354"/>
      <c r="AE18" s="1354"/>
      <c r="AF18" s="1354"/>
      <c r="AG18" s="1354"/>
      <c r="AH18" s="1354"/>
      <c r="AI18" s="1354"/>
      <c r="AJ18" s="1354"/>
      <c r="AK18" s="1354"/>
      <c r="AL18" s="1354"/>
      <c r="AM18" s="1354"/>
      <c r="AN18" s="1354"/>
      <c r="AO18" s="1354"/>
      <c r="AP18" s="1354"/>
      <c r="AQ18" s="1354"/>
      <c r="AR18" s="1355"/>
    </row>
    <row r="19" spans="1:44" x14ac:dyDescent="0.15">
      <c r="A19" s="1335">
        <v>5</v>
      </c>
      <c r="B19" s="1336"/>
      <c r="C19" s="1336"/>
      <c r="D19" s="1336" t="s">
        <v>1824</v>
      </c>
      <c r="E19" s="1336"/>
      <c r="F19" s="1336"/>
      <c r="G19" s="1336"/>
      <c r="H19" s="1336"/>
      <c r="I19" s="1336"/>
      <c r="J19" s="1336"/>
      <c r="K19" s="1336"/>
      <c r="L19" s="1336"/>
      <c r="M19" s="1336"/>
      <c r="N19" s="1336"/>
      <c r="O19" s="1350" t="s">
        <v>47</v>
      </c>
      <c r="P19" s="1351"/>
      <c r="Q19" s="1351"/>
      <c r="R19" s="1351"/>
      <c r="S19" s="1351"/>
      <c r="T19" s="1351"/>
      <c r="U19" s="1351"/>
      <c r="V19" s="1351"/>
      <c r="W19" s="1351"/>
      <c r="X19" s="1351"/>
      <c r="Y19" s="1351"/>
      <c r="Z19" s="1351"/>
      <c r="AA19" s="1351"/>
      <c r="AB19" s="1351"/>
      <c r="AC19" s="1351"/>
      <c r="AD19" s="1351"/>
      <c r="AE19" s="1351"/>
      <c r="AF19" s="1351"/>
      <c r="AG19" s="1351"/>
      <c r="AH19" s="1351"/>
      <c r="AI19" s="1351"/>
      <c r="AJ19" s="1351"/>
      <c r="AK19" s="1351"/>
      <c r="AL19" s="1351"/>
      <c r="AM19" s="1351"/>
      <c r="AN19" s="1351"/>
      <c r="AO19" s="1351"/>
      <c r="AP19" s="1351"/>
      <c r="AQ19" s="1351"/>
      <c r="AR19" s="1352"/>
    </row>
    <row r="20" spans="1:44" x14ac:dyDescent="0.15">
      <c r="A20" s="1336"/>
      <c r="B20" s="1336"/>
      <c r="C20" s="1336"/>
      <c r="D20" s="1336"/>
      <c r="E20" s="1336"/>
      <c r="F20" s="1336"/>
      <c r="G20" s="1336"/>
      <c r="H20" s="1336"/>
      <c r="I20" s="1336"/>
      <c r="J20" s="1336"/>
      <c r="K20" s="1336"/>
      <c r="L20" s="1336"/>
      <c r="M20" s="1336"/>
      <c r="N20" s="1336"/>
      <c r="O20" s="1353"/>
      <c r="P20" s="1354"/>
      <c r="Q20" s="1354"/>
      <c r="R20" s="1354"/>
      <c r="S20" s="1354"/>
      <c r="T20" s="1354"/>
      <c r="U20" s="1354"/>
      <c r="V20" s="1354"/>
      <c r="W20" s="1354"/>
      <c r="X20" s="1354"/>
      <c r="Y20" s="1354"/>
      <c r="Z20" s="1354"/>
      <c r="AA20" s="1354"/>
      <c r="AB20" s="1354"/>
      <c r="AC20" s="1354"/>
      <c r="AD20" s="1354"/>
      <c r="AE20" s="1354"/>
      <c r="AF20" s="1354"/>
      <c r="AG20" s="1354"/>
      <c r="AH20" s="1354"/>
      <c r="AI20" s="1354"/>
      <c r="AJ20" s="1354"/>
      <c r="AK20" s="1354"/>
      <c r="AL20" s="1354"/>
      <c r="AM20" s="1354"/>
      <c r="AN20" s="1354"/>
      <c r="AO20" s="1354"/>
      <c r="AP20" s="1354"/>
      <c r="AQ20" s="1354"/>
      <c r="AR20" s="1355"/>
    </row>
    <row r="21" spans="1:44" x14ac:dyDescent="0.15">
      <c r="A21" s="1335">
        <v>6</v>
      </c>
      <c r="B21" s="1336"/>
      <c r="C21" s="1336"/>
      <c r="D21" s="1336" t="s">
        <v>1824</v>
      </c>
      <c r="E21" s="1336"/>
      <c r="F21" s="1336"/>
      <c r="G21" s="1336"/>
      <c r="H21" s="1336"/>
      <c r="I21" s="1336"/>
      <c r="J21" s="1336"/>
      <c r="K21" s="1336"/>
      <c r="L21" s="1336"/>
      <c r="M21" s="1336"/>
      <c r="N21" s="1336"/>
      <c r="O21" s="1344" t="s">
        <v>48</v>
      </c>
      <c r="P21" s="1345"/>
      <c r="Q21" s="1345"/>
      <c r="R21" s="1345"/>
      <c r="S21" s="1345"/>
      <c r="T21" s="1345"/>
      <c r="U21" s="1345"/>
      <c r="V21" s="1345"/>
      <c r="W21" s="1345"/>
      <c r="X21" s="1345"/>
      <c r="Y21" s="1345"/>
      <c r="Z21" s="1345"/>
      <c r="AA21" s="1345"/>
      <c r="AB21" s="1345"/>
      <c r="AC21" s="1345"/>
      <c r="AD21" s="1345"/>
      <c r="AE21" s="1345"/>
      <c r="AF21" s="1345"/>
      <c r="AG21" s="1345"/>
      <c r="AH21" s="1345"/>
      <c r="AI21" s="1345"/>
      <c r="AJ21" s="1345"/>
      <c r="AK21" s="1345"/>
      <c r="AL21" s="1345"/>
      <c r="AM21" s="1345"/>
      <c r="AN21" s="1345"/>
      <c r="AO21" s="1345"/>
      <c r="AP21" s="1345"/>
      <c r="AQ21" s="1345"/>
      <c r="AR21" s="1346"/>
    </row>
    <row r="22" spans="1:44" x14ac:dyDescent="0.15">
      <c r="A22" s="1336"/>
      <c r="B22" s="1336"/>
      <c r="C22" s="1336"/>
      <c r="D22" s="1336"/>
      <c r="E22" s="1336"/>
      <c r="F22" s="1336"/>
      <c r="G22" s="1336"/>
      <c r="H22" s="1336"/>
      <c r="I22" s="1336"/>
      <c r="J22" s="1336"/>
      <c r="K22" s="1336"/>
      <c r="L22" s="1336"/>
      <c r="M22" s="1336"/>
      <c r="N22" s="1336"/>
      <c r="O22" s="1347"/>
      <c r="P22" s="1348"/>
      <c r="Q22" s="1348"/>
      <c r="R22" s="1348"/>
      <c r="S22" s="1348"/>
      <c r="T22" s="1348"/>
      <c r="U22" s="1348"/>
      <c r="V22" s="1348"/>
      <c r="W22" s="1348"/>
      <c r="X22" s="1348"/>
      <c r="Y22" s="1348"/>
      <c r="Z22" s="1348"/>
      <c r="AA22" s="1348"/>
      <c r="AB22" s="1348"/>
      <c r="AC22" s="1348"/>
      <c r="AD22" s="1348"/>
      <c r="AE22" s="1348"/>
      <c r="AF22" s="1348"/>
      <c r="AG22" s="1348"/>
      <c r="AH22" s="1348"/>
      <c r="AI22" s="1348"/>
      <c r="AJ22" s="1348"/>
      <c r="AK22" s="1348"/>
      <c r="AL22" s="1348"/>
      <c r="AM22" s="1348"/>
      <c r="AN22" s="1348"/>
      <c r="AO22" s="1348"/>
      <c r="AP22" s="1348"/>
      <c r="AQ22" s="1348"/>
      <c r="AR22" s="1349"/>
    </row>
    <row r="23" spans="1:44" x14ac:dyDescent="0.15">
      <c r="A23" s="1335">
        <v>7</v>
      </c>
      <c r="B23" s="1336"/>
      <c r="C23" s="1336"/>
      <c r="D23" s="1336" t="s">
        <v>1824</v>
      </c>
      <c r="E23" s="1336"/>
      <c r="F23" s="1336"/>
      <c r="G23" s="1336"/>
      <c r="H23" s="1336"/>
      <c r="I23" s="1336"/>
      <c r="J23" s="1336"/>
      <c r="K23" s="1336"/>
      <c r="L23" s="1336"/>
      <c r="M23" s="1336"/>
      <c r="N23" s="1336"/>
      <c r="O23" s="1344" t="s">
        <v>49</v>
      </c>
      <c r="P23" s="1345"/>
      <c r="Q23" s="1345"/>
      <c r="R23" s="1345"/>
      <c r="S23" s="1345"/>
      <c r="T23" s="1345"/>
      <c r="U23" s="1345"/>
      <c r="V23" s="1345"/>
      <c r="W23" s="1345"/>
      <c r="X23" s="1345"/>
      <c r="Y23" s="1345"/>
      <c r="Z23" s="1345"/>
      <c r="AA23" s="1345"/>
      <c r="AB23" s="1345"/>
      <c r="AC23" s="1345"/>
      <c r="AD23" s="1345"/>
      <c r="AE23" s="1345"/>
      <c r="AF23" s="1345"/>
      <c r="AG23" s="1345"/>
      <c r="AH23" s="1345"/>
      <c r="AI23" s="1345"/>
      <c r="AJ23" s="1345"/>
      <c r="AK23" s="1345"/>
      <c r="AL23" s="1345"/>
      <c r="AM23" s="1345"/>
      <c r="AN23" s="1345"/>
      <c r="AO23" s="1345"/>
      <c r="AP23" s="1345"/>
      <c r="AQ23" s="1345"/>
      <c r="AR23" s="1346"/>
    </row>
    <row r="24" spans="1:44" x14ac:dyDescent="0.15">
      <c r="A24" s="1336"/>
      <c r="B24" s="1336"/>
      <c r="C24" s="1336"/>
      <c r="D24" s="1336"/>
      <c r="E24" s="1336"/>
      <c r="F24" s="1336"/>
      <c r="G24" s="1336"/>
      <c r="H24" s="1336"/>
      <c r="I24" s="1336"/>
      <c r="J24" s="1336"/>
      <c r="K24" s="1336"/>
      <c r="L24" s="1336"/>
      <c r="M24" s="1336"/>
      <c r="N24" s="1336"/>
      <c r="O24" s="1347"/>
      <c r="P24" s="1348"/>
      <c r="Q24" s="1348"/>
      <c r="R24" s="1348"/>
      <c r="S24" s="1348"/>
      <c r="T24" s="1348"/>
      <c r="U24" s="1348"/>
      <c r="V24" s="1348"/>
      <c r="W24" s="1348"/>
      <c r="X24" s="1348"/>
      <c r="Y24" s="1348"/>
      <c r="Z24" s="1348"/>
      <c r="AA24" s="1348"/>
      <c r="AB24" s="1348"/>
      <c r="AC24" s="1348"/>
      <c r="AD24" s="1348"/>
      <c r="AE24" s="1348"/>
      <c r="AF24" s="1348"/>
      <c r="AG24" s="1348"/>
      <c r="AH24" s="1348"/>
      <c r="AI24" s="1348"/>
      <c r="AJ24" s="1348"/>
      <c r="AK24" s="1348"/>
      <c r="AL24" s="1348"/>
      <c r="AM24" s="1348"/>
      <c r="AN24" s="1348"/>
      <c r="AO24" s="1348"/>
      <c r="AP24" s="1348"/>
      <c r="AQ24" s="1348"/>
      <c r="AR24" s="1349"/>
    </row>
    <row r="25" spans="1:44" ht="13.5" customHeight="1" x14ac:dyDescent="0.15">
      <c r="A25" s="1335">
        <v>8</v>
      </c>
      <c r="B25" s="1336"/>
      <c r="C25" s="1336"/>
      <c r="D25" s="1336" t="s">
        <v>1824</v>
      </c>
      <c r="E25" s="1336"/>
      <c r="F25" s="1336"/>
      <c r="G25" s="1336"/>
      <c r="H25" s="1336"/>
      <c r="I25" s="1336"/>
      <c r="J25" s="1336"/>
      <c r="K25" s="1336"/>
      <c r="L25" s="1336"/>
      <c r="M25" s="1336"/>
      <c r="N25" s="1336"/>
      <c r="O25" s="1344" t="s">
        <v>50</v>
      </c>
      <c r="P25" s="1345"/>
      <c r="Q25" s="1345"/>
      <c r="R25" s="1345"/>
      <c r="S25" s="1345"/>
      <c r="T25" s="1345"/>
      <c r="U25" s="1345"/>
      <c r="V25" s="1345"/>
      <c r="W25" s="1345"/>
      <c r="X25" s="1345"/>
      <c r="Y25" s="1345"/>
      <c r="Z25" s="1345"/>
      <c r="AA25" s="1345"/>
      <c r="AB25" s="1345"/>
      <c r="AC25" s="1345"/>
      <c r="AD25" s="1345"/>
      <c r="AE25" s="1345"/>
      <c r="AF25" s="1345"/>
      <c r="AG25" s="1345"/>
      <c r="AH25" s="1345"/>
      <c r="AI25" s="1345"/>
      <c r="AJ25" s="1345"/>
      <c r="AK25" s="1345"/>
      <c r="AL25" s="1345"/>
      <c r="AM25" s="1345"/>
      <c r="AN25" s="1345"/>
      <c r="AO25" s="1345"/>
      <c r="AP25" s="1345"/>
      <c r="AQ25" s="1345"/>
      <c r="AR25" s="1346"/>
    </row>
    <row r="26" spans="1:44" x14ac:dyDescent="0.15">
      <c r="A26" s="1336"/>
      <c r="B26" s="1336"/>
      <c r="C26" s="1336"/>
      <c r="D26" s="1336"/>
      <c r="E26" s="1336"/>
      <c r="F26" s="1336"/>
      <c r="G26" s="1336"/>
      <c r="H26" s="1336"/>
      <c r="I26" s="1336"/>
      <c r="J26" s="1336"/>
      <c r="K26" s="1336"/>
      <c r="L26" s="1336"/>
      <c r="M26" s="1336"/>
      <c r="N26" s="1336"/>
      <c r="O26" s="1347"/>
      <c r="P26" s="1348"/>
      <c r="Q26" s="1348"/>
      <c r="R26" s="1348"/>
      <c r="S26" s="1348"/>
      <c r="T26" s="1348"/>
      <c r="U26" s="1348"/>
      <c r="V26" s="1348"/>
      <c r="W26" s="1348"/>
      <c r="X26" s="1348"/>
      <c r="Y26" s="1348"/>
      <c r="Z26" s="1348"/>
      <c r="AA26" s="1348"/>
      <c r="AB26" s="1348"/>
      <c r="AC26" s="1348"/>
      <c r="AD26" s="1348"/>
      <c r="AE26" s="1348"/>
      <c r="AF26" s="1348"/>
      <c r="AG26" s="1348"/>
      <c r="AH26" s="1348"/>
      <c r="AI26" s="1348"/>
      <c r="AJ26" s="1348"/>
      <c r="AK26" s="1348"/>
      <c r="AL26" s="1348"/>
      <c r="AM26" s="1348"/>
      <c r="AN26" s="1348"/>
      <c r="AO26" s="1348"/>
      <c r="AP26" s="1348"/>
      <c r="AQ26" s="1348"/>
      <c r="AR26" s="1349"/>
    </row>
    <row r="27" spans="1:44" ht="13.5" customHeight="1" x14ac:dyDescent="0.15">
      <c r="A27" s="1335">
        <v>9</v>
      </c>
      <c r="B27" s="1336"/>
      <c r="C27" s="1336"/>
      <c r="D27" s="1336" t="s">
        <v>1824</v>
      </c>
      <c r="E27" s="1336"/>
      <c r="F27" s="1336"/>
      <c r="G27" s="1336"/>
      <c r="H27" s="1336"/>
      <c r="I27" s="1336"/>
      <c r="J27" s="1336"/>
      <c r="K27" s="1336"/>
      <c r="L27" s="1336"/>
      <c r="M27" s="1336"/>
      <c r="N27" s="1336"/>
      <c r="O27" s="1344" t="s">
        <v>51</v>
      </c>
      <c r="P27" s="1345"/>
      <c r="Q27" s="1345"/>
      <c r="R27" s="1345"/>
      <c r="S27" s="1345"/>
      <c r="T27" s="1345"/>
      <c r="U27" s="1345"/>
      <c r="V27" s="1345"/>
      <c r="W27" s="1345"/>
      <c r="X27" s="1345"/>
      <c r="Y27" s="1345"/>
      <c r="Z27" s="1345"/>
      <c r="AA27" s="1345"/>
      <c r="AB27" s="1345"/>
      <c r="AC27" s="1345"/>
      <c r="AD27" s="1345"/>
      <c r="AE27" s="1345"/>
      <c r="AF27" s="1345"/>
      <c r="AG27" s="1345"/>
      <c r="AH27" s="1345"/>
      <c r="AI27" s="1345"/>
      <c r="AJ27" s="1345"/>
      <c r="AK27" s="1345"/>
      <c r="AL27" s="1345"/>
      <c r="AM27" s="1345"/>
      <c r="AN27" s="1345"/>
      <c r="AO27" s="1345"/>
      <c r="AP27" s="1345"/>
      <c r="AQ27" s="1345"/>
      <c r="AR27" s="1346"/>
    </row>
    <row r="28" spans="1:44" x14ac:dyDescent="0.15">
      <c r="A28" s="1336"/>
      <c r="B28" s="1336"/>
      <c r="C28" s="1336"/>
      <c r="D28" s="1336"/>
      <c r="E28" s="1336"/>
      <c r="F28" s="1336"/>
      <c r="G28" s="1336"/>
      <c r="H28" s="1336"/>
      <c r="I28" s="1336"/>
      <c r="J28" s="1336"/>
      <c r="K28" s="1336"/>
      <c r="L28" s="1336"/>
      <c r="M28" s="1336"/>
      <c r="N28" s="1336"/>
      <c r="O28" s="1347"/>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48"/>
      <c r="AM28" s="1348"/>
      <c r="AN28" s="1348"/>
      <c r="AO28" s="1348"/>
      <c r="AP28" s="1348"/>
      <c r="AQ28" s="1348"/>
      <c r="AR28" s="1349"/>
    </row>
    <row r="29" spans="1:44" ht="13.5" customHeight="1" x14ac:dyDescent="0.15">
      <c r="A29" s="1335">
        <v>10</v>
      </c>
      <c r="B29" s="1336"/>
      <c r="C29" s="1336"/>
      <c r="D29" s="1336" t="s">
        <v>1824</v>
      </c>
      <c r="E29" s="1336"/>
      <c r="F29" s="1336"/>
      <c r="G29" s="1336"/>
      <c r="H29" s="1336"/>
      <c r="I29" s="1336"/>
      <c r="J29" s="1336"/>
      <c r="K29" s="1336"/>
      <c r="L29" s="1336"/>
      <c r="M29" s="1336"/>
      <c r="N29" s="1336"/>
      <c r="O29" s="1344" t="s">
        <v>52</v>
      </c>
      <c r="P29" s="1345"/>
      <c r="Q29" s="1345"/>
      <c r="R29" s="1345"/>
      <c r="S29" s="1345"/>
      <c r="T29" s="1345"/>
      <c r="U29" s="1345"/>
      <c r="V29" s="1345"/>
      <c r="W29" s="1345"/>
      <c r="X29" s="1345"/>
      <c r="Y29" s="1345"/>
      <c r="Z29" s="1345"/>
      <c r="AA29" s="1345"/>
      <c r="AB29" s="1345"/>
      <c r="AC29" s="1345"/>
      <c r="AD29" s="1345"/>
      <c r="AE29" s="1345"/>
      <c r="AF29" s="1345"/>
      <c r="AG29" s="1345"/>
      <c r="AH29" s="1345"/>
      <c r="AI29" s="1345"/>
      <c r="AJ29" s="1345"/>
      <c r="AK29" s="1345"/>
      <c r="AL29" s="1345"/>
      <c r="AM29" s="1345"/>
      <c r="AN29" s="1345"/>
      <c r="AO29" s="1345"/>
      <c r="AP29" s="1345"/>
      <c r="AQ29" s="1345"/>
      <c r="AR29" s="1346"/>
    </row>
    <row r="30" spans="1:44" x14ac:dyDescent="0.15">
      <c r="A30" s="1336"/>
      <c r="B30" s="1336"/>
      <c r="C30" s="1336"/>
      <c r="D30" s="1336"/>
      <c r="E30" s="1336"/>
      <c r="F30" s="1336"/>
      <c r="G30" s="1336"/>
      <c r="H30" s="1336"/>
      <c r="I30" s="1336"/>
      <c r="J30" s="1336"/>
      <c r="K30" s="1336"/>
      <c r="L30" s="1336"/>
      <c r="M30" s="1336"/>
      <c r="N30" s="1336"/>
      <c r="O30" s="1347"/>
      <c r="P30" s="1348"/>
      <c r="Q30" s="1348"/>
      <c r="R30" s="1348"/>
      <c r="S30" s="1348"/>
      <c r="T30" s="1348"/>
      <c r="U30" s="1348"/>
      <c r="V30" s="1348"/>
      <c r="W30" s="1348"/>
      <c r="X30" s="1348"/>
      <c r="Y30" s="1348"/>
      <c r="Z30" s="1348"/>
      <c r="AA30" s="1348"/>
      <c r="AB30" s="1348"/>
      <c r="AC30" s="1348"/>
      <c r="AD30" s="1348"/>
      <c r="AE30" s="1348"/>
      <c r="AF30" s="1348"/>
      <c r="AG30" s="1348"/>
      <c r="AH30" s="1348"/>
      <c r="AI30" s="1348"/>
      <c r="AJ30" s="1348"/>
      <c r="AK30" s="1348"/>
      <c r="AL30" s="1348"/>
      <c r="AM30" s="1348"/>
      <c r="AN30" s="1348"/>
      <c r="AO30" s="1348"/>
      <c r="AP30" s="1348"/>
      <c r="AQ30" s="1348"/>
      <c r="AR30" s="1349"/>
    </row>
    <row r="31" spans="1:44" ht="13.5" customHeight="1" x14ac:dyDescent="0.15">
      <c r="A31" s="1335">
        <v>11</v>
      </c>
      <c r="B31" s="1336"/>
      <c r="C31" s="1336"/>
      <c r="D31" s="1336" t="s">
        <v>1824</v>
      </c>
      <c r="E31" s="1336"/>
      <c r="F31" s="1336"/>
      <c r="G31" s="1336"/>
      <c r="H31" s="1336"/>
      <c r="I31" s="1336"/>
      <c r="J31" s="1336"/>
      <c r="K31" s="1336"/>
      <c r="L31" s="1336"/>
      <c r="M31" s="1336"/>
      <c r="N31" s="1336"/>
      <c r="O31" s="1344" t="s">
        <v>53</v>
      </c>
      <c r="P31" s="1345"/>
      <c r="Q31" s="1345"/>
      <c r="R31" s="1345"/>
      <c r="S31" s="1345"/>
      <c r="T31" s="1345"/>
      <c r="U31" s="1345"/>
      <c r="V31" s="1345"/>
      <c r="W31" s="1345"/>
      <c r="X31" s="1345"/>
      <c r="Y31" s="1345"/>
      <c r="Z31" s="1345"/>
      <c r="AA31" s="1345"/>
      <c r="AB31" s="1345"/>
      <c r="AC31" s="1345"/>
      <c r="AD31" s="1345"/>
      <c r="AE31" s="1345"/>
      <c r="AF31" s="1345"/>
      <c r="AG31" s="1345"/>
      <c r="AH31" s="1345"/>
      <c r="AI31" s="1345"/>
      <c r="AJ31" s="1345"/>
      <c r="AK31" s="1345"/>
      <c r="AL31" s="1345"/>
      <c r="AM31" s="1345"/>
      <c r="AN31" s="1345"/>
      <c r="AO31" s="1345"/>
      <c r="AP31" s="1345"/>
      <c r="AQ31" s="1345"/>
      <c r="AR31" s="1346"/>
    </row>
    <row r="32" spans="1:44" x14ac:dyDescent="0.15">
      <c r="A32" s="1336"/>
      <c r="B32" s="1336"/>
      <c r="C32" s="1336"/>
      <c r="D32" s="1336"/>
      <c r="E32" s="1336"/>
      <c r="F32" s="1336"/>
      <c r="G32" s="1336"/>
      <c r="H32" s="1336"/>
      <c r="I32" s="1336"/>
      <c r="J32" s="1336"/>
      <c r="K32" s="1336"/>
      <c r="L32" s="1336"/>
      <c r="M32" s="1336"/>
      <c r="N32" s="1336"/>
      <c r="O32" s="1347"/>
      <c r="P32" s="1348"/>
      <c r="Q32" s="1348"/>
      <c r="R32" s="1348"/>
      <c r="S32" s="1348"/>
      <c r="T32" s="1348"/>
      <c r="U32" s="1348"/>
      <c r="V32" s="1348"/>
      <c r="W32" s="1348"/>
      <c r="X32" s="1348"/>
      <c r="Y32" s="1348"/>
      <c r="Z32" s="1348"/>
      <c r="AA32" s="1348"/>
      <c r="AB32" s="1348"/>
      <c r="AC32" s="1348"/>
      <c r="AD32" s="1348"/>
      <c r="AE32" s="1348"/>
      <c r="AF32" s="1348"/>
      <c r="AG32" s="1348"/>
      <c r="AH32" s="1348"/>
      <c r="AI32" s="1348"/>
      <c r="AJ32" s="1348"/>
      <c r="AK32" s="1348"/>
      <c r="AL32" s="1348"/>
      <c r="AM32" s="1348"/>
      <c r="AN32" s="1348"/>
      <c r="AO32" s="1348"/>
      <c r="AP32" s="1348"/>
      <c r="AQ32" s="1348"/>
      <c r="AR32" s="1349"/>
    </row>
    <row r="33" spans="1:44" ht="13.5" customHeight="1" x14ac:dyDescent="0.15">
      <c r="A33" s="1335">
        <v>12</v>
      </c>
      <c r="B33" s="1336"/>
      <c r="C33" s="1336"/>
      <c r="D33" s="1336" t="s">
        <v>1824</v>
      </c>
      <c r="E33" s="1336"/>
      <c r="F33" s="1336"/>
      <c r="G33" s="1336"/>
      <c r="H33" s="1336"/>
      <c r="I33" s="1336"/>
      <c r="J33" s="1336"/>
      <c r="K33" s="1336"/>
      <c r="L33" s="1336"/>
      <c r="M33" s="1336"/>
      <c r="N33" s="1336"/>
      <c r="O33" s="1344" t="s">
        <v>54</v>
      </c>
      <c r="P33" s="1345"/>
      <c r="Q33" s="1345"/>
      <c r="R33" s="1345"/>
      <c r="S33" s="1345"/>
      <c r="T33" s="1345"/>
      <c r="U33" s="1345"/>
      <c r="V33" s="1345"/>
      <c r="W33" s="1345"/>
      <c r="X33" s="1345"/>
      <c r="Y33" s="1345"/>
      <c r="Z33" s="1345"/>
      <c r="AA33" s="1345"/>
      <c r="AB33" s="1345"/>
      <c r="AC33" s="1345"/>
      <c r="AD33" s="1345"/>
      <c r="AE33" s="1345"/>
      <c r="AF33" s="1345"/>
      <c r="AG33" s="1345"/>
      <c r="AH33" s="1345"/>
      <c r="AI33" s="1345"/>
      <c r="AJ33" s="1345"/>
      <c r="AK33" s="1345"/>
      <c r="AL33" s="1345"/>
      <c r="AM33" s="1345"/>
      <c r="AN33" s="1345"/>
      <c r="AO33" s="1345"/>
      <c r="AP33" s="1345"/>
      <c r="AQ33" s="1345"/>
      <c r="AR33" s="1346"/>
    </row>
    <row r="34" spans="1:44" x14ac:dyDescent="0.15">
      <c r="A34" s="1336"/>
      <c r="B34" s="1336"/>
      <c r="C34" s="1336"/>
      <c r="D34" s="1336"/>
      <c r="E34" s="1336"/>
      <c r="F34" s="1336"/>
      <c r="G34" s="1336"/>
      <c r="H34" s="1336"/>
      <c r="I34" s="1336"/>
      <c r="J34" s="1336"/>
      <c r="K34" s="1336"/>
      <c r="L34" s="1336"/>
      <c r="M34" s="1336"/>
      <c r="N34" s="1336"/>
      <c r="O34" s="1347"/>
      <c r="P34" s="1348"/>
      <c r="Q34" s="1348"/>
      <c r="R34" s="1348"/>
      <c r="S34" s="1348"/>
      <c r="T34" s="1348"/>
      <c r="U34" s="1348"/>
      <c r="V34" s="1348"/>
      <c r="W34" s="1348"/>
      <c r="X34" s="1348"/>
      <c r="Y34" s="1348"/>
      <c r="Z34" s="1348"/>
      <c r="AA34" s="1348"/>
      <c r="AB34" s="1348"/>
      <c r="AC34" s="1348"/>
      <c r="AD34" s="1348"/>
      <c r="AE34" s="1348"/>
      <c r="AF34" s="1348"/>
      <c r="AG34" s="1348"/>
      <c r="AH34" s="1348"/>
      <c r="AI34" s="1348"/>
      <c r="AJ34" s="1348"/>
      <c r="AK34" s="1348"/>
      <c r="AL34" s="1348"/>
      <c r="AM34" s="1348"/>
      <c r="AN34" s="1348"/>
      <c r="AO34" s="1348"/>
      <c r="AP34" s="1348"/>
      <c r="AQ34" s="1348"/>
      <c r="AR34" s="1349"/>
    </row>
    <row r="35" spans="1:44" x14ac:dyDescent="0.15">
      <c r="A35" s="1335">
        <v>13</v>
      </c>
      <c r="B35" s="1336"/>
      <c r="C35" s="1336"/>
      <c r="D35" s="1336"/>
      <c r="E35" s="1336"/>
      <c r="F35" s="1336"/>
      <c r="G35" s="1336"/>
      <c r="H35" s="1336"/>
      <c r="I35" s="1336"/>
      <c r="J35" s="1336"/>
      <c r="K35" s="1336"/>
      <c r="L35" s="1336"/>
      <c r="M35" s="1336"/>
      <c r="N35" s="1336"/>
      <c r="O35" s="1344"/>
      <c r="P35" s="1345"/>
      <c r="Q35" s="1345"/>
      <c r="R35" s="1345"/>
      <c r="S35" s="1345"/>
      <c r="T35" s="1345"/>
      <c r="U35" s="1345"/>
      <c r="V35" s="1345"/>
      <c r="W35" s="1345"/>
      <c r="X35" s="1345"/>
      <c r="Y35" s="1345"/>
      <c r="Z35" s="1345"/>
      <c r="AA35" s="1345"/>
      <c r="AB35" s="1345"/>
      <c r="AC35" s="1345"/>
      <c r="AD35" s="1345"/>
      <c r="AE35" s="1345"/>
      <c r="AF35" s="1345"/>
      <c r="AG35" s="1345"/>
      <c r="AH35" s="1345"/>
      <c r="AI35" s="1345"/>
      <c r="AJ35" s="1345"/>
      <c r="AK35" s="1345"/>
      <c r="AL35" s="1345"/>
      <c r="AM35" s="1345"/>
      <c r="AN35" s="1345"/>
      <c r="AO35" s="1345"/>
      <c r="AP35" s="1345"/>
      <c r="AQ35" s="1345"/>
      <c r="AR35" s="1346"/>
    </row>
    <row r="36" spans="1:44" x14ac:dyDescent="0.15">
      <c r="A36" s="1336"/>
      <c r="B36" s="1336"/>
      <c r="C36" s="1336"/>
      <c r="D36" s="1336"/>
      <c r="E36" s="1336"/>
      <c r="F36" s="1336"/>
      <c r="G36" s="1336"/>
      <c r="H36" s="1336"/>
      <c r="I36" s="1336"/>
      <c r="J36" s="1336"/>
      <c r="K36" s="1336"/>
      <c r="L36" s="1336"/>
      <c r="M36" s="1336"/>
      <c r="N36" s="1336"/>
      <c r="O36" s="1347"/>
      <c r="P36" s="1348"/>
      <c r="Q36" s="1348"/>
      <c r="R36" s="1348"/>
      <c r="S36" s="1348"/>
      <c r="T36" s="1348"/>
      <c r="U36" s="1348"/>
      <c r="V36" s="1348"/>
      <c r="W36" s="1348"/>
      <c r="X36" s="1348"/>
      <c r="Y36" s="1348"/>
      <c r="Z36" s="1348"/>
      <c r="AA36" s="1348"/>
      <c r="AB36" s="1348"/>
      <c r="AC36" s="1348"/>
      <c r="AD36" s="1348"/>
      <c r="AE36" s="1348"/>
      <c r="AF36" s="1348"/>
      <c r="AG36" s="1348"/>
      <c r="AH36" s="1348"/>
      <c r="AI36" s="1348"/>
      <c r="AJ36" s="1348"/>
      <c r="AK36" s="1348"/>
      <c r="AL36" s="1348"/>
      <c r="AM36" s="1348"/>
      <c r="AN36" s="1348"/>
      <c r="AO36" s="1348"/>
      <c r="AP36" s="1348"/>
      <c r="AQ36" s="1348"/>
      <c r="AR36" s="1349"/>
    </row>
    <row r="37" spans="1:44" x14ac:dyDescent="0.15">
      <c r="A37" s="1335">
        <v>14</v>
      </c>
      <c r="B37" s="1336"/>
      <c r="C37" s="1336"/>
      <c r="D37" s="1336"/>
      <c r="E37" s="1336"/>
      <c r="F37" s="1336"/>
      <c r="G37" s="1336"/>
      <c r="H37" s="1336"/>
      <c r="I37" s="1336"/>
      <c r="J37" s="1336"/>
      <c r="K37" s="1336"/>
      <c r="L37" s="1336"/>
      <c r="M37" s="1336"/>
      <c r="N37" s="1336"/>
      <c r="O37" s="1338"/>
      <c r="P37" s="1339"/>
      <c r="Q37" s="1339"/>
      <c r="R37" s="1339"/>
      <c r="S37" s="1339"/>
      <c r="T37" s="1339"/>
      <c r="U37" s="1339"/>
      <c r="V37" s="1339"/>
      <c r="W37" s="1339"/>
      <c r="X37" s="1339"/>
      <c r="Y37" s="1339"/>
      <c r="Z37" s="1339"/>
      <c r="AA37" s="1339"/>
      <c r="AB37" s="1339"/>
      <c r="AC37" s="1339"/>
      <c r="AD37" s="1339"/>
      <c r="AE37" s="1339"/>
      <c r="AF37" s="1339"/>
      <c r="AG37" s="1339"/>
      <c r="AH37" s="1339"/>
      <c r="AI37" s="1339"/>
      <c r="AJ37" s="1339"/>
      <c r="AK37" s="1339"/>
      <c r="AL37" s="1339"/>
      <c r="AM37" s="1339"/>
      <c r="AN37" s="1339"/>
      <c r="AO37" s="1339"/>
      <c r="AP37" s="1339"/>
      <c r="AQ37" s="1339"/>
      <c r="AR37" s="1340"/>
    </row>
    <row r="38" spans="1:44" x14ac:dyDescent="0.15">
      <c r="A38" s="1336"/>
      <c r="B38" s="1336"/>
      <c r="C38" s="1336"/>
      <c r="D38" s="1336"/>
      <c r="E38" s="1336"/>
      <c r="F38" s="1336"/>
      <c r="G38" s="1336"/>
      <c r="H38" s="1336"/>
      <c r="I38" s="1336"/>
      <c r="J38" s="1336"/>
      <c r="K38" s="1336"/>
      <c r="L38" s="1336"/>
      <c r="M38" s="1336"/>
      <c r="N38" s="1336"/>
      <c r="O38" s="1341"/>
      <c r="P38" s="1342"/>
      <c r="Q38" s="1342"/>
      <c r="R38" s="1342"/>
      <c r="S38" s="1342"/>
      <c r="T38" s="1342"/>
      <c r="U38" s="1342"/>
      <c r="V38" s="1342"/>
      <c r="W38" s="1342"/>
      <c r="X38" s="1342"/>
      <c r="Y38" s="1342"/>
      <c r="Z38" s="1342"/>
      <c r="AA38" s="1342"/>
      <c r="AB38" s="1342"/>
      <c r="AC38" s="1342"/>
      <c r="AD38" s="1342"/>
      <c r="AE38" s="1342"/>
      <c r="AF38" s="1342"/>
      <c r="AG38" s="1342"/>
      <c r="AH38" s="1342"/>
      <c r="AI38" s="1342"/>
      <c r="AJ38" s="1342"/>
      <c r="AK38" s="1342"/>
      <c r="AL38" s="1342"/>
      <c r="AM38" s="1342"/>
      <c r="AN38" s="1342"/>
      <c r="AO38" s="1342"/>
      <c r="AP38" s="1342"/>
      <c r="AQ38" s="1342"/>
      <c r="AR38" s="1343"/>
    </row>
    <row r="39" spans="1:44" x14ac:dyDescent="0.15">
      <c r="A39" s="1335">
        <v>15</v>
      </c>
      <c r="B39" s="1336"/>
      <c r="C39" s="1336"/>
      <c r="D39" s="1336"/>
      <c r="E39" s="1336"/>
      <c r="F39" s="1336"/>
      <c r="G39" s="1336"/>
      <c r="H39" s="1336"/>
      <c r="I39" s="1336"/>
      <c r="J39" s="1336"/>
      <c r="K39" s="1336"/>
      <c r="L39" s="1336"/>
      <c r="M39" s="1336"/>
      <c r="N39" s="1336"/>
      <c r="O39" s="1337"/>
      <c r="P39" s="1337"/>
      <c r="Q39" s="1337"/>
      <c r="R39" s="1337"/>
      <c r="S39" s="1337"/>
      <c r="T39" s="1337"/>
      <c r="U39" s="1337"/>
      <c r="V39" s="1337"/>
      <c r="W39" s="1337"/>
      <c r="X39" s="1337"/>
      <c r="Y39" s="1337"/>
      <c r="Z39" s="1337"/>
      <c r="AA39" s="1337"/>
      <c r="AB39" s="1337"/>
      <c r="AC39" s="1337"/>
      <c r="AD39" s="1337"/>
      <c r="AE39" s="1337"/>
      <c r="AF39" s="1337"/>
      <c r="AG39" s="1337"/>
      <c r="AH39" s="1337"/>
      <c r="AI39" s="1337"/>
      <c r="AJ39" s="1337"/>
      <c r="AK39" s="1337"/>
      <c r="AL39" s="1337"/>
      <c r="AM39" s="1337"/>
      <c r="AN39" s="1337"/>
      <c r="AO39" s="1337"/>
      <c r="AP39" s="1337"/>
      <c r="AQ39" s="1337"/>
      <c r="AR39" s="1337"/>
    </row>
    <row r="40" spans="1:44" x14ac:dyDescent="0.15">
      <c r="A40" s="1336"/>
      <c r="B40" s="1336"/>
      <c r="C40" s="1336"/>
      <c r="D40" s="1336"/>
      <c r="E40" s="1336"/>
      <c r="F40" s="1336"/>
      <c r="G40" s="1336"/>
      <c r="H40" s="1336"/>
      <c r="I40" s="1336"/>
      <c r="J40" s="1336"/>
      <c r="K40" s="1336"/>
      <c r="L40" s="1336"/>
      <c r="M40" s="1336"/>
      <c r="N40" s="1336"/>
      <c r="O40" s="1337"/>
      <c r="P40" s="1337"/>
      <c r="Q40" s="1337"/>
      <c r="R40" s="1337"/>
      <c r="S40" s="1337"/>
      <c r="T40" s="1337"/>
      <c r="U40" s="1337"/>
      <c r="V40" s="1337"/>
      <c r="W40" s="1337"/>
      <c r="X40" s="1337"/>
      <c r="Y40" s="1337"/>
      <c r="Z40" s="1337"/>
      <c r="AA40" s="1337"/>
      <c r="AB40" s="1337"/>
      <c r="AC40" s="1337"/>
      <c r="AD40" s="1337"/>
      <c r="AE40" s="1337"/>
      <c r="AF40" s="1337"/>
      <c r="AG40" s="1337"/>
      <c r="AH40" s="1337"/>
      <c r="AI40" s="1337"/>
      <c r="AJ40" s="1337"/>
      <c r="AK40" s="1337"/>
      <c r="AL40" s="1337"/>
      <c r="AM40" s="1337"/>
      <c r="AN40" s="1337"/>
      <c r="AO40" s="1337"/>
      <c r="AP40" s="1337"/>
      <c r="AQ40" s="1337"/>
      <c r="AR40" s="1337"/>
    </row>
    <row r="41" spans="1:44" x14ac:dyDescent="0.15">
      <c r="A41" s="1335">
        <v>16</v>
      </c>
      <c r="B41" s="1336"/>
      <c r="C41" s="1336"/>
      <c r="D41" s="1336"/>
      <c r="E41" s="1336"/>
      <c r="F41" s="1336"/>
      <c r="G41" s="1336"/>
      <c r="H41" s="1336"/>
      <c r="I41" s="1336"/>
      <c r="J41" s="1336"/>
      <c r="K41" s="1336"/>
      <c r="L41" s="1336"/>
      <c r="M41" s="1336"/>
      <c r="N41" s="1336"/>
      <c r="O41" s="1337"/>
      <c r="P41" s="1337"/>
      <c r="Q41" s="1337"/>
      <c r="R41" s="1337"/>
      <c r="S41" s="1337"/>
      <c r="T41" s="1337"/>
      <c r="U41" s="1337"/>
      <c r="V41" s="1337"/>
      <c r="W41" s="1337"/>
      <c r="X41" s="1337"/>
      <c r="Y41" s="1337"/>
      <c r="Z41" s="1337"/>
      <c r="AA41" s="1337"/>
      <c r="AB41" s="1337"/>
      <c r="AC41" s="1337"/>
      <c r="AD41" s="1337"/>
      <c r="AE41" s="1337"/>
      <c r="AF41" s="1337"/>
      <c r="AG41" s="1337"/>
      <c r="AH41" s="1337"/>
      <c r="AI41" s="1337"/>
      <c r="AJ41" s="1337"/>
      <c r="AK41" s="1337"/>
      <c r="AL41" s="1337"/>
      <c r="AM41" s="1337"/>
      <c r="AN41" s="1337"/>
      <c r="AO41" s="1337"/>
      <c r="AP41" s="1337"/>
      <c r="AQ41" s="1337"/>
      <c r="AR41" s="1337"/>
    </row>
    <row r="42" spans="1:44" x14ac:dyDescent="0.15">
      <c r="A42" s="1336"/>
      <c r="B42" s="1336"/>
      <c r="C42" s="1336"/>
      <c r="D42" s="1336"/>
      <c r="E42" s="1336"/>
      <c r="F42" s="1336"/>
      <c r="G42" s="1336"/>
      <c r="H42" s="1336"/>
      <c r="I42" s="1336"/>
      <c r="J42" s="1336"/>
      <c r="K42" s="1336"/>
      <c r="L42" s="1336"/>
      <c r="M42" s="1336"/>
      <c r="N42" s="1336"/>
      <c r="O42" s="1337"/>
      <c r="P42" s="1337"/>
      <c r="Q42" s="1337"/>
      <c r="R42" s="1337"/>
      <c r="S42" s="1337"/>
      <c r="T42" s="1337"/>
      <c r="U42" s="1337"/>
      <c r="V42" s="1337"/>
      <c r="W42" s="1337"/>
      <c r="X42" s="1337"/>
      <c r="Y42" s="1337"/>
      <c r="Z42" s="1337"/>
      <c r="AA42" s="1337"/>
      <c r="AB42" s="1337"/>
      <c r="AC42" s="1337"/>
      <c r="AD42" s="1337"/>
      <c r="AE42" s="1337"/>
      <c r="AF42" s="1337"/>
      <c r="AG42" s="1337"/>
      <c r="AH42" s="1337"/>
      <c r="AI42" s="1337"/>
      <c r="AJ42" s="1337"/>
      <c r="AK42" s="1337"/>
      <c r="AL42" s="1337"/>
      <c r="AM42" s="1337"/>
      <c r="AN42" s="1337"/>
      <c r="AO42" s="1337"/>
      <c r="AP42" s="1337"/>
      <c r="AQ42" s="1337"/>
      <c r="AR42" s="1337"/>
    </row>
    <row r="43" spans="1:44" x14ac:dyDescent="0.15">
      <c r="A43" s="1335">
        <v>17</v>
      </c>
      <c r="B43" s="1336"/>
      <c r="C43" s="1336"/>
      <c r="D43" s="1336"/>
      <c r="E43" s="1336"/>
      <c r="F43" s="1336"/>
      <c r="G43" s="1336"/>
      <c r="H43" s="1336"/>
      <c r="I43" s="1336"/>
      <c r="J43" s="1336"/>
      <c r="K43" s="1336"/>
      <c r="L43" s="1336"/>
      <c r="M43" s="1336"/>
      <c r="N43" s="1336"/>
      <c r="O43" s="1337"/>
      <c r="P43" s="1337"/>
      <c r="Q43" s="1337"/>
      <c r="R43" s="1337"/>
      <c r="S43" s="1337"/>
      <c r="T43" s="1337"/>
      <c r="U43" s="1337"/>
      <c r="V43" s="1337"/>
      <c r="W43" s="1337"/>
      <c r="X43" s="1337"/>
      <c r="Y43" s="1337"/>
      <c r="Z43" s="1337"/>
      <c r="AA43" s="1337"/>
      <c r="AB43" s="1337"/>
      <c r="AC43" s="1337"/>
      <c r="AD43" s="1337"/>
      <c r="AE43" s="1337"/>
      <c r="AF43" s="1337"/>
      <c r="AG43" s="1337"/>
      <c r="AH43" s="1337"/>
      <c r="AI43" s="1337"/>
      <c r="AJ43" s="1337"/>
      <c r="AK43" s="1337"/>
      <c r="AL43" s="1337"/>
      <c r="AM43" s="1337"/>
      <c r="AN43" s="1337"/>
      <c r="AO43" s="1337"/>
      <c r="AP43" s="1337"/>
      <c r="AQ43" s="1337"/>
      <c r="AR43" s="1337"/>
    </row>
    <row r="44" spans="1:44" x14ac:dyDescent="0.15">
      <c r="A44" s="1336"/>
      <c r="B44" s="1336"/>
      <c r="C44" s="1336"/>
      <c r="D44" s="1336"/>
      <c r="E44" s="1336"/>
      <c r="F44" s="1336"/>
      <c r="G44" s="1336"/>
      <c r="H44" s="1336"/>
      <c r="I44" s="1336"/>
      <c r="J44" s="1336"/>
      <c r="K44" s="1336"/>
      <c r="L44" s="1336"/>
      <c r="M44" s="1336"/>
      <c r="N44" s="1336"/>
      <c r="O44" s="1337"/>
      <c r="P44" s="1337"/>
      <c r="Q44" s="1337"/>
      <c r="R44" s="1337"/>
      <c r="S44" s="1337"/>
      <c r="T44" s="1337"/>
      <c r="U44" s="1337"/>
      <c r="V44" s="1337"/>
      <c r="W44" s="1337"/>
      <c r="X44" s="1337"/>
      <c r="Y44" s="1337"/>
      <c r="Z44" s="1337"/>
      <c r="AA44" s="1337"/>
      <c r="AB44" s="1337"/>
      <c r="AC44" s="1337"/>
      <c r="AD44" s="1337"/>
      <c r="AE44" s="1337"/>
      <c r="AF44" s="1337"/>
      <c r="AG44" s="1337"/>
      <c r="AH44" s="1337"/>
      <c r="AI44" s="1337"/>
      <c r="AJ44" s="1337"/>
      <c r="AK44" s="1337"/>
      <c r="AL44" s="1337"/>
      <c r="AM44" s="1337"/>
      <c r="AN44" s="1337"/>
      <c r="AO44" s="1337"/>
      <c r="AP44" s="1337"/>
      <c r="AQ44" s="1337"/>
      <c r="AR44" s="1337"/>
    </row>
    <row r="45" spans="1:44" x14ac:dyDescent="0.15">
      <c r="A45" s="1335">
        <v>18</v>
      </c>
      <c r="B45" s="1336"/>
      <c r="C45" s="1336"/>
      <c r="D45" s="1336"/>
      <c r="E45" s="1336"/>
      <c r="F45" s="1336"/>
      <c r="G45" s="1336"/>
      <c r="H45" s="1336"/>
      <c r="I45" s="1336"/>
      <c r="J45" s="1336"/>
      <c r="K45" s="1336"/>
      <c r="L45" s="1336"/>
      <c r="M45" s="1336"/>
      <c r="N45" s="1336"/>
      <c r="O45" s="1337"/>
      <c r="P45" s="1337"/>
      <c r="Q45" s="1337"/>
      <c r="R45" s="1337"/>
      <c r="S45" s="1337"/>
      <c r="T45" s="1337"/>
      <c r="U45" s="1337"/>
      <c r="V45" s="1337"/>
      <c r="W45" s="1337"/>
      <c r="X45" s="1337"/>
      <c r="Y45" s="1337"/>
      <c r="Z45" s="1337"/>
      <c r="AA45" s="1337"/>
      <c r="AB45" s="1337"/>
      <c r="AC45" s="1337"/>
      <c r="AD45" s="1337"/>
      <c r="AE45" s="1337"/>
      <c r="AF45" s="1337"/>
      <c r="AG45" s="1337"/>
      <c r="AH45" s="1337"/>
      <c r="AI45" s="1337"/>
      <c r="AJ45" s="1337"/>
      <c r="AK45" s="1337"/>
      <c r="AL45" s="1337"/>
      <c r="AM45" s="1337"/>
      <c r="AN45" s="1337"/>
      <c r="AO45" s="1337"/>
      <c r="AP45" s="1337"/>
      <c r="AQ45" s="1337"/>
      <c r="AR45" s="1337"/>
    </row>
    <row r="46" spans="1:44" x14ac:dyDescent="0.15">
      <c r="A46" s="1336"/>
      <c r="B46" s="1336"/>
      <c r="C46" s="1336"/>
      <c r="D46" s="1336"/>
      <c r="E46" s="1336"/>
      <c r="F46" s="1336"/>
      <c r="G46" s="1336"/>
      <c r="H46" s="1336"/>
      <c r="I46" s="1336"/>
      <c r="J46" s="1336"/>
      <c r="K46" s="1336"/>
      <c r="L46" s="1336"/>
      <c r="M46" s="1336"/>
      <c r="N46" s="1336"/>
      <c r="O46" s="1337"/>
      <c r="P46" s="1337"/>
      <c r="Q46" s="1337"/>
      <c r="R46" s="1337"/>
      <c r="S46" s="1337"/>
      <c r="T46" s="1337"/>
      <c r="U46" s="1337"/>
      <c r="V46" s="1337"/>
      <c r="W46" s="1337"/>
      <c r="X46" s="1337"/>
      <c r="Y46" s="1337"/>
      <c r="Z46" s="1337"/>
      <c r="AA46" s="1337"/>
      <c r="AB46" s="1337"/>
      <c r="AC46" s="1337"/>
      <c r="AD46" s="1337"/>
      <c r="AE46" s="1337"/>
      <c r="AF46" s="1337"/>
      <c r="AG46" s="1337"/>
      <c r="AH46" s="1337"/>
      <c r="AI46" s="1337"/>
      <c r="AJ46" s="1337"/>
      <c r="AK46" s="1337"/>
      <c r="AL46" s="1337"/>
      <c r="AM46" s="1337"/>
      <c r="AN46" s="1337"/>
      <c r="AO46" s="1337"/>
      <c r="AP46" s="1337"/>
      <c r="AQ46" s="1337"/>
      <c r="AR46" s="1337"/>
    </row>
    <row r="47" spans="1:44" x14ac:dyDescent="0.15">
      <c r="A47" s="1335">
        <v>19</v>
      </c>
      <c r="B47" s="1336"/>
      <c r="C47" s="1336"/>
      <c r="D47" s="1336"/>
      <c r="E47" s="1336"/>
      <c r="F47" s="1336"/>
      <c r="G47" s="1336"/>
      <c r="H47" s="1336"/>
      <c r="I47" s="1336"/>
      <c r="J47" s="1336"/>
      <c r="K47" s="1336"/>
      <c r="L47" s="1336"/>
      <c r="M47" s="1336"/>
      <c r="N47" s="1336"/>
      <c r="O47" s="1337"/>
      <c r="P47" s="1337"/>
      <c r="Q47" s="1337"/>
      <c r="R47" s="1337"/>
      <c r="S47" s="1337"/>
      <c r="T47" s="1337"/>
      <c r="U47" s="1337"/>
      <c r="V47" s="1337"/>
      <c r="W47" s="1337"/>
      <c r="X47" s="1337"/>
      <c r="Y47" s="1337"/>
      <c r="Z47" s="1337"/>
      <c r="AA47" s="1337"/>
      <c r="AB47" s="1337"/>
      <c r="AC47" s="1337"/>
      <c r="AD47" s="1337"/>
      <c r="AE47" s="1337"/>
      <c r="AF47" s="1337"/>
      <c r="AG47" s="1337"/>
      <c r="AH47" s="1337"/>
      <c r="AI47" s="1337"/>
      <c r="AJ47" s="1337"/>
      <c r="AK47" s="1337"/>
      <c r="AL47" s="1337"/>
      <c r="AM47" s="1337"/>
      <c r="AN47" s="1337"/>
      <c r="AO47" s="1337"/>
      <c r="AP47" s="1337"/>
      <c r="AQ47" s="1337"/>
      <c r="AR47" s="1337"/>
    </row>
    <row r="48" spans="1:44" x14ac:dyDescent="0.15">
      <c r="A48" s="1336"/>
      <c r="B48" s="1336"/>
      <c r="C48" s="1336"/>
      <c r="D48" s="1336"/>
      <c r="E48" s="1336"/>
      <c r="F48" s="1336"/>
      <c r="G48" s="1336"/>
      <c r="H48" s="1336"/>
      <c r="I48" s="1336"/>
      <c r="J48" s="1336"/>
      <c r="K48" s="1336"/>
      <c r="L48" s="1336"/>
      <c r="M48" s="1336"/>
      <c r="N48" s="1336"/>
      <c r="O48" s="1337"/>
      <c r="P48" s="1337"/>
      <c r="Q48" s="1337"/>
      <c r="R48" s="1337"/>
      <c r="S48" s="1337"/>
      <c r="T48" s="1337"/>
      <c r="U48" s="1337"/>
      <c r="V48" s="1337"/>
      <c r="W48" s="1337"/>
      <c r="X48" s="1337"/>
      <c r="Y48" s="1337"/>
      <c r="Z48" s="1337"/>
      <c r="AA48" s="1337"/>
      <c r="AB48" s="1337"/>
      <c r="AC48" s="1337"/>
      <c r="AD48" s="1337"/>
      <c r="AE48" s="1337"/>
      <c r="AF48" s="1337"/>
      <c r="AG48" s="1337"/>
      <c r="AH48" s="1337"/>
      <c r="AI48" s="1337"/>
      <c r="AJ48" s="1337"/>
      <c r="AK48" s="1337"/>
      <c r="AL48" s="1337"/>
      <c r="AM48" s="1337"/>
      <c r="AN48" s="1337"/>
      <c r="AO48" s="1337"/>
      <c r="AP48" s="1337"/>
      <c r="AQ48" s="1337"/>
      <c r="AR48" s="1337"/>
    </row>
    <row r="49" spans="1:45" x14ac:dyDescent="0.15">
      <c r="A49" s="1335">
        <v>20</v>
      </c>
      <c r="B49" s="1336"/>
      <c r="C49" s="1336"/>
      <c r="D49" s="1336"/>
      <c r="E49" s="1336"/>
      <c r="F49" s="1336"/>
      <c r="G49" s="1336"/>
      <c r="H49" s="1336"/>
      <c r="I49" s="1336"/>
      <c r="J49" s="1336"/>
      <c r="K49" s="1336"/>
      <c r="L49" s="1336"/>
      <c r="M49" s="1336"/>
      <c r="N49" s="1336"/>
      <c r="O49" s="1337"/>
      <c r="P49" s="1337"/>
      <c r="Q49" s="1337"/>
      <c r="R49" s="1337"/>
      <c r="S49" s="1337"/>
      <c r="T49" s="1337"/>
      <c r="U49" s="1337"/>
      <c r="V49" s="1337"/>
      <c r="W49" s="1337"/>
      <c r="X49" s="1337"/>
      <c r="Y49" s="1337"/>
      <c r="Z49" s="1337"/>
      <c r="AA49" s="1337"/>
      <c r="AB49" s="1337"/>
      <c r="AC49" s="1337"/>
      <c r="AD49" s="1337"/>
      <c r="AE49" s="1337"/>
      <c r="AF49" s="1337"/>
      <c r="AG49" s="1337"/>
      <c r="AH49" s="1337"/>
      <c r="AI49" s="1337"/>
      <c r="AJ49" s="1337"/>
      <c r="AK49" s="1337"/>
      <c r="AL49" s="1337"/>
      <c r="AM49" s="1337"/>
      <c r="AN49" s="1337"/>
      <c r="AO49" s="1337"/>
      <c r="AP49" s="1337"/>
      <c r="AQ49" s="1337"/>
      <c r="AR49" s="1337"/>
    </row>
    <row r="50" spans="1:45" x14ac:dyDescent="0.15">
      <c r="A50" s="1336"/>
      <c r="B50" s="1336"/>
      <c r="C50" s="1336"/>
      <c r="D50" s="1336"/>
      <c r="E50" s="1336"/>
      <c r="F50" s="1336"/>
      <c r="G50" s="1336"/>
      <c r="H50" s="1336"/>
      <c r="I50" s="1336"/>
      <c r="J50" s="1336"/>
      <c r="K50" s="1336"/>
      <c r="L50" s="1336"/>
      <c r="M50" s="1336"/>
      <c r="N50" s="1336"/>
      <c r="O50" s="1337"/>
      <c r="P50" s="1337"/>
      <c r="Q50" s="1337"/>
      <c r="R50" s="1337"/>
      <c r="S50" s="1337"/>
      <c r="T50" s="1337"/>
      <c r="U50" s="1337"/>
      <c r="V50" s="1337"/>
      <c r="W50" s="1337"/>
      <c r="X50" s="1337"/>
      <c r="Y50" s="1337"/>
      <c r="Z50" s="1337"/>
      <c r="AA50" s="1337"/>
      <c r="AB50" s="1337"/>
      <c r="AC50" s="1337"/>
      <c r="AD50" s="1337"/>
      <c r="AE50" s="1337"/>
      <c r="AF50" s="1337"/>
      <c r="AG50" s="1337"/>
      <c r="AH50" s="1337"/>
      <c r="AI50" s="1337"/>
      <c r="AJ50" s="1337"/>
      <c r="AK50" s="1337"/>
      <c r="AL50" s="1337"/>
      <c r="AM50" s="1337"/>
      <c r="AN50" s="1337"/>
      <c r="AO50" s="1337"/>
      <c r="AP50" s="1337"/>
      <c r="AQ50" s="1337"/>
      <c r="AR50" s="1337"/>
    </row>
    <row r="51" spans="1:45" x14ac:dyDescent="0.15">
      <c r="A51" s="20"/>
    </row>
    <row r="52" spans="1:45" ht="13.5" customHeight="1" x14ac:dyDescent="0.15">
      <c r="A52" s="20"/>
    </row>
    <row r="53" spans="1:45" x14ac:dyDescent="0.15">
      <c r="A53" s="21"/>
    </row>
    <row r="56" spans="1:45" x14ac:dyDescent="0.1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3"/>
    </row>
  </sheetData>
  <mergeCells count="65">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9:C50"/>
    <mergeCell ref="D49:N50"/>
    <mergeCell ref="O49:AR50"/>
    <mergeCell ref="A45:C46"/>
    <mergeCell ref="D45:N46"/>
    <mergeCell ref="O45:AR46"/>
    <mergeCell ref="A47:C48"/>
    <mergeCell ref="D47:N48"/>
    <mergeCell ref="O47:AR48"/>
  </mergeCells>
  <phoneticPr fontId="3"/>
  <printOptions horizontalCentered="1"/>
  <pageMargins left="0.62992125984251968" right="0.23622047244094491" top="0.55118110236220474" bottom="0.35433070866141736" header="0.31496062992125984" footer="0.31496062992125984"/>
  <pageSetup paperSize="9" firstPageNumber="56" fitToHeight="0" orientation="portrait" useFirstPageNumber="1"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WhiteSpace="0" view="pageBreakPreview" zoomScaleNormal="115" zoomScaleSheetLayoutView="100" workbookViewId="0"/>
  </sheetViews>
  <sheetFormatPr defaultRowHeight="14.25" customHeight="1" x14ac:dyDescent="0.15"/>
  <cols>
    <col min="1" max="1" width="5.25" style="27" customWidth="1"/>
    <col min="2" max="2" width="11.375" style="27" customWidth="1"/>
    <col min="3" max="3" width="46.5" style="27" customWidth="1"/>
    <col min="4" max="4" width="18.125" style="27" customWidth="1"/>
    <col min="5" max="5" width="9" style="27"/>
    <col min="6" max="7" width="0" style="27" hidden="1" customWidth="1"/>
    <col min="8" max="16384" width="9" style="27"/>
  </cols>
  <sheetData>
    <row r="1" spans="1:7" ht="14.25" customHeight="1" x14ac:dyDescent="0.15">
      <c r="A1" s="26" t="s">
        <v>55</v>
      </c>
    </row>
    <row r="4" spans="1:7" ht="19.5" customHeight="1" x14ac:dyDescent="0.15">
      <c r="B4" s="28" t="s">
        <v>56</v>
      </c>
    </row>
    <row r="5" spans="1:7" ht="14.25" customHeight="1" thickBot="1" x14ac:dyDescent="0.2"/>
    <row r="6" spans="1:7" ht="14.25" customHeight="1" x14ac:dyDescent="0.15">
      <c r="B6" s="29" t="s">
        <v>57</v>
      </c>
      <c r="C6" s="30" t="s">
        <v>58</v>
      </c>
      <c r="D6" s="31" t="s">
        <v>59</v>
      </c>
    </row>
    <row r="7" spans="1:7" ht="14.25" customHeight="1" x14ac:dyDescent="0.15">
      <c r="B7" s="32" t="s">
        <v>60</v>
      </c>
      <c r="C7" s="33"/>
      <c r="D7" s="34"/>
    </row>
    <row r="8" spans="1:7" ht="14.25" customHeight="1" x14ac:dyDescent="0.15">
      <c r="B8" s="35" t="s">
        <v>61</v>
      </c>
      <c r="C8" s="36" t="s">
        <v>62</v>
      </c>
      <c r="D8" s="37" t="s">
        <v>63</v>
      </c>
      <c r="F8" s="27" t="s">
        <v>62</v>
      </c>
      <c r="G8" s="27" t="s">
        <v>63</v>
      </c>
    </row>
    <row r="9" spans="1:7" ht="14.25" customHeight="1" x14ac:dyDescent="0.15">
      <c r="B9" s="35" t="s">
        <v>64</v>
      </c>
      <c r="C9" s="36" t="s">
        <v>65</v>
      </c>
      <c r="D9" s="37" t="s">
        <v>63</v>
      </c>
      <c r="F9" s="27" t="s">
        <v>65</v>
      </c>
      <c r="G9" s="27" t="s">
        <v>63</v>
      </c>
    </row>
    <row r="10" spans="1:7" ht="14.25" customHeight="1" x14ac:dyDescent="0.15">
      <c r="B10" s="38"/>
      <c r="C10" s="36"/>
      <c r="D10" s="37"/>
      <c r="F10" s="27" t="s">
        <v>68</v>
      </c>
      <c r="G10" s="27" t="s">
        <v>63</v>
      </c>
    </row>
    <row r="11" spans="1:7" ht="14.25" customHeight="1" x14ac:dyDescent="0.15">
      <c r="B11" s="32" t="s">
        <v>66</v>
      </c>
      <c r="C11" s="33"/>
      <c r="D11" s="39"/>
      <c r="F11" s="27" t="s">
        <v>70</v>
      </c>
      <c r="G11" s="27" t="s">
        <v>63</v>
      </c>
    </row>
    <row r="12" spans="1:7" ht="14.25" customHeight="1" x14ac:dyDescent="0.15">
      <c r="B12" s="35" t="s">
        <v>67</v>
      </c>
      <c r="C12" s="36" t="s">
        <v>68</v>
      </c>
      <c r="D12" s="37" t="s">
        <v>63</v>
      </c>
      <c r="F12" s="27" t="s">
        <v>73</v>
      </c>
      <c r="G12" s="27" t="s">
        <v>63</v>
      </c>
    </row>
    <row r="13" spans="1:7" ht="14.25" customHeight="1" x14ac:dyDescent="0.15">
      <c r="B13" s="35" t="s">
        <v>69</v>
      </c>
      <c r="C13" s="40" t="s">
        <v>70</v>
      </c>
      <c r="D13" s="37" t="s">
        <v>63</v>
      </c>
      <c r="F13" s="27" t="s">
        <v>76</v>
      </c>
      <c r="G13" s="27" t="s">
        <v>63</v>
      </c>
    </row>
    <row r="14" spans="1:7" ht="14.25" customHeight="1" x14ac:dyDescent="0.15">
      <c r="B14" s="38"/>
      <c r="C14" s="36"/>
      <c r="D14" s="37"/>
      <c r="F14" s="27" t="s">
        <v>78</v>
      </c>
      <c r="G14" s="27" t="s">
        <v>63</v>
      </c>
    </row>
    <row r="15" spans="1:7" ht="14.25" customHeight="1" x14ac:dyDescent="0.15">
      <c r="B15" s="32" t="s">
        <v>71</v>
      </c>
      <c r="C15" s="33"/>
      <c r="D15" s="39"/>
      <c r="F15" s="27" t="s">
        <v>80</v>
      </c>
      <c r="G15" s="27" t="s">
        <v>63</v>
      </c>
    </row>
    <row r="16" spans="1:7" ht="14.25" customHeight="1" x14ac:dyDescent="0.15">
      <c r="B16" s="35" t="s">
        <v>72</v>
      </c>
      <c r="C16" s="36" t="s">
        <v>73</v>
      </c>
      <c r="D16" s="37" t="s">
        <v>63</v>
      </c>
      <c r="F16" s="27" t="s">
        <v>83</v>
      </c>
      <c r="G16" s="27" t="s">
        <v>63</v>
      </c>
    </row>
    <row r="17" spans="2:7" ht="14.25" customHeight="1" x14ac:dyDescent="0.15">
      <c r="B17" s="38"/>
      <c r="C17" s="36"/>
      <c r="D17" s="37"/>
      <c r="F17" s="27" t="s">
        <v>85</v>
      </c>
      <c r="G17" s="27" t="s">
        <v>63</v>
      </c>
    </row>
    <row r="18" spans="2:7" ht="14.25" customHeight="1" x14ac:dyDescent="0.15">
      <c r="B18" s="32" t="s">
        <v>74</v>
      </c>
      <c r="C18" s="33"/>
      <c r="D18" s="39"/>
      <c r="F18" s="27" t="s">
        <v>87</v>
      </c>
      <c r="G18" s="27" t="s">
        <v>63</v>
      </c>
    </row>
    <row r="19" spans="2:7" ht="14.25" customHeight="1" x14ac:dyDescent="0.15">
      <c r="B19" s="35" t="s">
        <v>75</v>
      </c>
      <c r="C19" s="36" t="s">
        <v>76</v>
      </c>
      <c r="D19" s="37" t="s">
        <v>63</v>
      </c>
      <c r="F19" s="27" t="s">
        <v>89</v>
      </c>
      <c r="G19" s="27" t="s">
        <v>63</v>
      </c>
    </row>
    <row r="20" spans="2:7" ht="14.25" customHeight="1" x14ac:dyDescent="0.15">
      <c r="B20" s="35" t="s">
        <v>77</v>
      </c>
      <c r="C20" s="36" t="s">
        <v>78</v>
      </c>
      <c r="D20" s="37" t="s">
        <v>63</v>
      </c>
      <c r="F20" s="27" t="s">
        <v>91</v>
      </c>
      <c r="G20" s="27" t="s">
        <v>63</v>
      </c>
    </row>
    <row r="21" spans="2:7" ht="14.25" customHeight="1" x14ac:dyDescent="0.15">
      <c r="B21" s="35" t="s">
        <v>79</v>
      </c>
      <c r="C21" s="36" t="s">
        <v>80</v>
      </c>
      <c r="D21" s="37" t="s">
        <v>63</v>
      </c>
      <c r="F21" s="27" t="s">
        <v>93</v>
      </c>
      <c r="G21" s="27" t="s">
        <v>63</v>
      </c>
    </row>
    <row r="22" spans="2:7" ht="14.25" customHeight="1" x14ac:dyDescent="0.15">
      <c r="B22" s="38"/>
      <c r="C22" s="36"/>
      <c r="D22" s="37"/>
      <c r="F22" s="27" t="s">
        <v>95</v>
      </c>
      <c r="G22" s="27" t="s">
        <v>63</v>
      </c>
    </row>
    <row r="23" spans="2:7" ht="14.25" customHeight="1" x14ac:dyDescent="0.15">
      <c r="B23" s="32" t="s">
        <v>81</v>
      </c>
      <c r="C23" s="33"/>
      <c r="D23" s="39"/>
      <c r="F23" s="27" t="s">
        <v>97</v>
      </c>
      <c r="G23" s="27" t="s">
        <v>63</v>
      </c>
    </row>
    <row r="24" spans="2:7" ht="14.25" customHeight="1" x14ac:dyDescent="0.15">
      <c r="B24" s="35" t="s">
        <v>82</v>
      </c>
      <c r="C24" s="36" t="s">
        <v>83</v>
      </c>
      <c r="D24" s="37" t="s">
        <v>63</v>
      </c>
      <c r="F24" s="27" t="s">
        <v>99</v>
      </c>
      <c r="G24" s="27" t="s">
        <v>63</v>
      </c>
    </row>
    <row r="25" spans="2:7" ht="14.25" customHeight="1" x14ac:dyDescent="0.15">
      <c r="B25" s="35" t="s">
        <v>84</v>
      </c>
      <c r="C25" s="36" t="s">
        <v>85</v>
      </c>
      <c r="D25" s="37" t="s">
        <v>63</v>
      </c>
      <c r="F25" s="27" t="s">
        <v>101</v>
      </c>
      <c r="G25" s="27" t="s">
        <v>63</v>
      </c>
    </row>
    <row r="26" spans="2:7" ht="14.25" customHeight="1" x14ac:dyDescent="0.15">
      <c r="B26" s="35" t="s">
        <v>86</v>
      </c>
      <c r="C26" s="36" t="s">
        <v>87</v>
      </c>
      <c r="D26" s="37" t="s">
        <v>63</v>
      </c>
      <c r="F26" s="27" t="s">
        <v>103</v>
      </c>
      <c r="G26" s="27" t="s">
        <v>63</v>
      </c>
    </row>
    <row r="27" spans="2:7" ht="14.25" customHeight="1" x14ac:dyDescent="0.15">
      <c r="B27" s="35" t="s">
        <v>88</v>
      </c>
      <c r="C27" s="36" t="s">
        <v>89</v>
      </c>
      <c r="D27" s="37" t="s">
        <v>63</v>
      </c>
      <c r="F27" s="27" t="s">
        <v>105</v>
      </c>
      <c r="G27" s="27" t="s">
        <v>63</v>
      </c>
    </row>
    <row r="28" spans="2:7" ht="14.25" customHeight="1" x14ac:dyDescent="0.15">
      <c r="B28" s="35" t="s">
        <v>90</v>
      </c>
      <c r="C28" s="36" t="s">
        <v>91</v>
      </c>
      <c r="D28" s="37" t="s">
        <v>63</v>
      </c>
      <c r="F28" s="27" t="s">
        <v>107</v>
      </c>
      <c r="G28" s="27" t="s">
        <v>63</v>
      </c>
    </row>
    <row r="29" spans="2:7" ht="14.25" customHeight="1" x14ac:dyDescent="0.15">
      <c r="B29" s="35" t="s">
        <v>92</v>
      </c>
      <c r="C29" s="36" t="s">
        <v>93</v>
      </c>
      <c r="D29" s="37" t="s">
        <v>63</v>
      </c>
      <c r="F29" s="27" t="s">
        <v>109</v>
      </c>
      <c r="G29" s="27" t="s">
        <v>63</v>
      </c>
    </row>
    <row r="30" spans="2:7" ht="14.25" customHeight="1" x14ac:dyDescent="0.15">
      <c r="B30" s="35" t="s">
        <v>94</v>
      </c>
      <c r="C30" s="36" t="s">
        <v>95</v>
      </c>
      <c r="D30" s="37" t="s">
        <v>63</v>
      </c>
      <c r="F30" s="27" t="s">
        <v>111</v>
      </c>
      <c r="G30" s="27" t="s">
        <v>63</v>
      </c>
    </row>
    <row r="31" spans="2:7" ht="14.25" customHeight="1" x14ac:dyDescent="0.15">
      <c r="B31" s="35" t="s">
        <v>96</v>
      </c>
      <c r="C31" s="36" t="s">
        <v>97</v>
      </c>
      <c r="D31" s="37" t="s">
        <v>63</v>
      </c>
      <c r="F31" s="27" t="s">
        <v>113</v>
      </c>
      <c r="G31" s="27" t="s">
        <v>63</v>
      </c>
    </row>
    <row r="32" spans="2:7" ht="14.25" customHeight="1" x14ac:dyDescent="0.15">
      <c r="B32" s="35" t="s">
        <v>98</v>
      </c>
      <c r="C32" s="36" t="s">
        <v>99</v>
      </c>
      <c r="D32" s="37" t="s">
        <v>63</v>
      </c>
      <c r="F32" s="27" t="s">
        <v>115</v>
      </c>
      <c r="G32" s="27" t="s">
        <v>63</v>
      </c>
    </row>
    <row r="33" spans="2:7" ht="14.25" customHeight="1" x14ac:dyDescent="0.15">
      <c r="B33" s="35" t="s">
        <v>100</v>
      </c>
      <c r="C33" s="36" t="s">
        <v>101</v>
      </c>
      <c r="D33" s="37" t="s">
        <v>63</v>
      </c>
      <c r="F33" s="27" t="s">
        <v>117</v>
      </c>
      <c r="G33" s="27" t="s">
        <v>63</v>
      </c>
    </row>
    <row r="34" spans="2:7" ht="14.25" customHeight="1" x14ac:dyDescent="0.15">
      <c r="B34" s="35" t="s">
        <v>102</v>
      </c>
      <c r="C34" s="36" t="s">
        <v>103</v>
      </c>
      <c r="D34" s="37" t="s">
        <v>63</v>
      </c>
      <c r="F34" s="27" t="s">
        <v>119</v>
      </c>
      <c r="G34" s="27" t="s">
        <v>63</v>
      </c>
    </row>
    <row r="35" spans="2:7" ht="14.25" customHeight="1" x14ac:dyDescent="0.15">
      <c r="B35" s="35" t="s">
        <v>104</v>
      </c>
      <c r="C35" s="36" t="s">
        <v>105</v>
      </c>
      <c r="D35" s="37" t="s">
        <v>63</v>
      </c>
      <c r="F35" s="27" t="s">
        <v>121</v>
      </c>
      <c r="G35" s="27" t="s">
        <v>63</v>
      </c>
    </row>
    <row r="36" spans="2:7" ht="14.25" customHeight="1" x14ac:dyDescent="0.15">
      <c r="B36" s="35" t="s">
        <v>106</v>
      </c>
      <c r="C36" s="36" t="s">
        <v>107</v>
      </c>
      <c r="D36" s="37" t="s">
        <v>63</v>
      </c>
      <c r="F36" s="27" t="s">
        <v>123</v>
      </c>
      <c r="G36" s="27" t="s">
        <v>63</v>
      </c>
    </row>
    <row r="37" spans="2:7" ht="14.25" customHeight="1" x14ac:dyDescent="0.15">
      <c r="B37" s="35" t="s">
        <v>108</v>
      </c>
      <c r="C37" s="36" t="s">
        <v>109</v>
      </c>
      <c r="D37" s="37" t="s">
        <v>63</v>
      </c>
      <c r="F37" s="27" t="s">
        <v>125</v>
      </c>
      <c r="G37" s="27" t="s">
        <v>63</v>
      </c>
    </row>
    <row r="38" spans="2:7" ht="14.25" customHeight="1" x14ac:dyDescent="0.15">
      <c r="B38" s="35" t="s">
        <v>110</v>
      </c>
      <c r="C38" s="36" t="s">
        <v>111</v>
      </c>
      <c r="D38" s="37" t="s">
        <v>63</v>
      </c>
      <c r="F38" s="27" t="s">
        <v>127</v>
      </c>
      <c r="G38" s="27" t="s">
        <v>63</v>
      </c>
    </row>
    <row r="39" spans="2:7" ht="14.25" customHeight="1" x14ac:dyDescent="0.15">
      <c r="B39" s="35" t="s">
        <v>112</v>
      </c>
      <c r="C39" s="36" t="s">
        <v>113</v>
      </c>
      <c r="D39" s="37" t="s">
        <v>63</v>
      </c>
      <c r="F39" s="27" t="s">
        <v>129</v>
      </c>
      <c r="G39" s="27" t="s">
        <v>63</v>
      </c>
    </row>
    <row r="40" spans="2:7" ht="14.25" customHeight="1" x14ac:dyDescent="0.15">
      <c r="B40" s="35" t="s">
        <v>114</v>
      </c>
      <c r="C40" s="36" t="s">
        <v>115</v>
      </c>
      <c r="D40" s="37" t="s">
        <v>63</v>
      </c>
      <c r="F40" s="27" t="s">
        <v>132</v>
      </c>
      <c r="G40" s="27" t="s">
        <v>63</v>
      </c>
    </row>
    <row r="41" spans="2:7" ht="14.25" customHeight="1" x14ac:dyDescent="0.15">
      <c r="B41" s="35" t="s">
        <v>116</v>
      </c>
      <c r="C41" s="36" t="s">
        <v>117</v>
      </c>
      <c r="D41" s="37" t="s">
        <v>63</v>
      </c>
      <c r="F41" s="27" t="s">
        <v>134</v>
      </c>
      <c r="G41" s="27" t="s">
        <v>63</v>
      </c>
    </row>
    <row r="42" spans="2:7" ht="14.25" customHeight="1" x14ac:dyDescent="0.15">
      <c r="B42" s="35" t="s">
        <v>118</v>
      </c>
      <c r="C42" s="36" t="s">
        <v>119</v>
      </c>
      <c r="D42" s="37" t="s">
        <v>63</v>
      </c>
      <c r="F42" s="27" t="s">
        <v>136</v>
      </c>
      <c r="G42" s="27" t="s">
        <v>63</v>
      </c>
    </row>
    <row r="43" spans="2:7" ht="14.25" customHeight="1" x14ac:dyDescent="0.15">
      <c r="B43" s="35" t="s">
        <v>120</v>
      </c>
      <c r="C43" s="36" t="s">
        <v>121</v>
      </c>
      <c r="D43" s="37" t="s">
        <v>63</v>
      </c>
      <c r="F43" s="27" t="s">
        <v>138</v>
      </c>
      <c r="G43" s="27" t="s">
        <v>63</v>
      </c>
    </row>
    <row r="44" spans="2:7" ht="14.25" customHeight="1" x14ac:dyDescent="0.15">
      <c r="B44" s="35" t="s">
        <v>122</v>
      </c>
      <c r="C44" s="36" t="s">
        <v>123</v>
      </c>
      <c r="D44" s="37" t="s">
        <v>63</v>
      </c>
      <c r="F44" s="27" t="s">
        <v>141</v>
      </c>
      <c r="G44" s="27" t="s">
        <v>63</v>
      </c>
    </row>
    <row r="45" spans="2:7" ht="14.25" customHeight="1" x14ac:dyDescent="0.15">
      <c r="B45" s="35" t="s">
        <v>124</v>
      </c>
      <c r="C45" s="36" t="s">
        <v>125</v>
      </c>
      <c r="D45" s="37" t="s">
        <v>63</v>
      </c>
      <c r="F45" s="27" t="s">
        <v>143</v>
      </c>
      <c r="G45" s="27" t="s">
        <v>144</v>
      </c>
    </row>
    <row r="46" spans="2:7" ht="14.25" customHeight="1" x14ac:dyDescent="0.15">
      <c r="B46" s="35" t="s">
        <v>126</v>
      </c>
      <c r="C46" s="36" t="s">
        <v>127</v>
      </c>
      <c r="D46" s="37" t="s">
        <v>63</v>
      </c>
      <c r="F46" s="27" t="s">
        <v>146</v>
      </c>
      <c r="G46" s="27" t="s">
        <v>144</v>
      </c>
    </row>
    <row r="47" spans="2:7" ht="14.25" customHeight="1" x14ac:dyDescent="0.15">
      <c r="B47" s="35" t="s">
        <v>128</v>
      </c>
      <c r="C47" s="36" t="s">
        <v>129</v>
      </c>
      <c r="D47" s="37" t="s">
        <v>63</v>
      </c>
      <c r="F47" s="27" t="s">
        <v>148</v>
      </c>
      <c r="G47" s="27" t="s">
        <v>63</v>
      </c>
    </row>
    <row r="48" spans="2:7" ht="14.25" customHeight="1" x14ac:dyDescent="0.15">
      <c r="B48" s="38"/>
      <c r="C48" s="36"/>
      <c r="D48" s="37"/>
      <c r="F48" s="27" t="s">
        <v>151</v>
      </c>
      <c r="G48" s="27" t="s">
        <v>63</v>
      </c>
    </row>
    <row r="49" spans="2:7" ht="14.25" customHeight="1" x14ac:dyDescent="0.15">
      <c r="B49" s="32" t="s">
        <v>130</v>
      </c>
      <c r="C49" s="33"/>
      <c r="D49" s="39"/>
      <c r="F49" s="27" t="s">
        <v>153</v>
      </c>
      <c r="G49" s="27" t="s">
        <v>144</v>
      </c>
    </row>
    <row r="50" spans="2:7" ht="14.25" customHeight="1" x14ac:dyDescent="0.15">
      <c r="B50" s="35" t="s">
        <v>131</v>
      </c>
      <c r="C50" s="36" t="s">
        <v>132</v>
      </c>
      <c r="D50" s="37" t="s">
        <v>63</v>
      </c>
      <c r="F50" s="27" t="s">
        <v>155</v>
      </c>
      <c r="G50" s="27" t="s">
        <v>144</v>
      </c>
    </row>
    <row r="51" spans="2:7" ht="14.25" customHeight="1" x14ac:dyDescent="0.15">
      <c r="B51" s="35" t="s">
        <v>133</v>
      </c>
      <c r="C51" s="36" t="s">
        <v>134</v>
      </c>
      <c r="D51" s="37" t="s">
        <v>63</v>
      </c>
      <c r="F51" s="27" t="s">
        <v>157</v>
      </c>
      <c r="G51" s="27" t="s">
        <v>63</v>
      </c>
    </row>
    <row r="52" spans="2:7" ht="14.25" customHeight="1" x14ac:dyDescent="0.15">
      <c r="B52" s="35" t="s">
        <v>135</v>
      </c>
      <c r="C52" s="36" t="s">
        <v>136</v>
      </c>
      <c r="D52" s="37" t="s">
        <v>63</v>
      </c>
      <c r="F52" s="27" t="s">
        <v>159</v>
      </c>
      <c r="G52" s="27" t="s">
        <v>63</v>
      </c>
    </row>
    <row r="53" spans="2:7" ht="14.25" customHeight="1" x14ac:dyDescent="0.15">
      <c r="B53" s="35" t="s">
        <v>137</v>
      </c>
      <c r="C53" s="36" t="s">
        <v>138</v>
      </c>
      <c r="D53" s="37" t="s">
        <v>63</v>
      </c>
      <c r="F53" s="27" t="s">
        <v>161</v>
      </c>
      <c r="G53" s="27" t="s">
        <v>144</v>
      </c>
    </row>
    <row r="54" spans="2:7" ht="14.25" customHeight="1" thickBot="1" x14ac:dyDescent="0.2">
      <c r="B54" s="41"/>
      <c r="C54" s="42"/>
      <c r="D54" s="43"/>
      <c r="F54" s="27" t="s">
        <v>163</v>
      </c>
      <c r="G54" s="27" t="s">
        <v>144</v>
      </c>
    </row>
    <row r="55" spans="2:7" ht="14.25" customHeight="1" x14ac:dyDescent="0.15">
      <c r="B55" s="44"/>
      <c r="C55" s="44"/>
      <c r="D55" s="45"/>
      <c r="F55" s="27" t="s">
        <v>166</v>
      </c>
      <c r="G55" s="27" t="s">
        <v>63</v>
      </c>
    </row>
    <row r="56" spans="2:7" ht="14.25" customHeight="1" x14ac:dyDescent="0.15">
      <c r="B56" s="46"/>
      <c r="C56" s="46"/>
      <c r="D56" s="47"/>
      <c r="F56" s="27" t="s">
        <v>168</v>
      </c>
      <c r="G56" s="27" t="s">
        <v>63</v>
      </c>
    </row>
    <row r="57" spans="2:7" ht="14.25" customHeight="1" thickBot="1" x14ac:dyDescent="0.2">
      <c r="B57" s="48"/>
      <c r="C57" s="48"/>
      <c r="D57" s="49"/>
      <c r="F57" s="27" t="s">
        <v>170</v>
      </c>
      <c r="G57" s="27" t="s">
        <v>63</v>
      </c>
    </row>
    <row r="58" spans="2:7" ht="14.25" customHeight="1" x14ac:dyDescent="0.15">
      <c r="B58" s="50" t="s">
        <v>139</v>
      </c>
      <c r="C58" s="51"/>
      <c r="D58" s="52"/>
      <c r="F58" s="27" t="s">
        <v>172</v>
      </c>
      <c r="G58" s="27" t="s">
        <v>63</v>
      </c>
    </row>
    <row r="59" spans="2:7" ht="14.25" customHeight="1" x14ac:dyDescent="0.15">
      <c r="B59" s="35" t="s">
        <v>140</v>
      </c>
      <c r="C59" s="36" t="s">
        <v>141</v>
      </c>
      <c r="D59" s="37" t="s">
        <v>63</v>
      </c>
      <c r="F59" s="27" t="s">
        <v>174</v>
      </c>
      <c r="G59" s="27" t="s">
        <v>63</v>
      </c>
    </row>
    <row r="60" spans="2:7" ht="14.25" customHeight="1" x14ac:dyDescent="0.15">
      <c r="B60" s="35" t="s">
        <v>142</v>
      </c>
      <c r="C60" s="36" t="s">
        <v>143</v>
      </c>
      <c r="D60" s="37" t="s">
        <v>144</v>
      </c>
      <c r="F60" s="27" t="s">
        <v>176</v>
      </c>
      <c r="G60" s="27" t="s">
        <v>63</v>
      </c>
    </row>
    <row r="61" spans="2:7" ht="14.25" customHeight="1" x14ac:dyDescent="0.15">
      <c r="B61" s="35" t="s">
        <v>145</v>
      </c>
      <c r="C61" s="36" t="s">
        <v>146</v>
      </c>
      <c r="D61" s="37" t="s">
        <v>144</v>
      </c>
      <c r="F61" s="27" t="s">
        <v>178</v>
      </c>
      <c r="G61" s="27" t="s">
        <v>63</v>
      </c>
    </row>
    <row r="62" spans="2:7" ht="14.25" customHeight="1" x14ac:dyDescent="0.15">
      <c r="B62" s="35" t="s">
        <v>147</v>
      </c>
      <c r="C62" s="36" t="s">
        <v>148</v>
      </c>
      <c r="D62" s="37" t="s">
        <v>63</v>
      </c>
      <c r="F62" s="27" t="s">
        <v>180</v>
      </c>
      <c r="G62" s="27" t="s">
        <v>63</v>
      </c>
    </row>
    <row r="63" spans="2:7" ht="14.25" customHeight="1" x14ac:dyDescent="0.15">
      <c r="B63" s="38" t="s">
        <v>149</v>
      </c>
      <c r="C63" s="36"/>
      <c r="D63" s="37"/>
      <c r="F63" s="27" t="s">
        <v>183</v>
      </c>
      <c r="G63" s="27" t="s">
        <v>184</v>
      </c>
    </row>
    <row r="64" spans="2:7" ht="14.25" customHeight="1" x14ac:dyDescent="0.15">
      <c r="B64" s="35" t="s">
        <v>150</v>
      </c>
      <c r="C64" s="36" t="s">
        <v>151</v>
      </c>
      <c r="D64" s="37" t="s">
        <v>63</v>
      </c>
      <c r="F64" s="27" t="s">
        <v>186</v>
      </c>
      <c r="G64" s="27" t="s">
        <v>184</v>
      </c>
    </row>
    <row r="65" spans="2:7" ht="14.25" customHeight="1" x14ac:dyDescent="0.15">
      <c r="B65" s="35" t="s">
        <v>152</v>
      </c>
      <c r="C65" s="36" t="s">
        <v>153</v>
      </c>
      <c r="D65" s="37" t="s">
        <v>144</v>
      </c>
      <c r="F65" s="27" t="s">
        <v>188</v>
      </c>
      <c r="G65" s="27" t="s">
        <v>184</v>
      </c>
    </row>
    <row r="66" spans="2:7" ht="14.25" customHeight="1" x14ac:dyDescent="0.15">
      <c r="B66" s="35" t="s">
        <v>154</v>
      </c>
      <c r="C66" s="36" t="s">
        <v>155</v>
      </c>
      <c r="D66" s="37" t="s">
        <v>144</v>
      </c>
      <c r="F66" s="27" t="s">
        <v>190</v>
      </c>
      <c r="G66" s="27" t="s">
        <v>184</v>
      </c>
    </row>
    <row r="67" spans="2:7" ht="14.25" customHeight="1" x14ac:dyDescent="0.15">
      <c r="B67" s="35" t="s">
        <v>156</v>
      </c>
      <c r="C67" s="36" t="s">
        <v>157</v>
      </c>
      <c r="D67" s="37" t="s">
        <v>63</v>
      </c>
      <c r="F67" s="27" t="s">
        <v>192</v>
      </c>
      <c r="G67" s="27" t="s">
        <v>184</v>
      </c>
    </row>
    <row r="68" spans="2:7" ht="14.25" customHeight="1" x14ac:dyDescent="0.15">
      <c r="B68" s="35" t="s">
        <v>158</v>
      </c>
      <c r="C68" s="36" t="s">
        <v>159</v>
      </c>
      <c r="D68" s="37" t="s">
        <v>63</v>
      </c>
      <c r="F68" s="27" t="s">
        <v>194</v>
      </c>
      <c r="G68" s="27" t="s">
        <v>184</v>
      </c>
    </row>
    <row r="69" spans="2:7" ht="14.25" customHeight="1" x14ac:dyDescent="0.15">
      <c r="B69" s="35" t="s">
        <v>160</v>
      </c>
      <c r="C69" s="36" t="s">
        <v>161</v>
      </c>
      <c r="D69" s="37" t="s">
        <v>144</v>
      </c>
      <c r="F69" s="27" t="s">
        <v>196</v>
      </c>
      <c r="G69" s="27" t="s">
        <v>197</v>
      </c>
    </row>
    <row r="70" spans="2:7" ht="14.25" customHeight="1" x14ac:dyDescent="0.15">
      <c r="B70" s="35" t="s">
        <v>162</v>
      </c>
      <c r="C70" s="36" t="s">
        <v>163</v>
      </c>
      <c r="D70" s="37" t="s">
        <v>144</v>
      </c>
      <c r="F70" s="27" t="s">
        <v>199</v>
      </c>
      <c r="G70" s="27" t="s">
        <v>197</v>
      </c>
    </row>
    <row r="71" spans="2:7" ht="14.25" customHeight="1" x14ac:dyDescent="0.15">
      <c r="B71" s="38"/>
      <c r="C71" s="36"/>
      <c r="D71" s="37"/>
      <c r="F71" s="27" t="s">
        <v>201</v>
      </c>
      <c r="G71" s="27" t="s">
        <v>197</v>
      </c>
    </row>
    <row r="72" spans="2:7" ht="14.25" customHeight="1" x14ac:dyDescent="0.15">
      <c r="B72" s="53" t="s">
        <v>164</v>
      </c>
      <c r="C72" s="33"/>
      <c r="D72" s="39"/>
      <c r="F72" s="27" t="s">
        <v>203</v>
      </c>
      <c r="G72" s="27" t="s">
        <v>197</v>
      </c>
    </row>
    <row r="73" spans="2:7" ht="14.25" customHeight="1" x14ac:dyDescent="0.15">
      <c r="B73" s="35" t="s">
        <v>165</v>
      </c>
      <c r="C73" s="36" t="s">
        <v>166</v>
      </c>
      <c r="D73" s="37" t="s">
        <v>63</v>
      </c>
      <c r="F73" s="27" t="s">
        <v>205</v>
      </c>
      <c r="G73" s="27" t="s">
        <v>197</v>
      </c>
    </row>
    <row r="74" spans="2:7" ht="14.25" customHeight="1" x14ac:dyDescent="0.15">
      <c r="B74" s="35" t="s">
        <v>167</v>
      </c>
      <c r="C74" s="36" t="s">
        <v>168</v>
      </c>
      <c r="D74" s="37" t="s">
        <v>63</v>
      </c>
      <c r="F74" s="27" t="s">
        <v>207</v>
      </c>
      <c r="G74" s="27" t="s">
        <v>197</v>
      </c>
    </row>
    <row r="75" spans="2:7" ht="14.25" customHeight="1" x14ac:dyDescent="0.15">
      <c r="B75" s="35" t="s">
        <v>169</v>
      </c>
      <c r="C75" s="36" t="s">
        <v>170</v>
      </c>
      <c r="D75" s="37" t="s">
        <v>63</v>
      </c>
      <c r="F75" s="27" t="s">
        <v>210</v>
      </c>
      <c r="G75" s="27" t="s">
        <v>63</v>
      </c>
    </row>
    <row r="76" spans="2:7" ht="14.25" customHeight="1" x14ac:dyDescent="0.15">
      <c r="B76" s="35" t="s">
        <v>171</v>
      </c>
      <c r="C76" s="36" t="s">
        <v>172</v>
      </c>
      <c r="D76" s="37" t="s">
        <v>63</v>
      </c>
      <c r="F76" s="27" t="s">
        <v>212</v>
      </c>
      <c r="G76" s="27" t="s">
        <v>63</v>
      </c>
    </row>
    <row r="77" spans="2:7" ht="14.25" customHeight="1" x14ac:dyDescent="0.15">
      <c r="B77" s="35" t="s">
        <v>173</v>
      </c>
      <c r="C77" s="36" t="s">
        <v>174</v>
      </c>
      <c r="D77" s="37" t="s">
        <v>63</v>
      </c>
      <c r="F77" s="27" t="s">
        <v>214</v>
      </c>
      <c r="G77" s="27" t="s">
        <v>63</v>
      </c>
    </row>
    <row r="78" spans="2:7" ht="14.25" customHeight="1" x14ac:dyDescent="0.15">
      <c r="B78" s="35" t="s">
        <v>175</v>
      </c>
      <c r="C78" s="36" t="s">
        <v>176</v>
      </c>
      <c r="D78" s="37" t="s">
        <v>63</v>
      </c>
      <c r="F78" s="27" t="s">
        <v>216</v>
      </c>
      <c r="G78" s="27" t="s">
        <v>63</v>
      </c>
    </row>
    <row r="79" spans="2:7" ht="14.25" customHeight="1" x14ac:dyDescent="0.15">
      <c r="B79" s="35" t="s">
        <v>177</v>
      </c>
      <c r="C79" s="36" t="s">
        <v>178</v>
      </c>
      <c r="D79" s="37" t="s">
        <v>63</v>
      </c>
      <c r="F79" s="27" t="s">
        <v>218</v>
      </c>
      <c r="G79" s="27" t="s">
        <v>63</v>
      </c>
    </row>
    <row r="80" spans="2:7" ht="14.25" customHeight="1" x14ac:dyDescent="0.15">
      <c r="B80" s="35" t="s">
        <v>179</v>
      </c>
      <c r="C80" s="36" t="s">
        <v>180</v>
      </c>
      <c r="D80" s="37" t="s">
        <v>63</v>
      </c>
      <c r="F80" s="27" t="s">
        <v>220</v>
      </c>
      <c r="G80" s="27" t="s">
        <v>63</v>
      </c>
    </row>
    <row r="81" spans="2:7" ht="14.25" customHeight="1" x14ac:dyDescent="0.15">
      <c r="B81" s="38"/>
      <c r="C81" s="36"/>
      <c r="D81" s="37"/>
      <c r="F81" s="27" t="s">
        <v>223</v>
      </c>
      <c r="G81" s="27" t="s">
        <v>63</v>
      </c>
    </row>
    <row r="82" spans="2:7" ht="14.25" customHeight="1" x14ac:dyDescent="0.15">
      <c r="B82" s="32" t="s">
        <v>181</v>
      </c>
      <c r="C82" s="33"/>
      <c r="D82" s="39"/>
      <c r="F82" s="27" t="s">
        <v>151</v>
      </c>
      <c r="G82" s="27" t="s">
        <v>63</v>
      </c>
    </row>
    <row r="83" spans="2:7" ht="14.25" customHeight="1" x14ac:dyDescent="0.15">
      <c r="B83" s="35" t="s">
        <v>182</v>
      </c>
      <c r="C83" s="36" t="s">
        <v>183</v>
      </c>
      <c r="D83" s="37" t="s">
        <v>184</v>
      </c>
      <c r="F83" s="27" t="s">
        <v>227</v>
      </c>
      <c r="G83" s="27" t="s">
        <v>63</v>
      </c>
    </row>
    <row r="84" spans="2:7" ht="14.25" customHeight="1" x14ac:dyDescent="0.15">
      <c r="B84" s="35" t="s">
        <v>185</v>
      </c>
      <c r="C84" s="36" t="s">
        <v>186</v>
      </c>
      <c r="D84" s="37" t="s">
        <v>184</v>
      </c>
      <c r="F84" s="27" t="s">
        <v>2421</v>
      </c>
      <c r="G84" s="27" t="s">
        <v>63</v>
      </c>
    </row>
    <row r="85" spans="2:7" ht="14.25" customHeight="1" x14ac:dyDescent="0.15">
      <c r="B85" s="35" t="s">
        <v>187</v>
      </c>
      <c r="C85" s="36" t="s">
        <v>188</v>
      </c>
      <c r="D85" s="37" t="s">
        <v>184</v>
      </c>
      <c r="F85" s="27" t="s">
        <v>231</v>
      </c>
      <c r="G85" s="27" t="s">
        <v>144</v>
      </c>
    </row>
    <row r="86" spans="2:7" ht="14.25" customHeight="1" x14ac:dyDescent="0.15">
      <c r="B86" s="35" t="s">
        <v>189</v>
      </c>
      <c r="C86" s="36" t="s">
        <v>190</v>
      </c>
      <c r="D86" s="37" t="s">
        <v>184</v>
      </c>
      <c r="F86" s="27" t="s">
        <v>233</v>
      </c>
      <c r="G86" s="27" t="s">
        <v>63</v>
      </c>
    </row>
    <row r="87" spans="2:7" ht="14.25" customHeight="1" x14ac:dyDescent="0.15">
      <c r="B87" s="35" t="s">
        <v>191</v>
      </c>
      <c r="C87" s="36" t="s">
        <v>192</v>
      </c>
      <c r="D87" s="37" t="s">
        <v>184</v>
      </c>
      <c r="F87" s="27" t="s">
        <v>235</v>
      </c>
      <c r="G87" s="27" t="s">
        <v>144</v>
      </c>
    </row>
    <row r="88" spans="2:7" ht="14.25" customHeight="1" x14ac:dyDescent="0.15">
      <c r="B88" s="35" t="s">
        <v>193</v>
      </c>
      <c r="C88" s="36" t="s">
        <v>194</v>
      </c>
      <c r="D88" s="37" t="s">
        <v>184</v>
      </c>
      <c r="F88" s="27" t="s">
        <v>238</v>
      </c>
      <c r="G88" s="27" t="s">
        <v>144</v>
      </c>
    </row>
    <row r="89" spans="2:7" ht="14.25" customHeight="1" x14ac:dyDescent="0.15">
      <c r="B89" s="35" t="s">
        <v>195</v>
      </c>
      <c r="C89" s="36" t="s">
        <v>196</v>
      </c>
      <c r="D89" s="37" t="s">
        <v>197</v>
      </c>
      <c r="F89" s="27" t="s">
        <v>240</v>
      </c>
      <c r="G89" s="27" t="s">
        <v>144</v>
      </c>
    </row>
    <row r="90" spans="2:7" ht="14.25" customHeight="1" x14ac:dyDescent="0.15">
      <c r="B90" s="35" t="s">
        <v>198</v>
      </c>
      <c r="C90" s="36" t="s">
        <v>199</v>
      </c>
      <c r="D90" s="37" t="s">
        <v>197</v>
      </c>
      <c r="F90" s="27" t="s">
        <v>242</v>
      </c>
      <c r="G90" s="27" t="s">
        <v>144</v>
      </c>
    </row>
    <row r="91" spans="2:7" ht="14.25" customHeight="1" x14ac:dyDescent="0.15">
      <c r="B91" s="35" t="s">
        <v>200</v>
      </c>
      <c r="C91" s="36" t="s">
        <v>201</v>
      </c>
      <c r="D91" s="37" t="s">
        <v>197</v>
      </c>
      <c r="F91" s="27" t="s">
        <v>244</v>
      </c>
      <c r="G91" s="27" t="s">
        <v>144</v>
      </c>
    </row>
    <row r="92" spans="2:7" ht="14.25" customHeight="1" x14ac:dyDescent="0.15">
      <c r="B92" s="35" t="s">
        <v>202</v>
      </c>
      <c r="C92" s="36" t="s">
        <v>203</v>
      </c>
      <c r="D92" s="37" t="s">
        <v>197</v>
      </c>
      <c r="F92" s="27" t="s">
        <v>247</v>
      </c>
      <c r="G92" s="27" t="s">
        <v>144</v>
      </c>
    </row>
    <row r="93" spans="2:7" ht="14.25" customHeight="1" x14ac:dyDescent="0.15">
      <c r="B93" s="35" t="s">
        <v>204</v>
      </c>
      <c r="C93" s="36" t="s">
        <v>205</v>
      </c>
      <c r="D93" s="37" t="s">
        <v>197</v>
      </c>
      <c r="F93" s="27" t="s">
        <v>249</v>
      </c>
      <c r="G93" s="27" t="s">
        <v>197</v>
      </c>
    </row>
    <row r="94" spans="2:7" ht="14.25" customHeight="1" x14ac:dyDescent="0.15">
      <c r="B94" s="35" t="s">
        <v>206</v>
      </c>
      <c r="C94" s="36" t="s">
        <v>207</v>
      </c>
      <c r="D94" s="37" t="s">
        <v>197</v>
      </c>
      <c r="F94" s="27" t="s">
        <v>251</v>
      </c>
      <c r="G94" s="27" t="s">
        <v>197</v>
      </c>
    </row>
    <row r="95" spans="2:7" ht="14.25" customHeight="1" x14ac:dyDescent="0.15">
      <c r="B95" s="38"/>
      <c r="C95" s="36"/>
      <c r="D95" s="37"/>
      <c r="F95" s="27" t="s">
        <v>254</v>
      </c>
      <c r="G95" s="27" t="s">
        <v>144</v>
      </c>
    </row>
    <row r="96" spans="2:7" ht="14.25" customHeight="1" x14ac:dyDescent="0.15">
      <c r="B96" s="32" t="s">
        <v>208</v>
      </c>
      <c r="C96" s="33"/>
      <c r="D96" s="39"/>
      <c r="F96" s="27" t="s">
        <v>151</v>
      </c>
      <c r="G96" s="27" t="s">
        <v>144</v>
      </c>
    </row>
    <row r="97" spans="2:7" ht="14.25" customHeight="1" x14ac:dyDescent="0.15">
      <c r="B97" s="35" t="s">
        <v>209</v>
      </c>
      <c r="C97" s="36" t="s">
        <v>210</v>
      </c>
      <c r="D97" s="37" t="s">
        <v>63</v>
      </c>
      <c r="F97" s="27" t="s">
        <v>258</v>
      </c>
      <c r="G97" s="27" t="s">
        <v>63</v>
      </c>
    </row>
    <row r="98" spans="2:7" ht="14.25" customHeight="1" x14ac:dyDescent="0.15">
      <c r="B98" s="35" t="s">
        <v>211</v>
      </c>
      <c r="C98" s="36" t="s">
        <v>212</v>
      </c>
      <c r="D98" s="37" t="s">
        <v>63</v>
      </c>
      <c r="F98" s="27" t="s">
        <v>260</v>
      </c>
      <c r="G98" s="27" t="s">
        <v>144</v>
      </c>
    </row>
    <row r="99" spans="2:7" ht="14.25" customHeight="1" x14ac:dyDescent="0.15">
      <c r="B99" s="35" t="s">
        <v>213</v>
      </c>
      <c r="C99" s="36" t="s">
        <v>214</v>
      </c>
      <c r="D99" s="37" t="s">
        <v>63</v>
      </c>
      <c r="F99" s="27" t="s">
        <v>262</v>
      </c>
      <c r="G99" s="27" t="s">
        <v>144</v>
      </c>
    </row>
    <row r="100" spans="2:7" ht="14.25" customHeight="1" x14ac:dyDescent="0.15">
      <c r="B100" s="35" t="s">
        <v>215</v>
      </c>
      <c r="C100" s="36" t="s">
        <v>216</v>
      </c>
      <c r="D100" s="37" t="s">
        <v>63</v>
      </c>
      <c r="F100" s="27" t="s">
        <v>264</v>
      </c>
      <c r="G100" s="27" t="s">
        <v>144</v>
      </c>
    </row>
    <row r="101" spans="2:7" ht="14.25" customHeight="1" x14ac:dyDescent="0.15">
      <c r="B101" s="35" t="s">
        <v>217</v>
      </c>
      <c r="C101" s="36" t="s">
        <v>218</v>
      </c>
      <c r="D101" s="37" t="s">
        <v>63</v>
      </c>
      <c r="F101" s="27" t="s">
        <v>266</v>
      </c>
      <c r="G101" s="27" t="s">
        <v>144</v>
      </c>
    </row>
    <row r="102" spans="2:7" ht="14.25" customHeight="1" x14ac:dyDescent="0.15">
      <c r="B102" s="35" t="s">
        <v>219</v>
      </c>
      <c r="C102" s="36" t="s">
        <v>220</v>
      </c>
      <c r="D102" s="37" t="s">
        <v>63</v>
      </c>
      <c r="F102" s="27" t="s">
        <v>268</v>
      </c>
      <c r="G102" s="27" t="s">
        <v>144</v>
      </c>
    </row>
    <row r="103" spans="2:7" ht="14.25" customHeight="1" x14ac:dyDescent="0.15">
      <c r="B103" s="38"/>
      <c r="C103" s="36"/>
      <c r="D103" s="37"/>
      <c r="F103" s="27" t="s">
        <v>270</v>
      </c>
      <c r="G103" s="27" t="s">
        <v>144</v>
      </c>
    </row>
    <row r="104" spans="2:7" ht="14.25" customHeight="1" x14ac:dyDescent="0.15">
      <c r="B104" s="32" t="s">
        <v>221</v>
      </c>
      <c r="C104" s="33"/>
      <c r="D104" s="39"/>
      <c r="F104" s="27" t="s">
        <v>272</v>
      </c>
      <c r="G104" s="27" t="s">
        <v>144</v>
      </c>
    </row>
    <row r="105" spans="2:7" ht="14.25" customHeight="1" x14ac:dyDescent="0.15">
      <c r="B105" s="35" t="s">
        <v>222</v>
      </c>
      <c r="C105" s="36" t="s">
        <v>223</v>
      </c>
      <c r="D105" s="37" t="s">
        <v>63</v>
      </c>
      <c r="F105" s="27" t="s">
        <v>275</v>
      </c>
      <c r="G105" s="27" t="s">
        <v>144</v>
      </c>
    </row>
    <row r="106" spans="2:7" ht="14.25" customHeight="1" x14ac:dyDescent="0.15">
      <c r="B106" s="38" t="s">
        <v>224</v>
      </c>
      <c r="C106" s="36"/>
      <c r="D106" s="37"/>
      <c r="F106" s="27" t="s">
        <v>277</v>
      </c>
      <c r="G106" s="27" t="s">
        <v>144</v>
      </c>
    </row>
    <row r="107" spans="2:7" ht="14.25" customHeight="1" x14ac:dyDescent="0.15">
      <c r="B107" s="35" t="s">
        <v>225</v>
      </c>
      <c r="C107" s="36" t="s">
        <v>151</v>
      </c>
      <c r="D107" s="37" t="s">
        <v>63</v>
      </c>
      <c r="F107" s="27" t="s">
        <v>1838</v>
      </c>
      <c r="G107" s="27" t="s">
        <v>144</v>
      </c>
    </row>
    <row r="108" spans="2:7" ht="14.25" customHeight="1" x14ac:dyDescent="0.15">
      <c r="B108" s="35" t="s">
        <v>226</v>
      </c>
      <c r="C108" s="36" t="s">
        <v>227</v>
      </c>
      <c r="D108" s="37" t="s">
        <v>63</v>
      </c>
      <c r="F108" s="27" t="s">
        <v>281</v>
      </c>
      <c r="G108" s="27" t="s">
        <v>144</v>
      </c>
    </row>
    <row r="109" spans="2:7" ht="14.25" customHeight="1" x14ac:dyDescent="0.15">
      <c r="B109" s="35" t="s">
        <v>228</v>
      </c>
      <c r="C109" s="36" t="s">
        <v>229</v>
      </c>
      <c r="D109" s="37" t="s">
        <v>63</v>
      </c>
      <c r="F109" s="27" t="s">
        <v>283</v>
      </c>
      <c r="G109" s="27" t="s">
        <v>144</v>
      </c>
    </row>
    <row r="110" spans="2:7" ht="14.25" customHeight="1" x14ac:dyDescent="0.15">
      <c r="B110" s="35" t="s">
        <v>230</v>
      </c>
      <c r="C110" s="36" t="s">
        <v>231</v>
      </c>
      <c r="D110" s="37" t="s">
        <v>144</v>
      </c>
      <c r="F110" s="27" t="s">
        <v>286</v>
      </c>
      <c r="G110" s="27" t="s">
        <v>144</v>
      </c>
    </row>
    <row r="111" spans="2:7" ht="14.25" customHeight="1" x14ac:dyDescent="0.15">
      <c r="B111" s="35" t="s">
        <v>232</v>
      </c>
      <c r="C111" s="36" t="s">
        <v>233</v>
      </c>
      <c r="D111" s="37" t="s">
        <v>63</v>
      </c>
      <c r="F111" s="27" t="s">
        <v>288</v>
      </c>
      <c r="G111" s="27" t="s">
        <v>144</v>
      </c>
    </row>
    <row r="112" spans="2:7" ht="14.25" customHeight="1" x14ac:dyDescent="0.15">
      <c r="B112" s="35" t="s">
        <v>234</v>
      </c>
      <c r="C112" s="36" t="s">
        <v>235</v>
      </c>
      <c r="D112" s="37" t="s">
        <v>144</v>
      </c>
      <c r="F112" s="27" t="s">
        <v>291</v>
      </c>
      <c r="G112" s="27" t="s">
        <v>144</v>
      </c>
    </row>
    <row r="113" spans="1:7" ht="14.25" customHeight="1" thickBot="1" x14ac:dyDescent="0.2">
      <c r="B113" s="54"/>
      <c r="C113" s="55"/>
      <c r="D113" s="56"/>
      <c r="F113" s="27" t="s">
        <v>293</v>
      </c>
      <c r="G113" s="27" t="s">
        <v>144</v>
      </c>
    </row>
    <row r="114" spans="1:7" ht="14.25" customHeight="1" thickBot="1" x14ac:dyDescent="0.2">
      <c r="A114" s="46"/>
      <c r="B114" s="48"/>
      <c r="C114" s="48"/>
      <c r="D114" s="49"/>
      <c r="F114" s="27" t="s">
        <v>295</v>
      </c>
      <c r="G114" s="27" t="s">
        <v>144</v>
      </c>
    </row>
    <row r="115" spans="1:7" ht="14.25" customHeight="1" x14ac:dyDescent="0.15">
      <c r="B115" s="57" t="s">
        <v>236</v>
      </c>
      <c r="C115" s="58"/>
      <c r="D115" s="59"/>
      <c r="F115" s="27" t="s">
        <v>297</v>
      </c>
      <c r="G115" s="27" t="s">
        <v>144</v>
      </c>
    </row>
    <row r="116" spans="1:7" ht="14.25" customHeight="1" x14ac:dyDescent="0.15">
      <c r="B116" s="35" t="s">
        <v>237</v>
      </c>
      <c r="C116" s="36" t="s">
        <v>238</v>
      </c>
      <c r="D116" s="37" t="s">
        <v>144</v>
      </c>
      <c r="F116" s="27" t="s">
        <v>299</v>
      </c>
      <c r="G116" s="27" t="s">
        <v>144</v>
      </c>
    </row>
    <row r="117" spans="1:7" ht="14.25" customHeight="1" x14ac:dyDescent="0.15">
      <c r="B117" s="35" t="s">
        <v>239</v>
      </c>
      <c r="C117" s="36" t="s">
        <v>240</v>
      </c>
      <c r="D117" s="37" t="s">
        <v>144</v>
      </c>
      <c r="F117" s="27" t="s">
        <v>301</v>
      </c>
      <c r="G117" s="27" t="s">
        <v>144</v>
      </c>
    </row>
    <row r="118" spans="1:7" ht="14.25" customHeight="1" x14ac:dyDescent="0.15">
      <c r="B118" s="35" t="s">
        <v>241</v>
      </c>
      <c r="C118" s="36" t="s">
        <v>242</v>
      </c>
      <c r="D118" s="37" t="s">
        <v>144</v>
      </c>
      <c r="F118" s="27" t="s">
        <v>303</v>
      </c>
      <c r="G118" s="27" t="s">
        <v>144</v>
      </c>
    </row>
    <row r="119" spans="1:7" ht="14.25" customHeight="1" x14ac:dyDescent="0.15">
      <c r="B119" s="35" t="s">
        <v>243</v>
      </c>
      <c r="C119" s="36" t="s">
        <v>244</v>
      </c>
      <c r="D119" s="37" t="s">
        <v>144</v>
      </c>
      <c r="F119" s="27" t="s">
        <v>305</v>
      </c>
      <c r="G119" s="27" t="s">
        <v>144</v>
      </c>
    </row>
    <row r="120" spans="1:7" ht="14.25" customHeight="1" x14ac:dyDescent="0.15">
      <c r="B120" s="38"/>
      <c r="C120" s="36"/>
      <c r="D120" s="37"/>
      <c r="F120" s="27" t="s">
        <v>307</v>
      </c>
      <c r="G120" s="27" t="s">
        <v>144</v>
      </c>
    </row>
    <row r="121" spans="1:7" ht="14.25" customHeight="1" x14ac:dyDescent="0.15">
      <c r="B121" s="32" t="s">
        <v>245</v>
      </c>
      <c r="C121" s="33"/>
      <c r="D121" s="39"/>
      <c r="F121" s="27" t="s">
        <v>310</v>
      </c>
      <c r="G121" s="27" t="s">
        <v>63</v>
      </c>
    </row>
    <row r="122" spans="1:7" ht="14.25" customHeight="1" x14ac:dyDescent="0.15">
      <c r="B122" s="35" t="s">
        <v>246</v>
      </c>
      <c r="C122" s="36" t="s">
        <v>247</v>
      </c>
      <c r="D122" s="37" t="s">
        <v>144</v>
      </c>
      <c r="F122" s="27" t="s">
        <v>312</v>
      </c>
      <c r="G122" s="27" t="s">
        <v>63</v>
      </c>
    </row>
    <row r="123" spans="1:7" ht="14.25" customHeight="1" x14ac:dyDescent="0.15">
      <c r="B123" s="35" t="s">
        <v>248</v>
      </c>
      <c r="C123" s="36" t="s">
        <v>249</v>
      </c>
      <c r="D123" s="37" t="s">
        <v>197</v>
      </c>
      <c r="F123" s="27" t="s">
        <v>313</v>
      </c>
      <c r="G123" s="27" t="s">
        <v>63</v>
      </c>
    </row>
    <row r="124" spans="1:7" ht="14.25" customHeight="1" x14ac:dyDescent="0.15">
      <c r="B124" s="35" t="s">
        <v>250</v>
      </c>
      <c r="C124" s="36" t="s">
        <v>251</v>
      </c>
      <c r="D124" s="37" t="s">
        <v>197</v>
      </c>
    </row>
    <row r="125" spans="1:7" ht="14.25" customHeight="1" x14ac:dyDescent="0.15">
      <c r="B125" s="38"/>
      <c r="C125" s="36"/>
      <c r="D125" s="37"/>
    </row>
    <row r="126" spans="1:7" ht="14.25" customHeight="1" x14ac:dyDescent="0.15">
      <c r="B126" s="32" t="s">
        <v>252</v>
      </c>
      <c r="C126" s="33"/>
      <c r="D126" s="39"/>
    </row>
    <row r="127" spans="1:7" ht="14.25" customHeight="1" x14ac:dyDescent="0.15">
      <c r="B127" s="35" t="s">
        <v>253</v>
      </c>
      <c r="C127" s="36" t="s">
        <v>254</v>
      </c>
      <c r="D127" s="37" t="s">
        <v>144</v>
      </c>
    </row>
    <row r="128" spans="1:7" ht="14.25" customHeight="1" x14ac:dyDescent="0.15">
      <c r="B128" s="38" t="s">
        <v>255</v>
      </c>
      <c r="C128" s="36"/>
      <c r="D128" s="37"/>
    </row>
    <row r="129" spans="2:4" ht="14.25" customHeight="1" x14ac:dyDescent="0.15">
      <c r="B129" s="35" t="s">
        <v>256</v>
      </c>
      <c r="C129" s="36" t="s">
        <v>151</v>
      </c>
      <c r="D129" s="37" t="s">
        <v>144</v>
      </c>
    </row>
    <row r="130" spans="2:4" ht="14.25" customHeight="1" x14ac:dyDescent="0.15">
      <c r="B130" s="35" t="s">
        <v>257</v>
      </c>
      <c r="C130" s="36" t="s">
        <v>258</v>
      </c>
      <c r="D130" s="37" t="s">
        <v>63</v>
      </c>
    </row>
    <row r="131" spans="2:4" ht="14.25" customHeight="1" x14ac:dyDescent="0.15">
      <c r="B131" s="35" t="s">
        <v>259</v>
      </c>
      <c r="C131" s="36" t="s">
        <v>260</v>
      </c>
      <c r="D131" s="37" t="s">
        <v>144</v>
      </c>
    </row>
    <row r="132" spans="2:4" ht="14.25" customHeight="1" x14ac:dyDescent="0.15">
      <c r="B132" s="35" t="s">
        <v>261</v>
      </c>
      <c r="C132" s="36" t="s">
        <v>262</v>
      </c>
      <c r="D132" s="37" t="s">
        <v>144</v>
      </c>
    </row>
    <row r="133" spans="2:4" ht="14.25" customHeight="1" x14ac:dyDescent="0.15">
      <c r="B133" s="35" t="s">
        <v>263</v>
      </c>
      <c r="C133" s="36" t="s">
        <v>264</v>
      </c>
      <c r="D133" s="37" t="s">
        <v>144</v>
      </c>
    </row>
    <row r="134" spans="2:4" ht="14.25" customHeight="1" x14ac:dyDescent="0.15">
      <c r="B134" s="35" t="s">
        <v>265</v>
      </c>
      <c r="C134" s="36" t="s">
        <v>266</v>
      </c>
      <c r="D134" s="37" t="s">
        <v>144</v>
      </c>
    </row>
    <row r="135" spans="2:4" ht="14.25" customHeight="1" x14ac:dyDescent="0.15">
      <c r="B135" s="35" t="s">
        <v>267</v>
      </c>
      <c r="C135" s="36" t="s">
        <v>268</v>
      </c>
      <c r="D135" s="37" t="s">
        <v>144</v>
      </c>
    </row>
    <row r="136" spans="2:4" ht="14.25" customHeight="1" x14ac:dyDescent="0.15">
      <c r="B136" s="35" t="s">
        <v>269</v>
      </c>
      <c r="C136" s="36" t="s">
        <v>270</v>
      </c>
      <c r="D136" s="37" t="s">
        <v>144</v>
      </c>
    </row>
    <row r="137" spans="2:4" ht="14.25" customHeight="1" x14ac:dyDescent="0.15">
      <c r="B137" s="35" t="s">
        <v>271</v>
      </c>
      <c r="C137" s="36" t="s">
        <v>272</v>
      </c>
      <c r="D137" s="37" t="s">
        <v>144</v>
      </c>
    </row>
    <row r="138" spans="2:4" ht="14.25" customHeight="1" x14ac:dyDescent="0.15">
      <c r="B138" s="38"/>
      <c r="C138" s="36"/>
      <c r="D138" s="37"/>
    </row>
    <row r="139" spans="2:4" ht="14.25" customHeight="1" x14ac:dyDescent="0.15">
      <c r="B139" s="53" t="s">
        <v>273</v>
      </c>
      <c r="C139" s="33"/>
      <c r="D139" s="39"/>
    </row>
    <row r="140" spans="2:4" ht="14.25" customHeight="1" x14ac:dyDescent="0.15">
      <c r="B140" s="35" t="s">
        <v>274</v>
      </c>
      <c r="C140" s="36" t="s">
        <v>275</v>
      </c>
      <c r="D140" s="37" t="s">
        <v>144</v>
      </c>
    </row>
    <row r="141" spans="2:4" ht="14.25" customHeight="1" x14ac:dyDescent="0.15">
      <c r="B141" s="35" t="s">
        <v>276</v>
      </c>
      <c r="C141" s="36" t="s">
        <v>277</v>
      </c>
      <c r="D141" s="37" t="s">
        <v>144</v>
      </c>
    </row>
    <row r="142" spans="2:4" ht="14.25" customHeight="1" x14ac:dyDescent="0.15">
      <c r="B142" s="38"/>
      <c r="C142" s="36"/>
      <c r="D142" s="37"/>
    </row>
    <row r="143" spans="2:4" ht="14.25" customHeight="1" x14ac:dyDescent="0.15">
      <c r="B143" s="32" t="s">
        <v>278</v>
      </c>
      <c r="C143" s="33"/>
      <c r="D143" s="39"/>
    </row>
    <row r="144" spans="2:4" ht="14.25" customHeight="1" x14ac:dyDescent="0.15">
      <c r="B144" s="35" t="s">
        <v>279</v>
      </c>
      <c r="C144" s="40" t="s">
        <v>1838</v>
      </c>
      <c r="D144" s="37" t="s">
        <v>144</v>
      </c>
    </row>
    <row r="145" spans="2:4" ht="14.25" customHeight="1" x14ac:dyDescent="0.15">
      <c r="B145" s="35" t="s">
        <v>280</v>
      </c>
      <c r="C145" s="40" t="s">
        <v>281</v>
      </c>
      <c r="D145" s="37" t="s">
        <v>144</v>
      </c>
    </row>
    <row r="146" spans="2:4" ht="14.25" customHeight="1" x14ac:dyDescent="0.15">
      <c r="B146" s="35" t="s">
        <v>282</v>
      </c>
      <c r="C146" s="36" t="s">
        <v>283</v>
      </c>
      <c r="D146" s="37" t="s">
        <v>144</v>
      </c>
    </row>
    <row r="147" spans="2:4" ht="14.25" customHeight="1" x14ac:dyDescent="0.15">
      <c r="B147" s="38"/>
      <c r="C147" s="36"/>
      <c r="D147" s="37"/>
    </row>
    <row r="148" spans="2:4" ht="14.25" customHeight="1" x14ac:dyDescent="0.15">
      <c r="B148" s="32" t="s">
        <v>284</v>
      </c>
      <c r="C148" s="33"/>
      <c r="D148" s="39"/>
    </row>
    <row r="149" spans="2:4" ht="14.25" customHeight="1" x14ac:dyDescent="0.15">
      <c r="B149" s="35" t="s">
        <v>285</v>
      </c>
      <c r="C149" s="36" t="s">
        <v>286</v>
      </c>
      <c r="D149" s="37" t="s">
        <v>144</v>
      </c>
    </row>
    <row r="150" spans="2:4" ht="14.25" customHeight="1" x14ac:dyDescent="0.15">
      <c r="B150" s="35" t="s">
        <v>287</v>
      </c>
      <c r="C150" s="36" t="s">
        <v>288</v>
      </c>
      <c r="D150" s="37" t="s">
        <v>144</v>
      </c>
    </row>
    <row r="151" spans="2:4" ht="14.25" customHeight="1" x14ac:dyDescent="0.15">
      <c r="B151" s="38"/>
      <c r="C151" s="36"/>
      <c r="D151" s="37"/>
    </row>
    <row r="152" spans="2:4" ht="14.25" customHeight="1" x14ac:dyDescent="0.15">
      <c r="B152" s="32" t="s">
        <v>289</v>
      </c>
      <c r="C152" s="33"/>
      <c r="D152" s="39"/>
    </row>
    <row r="153" spans="2:4" ht="14.25" customHeight="1" x14ac:dyDescent="0.15">
      <c r="B153" s="35" t="s">
        <v>290</v>
      </c>
      <c r="C153" s="36" t="s">
        <v>291</v>
      </c>
      <c r="D153" s="37" t="s">
        <v>144</v>
      </c>
    </row>
    <row r="154" spans="2:4" ht="14.25" customHeight="1" x14ac:dyDescent="0.15">
      <c r="B154" s="35" t="s">
        <v>292</v>
      </c>
      <c r="C154" s="36" t="s">
        <v>293</v>
      </c>
      <c r="D154" s="37" t="s">
        <v>144</v>
      </c>
    </row>
    <row r="155" spans="2:4" ht="14.25" customHeight="1" x14ac:dyDescent="0.15">
      <c r="B155" s="35" t="s">
        <v>294</v>
      </c>
      <c r="C155" s="36" t="s">
        <v>295</v>
      </c>
      <c r="D155" s="37" t="s">
        <v>144</v>
      </c>
    </row>
    <row r="156" spans="2:4" ht="14.25" customHeight="1" x14ac:dyDescent="0.15">
      <c r="B156" s="35" t="s">
        <v>296</v>
      </c>
      <c r="C156" s="36" t="s">
        <v>297</v>
      </c>
      <c r="D156" s="37" t="s">
        <v>144</v>
      </c>
    </row>
    <row r="157" spans="2:4" ht="14.25" customHeight="1" x14ac:dyDescent="0.15">
      <c r="B157" s="35" t="s">
        <v>298</v>
      </c>
      <c r="C157" s="36" t="s">
        <v>299</v>
      </c>
      <c r="D157" s="37" t="s">
        <v>144</v>
      </c>
    </row>
    <row r="158" spans="2:4" ht="14.25" customHeight="1" x14ac:dyDescent="0.15">
      <c r="B158" s="35" t="s">
        <v>300</v>
      </c>
      <c r="C158" s="36" t="s">
        <v>301</v>
      </c>
      <c r="D158" s="37" t="s">
        <v>144</v>
      </c>
    </row>
    <row r="159" spans="2:4" ht="14.25" customHeight="1" x14ac:dyDescent="0.15">
      <c r="B159" s="35" t="s">
        <v>302</v>
      </c>
      <c r="C159" s="36" t="s">
        <v>303</v>
      </c>
      <c r="D159" s="37" t="s">
        <v>144</v>
      </c>
    </row>
    <row r="160" spans="2:4" ht="14.25" customHeight="1" x14ac:dyDescent="0.15">
      <c r="B160" s="35" t="s">
        <v>304</v>
      </c>
      <c r="C160" s="36" t="s">
        <v>305</v>
      </c>
      <c r="D160" s="37" t="s">
        <v>144</v>
      </c>
    </row>
    <row r="161" spans="2:4" ht="14.25" customHeight="1" x14ac:dyDescent="0.15">
      <c r="B161" s="35" t="s">
        <v>306</v>
      </c>
      <c r="C161" s="36" t="s">
        <v>307</v>
      </c>
      <c r="D161" s="37" t="s">
        <v>144</v>
      </c>
    </row>
    <row r="162" spans="2:4" ht="14.25" customHeight="1" x14ac:dyDescent="0.15">
      <c r="B162" s="38"/>
      <c r="C162" s="36"/>
      <c r="D162" s="37"/>
    </row>
    <row r="163" spans="2:4" ht="14.25" customHeight="1" x14ac:dyDescent="0.15">
      <c r="B163" s="32" t="s">
        <v>308</v>
      </c>
      <c r="C163" s="33"/>
      <c r="D163" s="39"/>
    </row>
    <row r="164" spans="2:4" ht="14.25" customHeight="1" x14ac:dyDescent="0.15">
      <c r="B164" s="35" t="s">
        <v>309</v>
      </c>
      <c r="C164" s="36" t="s">
        <v>310</v>
      </c>
      <c r="D164" s="37" t="s">
        <v>63</v>
      </c>
    </row>
    <row r="165" spans="2:4" ht="14.25" customHeight="1" x14ac:dyDescent="0.15">
      <c r="B165" s="35" t="s">
        <v>311</v>
      </c>
      <c r="C165" s="36" t="s">
        <v>312</v>
      </c>
      <c r="D165" s="37" t="s">
        <v>63</v>
      </c>
    </row>
    <row r="166" spans="2:4" ht="14.25" customHeight="1" x14ac:dyDescent="0.15">
      <c r="B166" s="38"/>
      <c r="C166" s="36"/>
      <c r="D166" s="37"/>
    </row>
    <row r="167" spans="2:4" ht="14.25" customHeight="1" x14ac:dyDescent="0.15">
      <c r="B167" s="32" t="s">
        <v>313</v>
      </c>
      <c r="C167" s="33"/>
      <c r="D167" s="39"/>
    </row>
    <row r="168" spans="2:4" ht="14.25" customHeight="1" x14ac:dyDescent="0.15">
      <c r="B168" s="35" t="s">
        <v>314</v>
      </c>
      <c r="C168" s="36" t="s">
        <v>313</v>
      </c>
      <c r="D168" s="37" t="s">
        <v>63</v>
      </c>
    </row>
    <row r="169" spans="2:4" ht="14.25" customHeight="1" thickBot="1" x14ac:dyDescent="0.2">
      <c r="B169" s="54"/>
      <c r="C169" s="55"/>
      <c r="D169" s="60"/>
    </row>
    <row r="170" spans="2:4" ht="14.25" customHeight="1" x14ac:dyDescent="0.15">
      <c r="B170" s="181" t="s">
        <v>315</v>
      </c>
    </row>
  </sheetData>
  <phoneticPr fontId="3"/>
  <printOptions horizontalCentered="1"/>
  <pageMargins left="0.98425196850393704" right="0.59055118110236227" top="0.78740157480314965" bottom="0.70866141732283472" header="0.51181102362204722" footer="0.39370078740157483"/>
  <pageSetup paperSize="9" firstPageNumber="41" fitToHeight="3" orientation="portrait" useFirstPageNumber="1" verticalDpi="300" r:id="rId1"/>
  <headerFooter alignWithMargins="0"/>
  <rowBreaks count="1" manualBreakCount="1">
    <brk id="5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IV50"/>
  <sheetViews>
    <sheetView view="pageBreakPreview" zoomScaleNormal="100" zoomScaleSheetLayoutView="100" zoomScalePageLayoutView="85" workbookViewId="0">
      <selection activeCell="I20" sqref="I20:M20"/>
    </sheetView>
  </sheetViews>
  <sheetFormatPr defaultRowHeight="15.75" x14ac:dyDescent="0.15"/>
  <cols>
    <col min="1" max="32" width="2" style="203" customWidth="1"/>
    <col min="33" max="38" width="2" style="204" customWidth="1"/>
    <col min="39" max="39" width="2.75" style="204" customWidth="1"/>
    <col min="40" max="41" width="2" style="204" customWidth="1"/>
    <col min="42" max="42" width="2" style="203" customWidth="1"/>
    <col min="43" max="43" width="9.625" style="203" customWidth="1"/>
    <col min="44" max="44" width="9" style="204"/>
    <col min="45" max="45" width="10.625" style="204" customWidth="1"/>
    <col min="46" max="16384" width="9" style="204"/>
  </cols>
  <sheetData>
    <row r="1" spans="1:45" x14ac:dyDescent="0.15">
      <c r="A1" s="203" t="s">
        <v>1986</v>
      </c>
    </row>
    <row r="2" spans="1:45" s="207" customFormat="1" ht="19.5" customHeight="1" x14ac:dyDescent="0.15">
      <c r="A2" s="205" t="s">
        <v>1855</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6"/>
      <c r="AH2" s="206"/>
      <c r="AI2" s="206"/>
      <c r="AJ2" s="206"/>
      <c r="AK2" s="206"/>
      <c r="AL2" s="206"/>
      <c r="AM2" s="206"/>
      <c r="AN2" s="206"/>
      <c r="AO2" s="206"/>
      <c r="AP2" s="205"/>
      <c r="AQ2" s="205"/>
    </row>
    <row r="3" spans="1:45" s="207" customFormat="1" ht="19.5" customHeight="1" x14ac:dyDescent="0.15">
      <c r="A3" s="205"/>
      <c r="B3" s="208" t="s">
        <v>1856</v>
      </c>
      <c r="C3" s="209"/>
      <c r="D3" s="205"/>
      <c r="E3" s="205"/>
      <c r="F3" s="205"/>
      <c r="G3" s="205"/>
      <c r="H3" s="205"/>
      <c r="I3" s="210" t="s">
        <v>1857</v>
      </c>
      <c r="J3" s="211"/>
      <c r="K3" s="211"/>
      <c r="L3" s="211"/>
      <c r="M3" s="211"/>
      <c r="N3" s="211"/>
      <c r="O3" s="211"/>
      <c r="P3" s="205"/>
      <c r="Q3" s="205"/>
      <c r="R3" s="205"/>
      <c r="S3" s="205"/>
      <c r="T3" s="205"/>
      <c r="U3" s="205"/>
      <c r="V3" s="205"/>
      <c r="W3" s="205"/>
      <c r="X3" s="205"/>
      <c r="Y3" s="205"/>
      <c r="Z3" s="205"/>
      <c r="AA3" s="205"/>
      <c r="AB3" s="205"/>
      <c r="AC3" s="205"/>
      <c r="AD3" s="205"/>
      <c r="AE3" s="205"/>
      <c r="AF3" s="205"/>
      <c r="AG3" s="206"/>
      <c r="AH3" s="206"/>
      <c r="AI3" s="206"/>
      <c r="AJ3" s="206"/>
      <c r="AK3" s="206"/>
      <c r="AL3" s="206"/>
      <c r="AM3" s="206"/>
      <c r="AN3" s="206"/>
      <c r="AO3" s="206"/>
      <c r="AP3" s="205"/>
      <c r="AQ3" s="205"/>
    </row>
    <row r="4" spans="1:45" s="207" customFormat="1" ht="19.5" customHeight="1" x14ac:dyDescent="0.15">
      <c r="A4" s="1376" t="s">
        <v>1858</v>
      </c>
      <c r="B4" s="1376"/>
      <c r="C4" s="1373" t="s">
        <v>1859</v>
      </c>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5"/>
      <c r="AB4" s="1365" t="s">
        <v>1860</v>
      </c>
      <c r="AC4" s="1366"/>
      <c r="AD4" s="1366"/>
      <c r="AE4" s="1366"/>
      <c r="AF4" s="1367"/>
      <c r="AG4" s="1368"/>
      <c r="AH4" s="1369"/>
      <c r="AI4" s="1369"/>
      <c r="AJ4" s="1369"/>
      <c r="AK4" s="1369"/>
      <c r="AL4" s="1369"/>
      <c r="AM4" s="1369"/>
      <c r="AN4" s="1369"/>
      <c r="AO4" s="1370"/>
      <c r="AP4" s="1371" t="s">
        <v>1861</v>
      </c>
      <c r="AQ4" s="1372"/>
    </row>
    <row r="5" spans="1:45" s="207" customFormat="1" ht="19.5" customHeight="1" x14ac:dyDescent="0.15">
      <c r="A5" s="1376"/>
      <c r="B5" s="1376"/>
      <c r="C5" s="1373" t="s">
        <v>1862</v>
      </c>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5"/>
      <c r="AB5" s="1365" t="s">
        <v>13</v>
      </c>
      <c r="AC5" s="1366"/>
      <c r="AD5" s="1366"/>
      <c r="AE5" s="1366"/>
      <c r="AF5" s="1367"/>
      <c r="AG5" s="1368"/>
      <c r="AH5" s="1369"/>
      <c r="AI5" s="1369"/>
      <c r="AJ5" s="1369"/>
      <c r="AK5" s="1369"/>
      <c r="AL5" s="1369"/>
      <c r="AM5" s="1369"/>
      <c r="AN5" s="1369"/>
      <c r="AO5" s="1370"/>
      <c r="AP5" s="1371" t="s">
        <v>1863</v>
      </c>
      <c r="AQ5" s="1372"/>
      <c r="AR5" s="204"/>
      <c r="AS5" s="204"/>
    </row>
    <row r="6" spans="1:45" ht="18" customHeight="1" x14ac:dyDescent="0.15">
      <c r="A6" s="1376"/>
      <c r="B6" s="1376"/>
      <c r="C6" s="1373" t="s">
        <v>1864</v>
      </c>
      <c r="D6" s="1374"/>
      <c r="E6" s="1374"/>
      <c r="F6" s="1374"/>
      <c r="G6" s="1374"/>
      <c r="H6" s="1374"/>
      <c r="I6" s="1374"/>
      <c r="J6" s="1374"/>
      <c r="K6" s="1374"/>
      <c r="L6" s="1374"/>
      <c r="M6" s="1374"/>
      <c r="N6" s="1374"/>
      <c r="O6" s="1374"/>
      <c r="P6" s="1374"/>
      <c r="Q6" s="1374"/>
      <c r="R6" s="1374"/>
      <c r="S6" s="1374"/>
      <c r="T6" s="1374"/>
      <c r="U6" s="1374"/>
      <c r="V6" s="1374"/>
      <c r="W6" s="1374"/>
      <c r="X6" s="1374"/>
      <c r="Y6" s="1374"/>
      <c r="Z6" s="1374"/>
      <c r="AA6" s="1375"/>
      <c r="AB6" s="1365" t="s">
        <v>13</v>
      </c>
      <c r="AC6" s="1366"/>
      <c r="AD6" s="1366"/>
      <c r="AE6" s="1366"/>
      <c r="AF6" s="1367"/>
      <c r="AG6" s="1368"/>
      <c r="AH6" s="1369"/>
      <c r="AI6" s="1369"/>
      <c r="AJ6" s="1369"/>
      <c r="AK6" s="1369"/>
      <c r="AL6" s="1369"/>
      <c r="AM6" s="1369"/>
      <c r="AN6" s="1369"/>
      <c r="AO6" s="1370"/>
      <c r="AP6" s="1371" t="s">
        <v>1865</v>
      </c>
      <c r="AQ6" s="1372"/>
    </row>
    <row r="7" spans="1:45" ht="18" customHeight="1" x14ac:dyDescent="0.15">
      <c r="A7" s="1376"/>
      <c r="B7" s="1376"/>
      <c r="C7" s="1373" t="s">
        <v>1866</v>
      </c>
      <c r="D7" s="1374"/>
      <c r="E7" s="1374"/>
      <c r="F7" s="1374"/>
      <c r="G7" s="1374"/>
      <c r="H7" s="1374"/>
      <c r="I7" s="1374"/>
      <c r="J7" s="1374"/>
      <c r="K7" s="1374"/>
      <c r="L7" s="1374"/>
      <c r="M7" s="1374"/>
      <c r="N7" s="1374"/>
      <c r="O7" s="1374"/>
      <c r="P7" s="1374"/>
      <c r="Q7" s="1374"/>
      <c r="R7" s="1374"/>
      <c r="S7" s="1374"/>
      <c r="T7" s="1374"/>
      <c r="U7" s="1374"/>
      <c r="V7" s="1374"/>
      <c r="W7" s="1374"/>
      <c r="X7" s="1374"/>
      <c r="Y7" s="1374"/>
      <c r="Z7" s="1374"/>
      <c r="AA7" s="1375"/>
      <c r="AB7" s="1365" t="s">
        <v>13</v>
      </c>
      <c r="AC7" s="1366"/>
      <c r="AD7" s="1366"/>
      <c r="AE7" s="1366"/>
      <c r="AF7" s="1367"/>
      <c r="AG7" s="1368"/>
      <c r="AH7" s="1369"/>
      <c r="AI7" s="1369"/>
      <c r="AJ7" s="1369"/>
      <c r="AK7" s="1369"/>
      <c r="AL7" s="1369"/>
      <c r="AM7" s="1369"/>
      <c r="AN7" s="1369"/>
      <c r="AO7" s="1370"/>
      <c r="AP7" s="1371" t="s">
        <v>1867</v>
      </c>
      <c r="AQ7" s="1372"/>
    </row>
    <row r="8" spans="1:45" ht="18" customHeight="1" x14ac:dyDescent="0.15">
      <c r="A8" s="1376"/>
      <c r="B8" s="1376"/>
      <c r="C8" s="1373" t="s">
        <v>1868</v>
      </c>
      <c r="D8" s="1374"/>
      <c r="E8" s="1374"/>
      <c r="F8" s="1374"/>
      <c r="G8" s="1374"/>
      <c r="H8" s="1374"/>
      <c r="I8" s="1374"/>
      <c r="J8" s="1374"/>
      <c r="K8" s="1374"/>
      <c r="L8" s="1374"/>
      <c r="M8" s="1374"/>
      <c r="N8" s="1374"/>
      <c r="O8" s="1374"/>
      <c r="P8" s="1374"/>
      <c r="Q8" s="1374"/>
      <c r="R8" s="1374"/>
      <c r="S8" s="1374"/>
      <c r="T8" s="1374"/>
      <c r="U8" s="1374"/>
      <c r="V8" s="1374"/>
      <c r="W8" s="1374"/>
      <c r="X8" s="1374"/>
      <c r="Y8" s="1374"/>
      <c r="Z8" s="1374"/>
      <c r="AA8" s="1375"/>
      <c r="AB8" s="1365" t="s">
        <v>13</v>
      </c>
      <c r="AC8" s="1366"/>
      <c r="AD8" s="1366"/>
      <c r="AE8" s="1366"/>
      <c r="AF8" s="1367"/>
      <c r="AG8" s="1368"/>
      <c r="AH8" s="1369"/>
      <c r="AI8" s="1369"/>
      <c r="AJ8" s="1369"/>
      <c r="AK8" s="1369"/>
      <c r="AL8" s="1369"/>
      <c r="AM8" s="1369"/>
      <c r="AN8" s="1369"/>
      <c r="AO8" s="1370"/>
      <c r="AP8" s="1371" t="s">
        <v>1869</v>
      </c>
      <c r="AQ8" s="1372"/>
    </row>
    <row r="9" spans="1:45" ht="18" customHeight="1" x14ac:dyDescent="0.15">
      <c r="A9" s="1380" t="s">
        <v>1870</v>
      </c>
      <c r="B9" s="1381"/>
      <c r="C9" s="1386" t="s">
        <v>1871</v>
      </c>
      <c r="D9" s="1387"/>
      <c r="E9" s="1373" t="s">
        <v>9</v>
      </c>
      <c r="F9" s="1390"/>
      <c r="G9" s="1390"/>
      <c r="H9" s="1390"/>
      <c r="I9" s="1390"/>
      <c r="J9" s="1390"/>
      <c r="K9" s="1390"/>
      <c r="L9" s="1390"/>
      <c r="M9" s="1390"/>
      <c r="N9" s="1390"/>
      <c r="O9" s="1390"/>
      <c r="P9" s="1390"/>
      <c r="Q9" s="1390"/>
      <c r="R9" s="1390"/>
      <c r="S9" s="1390"/>
      <c r="T9" s="1390"/>
      <c r="U9" s="1390"/>
      <c r="V9" s="1390"/>
      <c r="W9" s="1390"/>
      <c r="X9" s="1390"/>
      <c r="Y9" s="1390"/>
      <c r="Z9" s="1390"/>
      <c r="AA9" s="1391"/>
      <c r="AB9" s="1392" t="s">
        <v>1872</v>
      </c>
      <c r="AC9" s="1393"/>
      <c r="AD9" s="1393"/>
      <c r="AE9" s="1393"/>
      <c r="AF9" s="1394"/>
      <c r="AG9" s="1395">
        <f>AG10+AG11+AG12</f>
        <v>0</v>
      </c>
      <c r="AH9" s="1396"/>
      <c r="AI9" s="1396"/>
      <c r="AJ9" s="1396"/>
      <c r="AK9" s="1396"/>
      <c r="AL9" s="1396"/>
      <c r="AM9" s="1396"/>
      <c r="AN9" s="1396"/>
      <c r="AO9" s="1397"/>
      <c r="AP9" s="1398" t="s">
        <v>1873</v>
      </c>
      <c r="AQ9" s="1399"/>
      <c r="AR9" s="203"/>
      <c r="AS9" s="203"/>
    </row>
    <row r="10" spans="1:45" s="203" customFormat="1" ht="18" customHeight="1" x14ac:dyDescent="0.15">
      <c r="A10" s="1382"/>
      <c r="B10" s="1383"/>
      <c r="C10" s="1388"/>
      <c r="D10" s="1389"/>
      <c r="E10" s="1403" t="s">
        <v>1871</v>
      </c>
      <c r="F10" s="1404"/>
      <c r="G10" s="1404"/>
      <c r="H10" s="1404"/>
      <c r="I10" s="1404"/>
      <c r="J10" s="1404"/>
      <c r="K10" s="1404"/>
      <c r="L10" s="1405"/>
      <c r="M10" s="1377" t="s">
        <v>1874</v>
      </c>
      <c r="N10" s="1378"/>
      <c r="O10" s="1378"/>
      <c r="P10" s="1378"/>
      <c r="Q10" s="1378"/>
      <c r="R10" s="1378"/>
      <c r="S10" s="1378"/>
      <c r="T10" s="1378"/>
      <c r="U10" s="1378"/>
      <c r="V10" s="1378"/>
      <c r="W10" s="1378"/>
      <c r="X10" s="1378"/>
      <c r="Y10" s="1378"/>
      <c r="Z10" s="1378"/>
      <c r="AA10" s="1379"/>
      <c r="AB10" s="1365" t="s">
        <v>1872</v>
      </c>
      <c r="AC10" s="1366"/>
      <c r="AD10" s="1366"/>
      <c r="AE10" s="1366"/>
      <c r="AF10" s="1367"/>
      <c r="AG10" s="1368"/>
      <c r="AH10" s="1369"/>
      <c r="AI10" s="1369"/>
      <c r="AJ10" s="1369"/>
      <c r="AK10" s="1369"/>
      <c r="AL10" s="1369"/>
      <c r="AM10" s="1369"/>
      <c r="AN10" s="1369"/>
      <c r="AO10" s="1370"/>
      <c r="AP10" s="1371" t="s">
        <v>1875</v>
      </c>
      <c r="AQ10" s="1372"/>
      <c r="AR10" s="204"/>
      <c r="AS10" s="204"/>
    </row>
    <row r="11" spans="1:45" ht="18" customHeight="1" x14ac:dyDescent="0.15">
      <c r="A11" s="1382"/>
      <c r="B11" s="1383"/>
      <c r="C11" s="1388"/>
      <c r="D11" s="1389"/>
      <c r="E11" s="1406"/>
      <c r="F11" s="1407"/>
      <c r="G11" s="1407"/>
      <c r="H11" s="1407"/>
      <c r="I11" s="1407"/>
      <c r="J11" s="1407"/>
      <c r="K11" s="1407"/>
      <c r="L11" s="1408"/>
      <c r="M11" s="1377" t="s">
        <v>1876</v>
      </c>
      <c r="N11" s="1378"/>
      <c r="O11" s="1378"/>
      <c r="P11" s="1378"/>
      <c r="Q11" s="1378"/>
      <c r="R11" s="1378"/>
      <c r="S11" s="1378"/>
      <c r="T11" s="1378"/>
      <c r="U11" s="1378"/>
      <c r="V11" s="1378"/>
      <c r="W11" s="1378"/>
      <c r="X11" s="1378"/>
      <c r="Y11" s="1378"/>
      <c r="Z11" s="1378"/>
      <c r="AA11" s="1379"/>
      <c r="AB11" s="1365" t="s">
        <v>1872</v>
      </c>
      <c r="AC11" s="1366"/>
      <c r="AD11" s="1366"/>
      <c r="AE11" s="1366"/>
      <c r="AF11" s="1367"/>
      <c r="AG11" s="1368"/>
      <c r="AH11" s="1369"/>
      <c r="AI11" s="1369"/>
      <c r="AJ11" s="1369"/>
      <c r="AK11" s="1369"/>
      <c r="AL11" s="1369"/>
      <c r="AM11" s="1369"/>
      <c r="AN11" s="1369"/>
      <c r="AO11" s="1370"/>
      <c r="AP11" s="1371" t="s">
        <v>1877</v>
      </c>
      <c r="AQ11" s="1372"/>
    </row>
    <row r="12" spans="1:45" ht="18" customHeight="1" x14ac:dyDescent="0.15">
      <c r="A12" s="1382"/>
      <c r="B12" s="1383"/>
      <c r="C12" s="1388"/>
      <c r="D12" s="1389"/>
      <c r="E12" s="1409"/>
      <c r="F12" s="1410"/>
      <c r="G12" s="1410"/>
      <c r="H12" s="1410"/>
      <c r="I12" s="1410"/>
      <c r="J12" s="1410"/>
      <c r="K12" s="1410"/>
      <c r="L12" s="1411"/>
      <c r="M12" s="1377" t="s">
        <v>1878</v>
      </c>
      <c r="N12" s="1378"/>
      <c r="O12" s="1378"/>
      <c r="P12" s="1378"/>
      <c r="Q12" s="1378"/>
      <c r="R12" s="1378"/>
      <c r="S12" s="1378"/>
      <c r="T12" s="1378"/>
      <c r="U12" s="1378"/>
      <c r="V12" s="1378"/>
      <c r="W12" s="1378"/>
      <c r="X12" s="1378"/>
      <c r="Y12" s="1378"/>
      <c r="Z12" s="1378"/>
      <c r="AA12" s="1379"/>
      <c r="AB12" s="1365" t="s">
        <v>1872</v>
      </c>
      <c r="AC12" s="1366"/>
      <c r="AD12" s="1366"/>
      <c r="AE12" s="1366"/>
      <c r="AF12" s="1367"/>
      <c r="AG12" s="1368"/>
      <c r="AH12" s="1369"/>
      <c r="AI12" s="1369"/>
      <c r="AJ12" s="1369"/>
      <c r="AK12" s="1369"/>
      <c r="AL12" s="1369"/>
      <c r="AM12" s="1369"/>
      <c r="AN12" s="1369"/>
      <c r="AO12" s="1370"/>
      <c r="AP12" s="1371" t="s">
        <v>1879</v>
      </c>
      <c r="AQ12" s="1372"/>
    </row>
    <row r="13" spans="1:45" ht="18" customHeight="1" x14ac:dyDescent="0.15">
      <c r="A13" s="1382"/>
      <c r="B13" s="1383"/>
      <c r="C13" s="1386" t="s">
        <v>1880</v>
      </c>
      <c r="D13" s="1387"/>
      <c r="E13" s="1390" t="s">
        <v>9</v>
      </c>
      <c r="F13" s="1374"/>
      <c r="G13" s="1374"/>
      <c r="H13" s="1374"/>
      <c r="I13" s="1374"/>
      <c r="J13" s="1374"/>
      <c r="K13" s="1374"/>
      <c r="L13" s="1374"/>
      <c r="M13" s="1374"/>
      <c r="N13" s="1374"/>
      <c r="O13" s="1374"/>
      <c r="P13" s="1374"/>
      <c r="Q13" s="1374"/>
      <c r="R13" s="1374"/>
      <c r="S13" s="1374"/>
      <c r="T13" s="1374"/>
      <c r="U13" s="1374"/>
      <c r="V13" s="1374"/>
      <c r="W13" s="1374"/>
      <c r="X13" s="1374"/>
      <c r="Y13" s="1374"/>
      <c r="Z13" s="1374"/>
      <c r="AA13" s="1375"/>
      <c r="AB13" s="1365" t="s">
        <v>1881</v>
      </c>
      <c r="AC13" s="1366"/>
      <c r="AD13" s="1366"/>
      <c r="AE13" s="1366"/>
      <c r="AF13" s="1367"/>
      <c r="AG13" s="1400">
        <f>SUM(AG14:AO17)</f>
        <v>0</v>
      </c>
      <c r="AH13" s="1401"/>
      <c r="AI13" s="1401"/>
      <c r="AJ13" s="1401"/>
      <c r="AK13" s="1401"/>
      <c r="AL13" s="1401"/>
      <c r="AM13" s="1401"/>
      <c r="AN13" s="1401"/>
      <c r="AO13" s="1402"/>
      <c r="AP13" s="1371" t="s">
        <v>1882</v>
      </c>
      <c r="AQ13" s="1372"/>
    </row>
    <row r="14" spans="1:45" ht="18" customHeight="1" x14ac:dyDescent="0.15">
      <c r="A14" s="1382"/>
      <c r="B14" s="1383"/>
      <c r="C14" s="1388"/>
      <c r="D14" s="1389"/>
      <c r="E14" s="1403" t="s">
        <v>1883</v>
      </c>
      <c r="F14" s="1404"/>
      <c r="G14" s="1404"/>
      <c r="H14" s="1404"/>
      <c r="I14" s="1404"/>
      <c r="J14" s="1404"/>
      <c r="K14" s="1404"/>
      <c r="L14" s="1405"/>
      <c r="M14" s="1377" t="s">
        <v>1874</v>
      </c>
      <c r="N14" s="1378"/>
      <c r="O14" s="1378"/>
      <c r="P14" s="1378"/>
      <c r="Q14" s="1378"/>
      <c r="R14" s="1378"/>
      <c r="S14" s="1378"/>
      <c r="T14" s="1378"/>
      <c r="U14" s="1378"/>
      <c r="V14" s="1378"/>
      <c r="W14" s="1378"/>
      <c r="X14" s="1378"/>
      <c r="Y14" s="1378"/>
      <c r="Z14" s="1378"/>
      <c r="AA14" s="1379"/>
      <c r="AB14" s="1365" t="s">
        <v>1881</v>
      </c>
      <c r="AC14" s="1366"/>
      <c r="AD14" s="1366"/>
      <c r="AE14" s="1366"/>
      <c r="AF14" s="1367"/>
      <c r="AG14" s="1400">
        <f>ROUND(AG5*AG10/1000,1)</f>
        <v>0</v>
      </c>
      <c r="AH14" s="1401"/>
      <c r="AI14" s="1401"/>
      <c r="AJ14" s="1401"/>
      <c r="AK14" s="1401"/>
      <c r="AL14" s="1401"/>
      <c r="AM14" s="1401"/>
      <c r="AN14" s="1401"/>
      <c r="AO14" s="1402"/>
      <c r="AP14" s="1371" t="s">
        <v>1884</v>
      </c>
      <c r="AQ14" s="1372"/>
    </row>
    <row r="15" spans="1:45" ht="18" customHeight="1" x14ac:dyDescent="0.15">
      <c r="A15" s="1382"/>
      <c r="B15" s="1383"/>
      <c r="C15" s="1388"/>
      <c r="D15" s="1389"/>
      <c r="E15" s="1406"/>
      <c r="F15" s="1407"/>
      <c r="G15" s="1407"/>
      <c r="H15" s="1407"/>
      <c r="I15" s="1407"/>
      <c r="J15" s="1407"/>
      <c r="K15" s="1407"/>
      <c r="L15" s="1408"/>
      <c r="M15" s="1377" t="s">
        <v>1876</v>
      </c>
      <c r="N15" s="1378"/>
      <c r="O15" s="1378"/>
      <c r="P15" s="1378"/>
      <c r="Q15" s="1378"/>
      <c r="R15" s="1378"/>
      <c r="S15" s="1378"/>
      <c r="T15" s="1378"/>
      <c r="U15" s="1378"/>
      <c r="V15" s="1378"/>
      <c r="W15" s="1378"/>
      <c r="X15" s="1378"/>
      <c r="Y15" s="1378"/>
      <c r="Z15" s="1378"/>
      <c r="AA15" s="1379"/>
      <c r="AB15" s="1365" t="s">
        <v>1881</v>
      </c>
      <c r="AC15" s="1366"/>
      <c r="AD15" s="1366"/>
      <c r="AE15" s="1366"/>
      <c r="AF15" s="1367"/>
      <c r="AG15" s="1400">
        <f>ROUND(AG5*AG11/1000,1)</f>
        <v>0</v>
      </c>
      <c r="AH15" s="1401"/>
      <c r="AI15" s="1401"/>
      <c r="AJ15" s="1401"/>
      <c r="AK15" s="1401"/>
      <c r="AL15" s="1401"/>
      <c r="AM15" s="1401"/>
      <c r="AN15" s="1401"/>
      <c r="AO15" s="1402"/>
      <c r="AP15" s="1371" t="s">
        <v>1885</v>
      </c>
      <c r="AQ15" s="1372"/>
    </row>
    <row r="16" spans="1:45" ht="18" customHeight="1" x14ac:dyDescent="0.15">
      <c r="A16" s="1382"/>
      <c r="B16" s="1383"/>
      <c r="C16" s="1388"/>
      <c r="D16" s="1389"/>
      <c r="E16" s="1409"/>
      <c r="F16" s="1410"/>
      <c r="G16" s="1410"/>
      <c r="H16" s="1410"/>
      <c r="I16" s="1410"/>
      <c r="J16" s="1410"/>
      <c r="K16" s="1410"/>
      <c r="L16" s="1411"/>
      <c r="M16" s="1377" t="s">
        <v>1878</v>
      </c>
      <c r="N16" s="1378"/>
      <c r="O16" s="1378"/>
      <c r="P16" s="1378"/>
      <c r="Q16" s="1378"/>
      <c r="R16" s="1378"/>
      <c r="S16" s="1378"/>
      <c r="T16" s="1378"/>
      <c r="U16" s="1378"/>
      <c r="V16" s="1378"/>
      <c r="W16" s="1378"/>
      <c r="X16" s="1378"/>
      <c r="Y16" s="1378"/>
      <c r="Z16" s="1378"/>
      <c r="AA16" s="1379"/>
      <c r="AB16" s="1365" t="s">
        <v>1881</v>
      </c>
      <c r="AC16" s="1366"/>
      <c r="AD16" s="1366"/>
      <c r="AE16" s="1366"/>
      <c r="AF16" s="1367"/>
      <c r="AG16" s="1400">
        <f>ROUND(AG5*AG12/1000,1)</f>
        <v>0</v>
      </c>
      <c r="AH16" s="1401"/>
      <c r="AI16" s="1401"/>
      <c r="AJ16" s="1401"/>
      <c r="AK16" s="1401"/>
      <c r="AL16" s="1401"/>
      <c r="AM16" s="1401"/>
      <c r="AN16" s="1401"/>
      <c r="AO16" s="1402"/>
      <c r="AP16" s="1371" t="s">
        <v>1886</v>
      </c>
      <c r="AQ16" s="1372"/>
    </row>
    <row r="17" spans="1:256" s="214" customFormat="1" ht="18" customHeight="1" x14ac:dyDescent="0.15">
      <c r="A17" s="1382"/>
      <c r="B17" s="1383"/>
      <c r="C17" s="1423"/>
      <c r="D17" s="1424"/>
      <c r="E17" s="1415" t="s">
        <v>1887</v>
      </c>
      <c r="F17" s="1416"/>
      <c r="G17" s="1416"/>
      <c r="H17" s="1416"/>
      <c r="I17" s="1416"/>
      <c r="J17" s="1416"/>
      <c r="K17" s="1416"/>
      <c r="L17" s="1416"/>
      <c r="M17" s="1416"/>
      <c r="N17" s="1416"/>
      <c r="O17" s="1416"/>
      <c r="P17" s="1416"/>
      <c r="Q17" s="1416"/>
      <c r="R17" s="1416"/>
      <c r="S17" s="1416"/>
      <c r="T17" s="1416"/>
      <c r="U17" s="1416"/>
      <c r="V17" s="1416"/>
      <c r="W17" s="1416"/>
      <c r="X17" s="1416"/>
      <c r="Y17" s="1416"/>
      <c r="Z17" s="1416"/>
      <c r="AA17" s="1417"/>
      <c r="AB17" s="1418" t="s">
        <v>1881</v>
      </c>
      <c r="AC17" s="1419"/>
      <c r="AD17" s="1419"/>
      <c r="AE17" s="1419"/>
      <c r="AF17" s="1372"/>
      <c r="AG17" s="1420"/>
      <c r="AH17" s="1421"/>
      <c r="AI17" s="1421"/>
      <c r="AJ17" s="1421"/>
      <c r="AK17" s="1421"/>
      <c r="AL17" s="1421"/>
      <c r="AM17" s="1421"/>
      <c r="AN17" s="1421"/>
      <c r="AO17" s="1422"/>
      <c r="AP17" s="1371" t="s">
        <v>1888</v>
      </c>
      <c r="AQ17" s="1372"/>
      <c r="AR17" s="212"/>
      <c r="AS17" s="212"/>
      <c r="AT17" s="212"/>
      <c r="AU17" s="212"/>
      <c r="AV17" s="213"/>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c r="IC17" s="212"/>
      <c r="ID17" s="212"/>
      <c r="IE17" s="212"/>
      <c r="IF17" s="212"/>
      <c r="IG17" s="212"/>
      <c r="IH17" s="212"/>
      <c r="II17" s="212"/>
      <c r="IJ17" s="212"/>
      <c r="IK17" s="212"/>
      <c r="IL17" s="212"/>
      <c r="IM17" s="212"/>
      <c r="IN17" s="212"/>
      <c r="IO17" s="212"/>
      <c r="IP17" s="212"/>
      <c r="IQ17" s="212"/>
      <c r="IR17" s="212"/>
      <c r="IS17" s="212"/>
      <c r="IT17" s="212"/>
      <c r="IU17" s="212"/>
      <c r="IV17" s="212"/>
    </row>
    <row r="18" spans="1:256" ht="18" customHeight="1" x14ac:dyDescent="0.15">
      <c r="A18" s="1382"/>
      <c r="B18" s="1383"/>
      <c r="C18" s="1412" t="s">
        <v>1889</v>
      </c>
      <c r="D18" s="1413"/>
      <c r="E18" s="1413"/>
      <c r="F18" s="1413"/>
      <c r="G18" s="1413"/>
      <c r="H18" s="1413"/>
      <c r="I18" s="1413"/>
      <c r="J18" s="1413"/>
      <c r="K18" s="1413"/>
      <c r="L18" s="1413"/>
      <c r="M18" s="1413"/>
      <c r="N18" s="1413"/>
      <c r="O18" s="1413"/>
      <c r="P18" s="1413"/>
      <c r="Q18" s="1413"/>
      <c r="R18" s="1413"/>
      <c r="S18" s="1413"/>
      <c r="T18" s="1413"/>
      <c r="U18" s="1413"/>
      <c r="V18" s="1413"/>
      <c r="W18" s="1413"/>
      <c r="X18" s="1413"/>
      <c r="Y18" s="1413"/>
      <c r="Z18" s="1413"/>
      <c r="AA18" s="1414"/>
      <c r="AB18" s="1392" t="s">
        <v>1890</v>
      </c>
      <c r="AC18" s="1393"/>
      <c r="AD18" s="1393"/>
      <c r="AE18" s="1393"/>
      <c r="AF18" s="1394"/>
      <c r="AG18" s="1395">
        <f>ROUND(AG6*AG9*0.0036,1)</f>
        <v>0</v>
      </c>
      <c r="AH18" s="1396"/>
      <c r="AI18" s="1396"/>
      <c r="AJ18" s="1396"/>
      <c r="AK18" s="1396"/>
      <c r="AL18" s="1396"/>
      <c r="AM18" s="1396"/>
      <c r="AN18" s="1396"/>
      <c r="AO18" s="1397"/>
      <c r="AP18" s="1398" t="s">
        <v>1891</v>
      </c>
      <c r="AQ18" s="1399"/>
    </row>
    <row r="19" spans="1:256" ht="18" customHeight="1" x14ac:dyDescent="0.15">
      <c r="A19" s="1382"/>
      <c r="B19" s="1383"/>
      <c r="C19" s="1412" t="s">
        <v>1892</v>
      </c>
      <c r="D19" s="1413"/>
      <c r="E19" s="1413"/>
      <c r="F19" s="1413"/>
      <c r="G19" s="1413"/>
      <c r="H19" s="1413"/>
      <c r="I19" s="1413"/>
      <c r="J19" s="1413"/>
      <c r="K19" s="1413"/>
      <c r="L19" s="1413"/>
      <c r="M19" s="1413"/>
      <c r="N19" s="1413"/>
      <c r="O19" s="1413"/>
      <c r="P19" s="1413"/>
      <c r="Q19" s="1413"/>
      <c r="R19" s="1413"/>
      <c r="S19" s="1413"/>
      <c r="T19" s="1413"/>
      <c r="U19" s="1413"/>
      <c r="V19" s="1413"/>
      <c r="W19" s="1413"/>
      <c r="X19" s="1413"/>
      <c r="Y19" s="1413"/>
      <c r="Z19" s="1413"/>
      <c r="AA19" s="1414"/>
      <c r="AB19" s="1392" t="s">
        <v>1890</v>
      </c>
      <c r="AC19" s="1393"/>
      <c r="AD19" s="1393"/>
      <c r="AE19" s="1393"/>
      <c r="AF19" s="1394"/>
      <c r="AG19" s="1395">
        <f>ROUND(AG7*AG9*0.0036,1)</f>
        <v>0</v>
      </c>
      <c r="AH19" s="1396"/>
      <c r="AI19" s="1396"/>
      <c r="AJ19" s="1396"/>
      <c r="AK19" s="1396"/>
      <c r="AL19" s="1396"/>
      <c r="AM19" s="1396"/>
      <c r="AN19" s="1396"/>
      <c r="AO19" s="1397"/>
      <c r="AP19" s="1398" t="s">
        <v>1893</v>
      </c>
      <c r="AQ19" s="1399"/>
    </row>
    <row r="20" spans="1:256" ht="18" customHeight="1" x14ac:dyDescent="0.15">
      <c r="A20" s="1382"/>
      <c r="B20" s="1383"/>
      <c r="C20" s="1427" t="s">
        <v>1868</v>
      </c>
      <c r="D20" s="1428"/>
      <c r="E20" s="1428"/>
      <c r="F20" s="1428"/>
      <c r="G20" s="1428"/>
      <c r="H20" s="1428"/>
      <c r="I20" s="1433" t="s">
        <v>1894</v>
      </c>
      <c r="J20" s="1433"/>
      <c r="K20" s="1433"/>
      <c r="L20" s="1433"/>
      <c r="M20" s="1433"/>
      <c r="N20" s="1426" t="s">
        <v>1895</v>
      </c>
      <c r="O20" s="1426"/>
      <c r="P20" s="1426"/>
      <c r="Q20" s="1426"/>
      <c r="R20" s="1426"/>
      <c r="S20" s="1426"/>
      <c r="T20" s="1426"/>
      <c r="U20" s="1426"/>
      <c r="V20" s="1426"/>
      <c r="W20" s="1426"/>
      <c r="X20" s="1426"/>
      <c r="Y20" s="1426"/>
      <c r="Z20" s="1426"/>
      <c r="AA20" s="1426"/>
      <c r="AB20" s="1392" t="s">
        <v>1890</v>
      </c>
      <c r="AC20" s="1393"/>
      <c r="AD20" s="1393"/>
      <c r="AE20" s="1393"/>
      <c r="AF20" s="1394"/>
      <c r="AG20" s="1395">
        <f>ROUND(AG8*AG9*0.0036,1)</f>
        <v>0</v>
      </c>
      <c r="AH20" s="1396"/>
      <c r="AI20" s="1396"/>
      <c r="AJ20" s="1396"/>
      <c r="AK20" s="1396"/>
      <c r="AL20" s="1396"/>
      <c r="AM20" s="1396"/>
      <c r="AN20" s="1396"/>
      <c r="AO20" s="1397"/>
      <c r="AP20" s="1398" t="s">
        <v>1896</v>
      </c>
      <c r="AQ20" s="1399"/>
    </row>
    <row r="21" spans="1:256" ht="18" customHeight="1" x14ac:dyDescent="0.15">
      <c r="A21" s="1382"/>
      <c r="B21" s="1383"/>
      <c r="C21" s="1429"/>
      <c r="D21" s="1430"/>
      <c r="E21" s="1430"/>
      <c r="F21" s="1430"/>
      <c r="G21" s="1430"/>
      <c r="H21" s="1430"/>
      <c r="I21" s="1434">
        <v>45</v>
      </c>
      <c r="J21" s="1434"/>
      <c r="K21" s="1434"/>
      <c r="L21" s="1434"/>
      <c r="M21" s="1434"/>
      <c r="N21" s="1426" t="s">
        <v>1897</v>
      </c>
      <c r="O21" s="1426"/>
      <c r="P21" s="1426"/>
      <c r="Q21" s="1426"/>
      <c r="R21" s="1426"/>
      <c r="S21" s="1426"/>
      <c r="T21" s="1426"/>
      <c r="U21" s="1426"/>
      <c r="V21" s="1426"/>
      <c r="W21" s="1426"/>
      <c r="X21" s="1426"/>
      <c r="Y21" s="1426"/>
      <c r="Z21" s="1426"/>
      <c r="AA21" s="1426"/>
      <c r="AB21" s="1392" t="s">
        <v>1898</v>
      </c>
      <c r="AC21" s="1393"/>
      <c r="AD21" s="1393"/>
      <c r="AE21" s="1393"/>
      <c r="AF21" s="1394"/>
      <c r="AG21" s="1395">
        <f>ROUND(AG20*0.0258,1)</f>
        <v>0</v>
      </c>
      <c r="AH21" s="1396"/>
      <c r="AI21" s="1396"/>
      <c r="AJ21" s="1396"/>
      <c r="AK21" s="1396"/>
      <c r="AL21" s="1396"/>
      <c r="AM21" s="1396"/>
      <c r="AN21" s="1396"/>
      <c r="AO21" s="1397"/>
      <c r="AP21" s="1398" t="s">
        <v>1899</v>
      </c>
      <c r="AQ21" s="1399"/>
    </row>
    <row r="22" spans="1:256" ht="18" customHeight="1" x14ac:dyDescent="0.15">
      <c r="A22" s="1382"/>
      <c r="B22" s="1383"/>
      <c r="C22" s="1431"/>
      <c r="D22" s="1432"/>
      <c r="E22" s="1432"/>
      <c r="F22" s="1432"/>
      <c r="G22" s="1432"/>
      <c r="H22" s="1432"/>
      <c r="I22" s="1425" t="s">
        <v>1900</v>
      </c>
      <c r="J22" s="1425"/>
      <c r="K22" s="1425"/>
      <c r="L22" s="1425"/>
      <c r="M22" s="1425"/>
      <c r="N22" s="1426" t="s">
        <v>1901</v>
      </c>
      <c r="O22" s="1426"/>
      <c r="P22" s="1426"/>
      <c r="Q22" s="1426"/>
      <c r="R22" s="1426"/>
      <c r="S22" s="1426"/>
      <c r="T22" s="1426"/>
      <c r="U22" s="1426"/>
      <c r="V22" s="1426"/>
      <c r="W22" s="1426"/>
      <c r="X22" s="1426"/>
      <c r="Y22" s="1426"/>
      <c r="Z22" s="1426"/>
      <c r="AA22" s="1426"/>
      <c r="AB22" s="1392" t="s">
        <v>1902</v>
      </c>
      <c r="AC22" s="1393"/>
      <c r="AD22" s="1393"/>
      <c r="AE22" s="1393"/>
      <c r="AF22" s="1394"/>
      <c r="AG22" s="1395">
        <f>ROUND(AG20/$I$21,1)</f>
        <v>0</v>
      </c>
      <c r="AH22" s="1396"/>
      <c r="AI22" s="1396"/>
      <c r="AJ22" s="1396"/>
      <c r="AK22" s="1396"/>
      <c r="AL22" s="1396"/>
      <c r="AM22" s="1396"/>
      <c r="AN22" s="1396"/>
      <c r="AO22" s="1397"/>
      <c r="AP22" s="1398" t="s">
        <v>1903</v>
      </c>
      <c r="AQ22" s="1399"/>
    </row>
    <row r="23" spans="1:256" ht="18" customHeight="1" x14ac:dyDescent="0.15">
      <c r="A23" s="1384"/>
      <c r="B23" s="1385"/>
      <c r="C23" s="1435" t="s">
        <v>1904</v>
      </c>
      <c r="D23" s="1436"/>
      <c r="E23" s="1436"/>
      <c r="F23" s="1436"/>
      <c r="G23" s="1436"/>
      <c r="H23" s="1436"/>
      <c r="I23" s="1436"/>
      <c r="J23" s="1436"/>
      <c r="K23" s="1436"/>
      <c r="L23" s="1436"/>
      <c r="M23" s="1436"/>
      <c r="N23" s="1436"/>
      <c r="O23" s="1436"/>
      <c r="P23" s="1436"/>
      <c r="Q23" s="1436"/>
      <c r="R23" s="1436"/>
      <c r="S23" s="1436"/>
      <c r="T23" s="1436"/>
      <c r="U23" s="1436"/>
      <c r="V23" s="1436"/>
      <c r="W23" s="1436"/>
      <c r="X23" s="1436"/>
      <c r="Y23" s="1436"/>
      <c r="Z23" s="1436"/>
      <c r="AA23" s="1437"/>
      <c r="AB23" s="1392" t="s">
        <v>1905</v>
      </c>
      <c r="AC23" s="1438"/>
      <c r="AD23" s="1438"/>
      <c r="AE23" s="1438"/>
      <c r="AF23" s="1439"/>
      <c r="AG23" s="1395">
        <f>ROUND(AG22*I21*0.0136*44/12,1)</f>
        <v>0</v>
      </c>
      <c r="AH23" s="1396"/>
      <c r="AI23" s="1396"/>
      <c r="AJ23" s="1396"/>
      <c r="AK23" s="1396"/>
      <c r="AL23" s="1396"/>
      <c r="AM23" s="1396"/>
      <c r="AN23" s="1396"/>
      <c r="AO23" s="1397"/>
      <c r="AP23" s="1371" t="s">
        <v>1906</v>
      </c>
      <c r="AQ23" s="1372"/>
      <c r="AR23" s="203"/>
      <c r="AS23" s="203"/>
    </row>
    <row r="24" spans="1:256" s="203" customFormat="1" ht="18" customHeight="1" x14ac:dyDescent="0.15">
      <c r="A24" s="1380" t="s">
        <v>1907</v>
      </c>
      <c r="B24" s="1381"/>
      <c r="C24" s="1373" t="s">
        <v>1908</v>
      </c>
      <c r="D24" s="1374"/>
      <c r="E24" s="1374"/>
      <c r="F24" s="1374"/>
      <c r="G24" s="1374"/>
      <c r="H24" s="1374"/>
      <c r="I24" s="1374"/>
      <c r="J24" s="1374"/>
      <c r="K24" s="1374"/>
      <c r="L24" s="1374"/>
      <c r="M24" s="1374"/>
      <c r="N24" s="1374"/>
      <c r="O24" s="1374"/>
      <c r="P24" s="1374"/>
      <c r="Q24" s="1374"/>
      <c r="R24" s="1374"/>
      <c r="S24" s="1374"/>
      <c r="T24" s="1374"/>
      <c r="U24" s="1374"/>
      <c r="V24" s="1374"/>
      <c r="W24" s="1374"/>
      <c r="X24" s="1374"/>
      <c r="Y24" s="1374"/>
      <c r="Z24" s="1374"/>
      <c r="AA24" s="1375"/>
      <c r="AB24" s="1365" t="s">
        <v>1890</v>
      </c>
      <c r="AC24" s="1366"/>
      <c r="AD24" s="1366"/>
      <c r="AE24" s="1366"/>
      <c r="AF24" s="1367"/>
      <c r="AG24" s="1368"/>
      <c r="AH24" s="1369"/>
      <c r="AI24" s="1369"/>
      <c r="AJ24" s="1369"/>
      <c r="AK24" s="1369"/>
      <c r="AL24" s="1369"/>
      <c r="AM24" s="1369"/>
      <c r="AN24" s="1369"/>
      <c r="AO24" s="1370"/>
      <c r="AP24" s="1371" t="s">
        <v>1909</v>
      </c>
      <c r="AQ24" s="1372"/>
      <c r="AR24" s="204" t="s">
        <v>1910</v>
      </c>
      <c r="AS24" s="204"/>
    </row>
    <row r="25" spans="1:256" ht="18" customHeight="1" x14ac:dyDescent="0.15">
      <c r="A25" s="1382"/>
      <c r="B25" s="1383"/>
      <c r="C25" s="1373" t="s">
        <v>1911</v>
      </c>
      <c r="D25" s="1374"/>
      <c r="E25" s="1374"/>
      <c r="F25" s="1374"/>
      <c r="G25" s="1374"/>
      <c r="H25" s="1374"/>
      <c r="I25" s="1374"/>
      <c r="J25" s="1374"/>
      <c r="K25" s="1374"/>
      <c r="L25" s="1374"/>
      <c r="M25" s="1374"/>
      <c r="N25" s="1374"/>
      <c r="O25" s="1374"/>
      <c r="P25" s="1374"/>
      <c r="Q25" s="1374"/>
      <c r="R25" s="1374"/>
      <c r="S25" s="1374"/>
      <c r="T25" s="1374"/>
      <c r="U25" s="1374"/>
      <c r="V25" s="1374"/>
      <c r="W25" s="1374"/>
      <c r="X25" s="1374"/>
      <c r="Y25" s="1374"/>
      <c r="Z25" s="1374"/>
      <c r="AA25" s="1375"/>
      <c r="AB25" s="1365" t="s">
        <v>1890</v>
      </c>
      <c r="AC25" s="1366"/>
      <c r="AD25" s="1366"/>
      <c r="AE25" s="1366"/>
      <c r="AF25" s="1367"/>
      <c r="AG25" s="1368"/>
      <c r="AH25" s="1369"/>
      <c r="AI25" s="1369"/>
      <c r="AJ25" s="1369"/>
      <c r="AK25" s="1369"/>
      <c r="AL25" s="1369"/>
      <c r="AM25" s="1369"/>
      <c r="AN25" s="1369"/>
      <c r="AO25" s="1370"/>
      <c r="AP25" s="1371" t="s">
        <v>1912</v>
      </c>
      <c r="AQ25" s="1372"/>
      <c r="AR25" s="204" t="s">
        <v>1914</v>
      </c>
    </row>
    <row r="26" spans="1:256" ht="18" customHeight="1" x14ac:dyDescent="0.15">
      <c r="A26" s="1384"/>
      <c r="B26" s="1385"/>
      <c r="C26" s="1373" t="s">
        <v>1915</v>
      </c>
      <c r="D26" s="1374"/>
      <c r="E26" s="1374"/>
      <c r="F26" s="1374"/>
      <c r="G26" s="1374"/>
      <c r="H26" s="1374"/>
      <c r="I26" s="1374"/>
      <c r="J26" s="1374"/>
      <c r="K26" s="1374"/>
      <c r="L26" s="1374"/>
      <c r="M26" s="1374"/>
      <c r="N26" s="1374"/>
      <c r="O26" s="1374"/>
      <c r="P26" s="1374"/>
      <c r="Q26" s="1374"/>
      <c r="R26" s="1374"/>
      <c r="S26" s="1374"/>
      <c r="T26" s="1374"/>
      <c r="U26" s="1374"/>
      <c r="V26" s="1374"/>
      <c r="W26" s="1374"/>
      <c r="X26" s="1374"/>
      <c r="Y26" s="1374"/>
      <c r="Z26" s="1374"/>
      <c r="AA26" s="1375"/>
      <c r="AB26" s="1365" t="s">
        <v>1890</v>
      </c>
      <c r="AC26" s="1366"/>
      <c r="AD26" s="1366"/>
      <c r="AE26" s="1366"/>
      <c r="AF26" s="1367"/>
      <c r="AG26" s="1368"/>
      <c r="AH26" s="1369"/>
      <c r="AI26" s="1369"/>
      <c r="AJ26" s="1369"/>
      <c r="AK26" s="1369"/>
      <c r="AL26" s="1369"/>
      <c r="AM26" s="1369"/>
      <c r="AN26" s="1369"/>
      <c r="AO26" s="1370"/>
      <c r="AP26" s="1371" t="s">
        <v>1916</v>
      </c>
      <c r="AQ26" s="1372"/>
      <c r="AR26" s="204" t="s">
        <v>1913</v>
      </c>
    </row>
    <row r="27" spans="1:256" ht="18" customHeight="1" x14ac:dyDescent="0.15">
      <c r="A27" s="1380" t="s">
        <v>1917</v>
      </c>
      <c r="B27" s="1381"/>
      <c r="C27" s="1386" t="s">
        <v>1880</v>
      </c>
      <c r="D27" s="1387"/>
      <c r="E27" s="1403" t="s">
        <v>1918</v>
      </c>
      <c r="F27" s="1452"/>
      <c r="G27" s="1452"/>
      <c r="H27" s="1452"/>
      <c r="I27" s="1452"/>
      <c r="J27" s="1452"/>
      <c r="K27" s="1452"/>
      <c r="L27" s="1453"/>
      <c r="M27" s="1446" t="s">
        <v>1874</v>
      </c>
      <c r="N27" s="1447"/>
      <c r="O27" s="1447"/>
      <c r="P27" s="1447"/>
      <c r="Q27" s="1447"/>
      <c r="R27" s="1447"/>
      <c r="S27" s="1447"/>
      <c r="T27" s="1447"/>
      <c r="U27" s="1447"/>
      <c r="V27" s="1447"/>
      <c r="W27" s="1447"/>
      <c r="X27" s="1447"/>
      <c r="Y27" s="1447"/>
      <c r="Z27" s="1447"/>
      <c r="AA27" s="1448"/>
      <c r="AB27" s="1365" t="s">
        <v>1920</v>
      </c>
      <c r="AC27" s="1366"/>
      <c r="AD27" s="1366"/>
      <c r="AE27" s="1366"/>
      <c r="AF27" s="1367"/>
      <c r="AG27" s="1443">
        <v>9.9700000000000006</v>
      </c>
      <c r="AH27" s="1444"/>
      <c r="AI27" s="1444"/>
      <c r="AJ27" s="1444"/>
      <c r="AK27" s="1444"/>
      <c r="AL27" s="1444"/>
      <c r="AM27" s="1444"/>
      <c r="AN27" s="1444"/>
      <c r="AO27" s="1445"/>
      <c r="AP27" s="1371" t="s">
        <v>1921</v>
      </c>
      <c r="AQ27" s="1372"/>
    </row>
    <row r="28" spans="1:256" ht="18" customHeight="1" x14ac:dyDescent="0.15">
      <c r="A28" s="1382"/>
      <c r="B28" s="1383"/>
      <c r="C28" s="1388"/>
      <c r="D28" s="1389"/>
      <c r="E28" s="1454"/>
      <c r="F28" s="1455"/>
      <c r="G28" s="1455"/>
      <c r="H28" s="1455"/>
      <c r="I28" s="1455"/>
      <c r="J28" s="1455"/>
      <c r="K28" s="1455"/>
      <c r="L28" s="1456"/>
      <c r="M28" s="1440" t="s">
        <v>1922</v>
      </c>
      <c r="N28" s="1441"/>
      <c r="O28" s="1441"/>
      <c r="P28" s="1441"/>
      <c r="Q28" s="1441"/>
      <c r="R28" s="1441"/>
      <c r="S28" s="1441"/>
      <c r="T28" s="1441"/>
      <c r="U28" s="1441"/>
      <c r="V28" s="1441"/>
      <c r="W28" s="1441"/>
      <c r="X28" s="1441"/>
      <c r="Y28" s="1441"/>
      <c r="Z28" s="1441"/>
      <c r="AA28" s="1442"/>
      <c r="AB28" s="1365" t="s">
        <v>1923</v>
      </c>
      <c r="AC28" s="1366"/>
      <c r="AD28" s="1366"/>
      <c r="AE28" s="1366"/>
      <c r="AF28" s="1367"/>
      <c r="AG28" s="1443">
        <f>AG27*1.3</f>
        <v>12.961000000000002</v>
      </c>
      <c r="AH28" s="1444"/>
      <c r="AI28" s="1444"/>
      <c r="AJ28" s="1444"/>
      <c r="AK28" s="1444"/>
      <c r="AL28" s="1444"/>
      <c r="AM28" s="1444"/>
      <c r="AN28" s="1444"/>
      <c r="AO28" s="1445"/>
      <c r="AP28" s="1371" t="s">
        <v>1924</v>
      </c>
      <c r="AQ28" s="1372"/>
    </row>
    <row r="29" spans="1:256" ht="18" customHeight="1" x14ac:dyDescent="0.15">
      <c r="A29" s="1382"/>
      <c r="B29" s="1383"/>
      <c r="C29" s="1388"/>
      <c r="D29" s="1389"/>
      <c r="E29" s="1457"/>
      <c r="F29" s="1458"/>
      <c r="G29" s="1458"/>
      <c r="H29" s="1458"/>
      <c r="I29" s="1458"/>
      <c r="J29" s="1458"/>
      <c r="K29" s="1458"/>
      <c r="L29" s="1459"/>
      <c r="M29" s="1373" t="s">
        <v>1925</v>
      </c>
      <c r="N29" s="1374"/>
      <c r="O29" s="1374"/>
      <c r="P29" s="1374"/>
      <c r="Q29" s="1374"/>
      <c r="R29" s="1374"/>
      <c r="S29" s="1374"/>
      <c r="T29" s="1374"/>
      <c r="U29" s="1374"/>
      <c r="V29" s="1374"/>
      <c r="W29" s="1374"/>
      <c r="X29" s="1374"/>
      <c r="Y29" s="1374"/>
      <c r="Z29" s="1374"/>
      <c r="AA29" s="1375"/>
      <c r="AB29" s="1365" t="s">
        <v>1923</v>
      </c>
      <c r="AC29" s="1366"/>
      <c r="AD29" s="1366"/>
      <c r="AE29" s="1366"/>
      <c r="AF29" s="1367"/>
      <c r="AG29" s="1443">
        <v>9.2799999999999994</v>
      </c>
      <c r="AH29" s="1444"/>
      <c r="AI29" s="1444"/>
      <c r="AJ29" s="1444"/>
      <c r="AK29" s="1444"/>
      <c r="AL29" s="1444"/>
      <c r="AM29" s="1444"/>
      <c r="AN29" s="1444"/>
      <c r="AO29" s="1445"/>
      <c r="AP29" s="1371" t="s">
        <v>1926</v>
      </c>
      <c r="AQ29" s="1372"/>
    </row>
    <row r="30" spans="1:256" s="214" customFormat="1" ht="18" customHeight="1" x14ac:dyDescent="0.15">
      <c r="A30" s="1382"/>
      <c r="B30" s="1383"/>
      <c r="C30" s="1423"/>
      <c r="D30" s="1424"/>
      <c r="E30" s="1460" t="s">
        <v>1927</v>
      </c>
      <c r="F30" s="1461"/>
      <c r="G30" s="1461"/>
      <c r="H30" s="1461"/>
      <c r="I30" s="1461"/>
      <c r="J30" s="1461"/>
      <c r="K30" s="1461"/>
      <c r="L30" s="1461"/>
      <c r="M30" s="1461"/>
      <c r="N30" s="1461"/>
      <c r="O30" s="1461"/>
      <c r="P30" s="1461"/>
      <c r="Q30" s="1461"/>
      <c r="R30" s="1461"/>
      <c r="S30" s="1461"/>
      <c r="T30" s="1461"/>
      <c r="U30" s="1461"/>
      <c r="V30" s="1461"/>
      <c r="W30" s="1461"/>
      <c r="X30" s="1461"/>
      <c r="Y30" s="1461"/>
      <c r="Z30" s="1461"/>
      <c r="AA30" s="1462"/>
      <c r="AB30" s="1418" t="s">
        <v>1919</v>
      </c>
      <c r="AC30" s="1419"/>
      <c r="AD30" s="1419"/>
      <c r="AE30" s="1419"/>
      <c r="AF30" s="1372"/>
      <c r="AG30" s="1463">
        <v>9.76</v>
      </c>
      <c r="AH30" s="1464"/>
      <c r="AI30" s="1464"/>
      <c r="AJ30" s="1464"/>
      <c r="AK30" s="1464"/>
      <c r="AL30" s="1464"/>
      <c r="AM30" s="1464"/>
      <c r="AN30" s="1464"/>
      <c r="AO30" s="1465"/>
      <c r="AP30" s="1371" t="s">
        <v>1928</v>
      </c>
      <c r="AQ30" s="137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c r="HK30" s="212"/>
      <c r="HL30" s="212"/>
      <c r="HM30" s="212"/>
      <c r="HN30" s="212"/>
      <c r="HO30" s="212"/>
      <c r="HP30" s="212"/>
      <c r="HQ30" s="212"/>
      <c r="HR30" s="212"/>
      <c r="HS30" s="212"/>
      <c r="HT30" s="212"/>
      <c r="HU30" s="212"/>
      <c r="HV30" s="212"/>
      <c r="HW30" s="212"/>
      <c r="HX30" s="212"/>
      <c r="HY30" s="212"/>
      <c r="HZ30" s="212"/>
      <c r="IA30" s="212"/>
      <c r="IB30" s="212"/>
      <c r="IC30" s="212"/>
      <c r="ID30" s="212"/>
      <c r="IE30" s="212"/>
      <c r="IF30" s="212"/>
      <c r="IG30" s="212"/>
      <c r="IH30" s="212"/>
      <c r="II30" s="212"/>
      <c r="IJ30" s="212"/>
      <c r="IK30" s="212"/>
      <c r="IL30" s="212"/>
      <c r="IM30" s="212"/>
      <c r="IN30" s="212"/>
      <c r="IO30" s="212"/>
      <c r="IP30" s="212"/>
      <c r="IQ30" s="212"/>
      <c r="IR30" s="212"/>
      <c r="IS30" s="212"/>
      <c r="IT30" s="212"/>
      <c r="IU30" s="212"/>
      <c r="IV30" s="212"/>
    </row>
    <row r="31" spans="1:256" ht="18" customHeight="1" x14ac:dyDescent="0.15">
      <c r="A31" s="1382"/>
      <c r="B31" s="1383"/>
      <c r="C31" s="1373" t="s">
        <v>1929</v>
      </c>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5"/>
      <c r="AB31" s="1365" t="s">
        <v>1930</v>
      </c>
      <c r="AC31" s="1366"/>
      <c r="AD31" s="1366"/>
      <c r="AE31" s="1366"/>
      <c r="AF31" s="1367"/>
      <c r="AG31" s="1449"/>
      <c r="AH31" s="1450"/>
      <c r="AI31" s="1450"/>
      <c r="AJ31" s="1450"/>
      <c r="AK31" s="1450"/>
      <c r="AL31" s="1450"/>
      <c r="AM31" s="1450"/>
      <c r="AN31" s="1450"/>
      <c r="AO31" s="1451"/>
      <c r="AP31" s="1371" t="s">
        <v>1931</v>
      </c>
      <c r="AQ31" s="1372"/>
    </row>
    <row r="32" spans="1:256" ht="18" customHeight="1" x14ac:dyDescent="0.15">
      <c r="A32" s="1382"/>
      <c r="B32" s="1383"/>
      <c r="C32" s="1373" t="s">
        <v>1932</v>
      </c>
      <c r="D32" s="1374"/>
      <c r="E32" s="1374"/>
      <c r="F32" s="1374"/>
      <c r="G32" s="1374"/>
      <c r="H32" s="1374"/>
      <c r="I32" s="1374"/>
      <c r="J32" s="1374"/>
      <c r="K32" s="1374"/>
      <c r="L32" s="1374"/>
      <c r="M32" s="1374"/>
      <c r="N32" s="1374"/>
      <c r="O32" s="1374"/>
      <c r="P32" s="1374"/>
      <c r="Q32" s="1374"/>
      <c r="R32" s="1374"/>
      <c r="S32" s="1374"/>
      <c r="T32" s="1374"/>
      <c r="U32" s="1374"/>
      <c r="V32" s="1374"/>
      <c r="W32" s="1374"/>
      <c r="X32" s="1374"/>
      <c r="Y32" s="1374"/>
      <c r="Z32" s="1374"/>
      <c r="AA32" s="1375"/>
      <c r="AB32" s="1365" t="s">
        <v>1930</v>
      </c>
      <c r="AC32" s="1366"/>
      <c r="AD32" s="1366"/>
      <c r="AE32" s="1366"/>
      <c r="AF32" s="1367"/>
      <c r="AG32" s="1449"/>
      <c r="AH32" s="1450"/>
      <c r="AI32" s="1450"/>
      <c r="AJ32" s="1450"/>
      <c r="AK32" s="1450"/>
      <c r="AL32" s="1450"/>
      <c r="AM32" s="1450"/>
      <c r="AN32" s="1450"/>
      <c r="AO32" s="1451"/>
      <c r="AP32" s="1371" t="s">
        <v>1933</v>
      </c>
      <c r="AQ32" s="1372"/>
    </row>
    <row r="33" spans="1:48" ht="18" customHeight="1" x14ac:dyDescent="0.15">
      <c r="A33" s="1384"/>
      <c r="B33" s="1385"/>
      <c r="C33" s="1373" t="s">
        <v>1934</v>
      </c>
      <c r="D33" s="1374"/>
      <c r="E33" s="1374"/>
      <c r="F33" s="1374"/>
      <c r="G33" s="1374"/>
      <c r="H33" s="1374"/>
      <c r="I33" s="1374"/>
      <c r="J33" s="1374"/>
      <c r="K33" s="1374"/>
      <c r="L33" s="1374"/>
      <c r="M33" s="1374"/>
      <c r="N33" s="1374"/>
      <c r="O33" s="1374"/>
      <c r="P33" s="1374"/>
      <c r="Q33" s="1374"/>
      <c r="R33" s="1374"/>
      <c r="S33" s="1374"/>
      <c r="T33" s="1374"/>
      <c r="U33" s="1374"/>
      <c r="V33" s="1374"/>
      <c r="W33" s="1374"/>
      <c r="X33" s="1374"/>
      <c r="Y33" s="1374"/>
      <c r="Z33" s="1374"/>
      <c r="AA33" s="1375"/>
      <c r="AB33" s="1365" t="s">
        <v>1935</v>
      </c>
      <c r="AC33" s="1366"/>
      <c r="AD33" s="1366"/>
      <c r="AE33" s="1366"/>
      <c r="AF33" s="1367"/>
      <c r="AG33" s="1449"/>
      <c r="AH33" s="1450"/>
      <c r="AI33" s="1450"/>
      <c r="AJ33" s="1450"/>
      <c r="AK33" s="1450"/>
      <c r="AL33" s="1450"/>
      <c r="AM33" s="1450"/>
      <c r="AN33" s="1450"/>
      <c r="AO33" s="1451"/>
      <c r="AP33" s="1371" t="s">
        <v>1936</v>
      </c>
      <c r="AQ33" s="1372"/>
    </row>
    <row r="34" spans="1:48" ht="18" customHeight="1" x14ac:dyDescent="0.15">
      <c r="A34" s="1403" t="s">
        <v>1937</v>
      </c>
      <c r="B34" s="1404"/>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4"/>
      <c r="AA34" s="1405"/>
      <c r="AB34" s="1365" t="s">
        <v>1890</v>
      </c>
      <c r="AC34" s="1366"/>
      <c r="AD34" s="1366"/>
      <c r="AE34" s="1366"/>
      <c r="AF34" s="1367"/>
      <c r="AG34" s="1400">
        <f>ROUND(AG14*AG27+AG15*AG28+AG16*AG29+AG17*AG30+AG24*AG31+AG25*AG32+AG26*AG33,1)</f>
        <v>0</v>
      </c>
      <c r="AH34" s="1401"/>
      <c r="AI34" s="1401"/>
      <c r="AJ34" s="1401"/>
      <c r="AK34" s="1401"/>
      <c r="AL34" s="1401"/>
      <c r="AM34" s="1401"/>
      <c r="AN34" s="1401"/>
      <c r="AO34" s="1402"/>
      <c r="AP34" s="1371" t="s">
        <v>1938</v>
      </c>
      <c r="AQ34" s="1372"/>
    </row>
    <row r="35" spans="1:48" ht="18" customHeight="1" x14ac:dyDescent="0.15">
      <c r="A35" s="1409"/>
      <c r="B35" s="1410"/>
      <c r="C35" s="1410"/>
      <c r="D35" s="1410"/>
      <c r="E35" s="1410"/>
      <c r="F35" s="1410"/>
      <c r="G35" s="1410"/>
      <c r="H35" s="1410"/>
      <c r="I35" s="1410"/>
      <c r="J35" s="1410"/>
      <c r="K35" s="1410"/>
      <c r="L35" s="1410"/>
      <c r="M35" s="1410"/>
      <c r="N35" s="1410"/>
      <c r="O35" s="1410"/>
      <c r="P35" s="1410"/>
      <c r="Q35" s="1410"/>
      <c r="R35" s="1410"/>
      <c r="S35" s="1410"/>
      <c r="T35" s="1410"/>
      <c r="U35" s="1410"/>
      <c r="V35" s="1410"/>
      <c r="W35" s="1410"/>
      <c r="X35" s="1410"/>
      <c r="Y35" s="1410"/>
      <c r="Z35" s="1410"/>
      <c r="AA35" s="1411"/>
      <c r="AB35" s="1365" t="s">
        <v>1898</v>
      </c>
      <c r="AC35" s="1366"/>
      <c r="AD35" s="1366"/>
      <c r="AE35" s="1366"/>
      <c r="AF35" s="1367"/>
      <c r="AG35" s="1400">
        <f>ROUND(AG34*0.0258,1)</f>
        <v>0</v>
      </c>
      <c r="AH35" s="1401"/>
      <c r="AI35" s="1401"/>
      <c r="AJ35" s="1401"/>
      <c r="AK35" s="1401"/>
      <c r="AL35" s="1401"/>
      <c r="AM35" s="1401"/>
      <c r="AN35" s="1401"/>
      <c r="AO35" s="1402"/>
      <c r="AP35" s="1371" t="s">
        <v>1939</v>
      </c>
      <c r="AQ35" s="1372"/>
    </row>
    <row r="36" spans="1:48" ht="18" customHeight="1" x14ac:dyDescent="0.15">
      <c r="A36" s="1466" t="s">
        <v>1940</v>
      </c>
      <c r="B36" s="1467"/>
      <c r="C36" s="1467"/>
      <c r="D36" s="1467"/>
      <c r="E36" s="1467"/>
      <c r="F36" s="1467"/>
      <c r="G36" s="1467"/>
      <c r="H36" s="1467"/>
      <c r="I36" s="1467"/>
      <c r="J36" s="1467"/>
      <c r="K36" s="1467"/>
      <c r="L36" s="1467"/>
      <c r="M36" s="1467"/>
      <c r="N36" s="1467"/>
      <c r="O36" s="1467"/>
      <c r="P36" s="1467"/>
      <c r="Q36" s="1467"/>
      <c r="R36" s="1467"/>
      <c r="S36" s="1467"/>
      <c r="T36" s="1467"/>
      <c r="U36" s="1467"/>
      <c r="V36" s="1467"/>
      <c r="W36" s="1467"/>
      <c r="X36" s="1467"/>
      <c r="Y36" s="1467"/>
      <c r="Z36" s="1467"/>
      <c r="AA36" s="1468"/>
      <c r="AB36" s="1365" t="s">
        <v>1890</v>
      </c>
      <c r="AC36" s="1366"/>
      <c r="AD36" s="1366"/>
      <c r="AE36" s="1366"/>
      <c r="AF36" s="1367"/>
      <c r="AG36" s="1400">
        <f>AG34-AG20</f>
        <v>0</v>
      </c>
      <c r="AH36" s="1401"/>
      <c r="AI36" s="1401"/>
      <c r="AJ36" s="1401"/>
      <c r="AK36" s="1401"/>
      <c r="AL36" s="1401"/>
      <c r="AM36" s="1401"/>
      <c r="AN36" s="1401"/>
      <c r="AO36" s="1402"/>
      <c r="AP36" s="1371" t="s">
        <v>1941</v>
      </c>
      <c r="AQ36" s="1372"/>
    </row>
    <row r="37" spans="1:48" ht="18" customHeight="1" x14ac:dyDescent="0.15">
      <c r="A37" s="1469"/>
      <c r="B37" s="1470"/>
      <c r="C37" s="1470"/>
      <c r="D37" s="1470"/>
      <c r="E37" s="1470"/>
      <c r="F37" s="1470"/>
      <c r="G37" s="1470"/>
      <c r="H37" s="1470"/>
      <c r="I37" s="1470"/>
      <c r="J37" s="1470"/>
      <c r="K37" s="1470"/>
      <c r="L37" s="1470"/>
      <c r="M37" s="1470"/>
      <c r="N37" s="1470"/>
      <c r="O37" s="1470"/>
      <c r="P37" s="1470"/>
      <c r="Q37" s="1470"/>
      <c r="R37" s="1470"/>
      <c r="S37" s="1470"/>
      <c r="T37" s="1470"/>
      <c r="U37" s="1470"/>
      <c r="V37" s="1470"/>
      <c r="W37" s="1470"/>
      <c r="X37" s="1470"/>
      <c r="Y37" s="1470"/>
      <c r="Z37" s="1470"/>
      <c r="AA37" s="1471"/>
      <c r="AB37" s="1365" t="s">
        <v>1898</v>
      </c>
      <c r="AC37" s="1366"/>
      <c r="AD37" s="1366"/>
      <c r="AE37" s="1366"/>
      <c r="AF37" s="1367"/>
      <c r="AG37" s="1400">
        <f>AG35-AG21</f>
        <v>0</v>
      </c>
      <c r="AH37" s="1401"/>
      <c r="AI37" s="1401"/>
      <c r="AJ37" s="1401"/>
      <c r="AK37" s="1401"/>
      <c r="AL37" s="1401"/>
      <c r="AM37" s="1401"/>
      <c r="AN37" s="1401"/>
      <c r="AO37" s="1402"/>
      <c r="AP37" s="1371" t="s">
        <v>1942</v>
      </c>
      <c r="AQ37" s="1372"/>
      <c r="AR37" s="203"/>
      <c r="AS37" s="203"/>
    </row>
    <row r="38" spans="1:48" s="203" customFormat="1" ht="18" customHeight="1" x14ac:dyDescent="0.15">
      <c r="A38" s="1373" t="s">
        <v>1943</v>
      </c>
      <c r="B38" s="1374"/>
      <c r="C38" s="1374"/>
      <c r="D38" s="1374"/>
      <c r="E38" s="1374"/>
      <c r="F38" s="1374"/>
      <c r="G38" s="1374"/>
      <c r="H38" s="1374"/>
      <c r="I38" s="1374"/>
      <c r="J38" s="1374"/>
      <c r="K38" s="1374"/>
      <c r="L38" s="1374"/>
      <c r="M38" s="1374"/>
      <c r="N38" s="1374"/>
      <c r="O38" s="1374"/>
      <c r="P38" s="1374"/>
      <c r="Q38" s="1404"/>
      <c r="R38" s="1404"/>
      <c r="S38" s="1404"/>
      <c r="T38" s="1404"/>
      <c r="U38" s="1404"/>
      <c r="V38" s="1404"/>
      <c r="W38" s="1404"/>
      <c r="X38" s="1404"/>
      <c r="Y38" s="1404"/>
      <c r="Z38" s="1404"/>
      <c r="AA38" s="1405"/>
      <c r="AB38" s="1365" t="s">
        <v>1944</v>
      </c>
      <c r="AC38" s="1366"/>
      <c r="AD38" s="1366"/>
      <c r="AE38" s="1366"/>
      <c r="AF38" s="1367"/>
      <c r="AG38" s="1400">
        <f>IF(AG35=0,0,ROUNDDOWN(AG37/AG35*100,1))</f>
        <v>0</v>
      </c>
      <c r="AH38" s="1401"/>
      <c r="AI38" s="1401"/>
      <c r="AJ38" s="1401"/>
      <c r="AK38" s="1401"/>
      <c r="AL38" s="1401"/>
      <c r="AM38" s="1401"/>
      <c r="AN38" s="1401"/>
      <c r="AO38" s="1402"/>
      <c r="AP38" s="1371" t="s">
        <v>1945</v>
      </c>
      <c r="AQ38" s="1372"/>
      <c r="AR38" s="204"/>
      <c r="AS38" s="204"/>
    </row>
    <row r="39" spans="1:48" ht="18" customHeight="1" x14ac:dyDescent="0.15">
      <c r="A39" s="1472" t="s">
        <v>1946</v>
      </c>
      <c r="B39" s="1473"/>
      <c r="C39" s="1473"/>
      <c r="D39" s="1473"/>
      <c r="E39" s="1473"/>
      <c r="F39" s="1473"/>
      <c r="G39" s="1473"/>
      <c r="H39" s="1473"/>
      <c r="I39" s="1473"/>
      <c r="J39" s="1473"/>
      <c r="K39" s="1473"/>
      <c r="L39" s="1473"/>
      <c r="M39" s="1473"/>
      <c r="N39" s="1473"/>
      <c r="O39" s="1473"/>
      <c r="P39" s="1473"/>
      <c r="Q39" s="1473"/>
      <c r="R39" s="1473"/>
      <c r="S39" s="1473"/>
      <c r="T39" s="1473"/>
      <c r="U39" s="1473"/>
      <c r="V39" s="1473"/>
      <c r="W39" s="1473"/>
      <c r="X39" s="1473"/>
      <c r="Y39" s="1473"/>
      <c r="Z39" s="1473"/>
      <c r="AA39" s="1474"/>
      <c r="AB39" s="1438" t="s">
        <v>1905</v>
      </c>
      <c r="AC39" s="1438"/>
      <c r="AD39" s="1438"/>
      <c r="AE39" s="1438"/>
      <c r="AF39" s="1439"/>
      <c r="AG39" s="1400">
        <f>ROUND(AG13*0.65+(AG24*AG31+AG25*AG32+AG26*AG33)*0.0136*44/12,1)</f>
        <v>0</v>
      </c>
      <c r="AH39" s="1401"/>
      <c r="AI39" s="1401"/>
      <c r="AJ39" s="1401"/>
      <c r="AK39" s="1401"/>
      <c r="AL39" s="1401"/>
      <c r="AM39" s="1401"/>
      <c r="AN39" s="1401"/>
      <c r="AO39" s="1402"/>
      <c r="AP39" s="1371" t="s">
        <v>1947</v>
      </c>
      <c r="AQ39" s="1372"/>
    </row>
    <row r="40" spans="1:48" ht="18" customHeight="1" x14ac:dyDescent="0.15">
      <c r="A40" s="1472" t="s">
        <v>384</v>
      </c>
      <c r="B40" s="1473"/>
      <c r="C40" s="1473"/>
      <c r="D40" s="1473"/>
      <c r="E40" s="1473"/>
      <c r="F40" s="1473"/>
      <c r="G40" s="1473"/>
      <c r="H40" s="1473"/>
      <c r="I40" s="1473"/>
      <c r="J40" s="1473"/>
      <c r="K40" s="1473"/>
      <c r="L40" s="1473"/>
      <c r="M40" s="1473"/>
      <c r="N40" s="1473"/>
      <c r="O40" s="1473"/>
      <c r="P40" s="1473"/>
      <c r="Q40" s="1473"/>
      <c r="R40" s="1473"/>
      <c r="S40" s="1473"/>
      <c r="T40" s="1473"/>
      <c r="U40" s="1473"/>
      <c r="V40" s="1473"/>
      <c r="W40" s="1473"/>
      <c r="X40" s="1473"/>
      <c r="Y40" s="1473"/>
      <c r="Z40" s="1473"/>
      <c r="AA40" s="1474"/>
      <c r="AB40" s="1475" t="s">
        <v>1948</v>
      </c>
      <c r="AC40" s="1475"/>
      <c r="AD40" s="1475"/>
      <c r="AE40" s="1475"/>
      <c r="AF40" s="1476"/>
      <c r="AG40" s="1400">
        <f>AG39-AG23</f>
        <v>0</v>
      </c>
      <c r="AH40" s="1401"/>
      <c r="AI40" s="1401"/>
      <c r="AJ40" s="1401"/>
      <c r="AK40" s="1401"/>
      <c r="AL40" s="1401"/>
      <c r="AM40" s="1401"/>
      <c r="AN40" s="1401"/>
      <c r="AO40" s="1402"/>
      <c r="AP40" s="1371" t="s">
        <v>1949</v>
      </c>
      <c r="AQ40" s="1372"/>
    </row>
    <row r="41" spans="1:48" ht="18" customHeight="1" x14ac:dyDescent="0.15">
      <c r="A41" s="1472" t="s">
        <v>386</v>
      </c>
      <c r="B41" s="1473"/>
      <c r="C41" s="1473"/>
      <c r="D41" s="1473"/>
      <c r="E41" s="1473"/>
      <c r="F41" s="1473"/>
      <c r="G41" s="1473"/>
      <c r="H41" s="1473"/>
      <c r="I41" s="1473"/>
      <c r="J41" s="1473"/>
      <c r="K41" s="1473"/>
      <c r="L41" s="1473"/>
      <c r="M41" s="1473"/>
      <c r="N41" s="1473"/>
      <c r="O41" s="1473"/>
      <c r="P41" s="1473"/>
      <c r="Q41" s="1473"/>
      <c r="R41" s="1473"/>
      <c r="S41" s="1473"/>
      <c r="T41" s="1473"/>
      <c r="U41" s="1473"/>
      <c r="V41" s="1473"/>
      <c r="W41" s="1473"/>
      <c r="X41" s="1473"/>
      <c r="Y41" s="1473"/>
      <c r="Z41" s="1473"/>
      <c r="AA41" s="1474"/>
      <c r="AB41" s="1365" t="s">
        <v>1944</v>
      </c>
      <c r="AC41" s="1366"/>
      <c r="AD41" s="1366"/>
      <c r="AE41" s="1366"/>
      <c r="AF41" s="1367"/>
      <c r="AG41" s="1400">
        <f>IF(AG39=0,0,ROUNDDOWN(AG40/AG39*100,1))</f>
        <v>0</v>
      </c>
      <c r="AH41" s="1401"/>
      <c r="AI41" s="1401"/>
      <c r="AJ41" s="1401"/>
      <c r="AK41" s="1401"/>
      <c r="AL41" s="1401"/>
      <c r="AM41" s="1401"/>
      <c r="AN41" s="1401"/>
      <c r="AO41" s="1402"/>
      <c r="AP41" s="1371" t="s">
        <v>1950</v>
      </c>
      <c r="AQ41" s="1372"/>
    </row>
    <row r="42" spans="1:48" ht="18" customHeight="1" x14ac:dyDescent="0.15">
      <c r="A42" s="1472" t="s">
        <v>387</v>
      </c>
      <c r="B42" s="1473"/>
      <c r="C42" s="1473"/>
      <c r="D42" s="1473"/>
      <c r="E42" s="1473"/>
      <c r="F42" s="1473"/>
      <c r="G42" s="1473"/>
      <c r="H42" s="1473"/>
      <c r="I42" s="1473"/>
      <c r="J42" s="1473"/>
      <c r="K42" s="1473"/>
      <c r="L42" s="1473"/>
      <c r="M42" s="1473"/>
      <c r="N42" s="1473"/>
      <c r="O42" s="1473"/>
      <c r="P42" s="1473"/>
      <c r="Q42" s="1473"/>
      <c r="R42" s="1473"/>
      <c r="S42" s="1473"/>
      <c r="T42" s="1473"/>
      <c r="U42" s="1473"/>
      <c r="V42" s="1473"/>
      <c r="W42" s="1473"/>
      <c r="X42" s="1473"/>
      <c r="Y42" s="1473"/>
      <c r="Z42" s="1473"/>
      <c r="AA42" s="1474"/>
      <c r="AB42" s="1438" t="s">
        <v>1951</v>
      </c>
      <c r="AC42" s="1438"/>
      <c r="AD42" s="1438"/>
      <c r="AE42" s="1438"/>
      <c r="AF42" s="1439"/>
      <c r="AG42" s="1400">
        <f>IF(AG43="",0,ROUNDDOWN(AG43/1000/AG4,1))</f>
        <v>0</v>
      </c>
      <c r="AH42" s="1401"/>
      <c r="AI42" s="1401"/>
      <c r="AJ42" s="1401"/>
      <c r="AK42" s="1401"/>
      <c r="AL42" s="1401"/>
      <c r="AM42" s="1401"/>
      <c r="AN42" s="1401"/>
      <c r="AO42" s="1402"/>
      <c r="AP42" s="1371" t="s">
        <v>1952</v>
      </c>
      <c r="AQ42" s="1372"/>
    </row>
    <row r="43" spans="1:48" ht="18" customHeight="1" x14ac:dyDescent="0.15">
      <c r="A43" s="1472" t="s">
        <v>0</v>
      </c>
      <c r="B43" s="1473"/>
      <c r="C43" s="1473"/>
      <c r="D43" s="1473"/>
      <c r="E43" s="1473"/>
      <c r="F43" s="1473"/>
      <c r="G43" s="1473"/>
      <c r="H43" s="1473"/>
      <c r="I43" s="1473"/>
      <c r="J43" s="1473"/>
      <c r="K43" s="1473"/>
      <c r="L43" s="1473"/>
      <c r="M43" s="1473"/>
      <c r="N43" s="1473"/>
      <c r="O43" s="1473"/>
      <c r="P43" s="1473"/>
      <c r="Q43" s="1473"/>
      <c r="R43" s="1473"/>
      <c r="S43" s="1473"/>
      <c r="T43" s="1473"/>
      <c r="U43" s="1473"/>
      <c r="V43" s="1473"/>
      <c r="W43" s="1473"/>
      <c r="X43" s="1473"/>
      <c r="Y43" s="1473"/>
      <c r="Z43" s="1473"/>
      <c r="AA43" s="1474"/>
      <c r="AB43" s="1438" t="s">
        <v>1</v>
      </c>
      <c r="AC43" s="1438"/>
      <c r="AD43" s="1438"/>
      <c r="AE43" s="1438"/>
      <c r="AF43" s="1439"/>
      <c r="AG43" s="1479"/>
      <c r="AH43" s="1480"/>
      <c r="AI43" s="1480"/>
      <c r="AJ43" s="1480"/>
      <c r="AK43" s="1480"/>
      <c r="AL43" s="1480"/>
      <c r="AM43" s="1480"/>
      <c r="AN43" s="1480"/>
      <c r="AO43" s="1481"/>
      <c r="AP43" s="1371" t="s">
        <v>1953</v>
      </c>
      <c r="AQ43" s="1372"/>
    </row>
    <row r="44" spans="1:48" ht="18" customHeight="1" x14ac:dyDescent="0.15">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6"/>
      <c r="AC44" s="216"/>
      <c r="AD44" s="216"/>
      <c r="AE44" s="216"/>
      <c r="AF44" s="216"/>
      <c r="AG44" s="217"/>
      <c r="AH44" s="217"/>
      <c r="AI44" s="217"/>
      <c r="AJ44" s="217"/>
      <c r="AK44" s="217"/>
      <c r="AL44" s="217"/>
      <c r="AM44" s="217"/>
      <c r="AN44" s="217"/>
      <c r="AO44" s="217"/>
      <c r="AP44" s="218"/>
      <c r="AQ44" s="218"/>
    </row>
    <row r="45" spans="1:48" ht="18" customHeight="1" x14ac:dyDescent="0.15">
      <c r="A45" s="1477" t="s">
        <v>1954</v>
      </c>
      <c r="B45" s="1477"/>
      <c r="C45" s="1477"/>
      <c r="D45" s="1477"/>
      <c r="E45" s="1477"/>
      <c r="F45" s="1477"/>
      <c r="G45" s="1477"/>
      <c r="H45" s="1477"/>
      <c r="I45" s="1477"/>
      <c r="J45" s="1477"/>
      <c r="K45" s="1477"/>
      <c r="L45" s="1477"/>
      <c r="M45" s="1477"/>
      <c r="N45" s="1477"/>
      <c r="O45" s="1477"/>
      <c r="P45" s="1477"/>
      <c r="Q45" s="1477"/>
      <c r="R45" s="1477"/>
      <c r="S45" s="1477"/>
      <c r="T45" s="1477"/>
      <c r="U45" s="1477"/>
      <c r="V45" s="1477"/>
      <c r="W45" s="1477"/>
      <c r="X45" s="1477"/>
      <c r="Y45" s="1477"/>
      <c r="Z45" s="1477"/>
      <c r="AA45" s="1477"/>
      <c r="AB45" s="1477"/>
      <c r="AC45" s="1477"/>
      <c r="AD45" s="1477"/>
      <c r="AE45" s="1477"/>
      <c r="AF45" s="1477"/>
      <c r="AG45" s="1477"/>
      <c r="AH45" s="1477"/>
      <c r="AI45" s="1477"/>
      <c r="AJ45" s="1477"/>
      <c r="AK45" s="1477"/>
      <c r="AL45" s="1477"/>
      <c r="AM45" s="1477"/>
      <c r="AN45" s="1477"/>
      <c r="AO45" s="1477"/>
      <c r="AP45" s="1477"/>
      <c r="AQ45" s="1477"/>
      <c r="AT45" s="219"/>
      <c r="AU45" s="219"/>
      <c r="AV45" s="219"/>
    </row>
    <row r="46" spans="1:48" ht="18" customHeight="1" x14ac:dyDescent="0.15">
      <c r="A46" s="1477" t="s">
        <v>1955</v>
      </c>
      <c r="B46" s="1477"/>
      <c r="C46" s="1477"/>
      <c r="D46" s="1477"/>
      <c r="E46" s="1477"/>
      <c r="F46" s="1477"/>
      <c r="G46" s="1477"/>
      <c r="H46" s="1477"/>
      <c r="I46" s="1477"/>
      <c r="J46" s="1477"/>
      <c r="K46" s="1477"/>
      <c r="L46" s="1477"/>
      <c r="M46" s="1477"/>
      <c r="N46" s="1477"/>
      <c r="O46" s="1477"/>
      <c r="P46" s="1477"/>
      <c r="Q46" s="1477"/>
      <c r="R46" s="1477"/>
      <c r="S46" s="1477"/>
      <c r="T46" s="1477"/>
      <c r="U46" s="1477"/>
      <c r="V46" s="1477"/>
      <c r="W46" s="1477"/>
      <c r="X46" s="1477"/>
      <c r="Y46" s="1477"/>
      <c r="Z46" s="1477"/>
      <c r="AA46" s="1477"/>
      <c r="AB46" s="1477"/>
      <c r="AC46" s="1477"/>
      <c r="AD46" s="1477"/>
      <c r="AE46" s="1477"/>
      <c r="AF46" s="1477"/>
      <c r="AG46" s="1477"/>
      <c r="AH46" s="1477"/>
      <c r="AI46" s="1477"/>
      <c r="AJ46" s="1477"/>
      <c r="AK46" s="1477"/>
      <c r="AL46" s="1477"/>
      <c r="AM46" s="1477"/>
      <c r="AN46" s="1477"/>
      <c r="AO46" s="1477"/>
      <c r="AP46" s="1477"/>
      <c r="AQ46" s="1477"/>
    </row>
    <row r="47" spans="1:48" ht="18" customHeight="1" x14ac:dyDescent="0.15">
      <c r="A47" s="1477" t="s">
        <v>1956</v>
      </c>
      <c r="B47" s="1477"/>
      <c r="C47" s="1477"/>
      <c r="D47" s="1477"/>
      <c r="E47" s="1477"/>
      <c r="F47" s="1477"/>
      <c r="G47" s="1477"/>
      <c r="H47" s="1477"/>
      <c r="I47" s="1477"/>
      <c r="J47" s="1477"/>
      <c r="K47" s="1477"/>
      <c r="L47" s="1477"/>
      <c r="M47" s="1477"/>
      <c r="N47" s="1477"/>
      <c r="O47" s="1477"/>
      <c r="P47" s="1477"/>
      <c r="Q47" s="1477"/>
      <c r="R47" s="1477"/>
      <c r="S47" s="1477"/>
      <c r="T47" s="1477"/>
      <c r="U47" s="1477"/>
      <c r="V47" s="1477"/>
      <c r="W47" s="1477"/>
      <c r="X47" s="1477"/>
      <c r="Y47" s="1477"/>
      <c r="Z47" s="1477"/>
      <c r="AA47" s="1477"/>
      <c r="AB47" s="1477"/>
      <c r="AC47" s="1477"/>
      <c r="AD47" s="1477"/>
      <c r="AE47" s="1477"/>
      <c r="AF47" s="1477"/>
      <c r="AG47" s="1477"/>
      <c r="AH47" s="1477"/>
      <c r="AI47" s="1477"/>
      <c r="AJ47" s="1477"/>
      <c r="AK47" s="1477"/>
      <c r="AL47" s="1477"/>
      <c r="AM47" s="1477"/>
      <c r="AN47" s="1477"/>
      <c r="AO47" s="1477"/>
      <c r="AP47" s="1477"/>
      <c r="AQ47" s="1477"/>
      <c r="AR47" s="203"/>
    </row>
    <row r="48" spans="1:48" ht="36.75" customHeight="1" x14ac:dyDescent="0.15">
      <c r="A48" s="1477" t="s">
        <v>1957</v>
      </c>
      <c r="B48" s="1477"/>
      <c r="C48" s="1477"/>
      <c r="D48" s="1477"/>
      <c r="E48" s="1477"/>
      <c r="F48" s="1477"/>
      <c r="G48" s="1477"/>
      <c r="H48" s="1477"/>
      <c r="I48" s="1477"/>
      <c r="J48" s="1477"/>
      <c r="K48" s="1477"/>
      <c r="L48" s="1477"/>
      <c r="M48" s="1477"/>
      <c r="N48" s="1477"/>
      <c r="O48" s="1477"/>
      <c r="P48" s="1477"/>
      <c r="Q48" s="1477"/>
      <c r="R48" s="1477"/>
      <c r="S48" s="1477"/>
      <c r="T48" s="1477"/>
      <c r="U48" s="1477"/>
      <c r="V48" s="1477"/>
      <c r="W48" s="1477"/>
      <c r="X48" s="1477"/>
      <c r="Y48" s="1477"/>
      <c r="Z48" s="1477"/>
      <c r="AA48" s="1477"/>
      <c r="AB48" s="1477"/>
      <c r="AC48" s="1477"/>
      <c r="AD48" s="1477"/>
      <c r="AE48" s="1477"/>
      <c r="AF48" s="1477"/>
      <c r="AG48" s="1477"/>
      <c r="AH48" s="1477"/>
      <c r="AI48" s="1477"/>
      <c r="AJ48" s="1477"/>
      <c r="AK48" s="1477"/>
      <c r="AL48" s="1477"/>
      <c r="AM48" s="1477"/>
      <c r="AN48" s="1477"/>
      <c r="AO48" s="1477"/>
      <c r="AP48" s="1477"/>
      <c r="AQ48" s="1477"/>
    </row>
    <row r="49" spans="1:43" ht="15.75" customHeight="1" x14ac:dyDescent="0.15">
      <c r="A49" s="1477" t="s">
        <v>1958</v>
      </c>
      <c r="B49" s="1477"/>
      <c r="C49" s="1477"/>
      <c r="D49" s="1477"/>
      <c r="E49" s="1477"/>
      <c r="F49" s="1477"/>
      <c r="G49" s="1477"/>
      <c r="H49" s="1477"/>
      <c r="I49" s="1477"/>
      <c r="J49" s="1477"/>
      <c r="K49" s="1477"/>
      <c r="L49" s="1477"/>
      <c r="M49" s="1477"/>
      <c r="N49" s="1477"/>
      <c r="O49" s="1477"/>
      <c r="P49" s="1477"/>
      <c r="Q49" s="1477"/>
      <c r="R49" s="1477"/>
      <c r="S49" s="1477"/>
      <c r="T49" s="1477"/>
      <c r="U49" s="1477"/>
      <c r="V49" s="1477"/>
      <c r="W49" s="1477"/>
      <c r="X49" s="1477"/>
      <c r="Y49" s="1477"/>
      <c r="Z49" s="1477"/>
      <c r="AA49" s="1477"/>
      <c r="AB49" s="1477"/>
      <c r="AC49" s="1477"/>
      <c r="AD49" s="1477"/>
      <c r="AE49" s="1477"/>
      <c r="AF49" s="1477"/>
      <c r="AG49" s="1477"/>
      <c r="AH49" s="1477"/>
      <c r="AI49" s="1477"/>
      <c r="AJ49" s="1477"/>
      <c r="AK49" s="1477"/>
      <c r="AL49" s="1477"/>
      <c r="AM49" s="1477"/>
      <c r="AN49" s="1477"/>
      <c r="AO49" s="1477"/>
      <c r="AP49" s="1477"/>
      <c r="AQ49" s="1477"/>
    </row>
    <row r="50" spans="1:43" x14ac:dyDescent="0.15">
      <c r="A50" s="1478"/>
      <c r="B50" s="1478"/>
      <c r="C50" s="1478"/>
      <c r="D50" s="1478"/>
      <c r="E50" s="1478"/>
      <c r="F50" s="1478"/>
      <c r="G50" s="1478"/>
      <c r="H50" s="1478"/>
      <c r="I50" s="1478"/>
      <c r="J50" s="1478"/>
      <c r="K50" s="1478"/>
      <c r="L50" s="1478"/>
      <c r="M50" s="1478"/>
      <c r="N50" s="1478"/>
      <c r="O50" s="1478"/>
      <c r="P50" s="1478"/>
      <c r="Q50" s="1478"/>
      <c r="R50" s="1478"/>
      <c r="S50" s="1478"/>
      <c r="T50" s="1478"/>
      <c r="U50" s="1478"/>
      <c r="V50" s="1478"/>
      <c r="W50" s="1478"/>
      <c r="X50" s="1478"/>
      <c r="Y50" s="1478"/>
      <c r="Z50" s="1478"/>
      <c r="AA50" s="1478"/>
      <c r="AB50" s="1478"/>
      <c r="AC50" s="1478"/>
      <c r="AD50" s="1478"/>
      <c r="AE50" s="1478"/>
      <c r="AF50" s="1478"/>
      <c r="AG50" s="1478"/>
      <c r="AH50" s="1478"/>
      <c r="AI50" s="1478"/>
      <c r="AJ50" s="1478"/>
      <c r="AK50" s="1478"/>
      <c r="AL50" s="1478"/>
      <c r="AM50" s="1478"/>
      <c r="AN50" s="1478"/>
      <c r="AO50" s="1478"/>
      <c r="AP50" s="1478"/>
      <c r="AQ50" s="1478"/>
    </row>
  </sheetData>
  <mergeCells count="178">
    <mergeCell ref="A45:AQ45"/>
    <mergeCell ref="A46:AQ46"/>
    <mergeCell ref="A47:AQ47"/>
    <mergeCell ref="A48:AQ48"/>
    <mergeCell ref="A49:AQ49"/>
    <mergeCell ref="A50:AQ50"/>
    <mergeCell ref="A42:AA42"/>
    <mergeCell ref="AB42:AF42"/>
    <mergeCell ref="AG42:AO42"/>
    <mergeCell ref="AP42:AQ42"/>
    <mergeCell ref="A43:AA43"/>
    <mergeCell ref="AB43:AF43"/>
    <mergeCell ref="AG43:AO43"/>
    <mergeCell ref="AP43:AQ43"/>
    <mergeCell ref="A40:AA40"/>
    <mergeCell ref="AB40:AF40"/>
    <mergeCell ref="AG40:AO40"/>
    <mergeCell ref="AP40:AQ40"/>
    <mergeCell ref="A41:AA41"/>
    <mergeCell ref="AB41:AF41"/>
    <mergeCell ref="AG41:AO41"/>
    <mergeCell ref="AP41:AQ41"/>
    <mergeCell ref="A38:AA38"/>
    <mergeCell ref="AB38:AF38"/>
    <mergeCell ref="AG38:AO38"/>
    <mergeCell ref="AP38:AQ38"/>
    <mergeCell ref="A39:AA39"/>
    <mergeCell ref="AB39:AF39"/>
    <mergeCell ref="AG39:AO39"/>
    <mergeCell ref="AP39:AQ39"/>
    <mergeCell ref="A36:AA37"/>
    <mergeCell ref="AB36:AF36"/>
    <mergeCell ref="AG36:AO36"/>
    <mergeCell ref="AP36:AQ36"/>
    <mergeCell ref="AB37:AF37"/>
    <mergeCell ref="AG37:AO37"/>
    <mergeCell ref="AP37:AQ37"/>
    <mergeCell ref="AB33:AF33"/>
    <mergeCell ref="AG33:AO33"/>
    <mergeCell ref="AP33:AQ33"/>
    <mergeCell ref="A34:AA35"/>
    <mergeCell ref="AB34:AF34"/>
    <mergeCell ref="AG34:AO34"/>
    <mergeCell ref="AP34:AQ34"/>
    <mergeCell ref="AB35:AF35"/>
    <mergeCell ref="AG35:AO35"/>
    <mergeCell ref="AP35:AQ35"/>
    <mergeCell ref="A27:B33"/>
    <mergeCell ref="C33:AA33"/>
    <mergeCell ref="AP30:AQ30"/>
    <mergeCell ref="C31:AA31"/>
    <mergeCell ref="AB31:AF31"/>
    <mergeCell ref="AG31:AO31"/>
    <mergeCell ref="AP31:AQ31"/>
    <mergeCell ref="C32:AA32"/>
    <mergeCell ref="AB32:AF32"/>
    <mergeCell ref="AG32:AO32"/>
    <mergeCell ref="AP32:AQ32"/>
    <mergeCell ref="C27:D30"/>
    <mergeCell ref="E27:L29"/>
    <mergeCell ref="E30:AA30"/>
    <mergeCell ref="AB30:AF30"/>
    <mergeCell ref="AG30:AO30"/>
    <mergeCell ref="AP27:AQ27"/>
    <mergeCell ref="M28:AA28"/>
    <mergeCell ref="AB28:AF28"/>
    <mergeCell ref="AG28:AO28"/>
    <mergeCell ref="AP28:AQ28"/>
    <mergeCell ref="M29:AA29"/>
    <mergeCell ref="AB29:AF29"/>
    <mergeCell ref="AG29:AO29"/>
    <mergeCell ref="AP29:AQ29"/>
    <mergeCell ref="M27:AA27"/>
    <mergeCell ref="AB27:AF27"/>
    <mergeCell ref="AG27:AO27"/>
    <mergeCell ref="AP25:AQ25"/>
    <mergeCell ref="C26:AA26"/>
    <mergeCell ref="AB26:AF26"/>
    <mergeCell ref="AG26:AO26"/>
    <mergeCell ref="AP26:AQ26"/>
    <mergeCell ref="C23:AA23"/>
    <mergeCell ref="AB23:AF23"/>
    <mergeCell ref="AG23:AO23"/>
    <mergeCell ref="AP23:AQ23"/>
    <mergeCell ref="A24:B26"/>
    <mergeCell ref="C24:AA24"/>
    <mergeCell ref="AB24:AF24"/>
    <mergeCell ref="AG24:AO24"/>
    <mergeCell ref="AP24:AQ24"/>
    <mergeCell ref="C25:AA25"/>
    <mergeCell ref="AP21:AQ21"/>
    <mergeCell ref="I22:M22"/>
    <mergeCell ref="N22:AA22"/>
    <mergeCell ref="AB22:AF22"/>
    <mergeCell ref="AG22:AO22"/>
    <mergeCell ref="AP22:AQ22"/>
    <mergeCell ref="C20:H22"/>
    <mergeCell ref="I20:M20"/>
    <mergeCell ref="N20:AA20"/>
    <mergeCell ref="AB20:AF20"/>
    <mergeCell ref="AG20:AO20"/>
    <mergeCell ref="AP20:AQ20"/>
    <mergeCell ref="I21:M21"/>
    <mergeCell ref="N21:AA21"/>
    <mergeCell ref="AB21:AF21"/>
    <mergeCell ref="AG21:AO21"/>
    <mergeCell ref="AB25:AF25"/>
    <mergeCell ref="AG25:AO25"/>
    <mergeCell ref="C18:AA18"/>
    <mergeCell ref="AB18:AF18"/>
    <mergeCell ref="AG18:AO18"/>
    <mergeCell ref="AP18:AQ18"/>
    <mergeCell ref="C19:AA19"/>
    <mergeCell ref="AB19:AF19"/>
    <mergeCell ref="AG19:AO19"/>
    <mergeCell ref="AP19:AQ19"/>
    <mergeCell ref="M16:AA16"/>
    <mergeCell ref="AB16:AF16"/>
    <mergeCell ref="AG16:AO16"/>
    <mergeCell ref="AP16:AQ16"/>
    <mergeCell ref="E17:AA17"/>
    <mergeCell ref="AB17:AF17"/>
    <mergeCell ref="AG17:AO17"/>
    <mergeCell ref="AP17:AQ17"/>
    <mergeCell ref="C13:D17"/>
    <mergeCell ref="AG13:AO13"/>
    <mergeCell ref="AP13:AQ13"/>
    <mergeCell ref="E14:L16"/>
    <mergeCell ref="M14:AA14"/>
    <mergeCell ref="E10:L12"/>
    <mergeCell ref="M10:AA10"/>
    <mergeCell ref="AB10:AF10"/>
    <mergeCell ref="AG10:AO10"/>
    <mergeCell ref="AP10:AQ10"/>
    <mergeCell ref="M11:AA11"/>
    <mergeCell ref="AB11:AF11"/>
    <mergeCell ref="AG11:AO11"/>
    <mergeCell ref="AP11:AQ11"/>
    <mergeCell ref="M12:AA12"/>
    <mergeCell ref="C8:AA8"/>
    <mergeCell ref="AB8:AF8"/>
    <mergeCell ref="AG8:AO8"/>
    <mergeCell ref="AP8:AQ8"/>
    <mergeCell ref="A9:B23"/>
    <mergeCell ref="C9:D12"/>
    <mergeCell ref="E9:AA9"/>
    <mergeCell ref="AB9:AF9"/>
    <mergeCell ref="AG9:AO9"/>
    <mergeCell ref="AP9:AQ9"/>
    <mergeCell ref="AB14:AF14"/>
    <mergeCell ref="AG14:AO14"/>
    <mergeCell ref="AP14:AQ14"/>
    <mergeCell ref="M15:AA15"/>
    <mergeCell ref="AB15:AF15"/>
    <mergeCell ref="AG15:AO15"/>
    <mergeCell ref="AP15:AQ15"/>
    <mergeCell ref="AB12:AF12"/>
    <mergeCell ref="AG12:AO12"/>
    <mergeCell ref="AP12:AQ12"/>
    <mergeCell ref="E13:AA13"/>
    <mergeCell ref="AB13:AF13"/>
    <mergeCell ref="AB6:AF6"/>
    <mergeCell ref="AG6:AO6"/>
    <mergeCell ref="AP6:AQ6"/>
    <mergeCell ref="C7:AA7"/>
    <mergeCell ref="AB7:AF7"/>
    <mergeCell ref="AG7:AO7"/>
    <mergeCell ref="AP7:AQ7"/>
    <mergeCell ref="A4:B8"/>
    <mergeCell ref="C4:AA4"/>
    <mergeCell ref="AB4:AF4"/>
    <mergeCell ref="AG4:AO4"/>
    <mergeCell ref="AP4:AQ4"/>
    <mergeCell ref="C5:AA5"/>
    <mergeCell ref="AB5:AF5"/>
    <mergeCell ref="AG5:AO5"/>
    <mergeCell ref="AP5:AQ5"/>
    <mergeCell ref="C6:AA6"/>
  </mergeCells>
  <phoneticPr fontId="3"/>
  <printOptions horizontalCentered="1" verticalCentered="1"/>
  <pageMargins left="0.51181102362204722" right="0.31496062992125984" top="0.74803149606299213" bottom="0.74803149606299213" header="0.31496062992125984" footer="0.31496062992125984"/>
  <pageSetup paperSize="9" scale="85" firstPageNumber="35" orientation="portrait" useFirstPageNumber="1"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M61"/>
  <sheetViews>
    <sheetView view="pageBreakPreview" zoomScaleNormal="100" zoomScaleSheetLayoutView="100" workbookViewId="0">
      <selection activeCell="I20" sqref="I20:M20"/>
    </sheetView>
  </sheetViews>
  <sheetFormatPr defaultRowHeight="13.5" x14ac:dyDescent="0.15"/>
  <cols>
    <col min="1" max="78" width="2.625" style="11" customWidth="1"/>
    <col min="79" max="16384" width="9" style="11"/>
  </cols>
  <sheetData>
    <row r="1" spans="1:31" ht="18.75" customHeight="1" x14ac:dyDescent="0.15">
      <c r="A1" s="198" t="s">
        <v>1987</v>
      </c>
    </row>
    <row r="2" spans="1:31" ht="17.25" x14ac:dyDescent="0.15">
      <c r="B2" s="1482" t="s">
        <v>1846</v>
      </c>
      <c r="C2" s="1482"/>
      <c r="D2" s="1482"/>
      <c r="E2" s="1482"/>
      <c r="F2" s="1482"/>
      <c r="G2" s="1482"/>
      <c r="H2" s="1482"/>
      <c r="I2" s="1482"/>
      <c r="J2" s="1482"/>
      <c r="K2" s="1482"/>
      <c r="L2" s="1482"/>
      <c r="M2" s="1482"/>
      <c r="N2" s="1482"/>
      <c r="O2" s="1482"/>
      <c r="P2" s="1482"/>
      <c r="Q2" s="1482"/>
      <c r="R2" s="1482"/>
      <c r="S2" s="1482"/>
      <c r="T2" s="1482"/>
      <c r="U2" s="1482"/>
      <c r="V2" s="1482"/>
      <c r="W2" s="1482"/>
      <c r="X2" s="1482"/>
      <c r="Y2" s="1482"/>
      <c r="Z2" s="1482"/>
      <c r="AA2" s="1482"/>
      <c r="AB2" s="1482"/>
      <c r="AC2" s="1482"/>
      <c r="AD2" s="1482"/>
      <c r="AE2" s="1482"/>
    </row>
    <row r="3" spans="1:31" ht="19.149999999999999" customHeight="1" x14ac:dyDescent="0.15">
      <c r="B3" s="1483"/>
      <c r="C3" s="1483"/>
      <c r="D3" s="1483"/>
      <c r="E3" s="1483"/>
      <c r="F3" s="1483"/>
      <c r="G3" s="1483"/>
      <c r="H3" s="1483"/>
      <c r="I3" s="1483"/>
      <c r="J3" s="1483"/>
      <c r="K3" s="1483"/>
      <c r="L3" s="1483"/>
      <c r="M3" s="1483"/>
      <c r="N3" s="1483"/>
      <c r="O3" s="1483"/>
      <c r="P3" s="1483"/>
      <c r="Q3" s="1483"/>
      <c r="R3" s="1483"/>
      <c r="S3" s="1483"/>
      <c r="T3" s="1483"/>
      <c r="U3" s="1483"/>
      <c r="V3" s="1483"/>
      <c r="W3" s="1483"/>
      <c r="X3" s="1483"/>
      <c r="Y3" s="1483"/>
      <c r="Z3" s="1483"/>
      <c r="AA3" s="1483"/>
      <c r="AB3" s="1483"/>
      <c r="AC3" s="1483"/>
      <c r="AD3" s="1483"/>
      <c r="AE3" s="1483"/>
    </row>
    <row r="4" spans="1:31" x14ac:dyDescent="0.15">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row>
    <row r="5" spans="1:31" x14ac:dyDescent="0.15">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31" x14ac:dyDescent="0.15">
      <c r="B6" s="200" t="s">
        <v>1847</v>
      </c>
    </row>
    <row r="7" spans="1:31" ht="7.5" customHeight="1" x14ac:dyDescent="0.15"/>
    <row r="8" spans="1:31" x14ac:dyDescent="0.15">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row>
    <row r="9" spans="1:31" x14ac:dyDescent="0.15">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row>
    <row r="10" spans="1:31" x14ac:dyDescent="0.15">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row>
    <row r="11" spans="1:31" x14ac:dyDescent="0.15">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row>
    <row r="12" spans="1:31" x14ac:dyDescent="0.15">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row>
    <row r="13" spans="1:31" x14ac:dyDescent="0.15">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row>
    <row r="14" spans="1:31" x14ac:dyDescent="0.15">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row>
    <row r="15" spans="1:31" x14ac:dyDescent="0.15">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row>
    <row r="16" spans="1:31" x14ac:dyDescent="0.15">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row>
    <row r="17" spans="2:39" x14ac:dyDescent="0.15">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row>
    <row r="18" spans="2:39" x14ac:dyDescent="0.15">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row>
    <row r="19" spans="2:39" x14ac:dyDescent="0.15">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row>
    <row r="20" spans="2:39" x14ac:dyDescent="0.15">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row>
    <row r="21" spans="2:39" x14ac:dyDescent="0.15">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row>
    <row r="22" spans="2:39" x14ac:dyDescent="0.15">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row>
    <row r="23" spans="2:39" x14ac:dyDescent="0.15">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row>
    <row r="24" spans="2:39" x14ac:dyDescent="0.15">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row>
    <row r="26" spans="2:39" x14ac:dyDescent="0.15">
      <c r="AM26" s="11" t="s">
        <v>1848</v>
      </c>
    </row>
    <row r="27" spans="2:39" x14ac:dyDescent="0.15">
      <c r="AM27" s="11" t="s">
        <v>1849</v>
      </c>
    </row>
    <row r="28" spans="2:39" x14ac:dyDescent="0.15">
      <c r="AM28" s="11" t="s">
        <v>1850</v>
      </c>
    </row>
    <row r="29" spans="2:39" x14ac:dyDescent="0.15">
      <c r="AM29" s="11" t="s">
        <v>1851</v>
      </c>
    </row>
    <row r="34" spans="2:31" x14ac:dyDescent="0.15">
      <c r="B34" s="200" t="s">
        <v>1852</v>
      </c>
    </row>
    <row r="35" spans="2:31" ht="7.5" customHeight="1" x14ac:dyDescent="0.15"/>
    <row r="36" spans="2:31" x14ac:dyDescent="0.15">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row>
    <row r="37" spans="2:31" x14ac:dyDescent="0.15">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row>
    <row r="38" spans="2:31" x14ac:dyDescent="0.15">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row>
    <row r="39" spans="2:31" x14ac:dyDescent="0.15">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row>
    <row r="40" spans="2:31" x14ac:dyDescent="0.15">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row>
    <row r="41" spans="2:31" x14ac:dyDescent="0.15">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row>
    <row r="42" spans="2:31" x14ac:dyDescent="0.1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row>
    <row r="43" spans="2:31" x14ac:dyDescent="0.1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row>
    <row r="44" spans="2:31" x14ac:dyDescent="0.15">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row>
    <row r="45" spans="2:31" x14ac:dyDescent="0.15">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row>
    <row r="46" spans="2:31" x14ac:dyDescent="0.15">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row>
    <row r="47" spans="2:31" x14ac:dyDescent="0.15">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row>
    <row r="48" spans="2:31" x14ac:dyDescent="0.15">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row>
    <row r="49" spans="2:39" x14ac:dyDescent="0.15">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row>
    <row r="50" spans="2:39" x14ac:dyDescent="0.15">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row>
    <row r="51" spans="2:39" x14ac:dyDescent="0.15">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row>
    <row r="52" spans="2:39"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row>
    <row r="54" spans="2:39" x14ac:dyDescent="0.15">
      <c r="AM54" s="11" t="s">
        <v>1853</v>
      </c>
    </row>
    <row r="55" spans="2:39" x14ac:dyDescent="0.15">
      <c r="AM55" s="11" t="s">
        <v>1854</v>
      </c>
    </row>
    <row r="61" spans="2:39" x14ac:dyDescent="0.15">
      <c r="P61" s="202"/>
    </row>
  </sheetData>
  <mergeCells count="2">
    <mergeCell ref="B2:AE2"/>
    <mergeCell ref="B3:AE3"/>
  </mergeCells>
  <phoneticPr fontId="3"/>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46"/>
  <sheetViews>
    <sheetView view="pageBreakPreview" zoomScaleNormal="100" zoomScaleSheetLayoutView="100" workbookViewId="0">
      <selection activeCell="I20" sqref="I20:M20"/>
    </sheetView>
  </sheetViews>
  <sheetFormatPr defaultRowHeight="13.5" x14ac:dyDescent="0.15"/>
  <cols>
    <col min="1" max="9" width="11.25" style="83" customWidth="1"/>
    <col min="10" max="16384" width="9" style="83"/>
  </cols>
  <sheetData>
    <row r="1" spans="1:9" x14ac:dyDescent="0.15">
      <c r="A1" s="1484" t="s">
        <v>1988</v>
      </c>
      <c r="B1" s="1484"/>
    </row>
    <row r="2" spans="1:9" ht="17.25" x14ac:dyDescent="0.15">
      <c r="A2" s="220"/>
    </row>
    <row r="3" spans="1:9" ht="18.75" customHeight="1" x14ac:dyDescent="0.15">
      <c r="A3" s="578"/>
      <c r="B3" s="578"/>
      <c r="C3" s="578"/>
      <c r="D3" s="578"/>
    </row>
    <row r="4" spans="1:9" x14ac:dyDescent="0.15">
      <c r="A4" s="221"/>
    </row>
    <row r="5" spans="1:9" ht="17.25" x14ac:dyDescent="0.15">
      <c r="A5" s="1489" t="s">
        <v>1959</v>
      </c>
      <c r="B5" s="1489"/>
      <c r="C5" s="1489"/>
      <c r="D5" s="1489"/>
      <c r="E5" s="1489"/>
      <c r="F5" s="1489"/>
      <c r="G5" s="1489"/>
      <c r="H5" s="1489"/>
      <c r="I5" s="1489"/>
    </row>
    <row r="6" spans="1:9" ht="12.75" customHeight="1" x14ac:dyDescent="0.15">
      <c r="A6" s="222"/>
      <c r="B6" s="222"/>
      <c r="C6" s="222"/>
      <c r="D6" s="222"/>
      <c r="E6" s="222"/>
      <c r="F6" s="222"/>
      <c r="G6" s="222"/>
      <c r="H6" s="222"/>
      <c r="I6" s="222"/>
    </row>
    <row r="7" spans="1:9" ht="19.5" customHeight="1" x14ac:dyDescent="0.15">
      <c r="A7" s="1484" t="s">
        <v>1960</v>
      </c>
      <c r="B7" s="1484"/>
      <c r="C7" s="1484"/>
      <c r="D7" s="1484"/>
      <c r="E7" s="1484"/>
      <c r="F7" s="1484"/>
      <c r="G7" s="1484"/>
      <c r="H7" s="1484"/>
      <c r="I7" s="1484"/>
    </row>
    <row r="8" spans="1:9" ht="19.5" customHeight="1" x14ac:dyDescent="0.15">
      <c r="A8" s="1484" t="s">
        <v>1961</v>
      </c>
      <c r="B8" s="1484"/>
      <c r="C8" s="1484"/>
      <c r="D8" s="1484"/>
      <c r="E8" s="1484"/>
      <c r="F8" s="1484"/>
      <c r="G8" s="1484"/>
      <c r="H8" s="1484"/>
      <c r="I8" s="1484"/>
    </row>
    <row r="9" spans="1:9" ht="19.5" customHeight="1" x14ac:dyDescent="0.15">
      <c r="A9" s="579"/>
      <c r="B9" s="579"/>
      <c r="C9" s="579"/>
      <c r="D9" s="579"/>
      <c r="E9" s="579"/>
      <c r="F9" s="579"/>
      <c r="G9" s="579"/>
      <c r="H9" s="579"/>
      <c r="I9" s="579"/>
    </row>
    <row r="10" spans="1:9" ht="19.5" customHeight="1" x14ac:dyDescent="0.15">
      <c r="A10" s="579"/>
      <c r="B10" s="579"/>
      <c r="C10" s="579"/>
      <c r="D10" s="579"/>
      <c r="E10" s="579"/>
      <c r="F10" s="579"/>
      <c r="G10" s="579"/>
      <c r="H10" s="579"/>
      <c r="I10" s="579"/>
    </row>
    <row r="11" spans="1:9" ht="19.5" customHeight="1" x14ac:dyDescent="0.15">
      <c r="A11" s="579"/>
      <c r="B11" s="579"/>
      <c r="C11" s="579"/>
      <c r="D11" s="579"/>
      <c r="E11" s="579"/>
      <c r="F11" s="579"/>
      <c r="G11" s="579"/>
      <c r="H11" s="579"/>
      <c r="I11" s="579"/>
    </row>
    <row r="12" spans="1:9" ht="19.5" customHeight="1" x14ac:dyDescent="0.15">
      <c r="A12" s="579"/>
      <c r="B12" s="579"/>
      <c r="C12" s="579"/>
      <c r="D12" s="579"/>
      <c r="E12" s="579"/>
      <c r="F12" s="579"/>
      <c r="G12" s="579"/>
      <c r="H12" s="579"/>
      <c r="I12" s="579"/>
    </row>
    <row r="13" spans="1:9" ht="19.5" customHeight="1" x14ac:dyDescent="0.15">
      <c r="A13" s="223"/>
      <c r="B13" s="223"/>
      <c r="C13" s="223"/>
      <c r="D13" s="223"/>
      <c r="E13" s="223"/>
      <c r="F13" s="223"/>
      <c r="G13" s="223"/>
      <c r="H13" s="223"/>
      <c r="I13" s="223"/>
    </row>
    <row r="14" spans="1:9" ht="19.5" customHeight="1" x14ac:dyDescent="0.15">
      <c r="A14" s="223"/>
      <c r="B14" s="223"/>
      <c r="C14" s="223"/>
      <c r="D14" s="223"/>
      <c r="E14" s="223"/>
      <c r="F14" s="223"/>
      <c r="G14" s="223"/>
      <c r="H14" s="223"/>
      <c r="I14" s="223"/>
    </row>
    <row r="15" spans="1:9" ht="17.25" customHeight="1" x14ac:dyDescent="0.15"/>
    <row r="16" spans="1:9" ht="17.25" customHeight="1" x14ac:dyDescent="0.15">
      <c r="A16" s="1484" t="s">
        <v>2943</v>
      </c>
      <c r="B16" s="1484"/>
      <c r="C16" s="1484"/>
      <c r="D16" s="1484"/>
      <c r="E16" s="1484"/>
      <c r="F16" s="1484"/>
      <c r="G16" s="1484"/>
      <c r="H16" s="1484"/>
      <c r="I16" s="1484"/>
    </row>
    <row r="17" spans="1:9" ht="17.25" customHeight="1" x14ac:dyDescent="0.15">
      <c r="A17" s="579"/>
      <c r="B17" s="579"/>
      <c r="C17" s="579"/>
      <c r="D17" s="579"/>
      <c r="E17" s="579"/>
      <c r="F17" s="579"/>
      <c r="G17" s="579"/>
      <c r="H17" s="579"/>
      <c r="I17" s="579"/>
    </row>
    <row r="18" spans="1:9" ht="19.5" customHeight="1" x14ac:dyDescent="0.15">
      <c r="A18" s="579"/>
      <c r="B18" s="579"/>
      <c r="C18" s="579"/>
      <c r="D18" s="579"/>
      <c r="E18" s="579"/>
      <c r="F18" s="579"/>
      <c r="G18" s="579"/>
      <c r="H18" s="579"/>
      <c r="I18" s="579"/>
    </row>
    <row r="19" spans="1:9" ht="19.5" customHeight="1" x14ac:dyDescent="0.15">
      <c r="A19" s="579"/>
      <c r="B19" s="579"/>
      <c r="C19" s="579"/>
      <c r="D19" s="579"/>
      <c r="E19" s="579"/>
      <c r="F19" s="579"/>
      <c r="G19" s="579"/>
      <c r="H19" s="579"/>
      <c r="I19" s="579"/>
    </row>
    <row r="20" spans="1:9" ht="19.5" customHeight="1" x14ac:dyDescent="0.15">
      <c r="A20" s="579"/>
      <c r="B20" s="579"/>
      <c r="C20" s="579"/>
      <c r="D20" s="579"/>
      <c r="E20" s="579"/>
      <c r="F20" s="579"/>
      <c r="G20" s="579"/>
      <c r="H20" s="579"/>
      <c r="I20" s="579"/>
    </row>
    <row r="21" spans="1:9" ht="19.5" customHeight="1" x14ac:dyDescent="0.15">
      <c r="A21" s="579"/>
      <c r="B21" s="579"/>
      <c r="C21" s="579"/>
      <c r="D21" s="579"/>
      <c r="E21" s="579"/>
      <c r="F21" s="579"/>
      <c r="G21" s="579"/>
      <c r="H21" s="579"/>
      <c r="I21" s="579"/>
    </row>
    <row r="22" spans="1:9" ht="19.5" customHeight="1" x14ac:dyDescent="0.15">
      <c r="A22" s="223"/>
      <c r="B22" s="223"/>
      <c r="C22" s="223"/>
      <c r="D22" s="223"/>
      <c r="E22" s="223"/>
      <c r="F22" s="223"/>
      <c r="G22" s="223"/>
      <c r="H22" s="223"/>
      <c r="I22" s="223"/>
    </row>
    <row r="23" spans="1:9" ht="19.5" customHeight="1" x14ac:dyDescent="0.15">
      <c r="A23" s="223"/>
      <c r="B23" s="223"/>
      <c r="C23" s="223"/>
      <c r="D23" s="223"/>
      <c r="E23" s="223"/>
      <c r="F23" s="223"/>
      <c r="G23" s="223"/>
      <c r="H23" s="223"/>
      <c r="I23" s="223"/>
    </row>
    <row r="24" spans="1:9" ht="19.5" customHeight="1" x14ac:dyDescent="0.15">
      <c r="A24" s="579"/>
      <c r="B24" s="579"/>
      <c r="C24" s="579"/>
      <c r="D24" s="579"/>
      <c r="E24" s="579"/>
      <c r="F24" s="579"/>
      <c r="G24" s="579"/>
      <c r="H24" s="579"/>
      <c r="I24" s="579"/>
    </row>
    <row r="25" spans="1:9" ht="19.5" customHeight="1" x14ac:dyDescent="0.15">
      <c r="A25" s="579"/>
      <c r="B25" s="579"/>
      <c r="C25" s="579"/>
      <c r="D25" s="579"/>
      <c r="E25" s="579"/>
      <c r="F25" s="579"/>
      <c r="G25" s="579"/>
      <c r="H25" s="579"/>
      <c r="I25" s="579"/>
    </row>
    <row r="26" spans="1:9" ht="19.5" customHeight="1" x14ac:dyDescent="0.15">
      <c r="A26" s="579"/>
      <c r="B26" s="579"/>
      <c r="C26" s="579"/>
      <c r="D26" s="579"/>
      <c r="E26" s="579"/>
      <c r="F26" s="579"/>
      <c r="G26" s="579"/>
      <c r="H26" s="579"/>
      <c r="I26" s="579"/>
    </row>
    <row r="27" spans="1:9" ht="19.5" customHeight="1" x14ac:dyDescent="0.15">
      <c r="A27" s="579"/>
      <c r="B27" s="579"/>
      <c r="C27" s="579"/>
      <c r="D27" s="579"/>
      <c r="E27" s="579"/>
      <c r="F27" s="579"/>
      <c r="G27" s="579"/>
      <c r="H27" s="579"/>
      <c r="I27" s="579"/>
    </row>
    <row r="28" spans="1:9" ht="19.5" customHeight="1" x14ac:dyDescent="0.15">
      <c r="A28" s="223"/>
      <c r="B28" s="223"/>
      <c r="C28" s="223"/>
      <c r="D28" s="223"/>
      <c r="E28" s="223"/>
      <c r="F28" s="223"/>
      <c r="G28" s="223"/>
      <c r="H28" s="223"/>
      <c r="I28" s="223"/>
    </row>
    <row r="29" spans="1:9" ht="19.5" customHeight="1" x14ac:dyDescent="0.15">
      <c r="A29" s="223"/>
      <c r="B29" s="223"/>
      <c r="C29" s="223"/>
      <c r="D29" s="223"/>
      <c r="E29" s="223"/>
      <c r="F29" s="223"/>
      <c r="G29" s="223"/>
      <c r="H29" s="223"/>
      <c r="I29" s="223"/>
    </row>
    <row r="30" spans="1:9" ht="19.5" customHeight="1" x14ac:dyDescent="0.15">
      <c r="A30" s="579"/>
      <c r="B30" s="579"/>
      <c r="C30" s="579"/>
      <c r="D30" s="579"/>
      <c r="E30" s="579"/>
      <c r="F30" s="579"/>
      <c r="G30" s="579"/>
      <c r="H30" s="579"/>
      <c r="I30" s="579"/>
    </row>
    <row r="31" spans="1:9" ht="19.5" customHeight="1" x14ac:dyDescent="0.15">
      <c r="A31" s="579"/>
      <c r="B31" s="579"/>
      <c r="C31" s="579"/>
      <c r="D31" s="579"/>
      <c r="E31" s="579"/>
      <c r="F31" s="579"/>
      <c r="G31" s="579"/>
      <c r="H31" s="579"/>
      <c r="I31" s="579"/>
    </row>
    <row r="32" spans="1:9" ht="19.5" customHeight="1" x14ac:dyDescent="0.15">
      <c r="A32" s="579"/>
      <c r="B32" s="579"/>
      <c r="C32" s="579"/>
      <c r="D32" s="579"/>
      <c r="E32" s="579"/>
      <c r="F32" s="579"/>
      <c r="G32" s="579"/>
      <c r="H32" s="579"/>
      <c r="I32" s="579"/>
    </row>
    <row r="33" spans="1:9" ht="19.5" customHeight="1" x14ac:dyDescent="0.15">
      <c r="A33" s="579"/>
      <c r="B33" s="579"/>
      <c r="C33" s="579"/>
      <c r="D33" s="579"/>
      <c r="E33" s="579"/>
      <c r="F33" s="579"/>
      <c r="G33" s="579"/>
      <c r="H33" s="579"/>
      <c r="I33" s="579"/>
    </row>
    <row r="34" spans="1:9" ht="14.25" thickBot="1" x14ac:dyDescent="0.2">
      <c r="A34" s="224"/>
    </row>
    <row r="35" spans="1:9" ht="14.25" thickBot="1" x14ac:dyDescent="0.2">
      <c r="A35" s="1485"/>
      <c r="B35" s="1487" t="s">
        <v>1962</v>
      </c>
      <c r="C35" s="1488"/>
    </row>
    <row r="36" spans="1:9" ht="14.25" thickBot="1" x14ac:dyDescent="0.2">
      <c r="A36" s="1486"/>
      <c r="B36" s="225" t="s">
        <v>1963</v>
      </c>
      <c r="C36" s="225" t="s">
        <v>1964</v>
      </c>
    </row>
    <row r="37" spans="1:9" ht="14.25" thickBot="1" x14ac:dyDescent="0.2">
      <c r="A37" s="226" t="s">
        <v>1965</v>
      </c>
      <c r="B37" s="227"/>
      <c r="C37" s="228"/>
      <c r="D37" s="229"/>
    </row>
    <row r="38" spans="1:9" ht="14.25" thickBot="1" x14ac:dyDescent="0.2">
      <c r="A38" s="226" t="s">
        <v>1966</v>
      </c>
      <c r="B38" s="230"/>
      <c r="C38" s="228"/>
      <c r="D38" s="229"/>
    </row>
    <row r="39" spans="1:9" ht="14.25" thickBot="1" x14ac:dyDescent="0.2">
      <c r="A39" s="226" t="s">
        <v>1967</v>
      </c>
      <c r="B39" s="230"/>
      <c r="C39" s="228"/>
      <c r="D39" s="231" t="s">
        <v>1968</v>
      </c>
    </row>
    <row r="40" spans="1:9" ht="14.25" thickBot="1" x14ac:dyDescent="0.2">
      <c r="A40" s="226" t="s">
        <v>1969</v>
      </c>
      <c r="B40" s="230"/>
      <c r="C40" s="228"/>
      <c r="D40" s="232"/>
    </row>
    <row r="41" spans="1:9" x14ac:dyDescent="0.15">
      <c r="A41" s="1484" t="s">
        <v>1970</v>
      </c>
      <c r="B41" s="1484"/>
      <c r="C41" s="1484"/>
      <c r="D41" s="1484"/>
      <c r="E41" s="1484"/>
      <c r="F41" s="1484"/>
      <c r="G41" s="1484"/>
      <c r="H41" s="1484"/>
      <c r="I41" s="1484"/>
    </row>
    <row r="42" spans="1:9" x14ac:dyDescent="0.15">
      <c r="A42" s="224"/>
    </row>
    <row r="43" spans="1:9" x14ac:dyDescent="0.15">
      <c r="A43" s="224"/>
    </row>
    <row r="44" spans="1:9" x14ac:dyDescent="0.15">
      <c r="A44" s="224"/>
    </row>
    <row r="45" spans="1:9" x14ac:dyDescent="0.15">
      <c r="A45" s="224"/>
    </row>
    <row r="46" spans="1:9" x14ac:dyDescent="0.15">
      <c r="A46" s="224"/>
    </row>
  </sheetData>
  <mergeCells count="8">
    <mergeCell ref="A41:I41"/>
    <mergeCell ref="A16:I16"/>
    <mergeCell ref="A35:A36"/>
    <mergeCell ref="B35:C35"/>
    <mergeCell ref="A1:B1"/>
    <mergeCell ref="A5:I5"/>
    <mergeCell ref="A7:I7"/>
    <mergeCell ref="A8:I8"/>
  </mergeCells>
  <phoneticPr fontId="3"/>
  <printOptions horizontalCentered="1"/>
  <pageMargins left="0.51181102362204722" right="0.31496062992125984" top="0.55118110236220474" bottom="0.55118110236220474" header="0.31496062992125984" footer="0.31496062992125984"/>
  <pageSetup paperSize="9" scale="8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60"/>
  <sheetViews>
    <sheetView showWhiteSpace="0" view="pageBreakPreview" zoomScale="90" zoomScaleNormal="100" zoomScaleSheetLayoutView="90" workbookViewId="0"/>
  </sheetViews>
  <sheetFormatPr defaultColWidth="9" defaultRowHeight="13.5" x14ac:dyDescent="0.15"/>
  <cols>
    <col min="1" max="44" width="2.125" style="62" customWidth="1"/>
    <col min="45" max="16384" width="9" style="62"/>
  </cols>
  <sheetData>
    <row r="1" spans="1:44" x14ac:dyDescent="0.15">
      <c r="A1" s="62" t="s">
        <v>1817</v>
      </c>
    </row>
    <row r="2" spans="1:44" x14ac:dyDescent="0.15">
      <c r="C2" s="62" t="s">
        <v>316</v>
      </c>
    </row>
    <row r="3" spans="1:44" ht="14.25" x14ac:dyDescent="0.2">
      <c r="A3" s="63"/>
      <c r="B3" s="63"/>
      <c r="C3" s="673" t="s">
        <v>317</v>
      </c>
      <c r="D3" s="674"/>
      <c r="E3" s="674"/>
      <c r="F3" s="674"/>
      <c r="G3" s="674"/>
      <c r="H3" s="674"/>
      <c r="I3" s="674"/>
      <c r="J3" s="674"/>
      <c r="K3" s="674"/>
      <c r="L3" s="674"/>
      <c r="M3" s="674"/>
      <c r="N3" s="674"/>
      <c r="O3" s="674"/>
      <c r="P3" s="675"/>
      <c r="Q3" s="64"/>
      <c r="R3" s="64"/>
      <c r="S3" s="64"/>
      <c r="T3" s="64"/>
      <c r="U3" s="63"/>
      <c r="V3" s="63"/>
      <c r="W3" s="63"/>
      <c r="X3" s="63"/>
      <c r="Y3" s="63"/>
      <c r="Z3" s="63"/>
      <c r="AA3" s="63"/>
      <c r="AB3" s="63"/>
      <c r="AC3" s="676" t="s">
        <v>318</v>
      </c>
      <c r="AD3" s="677"/>
      <c r="AE3" s="677"/>
      <c r="AF3" s="677"/>
      <c r="AG3" s="677"/>
      <c r="AH3" s="677"/>
      <c r="AI3" s="677"/>
      <c r="AJ3" s="677"/>
      <c r="AK3" s="677"/>
      <c r="AL3" s="677"/>
      <c r="AM3" s="677"/>
      <c r="AN3" s="677"/>
      <c r="AO3" s="677"/>
      <c r="AP3" s="677"/>
      <c r="AQ3" s="677"/>
      <c r="AR3" s="678"/>
    </row>
    <row r="4" spans="1:44" ht="14.25" x14ac:dyDescent="0.15">
      <c r="A4" s="63"/>
      <c r="B4" s="63"/>
      <c r="C4" s="679"/>
      <c r="D4" s="680"/>
      <c r="E4" s="683"/>
      <c r="F4" s="683"/>
      <c r="G4" s="683"/>
      <c r="H4" s="683"/>
      <c r="I4" s="683"/>
      <c r="J4" s="683"/>
      <c r="K4" s="683"/>
      <c r="L4" s="683"/>
      <c r="M4" s="685"/>
      <c r="N4" s="680"/>
      <c r="O4" s="687"/>
      <c r="P4" s="688"/>
      <c r="Q4" s="65"/>
      <c r="R4" s="65"/>
      <c r="S4" s="65"/>
      <c r="T4" s="65"/>
      <c r="U4" s="63"/>
      <c r="V4" s="63"/>
      <c r="W4" s="63"/>
      <c r="X4" s="63"/>
      <c r="Y4" s="63"/>
      <c r="Z4" s="63"/>
      <c r="AA4" s="63"/>
      <c r="AB4" s="63"/>
      <c r="AC4" s="690"/>
      <c r="AD4" s="691"/>
      <c r="AE4" s="691"/>
      <c r="AF4" s="691"/>
      <c r="AG4" s="691"/>
      <c r="AH4" s="691"/>
      <c r="AI4" s="691"/>
      <c r="AJ4" s="691"/>
      <c r="AK4" s="691"/>
      <c r="AL4" s="691"/>
      <c r="AM4" s="691"/>
      <c r="AN4" s="691"/>
      <c r="AO4" s="691"/>
      <c r="AP4" s="691"/>
      <c r="AQ4" s="691"/>
      <c r="AR4" s="692"/>
    </row>
    <row r="5" spans="1:44" ht="14.25" x14ac:dyDescent="0.15">
      <c r="A5" s="63"/>
      <c r="B5" s="63"/>
      <c r="C5" s="681"/>
      <c r="D5" s="682"/>
      <c r="E5" s="684"/>
      <c r="F5" s="684"/>
      <c r="G5" s="684"/>
      <c r="H5" s="684"/>
      <c r="I5" s="684"/>
      <c r="J5" s="684"/>
      <c r="K5" s="684"/>
      <c r="L5" s="684"/>
      <c r="M5" s="686"/>
      <c r="N5" s="682"/>
      <c r="O5" s="689"/>
      <c r="P5" s="685"/>
      <c r="Q5" s="65"/>
      <c r="R5" s="65"/>
      <c r="S5" s="65"/>
      <c r="T5" s="65"/>
      <c r="U5" s="63"/>
      <c r="V5" s="63"/>
      <c r="W5" s="63"/>
      <c r="X5" s="63"/>
      <c r="Y5" s="63"/>
      <c r="Z5" s="63"/>
      <c r="AA5" s="63"/>
      <c r="AB5" s="63"/>
      <c r="AC5" s="693"/>
      <c r="AD5" s="694"/>
      <c r="AE5" s="694"/>
      <c r="AF5" s="694"/>
      <c r="AG5" s="694"/>
      <c r="AH5" s="694"/>
      <c r="AI5" s="694"/>
      <c r="AJ5" s="694"/>
      <c r="AK5" s="694"/>
      <c r="AL5" s="694"/>
      <c r="AM5" s="694"/>
      <c r="AN5" s="694"/>
      <c r="AO5" s="694"/>
      <c r="AP5" s="694"/>
      <c r="AQ5" s="694"/>
      <c r="AR5" s="695"/>
    </row>
    <row r="6" spans="1:44" ht="15" x14ac:dyDescent="0.2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702" t="s">
        <v>319</v>
      </c>
      <c r="AD6" s="703"/>
      <c r="AE6" s="703"/>
      <c r="AF6" s="703"/>
      <c r="AG6" s="703"/>
      <c r="AH6" s="703"/>
      <c r="AI6" s="703"/>
      <c r="AJ6" s="703"/>
      <c r="AK6" s="703"/>
      <c r="AL6" s="703"/>
      <c r="AM6" s="703"/>
      <c r="AN6" s="703"/>
      <c r="AO6" s="703"/>
      <c r="AP6" s="703"/>
      <c r="AQ6" s="703"/>
      <c r="AR6" s="704"/>
    </row>
    <row r="7" spans="1:44" ht="13.5" customHeight="1" x14ac:dyDescent="0.15">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705" t="s">
        <v>1821</v>
      </c>
      <c r="AD7" s="706"/>
      <c r="AE7" s="706"/>
      <c r="AF7" s="706"/>
      <c r="AG7" s="709" t="s">
        <v>1828</v>
      </c>
      <c r="AH7" s="710"/>
      <c r="AI7" s="711"/>
      <c r="AJ7" s="711"/>
      <c r="AK7" s="709"/>
      <c r="AL7" s="710"/>
      <c r="AM7" s="711"/>
      <c r="AN7" s="711"/>
      <c r="AO7" s="709"/>
      <c r="AP7" s="710"/>
      <c r="AQ7" s="711"/>
      <c r="AR7" s="737"/>
    </row>
    <row r="8" spans="1:44" ht="13.5" customHeight="1" x14ac:dyDescent="0.15">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707"/>
      <c r="AD8" s="708"/>
      <c r="AE8" s="708"/>
      <c r="AF8" s="708"/>
      <c r="AG8" s="712"/>
      <c r="AH8" s="712"/>
      <c r="AI8" s="713"/>
      <c r="AJ8" s="713"/>
      <c r="AK8" s="712"/>
      <c r="AL8" s="712"/>
      <c r="AM8" s="713"/>
      <c r="AN8" s="713"/>
      <c r="AO8" s="712"/>
      <c r="AP8" s="712"/>
      <c r="AQ8" s="713"/>
      <c r="AR8" s="738"/>
    </row>
    <row r="9" spans="1:44" ht="14.25"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row>
    <row r="10" spans="1:44" ht="14.25" x14ac:dyDescent="0.1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row>
    <row r="11" spans="1:44" ht="14.25" x14ac:dyDescent="0.15">
      <c r="A11" s="696" t="s">
        <v>1832</v>
      </c>
      <c r="B11" s="697"/>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row>
    <row r="12" spans="1:44" x14ac:dyDescent="0.15">
      <c r="A12" s="714" t="s">
        <v>320</v>
      </c>
      <c r="B12" s="714"/>
      <c r="C12" s="714"/>
      <c r="D12" s="714"/>
      <c r="E12" s="714"/>
      <c r="F12" s="714"/>
      <c r="G12" s="714"/>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row>
    <row r="13" spans="1:44" ht="14.25" customHeight="1" x14ac:dyDescent="0.1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row>
    <row r="14" spans="1:44" ht="14.25" x14ac:dyDescent="0.15">
      <c r="A14" s="63" t="s">
        <v>321</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row>
    <row r="15" spans="1:44" ht="14.25" x14ac:dyDescent="0.15">
      <c r="A15" s="63" t="s">
        <v>322</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row>
    <row r="16" spans="1:44" ht="14.25" x14ac:dyDescent="0.1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row>
    <row r="17" spans="1:44" ht="14.25" x14ac:dyDescent="0.15">
      <c r="A17" s="63"/>
      <c r="B17" s="66" t="s">
        <v>323</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row>
    <row r="18" spans="1:44" ht="14.25" x14ac:dyDescent="0.15">
      <c r="A18" s="63"/>
      <c r="B18" s="66" t="s">
        <v>324</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row>
    <row r="19" spans="1:44" ht="14.25" x14ac:dyDescent="0.15">
      <c r="A19" s="63"/>
      <c r="B19" s="63"/>
      <c r="C19" s="63"/>
      <c r="D19" s="63"/>
      <c r="E19" s="63"/>
      <c r="F19" s="63"/>
      <c r="G19" s="63"/>
      <c r="H19" s="63"/>
      <c r="I19" s="63"/>
      <c r="J19" s="63"/>
      <c r="K19" s="63"/>
      <c r="L19" s="63"/>
      <c r="M19" s="63"/>
      <c r="N19" s="63"/>
      <c r="O19" s="63"/>
      <c r="P19" s="63"/>
      <c r="Q19" s="63"/>
      <c r="R19" s="63"/>
      <c r="S19" s="63"/>
      <c r="T19" s="63"/>
      <c r="U19" s="63"/>
      <c r="V19" s="63"/>
      <c r="W19" s="66" t="s">
        <v>325</v>
      </c>
      <c r="X19" s="63"/>
      <c r="Y19" s="63"/>
      <c r="Z19" s="63"/>
      <c r="AA19" s="63"/>
      <c r="AB19" s="63"/>
      <c r="AC19" s="63"/>
      <c r="AD19" s="63"/>
      <c r="AE19" s="63"/>
      <c r="AF19" s="63"/>
      <c r="AG19" s="63"/>
      <c r="AH19" s="63"/>
      <c r="AI19" s="63"/>
      <c r="AJ19" s="63"/>
      <c r="AK19" s="63"/>
      <c r="AL19" s="63"/>
      <c r="AM19" s="63"/>
      <c r="AN19" s="63"/>
      <c r="AO19" s="63"/>
      <c r="AP19" s="63"/>
      <c r="AQ19" s="63"/>
      <c r="AR19" s="63"/>
    </row>
    <row r="20" spans="1:44" ht="14.25" x14ac:dyDescent="0.2">
      <c r="A20" s="62" t="s">
        <v>326</v>
      </c>
      <c r="B20" s="63"/>
      <c r="C20" s="63"/>
      <c r="D20" s="63"/>
      <c r="E20" s="63"/>
      <c r="F20" s="63"/>
      <c r="G20" s="63"/>
      <c r="H20" s="63"/>
      <c r="I20" s="63"/>
      <c r="J20" s="63"/>
      <c r="K20" s="63"/>
      <c r="L20" s="63"/>
      <c r="M20" s="63"/>
      <c r="N20" s="63"/>
      <c r="O20" s="63"/>
      <c r="P20" s="63"/>
      <c r="Q20" s="63"/>
      <c r="R20" s="63"/>
      <c r="S20" s="63"/>
      <c r="T20" s="63"/>
      <c r="U20" s="67"/>
      <c r="V20" s="67"/>
      <c r="W20" s="68"/>
      <c r="X20" s="68"/>
      <c r="Y20" s="68"/>
      <c r="Z20" s="68"/>
      <c r="AA20" s="68"/>
      <c r="AB20" s="68"/>
      <c r="AC20" s="68"/>
      <c r="AD20" s="68"/>
      <c r="AE20" s="68"/>
      <c r="AF20" s="68"/>
      <c r="AG20" s="68"/>
      <c r="AH20" s="68"/>
      <c r="AI20" s="68"/>
      <c r="AJ20" s="68"/>
      <c r="AK20" s="68"/>
      <c r="AL20" s="68"/>
      <c r="AM20" s="68"/>
      <c r="AN20" s="69"/>
      <c r="AO20" s="69"/>
      <c r="AP20" s="69"/>
      <c r="AQ20" s="63"/>
      <c r="AR20" s="63"/>
    </row>
    <row r="21" spans="1:44" ht="15.75" customHeight="1" x14ac:dyDescent="0.2">
      <c r="A21" s="715" t="s">
        <v>327</v>
      </c>
      <c r="B21" s="716"/>
      <c r="C21" s="716"/>
      <c r="D21" s="716"/>
      <c r="E21" s="717"/>
      <c r="F21" s="721"/>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3"/>
      <c r="AH21" s="727" t="s">
        <v>328</v>
      </c>
      <c r="AI21" s="728"/>
      <c r="AJ21" s="728"/>
      <c r="AK21" s="728"/>
      <c r="AL21" s="728"/>
      <c r="AM21" s="728"/>
      <c r="AN21" s="728"/>
      <c r="AO21" s="728"/>
      <c r="AP21" s="728"/>
      <c r="AQ21" s="728"/>
      <c r="AR21" s="729"/>
    </row>
    <row r="22" spans="1:44" s="70" customFormat="1" ht="13.5" customHeight="1" x14ac:dyDescent="0.15">
      <c r="A22" s="718"/>
      <c r="B22" s="719"/>
      <c r="C22" s="719"/>
      <c r="D22" s="719"/>
      <c r="E22" s="720"/>
      <c r="F22" s="724"/>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6"/>
      <c r="AH22" s="730"/>
      <c r="AI22" s="731"/>
      <c r="AJ22" s="731"/>
      <c r="AK22" s="731"/>
      <c r="AL22" s="731"/>
      <c r="AM22" s="731"/>
      <c r="AN22" s="731"/>
      <c r="AO22" s="731"/>
      <c r="AP22" s="731"/>
      <c r="AQ22" s="731"/>
      <c r="AR22" s="732"/>
    </row>
    <row r="23" spans="1:44" s="70" customFormat="1" ht="13.5" customHeight="1" x14ac:dyDescent="0.15">
      <c r="A23" s="733" t="s">
        <v>329</v>
      </c>
      <c r="B23" s="734"/>
      <c r="C23" s="734"/>
      <c r="D23" s="734"/>
      <c r="E23" s="735"/>
      <c r="F23" s="698"/>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4"/>
      <c r="AH23" s="730"/>
      <c r="AI23" s="731"/>
      <c r="AJ23" s="731"/>
      <c r="AK23" s="731"/>
      <c r="AL23" s="731"/>
      <c r="AM23" s="731"/>
      <c r="AN23" s="731"/>
      <c r="AO23" s="731"/>
      <c r="AP23" s="731"/>
      <c r="AQ23" s="731"/>
      <c r="AR23" s="732"/>
    </row>
    <row r="24" spans="1:44" s="70" customFormat="1" ht="13.5" customHeight="1" x14ac:dyDescent="0.15">
      <c r="A24" s="718"/>
      <c r="B24" s="719"/>
      <c r="C24" s="719"/>
      <c r="D24" s="719"/>
      <c r="E24" s="720"/>
      <c r="F24" s="699"/>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1"/>
      <c r="AH24" s="730"/>
      <c r="AI24" s="731"/>
      <c r="AJ24" s="731"/>
      <c r="AK24" s="731"/>
      <c r="AL24" s="731"/>
      <c r="AM24" s="731"/>
      <c r="AN24" s="731"/>
      <c r="AO24" s="731"/>
      <c r="AP24" s="731"/>
      <c r="AQ24" s="731"/>
      <c r="AR24" s="732"/>
    </row>
    <row r="25" spans="1:44" s="70" customFormat="1" ht="13.5" customHeight="1" x14ac:dyDescent="0.15">
      <c r="A25" s="736" t="s">
        <v>330</v>
      </c>
      <c r="B25" s="716"/>
      <c r="C25" s="716"/>
      <c r="D25" s="716"/>
      <c r="E25" s="717"/>
      <c r="F25" s="698"/>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4"/>
      <c r="AH25" s="730"/>
      <c r="AI25" s="731"/>
      <c r="AJ25" s="731"/>
      <c r="AK25" s="731"/>
      <c r="AL25" s="731"/>
      <c r="AM25" s="731"/>
      <c r="AN25" s="731"/>
      <c r="AO25" s="731"/>
      <c r="AP25" s="731"/>
      <c r="AQ25" s="731"/>
      <c r="AR25" s="732"/>
    </row>
    <row r="26" spans="1:44" s="70" customFormat="1" ht="13.5" customHeight="1" x14ac:dyDescent="0.15">
      <c r="A26" s="718"/>
      <c r="B26" s="719"/>
      <c r="C26" s="719"/>
      <c r="D26" s="719"/>
      <c r="E26" s="720"/>
      <c r="F26" s="699"/>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1"/>
      <c r="AH26" s="730"/>
      <c r="AI26" s="731"/>
      <c r="AJ26" s="731"/>
      <c r="AK26" s="731"/>
      <c r="AL26" s="731"/>
      <c r="AM26" s="731"/>
      <c r="AN26" s="731"/>
      <c r="AO26" s="731"/>
      <c r="AP26" s="731"/>
      <c r="AQ26" s="731"/>
      <c r="AR26" s="732"/>
    </row>
    <row r="27" spans="1:44" s="70" customFormat="1" ht="13.5" customHeight="1" x14ac:dyDescent="0.15">
      <c r="A27" s="633" t="s">
        <v>471</v>
      </c>
      <c r="B27" s="634"/>
      <c r="C27" s="634"/>
      <c r="D27" s="634"/>
      <c r="E27" s="635"/>
      <c r="F27" s="654" t="s">
        <v>1835</v>
      </c>
      <c r="G27" s="655"/>
      <c r="H27" s="656"/>
      <c r="I27" s="657"/>
      <c r="J27" s="658"/>
      <c r="K27" s="658"/>
      <c r="L27" s="739" t="s">
        <v>472</v>
      </c>
      <c r="M27" s="661"/>
      <c r="N27" s="658"/>
      <c r="O27" s="658"/>
      <c r="P27" s="662"/>
      <c r="Q27" s="664"/>
      <c r="R27" s="665"/>
      <c r="S27" s="665"/>
      <c r="T27" s="665"/>
      <c r="U27" s="665"/>
      <c r="V27" s="665"/>
      <c r="W27" s="665"/>
      <c r="X27" s="665"/>
      <c r="Y27" s="665"/>
      <c r="Z27" s="665"/>
      <c r="AA27" s="665"/>
      <c r="AB27" s="665"/>
      <c r="AC27" s="665"/>
      <c r="AD27" s="665"/>
      <c r="AE27" s="665"/>
      <c r="AF27" s="665"/>
      <c r="AG27" s="666"/>
      <c r="AH27" s="730"/>
      <c r="AI27" s="731"/>
      <c r="AJ27" s="731"/>
      <c r="AK27" s="731"/>
      <c r="AL27" s="731"/>
      <c r="AM27" s="731"/>
      <c r="AN27" s="731"/>
      <c r="AO27" s="731"/>
      <c r="AP27" s="731"/>
      <c r="AQ27" s="731"/>
      <c r="AR27" s="732"/>
    </row>
    <row r="28" spans="1:44" s="70" customFormat="1" ht="13.5" customHeight="1" x14ac:dyDescent="0.2">
      <c r="A28" s="636"/>
      <c r="B28" s="637"/>
      <c r="C28" s="637"/>
      <c r="D28" s="637"/>
      <c r="E28" s="638"/>
      <c r="F28" s="670" t="s">
        <v>1834</v>
      </c>
      <c r="G28" s="671"/>
      <c r="H28" s="672"/>
      <c r="I28" s="659"/>
      <c r="J28" s="660"/>
      <c r="K28" s="660"/>
      <c r="L28" s="660"/>
      <c r="M28" s="660"/>
      <c r="N28" s="660"/>
      <c r="O28" s="660"/>
      <c r="P28" s="663"/>
      <c r="Q28" s="667"/>
      <c r="R28" s="668"/>
      <c r="S28" s="668"/>
      <c r="T28" s="668"/>
      <c r="U28" s="668"/>
      <c r="V28" s="668"/>
      <c r="W28" s="668"/>
      <c r="X28" s="668"/>
      <c r="Y28" s="668"/>
      <c r="Z28" s="668"/>
      <c r="AA28" s="668"/>
      <c r="AB28" s="668"/>
      <c r="AC28" s="668"/>
      <c r="AD28" s="668"/>
      <c r="AE28" s="668"/>
      <c r="AF28" s="668"/>
      <c r="AG28" s="669"/>
      <c r="AH28" s="730"/>
      <c r="AI28" s="731"/>
      <c r="AJ28" s="731"/>
      <c r="AK28" s="731"/>
      <c r="AL28" s="731"/>
      <c r="AM28" s="731"/>
      <c r="AN28" s="731"/>
      <c r="AO28" s="731"/>
      <c r="AP28" s="731"/>
      <c r="AQ28" s="731"/>
      <c r="AR28" s="732"/>
    </row>
    <row r="29" spans="1:44" s="70" customFormat="1" ht="13.5" customHeight="1" x14ac:dyDescent="0.15">
      <c r="A29" s="636"/>
      <c r="B29" s="637"/>
      <c r="C29" s="637"/>
      <c r="D29" s="637"/>
      <c r="E29" s="638"/>
      <c r="F29" s="642"/>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4"/>
      <c r="AH29" s="730"/>
      <c r="AI29" s="731"/>
      <c r="AJ29" s="731"/>
      <c r="AK29" s="731"/>
      <c r="AL29" s="731"/>
      <c r="AM29" s="731"/>
      <c r="AN29" s="731"/>
      <c r="AO29" s="731"/>
      <c r="AP29" s="731"/>
      <c r="AQ29" s="731"/>
      <c r="AR29" s="732"/>
    </row>
    <row r="30" spans="1:44" s="70" customFormat="1" ht="13.5" customHeight="1" x14ac:dyDescent="0.15">
      <c r="A30" s="636"/>
      <c r="B30" s="637"/>
      <c r="C30" s="637"/>
      <c r="D30" s="637"/>
      <c r="E30" s="638"/>
      <c r="F30" s="645"/>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7"/>
      <c r="AH30" s="730"/>
      <c r="AI30" s="731"/>
      <c r="AJ30" s="731"/>
      <c r="AK30" s="731"/>
      <c r="AL30" s="731"/>
      <c r="AM30" s="731"/>
      <c r="AN30" s="731"/>
      <c r="AO30" s="731"/>
      <c r="AP30" s="731"/>
      <c r="AQ30" s="731"/>
      <c r="AR30" s="732"/>
    </row>
    <row r="31" spans="1:44" s="70" customFormat="1" ht="13.5" customHeight="1" x14ac:dyDescent="0.15">
      <c r="A31" s="636"/>
      <c r="B31" s="637"/>
      <c r="C31" s="637"/>
      <c r="D31" s="637"/>
      <c r="E31" s="638"/>
      <c r="F31" s="648"/>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50"/>
      <c r="AH31" s="730"/>
      <c r="AI31" s="731"/>
      <c r="AJ31" s="731"/>
      <c r="AK31" s="731"/>
      <c r="AL31" s="731"/>
      <c r="AM31" s="731"/>
      <c r="AN31" s="731"/>
      <c r="AO31" s="731"/>
      <c r="AP31" s="731"/>
      <c r="AQ31" s="731"/>
      <c r="AR31" s="732"/>
    </row>
    <row r="32" spans="1:44" s="70" customFormat="1" ht="13.5" customHeight="1" x14ac:dyDescent="0.15">
      <c r="A32" s="639"/>
      <c r="B32" s="640"/>
      <c r="C32" s="640"/>
      <c r="D32" s="640"/>
      <c r="E32" s="641"/>
      <c r="F32" s="651"/>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3"/>
      <c r="AH32" s="730"/>
      <c r="AI32" s="731"/>
      <c r="AJ32" s="731"/>
      <c r="AK32" s="731"/>
      <c r="AL32" s="731"/>
      <c r="AM32" s="731"/>
      <c r="AN32" s="731"/>
      <c r="AO32" s="731"/>
      <c r="AP32" s="731"/>
      <c r="AQ32" s="731"/>
      <c r="AR32" s="732"/>
    </row>
    <row r="33" spans="1:44" s="70" customFormat="1" ht="13.5" customHeight="1" x14ac:dyDescent="0.15">
      <c r="A33" s="185"/>
      <c r="B33" s="185"/>
      <c r="C33" s="185"/>
      <c r="D33" s="185"/>
      <c r="E33" s="185"/>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30"/>
      <c r="AI33" s="630"/>
      <c r="AJ33" s="630"/>
      <c r="AK33" s="630"/>
      <c r="AL33" s="630"/>
      <c r="AM33" s="630"/>
      <c r="AN33" s="630"/>
      <c r="AO33" s="630"/>
      <c r="AP33" s="630"/>
      <c r="AQ33" s="630"/>
      <c r="AR33" s="630"/>
    </row>
    <row r="34" spans="1:44" ht="15.75" customHeight="1" x14ac:dyDescent="0.2">
      <c r="A34" s="715" t="s">
        <v>327</v>
      </c>
      <c r="B34" s="716"/>
      <c r="C34" s="716"/>
      <c r="D34" s="716"/>
      <c r="E34" s="717"/>
      <c r="F34" s="721"/>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3"/>
      <c r="AH34" s="727" t="s">
        <v>328</v>
      </c>
      <c r="AI34" s="728"/>
      <c r="AJ34" s="728"/>
      <c r="AK34" s="728"/>
      <c r="AL34" s="728"/>
      <c r="AM34" s="728"/>
      <c r="AN34" s="728"/>
      <c r="AO34" s="728"/>
      <c r="AP34" s="728"/>
      <c r="AQ34" s="728"/>
      <c r="AR34" s="729"/>
    </row>
    <row r="35" spans="1:44" s="70" customFormat="1" ht="13.5" customHeight="1" x14ac:dyDescent="0.15">
      <c r="A35" s="718"/>
      <c r="B35" s="719"/>
      <c r="C35" s="719"/>
      <c r="D35" s="719"/>
      <c r="E35" s="720"/>
      <c r="F35" s="724"/>
      <c r="G35" s="725"/>
      <c r="H35" s="725"/>
      <c r="I35" s="725"/>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25"/>
      <c r="AG35" s="726"/>
      <c r="AH35" s="730"/>
      <c r="AI35" s="731"/>
      <c r="AJ35" s="731"/>
      <c r="AK35" s="731"/>
      <c r="AL35" s="731"/>
      <c r="AM35" s="731"/>
      <c r="AN35" s="731"/>
      <c r="AO35" s="731"/>
      <c r="AP35" s="731"/>
      <c r="AQ35" s="731"/>
      <c r="AR35" s="732"/>
    </row>
    <row r="36" spans="1:44" s="70" customFormat="1" ht="13.5" customHeight="1" x14ac:dyDescent="0.15">
      <c r="A36" s="733" t="s">
        <v>329</v>
      </c>
      <c r="B36" s="734"/>
      <c r="C36" s="734"/>
      <c r="D36" s="734"/>
      <c r="E36" s="735"/>
      <c r="F36" s="698"/>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4"/>
      <c r="AH36" s="730"/>
      <c r="AI36" s="731"/>
      <c r="AJ36" s="731"/>
      <c r="AK36" s="731"/>
      <c r="AL36" s="731"/>
      <c r="AM36" s="731"/>
      <c r="AN36" s="731"/>
      <c r="AO36" s="731"/>
      <c r="AP36" s="731"/>
      <c r="AQ36" s="731"/>
      <c r="AR36" s="732"/>
    </row>
    <row r="37" spans="1:44" s="70" customFormat="1" ht="13.5" customHeight="1" x14ac:dyDescent="0.15">
      <c r="A37" s="718"/>
      <c r="B37" s="719"/>
      <c r="C37" s="719"/>
      <c r="D37" s="719"/>
      <c r="E37" s="720"/>
      <c r="F37" s="699"/>
      <c r="G37" s="700"/>
      <c r="H37" s="700"/>
      <c r="I37" s="700"/>
      <c r="J37" s="700"/>
      <c r="K37" s="700"/>
      <c r="L37" s="700"/>
      <c r="M37" s="700"/>
      <c r="N37" s="700"/>
      <c r="O37" s="700"/>
      <c r="P37" s="700"/>
      <c r="Q37" s="700"/>
      <c r="R37" s="700"/>
      <c r="S37" s="700"/>
      <c r="T37" s="700"/>
      <c r="U37" s="700"/>
      <c r="V37" s="700"/>
      <c r="W37" s="700"/>
      <c r="X37" s="700"/>
      <c r="Y37" s="700"/>
      <c r="Z37" s="700"/>
      <c r="AA37" s="700"/>
      <c r="AB37" s="700"/>
      <c r="AC37" s="700"/>
      <c r="AD37" s="700"/>
      <c r="AE37" s="700"/>
      <c r="AF37" s="700"/>
      <c r="AG37" s="701"/>
      <c r="AH37" s="730"/>
      <c r="AI37" s="731"/>
      <c r="AJ37" s="731"/>
      <c r="AK37" s="731"/>
      <c r="AL37" s="731"/>
      <c r="AM37" s="731"/>
      <c r="AN37" s="731"/>
      <c r="AO37" s="731"/>
      <c r="AP37" s="731"/>
      <c r="AQ37" s="731"/>
      <c r="AR37" s="732"/>
    </row>
    <row r="38" spans="1:44" s="70" customFormat="1" ht="13.5" customHeight="1" x14ac:dyDescent="0.15">
      <c r="A38" s="736" t="s">
        <v>330</v>
      </c>
      <c r="B38" s="716"/>
      <c r="C38" s="716"/>
      <c r="D38" s="716"/>
      <c r="E38" s="717"/>
      <c r="F38" s="698"/>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4"/>
      <c r="AH38" s="730"/>
      <c r="AI38" s="731"/>
      <c r="AJ38" s="731"/>
      <c r="AK38" s="731"/>
      <c r="AL38" s="731"/>
      <c r="AM38" s="731"/>
      <c r="AN38" s="731"/>
      <c r="AO38" s="731"/>
      <c r="AP38" s="731"/>
      <c r="AQ38" s="731"/>
      <c r="AR38" s="732"/>
    </row>
    <row r="39" spans="1:44" s="70" customFormat="1" ht="13.5" customHeight="1" x14ac:dyDescent="0.15">
      <c r="A39" s="718"/>
      <c r="B39" s="719"/>
      <c r="C39" s="719"/>
      <c r="D39" s="719"/>
      <c r="E39" s="720"/>
      <c r="F39" s="699"/>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1"/>
      <c r="AH39" s="730"/>
      <c r="AI39" s="731"/>
      <c r="AJ39" s="731"/>
      <c r="AK39" s="731"/>
      <c r="AL39" s="731"/>
      <c r="AM39" s="731"/>
      <c r="AN39" s="731"/>
      <c r="AO39" s="731"/>
      <c r="AP39" s="731"/>
      <c r="AQ39" s="731"/>
      <c r="AR39" s="732"/>
    </row>
    <row r="40" spans="1:44" s="70" customFormat="1" ht="13.5" customHeight="1" x14ac:dyDescent="0.15">
      <c r="A40" s="633" t="s">
        <v>471</v>
      </c>
      <c r="B40" s="634"/>
      <c r="C40" s="634"/>
      <c r="D40" s="634"/>
      <c r="E40" s="635"/>
      <c r="F40" s="654" t="s">
        <v>1835</v>
      </c>
      <c r="G40" s="655"/>
      <c r="H40" s="656"/>
      <c r="I40" s="657"/>
      <c r="J40" s="658"/>
      <c r="K40" s="658"/>
      <c r="L40" s="739" t="s">
        <v>472</v>
      </c>
      <c r="M40" s="661"/>
      <c r="N40" s="658"/>
      <c r="O40" s="658"/>
      <c r="P40" s="662"/>
      <c r="Q40" s="664"/>
      <c r="R40" s="665"/>
      <c r="S40" s="665"/>
      <c r="T40" s="665"/>
      <c r="U40" s="665"/>
      <c r="V40" s="665"/>
      <c r="W40" s="665"/>
      <c r="X40" s="665"/>
      <c r="Y40" s="665"/>
      <c r="Z40" s="665"/>
      <c r="AA40" s="665"/>
      <c r="AB40" s="665"/>
      <c r="AC40" s="665"/>
      <c r="AD40" s="665"/>
      <c r="AE40" s="665"/>
      <c r="AF40" s="665"/>
      <c r="AG40" s="666"/>
      <c r="AH40" s="730"/>
      <c r="AI40" s="731"/>
      <c r="AJ40" s="731"/>
      <c r="AK40" s="731"/>
      <c r="AL40" s="731"/>
      <c r="AM40" s="731"/>
      <c r="AN40" s="731"/>
      <c r="AO40" s="731"/>
      <c r="AP40" s="731"/>
      <c r="AQ40" s="731"/>
      <c r="AR40" s="732"/>
    </row>
    <row r="41" spans="1:44" s="70" customFormat="1" ht="13.5" customHeight="1" x14ac:dyDescent="0.2">
      <c r="A41" s="636"/>
      <c r="B41" s="637"/>
      <c r="C41" s="637"/>
      <c r="D41" s="637"/>
      <c r="E41" s="638"/>
      <c r="F41" s="670" t="s">
        <v>1834</v>
      </c>
      <c r="G41" s="671"/>
      <c r="H41" s="672"/>
      <c r="I41" s="659"/>
      <c r="J41" s="660"/>
      <c r="K41" s="660"/>
      <c r="L41" s="660"/>
      <c r="M41" s="660"/>
      <c r="N41" s="660"/>
      <c r="O41" s="660"/>
      <c r="P41" s="663"/>
      <c r="Q41" s="667"/>
      <c r="R41" s="668"/>
      <c r="S41" s="668"/>
      <c r="T41" s="668"/>
      <c r="U41" s="668"/>
      <c r="V41" s="668"/>
      <c r="W41" s="668"/>
      <c r="X41" s="668"/>
      <c r="Y41" s="668"/>
      <c r="Z41" s="668"/>
      <c r="AA41" s="668"/>
      <c r="AB41" s="668"/>
      <c r="AC41" s="668"/>
      <c r="AD41" s="668"/>
      <c r="AE41" s="668"/>
      <c r="AF41" s="668"/>
      <c r="AG41" s="669"/>
      <c r="AH41" s="730"/>
      <c r="AI41" s="731"/>
      <c r="AJ41" s="731"/>
      <c r="AK41" s="731"/>
      <c r="AL41" s="731"/>
      <c r="AM41" s="731"/>
      <c r="AN41" s="731"/>
      <c r="AO41" s="731"/>
      <c r="AP41" s="731"/>
      <c r="AQ41" s="731"/>
      <c r="AR41" s="732"/>
    </row>
    <row r="42" spans="1:44" s="70" customFormat="1" ht="13.5" customHeight="1" x14ac:dyDescent="0.15">
      <c r="A42" s="636"/>
      <c r="B42" s="637"/>
      <c r="C42" s="637"/>
      <c r="D42" s="637"/>
      <c r="E42" s="638"/>
      <c r="F42" s="642"/>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4"/>
      <c r="AH42" s="730"/>
      <c r="AI42" s="731"/>
      <c r="AJ42" s="731"/>
      <c r="AK42" s="731"/>
      <c r="AL42" s="731"/>
      <c r="AM42" s="731"/>
      <c r="AN42" s="731"/>
      <c r="AO42" s="731"/>
      <c r="AP42" s="731"/>
      <c r="AQ42" s="731"/>
      <c r="AR42" s="732"/>
    </row>
    <row r="43" spans="1:44" s="70" customFormat="1" ht="13.5" customHeight="1" x14ac:dyDescent="0.15">
      <c r="A43" s="636"/>
      <c r="B43" s="637"/>
      <c r="C43" s="637"/>
      <c r="D43" s="637"/>
      <c r="E43" s="638"/>
      <c r="F43" s="645"/>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7"/>
      <c r="AH43" s="730"/>
      <c r="AI43" s="731"/>
      <c r="AJ43" s="731"/>
      <c r="AK43" s="731"/>
      <c r="AL43" s="731"/>
      <c r="AM43" s="731"/>
      <c r="AN43" s="731"/>
      <c r="AO43" s="731"/>
      <c r="AP43" s="731"/>
      <c r="AQ43" s="731"/>
      <c r="AR43" s="732"/>
    </row>
    <row r="44" spans="1:44" s="70" customFormat="1" ht="13.5" customHeight="1" x14ac:dyDescent="0.15">
      <c r="A44" s="636"/>
      <c r="B44" s="637"/>
      <c r="C44" s="637"/>
      <c r="D44" s="637"/>
      <c r="E44" s="638"/>
      <c r="F44" s="648"/>
      <c r="G44" s="649"/>
      <c r="H44" s="649"/>
      <c r="I44" s="649"/>
      <c r="J44" s="649"/>
      <c r="K44" s="649"/>
      <c r="L44" s="649"/>
      <c r="M44" s="649"/>
      <c r="N44" s="649"/>
      <c r="O44" s="649"/>
      <c r="P44" s="649"/>
      <c r="Q44" s="649"/>
      <c r="R44" s="649"/>
      <c r="S44" s="649"/>
      <c r="T44" s="649"/>
      <c r="U44" s="649"/>
      <c r="V44" s="649"/>
      <c r="W44" s="649"/>
      <c r="X44" s="649"/>
      <c r="Y44" s="649"/>
      <c r="Z44" s="649"/>
      <c r="AA44" s="649"/>
      <c r="AB44" s="649"/>
      <c r="AC44" s="649"/>
      <c r="AD44" s="649"/>
      <c r="AE44" s="649"/>
      <c r="AF44" s="649"/>
      <c r="AG44" s="650"/>
      <c r="AH44" s="730"/>
      <c r="AI44" s="731"/>
      <c r="AJ44" s="731"/>
      <c r="AK44" s="731"/>
      <c r="AL44" s="731"/>
      <c r="AM44" s="731"/>
      <c r="AN44" s="731"/>
      <c r="AO44" s="731"/>
      <c r="AP44" s="731"/>
      <c r="AQ44" s="731"/>
      <c r="AR44" s="732"/>
    </row>
    <row r="45" spans="1:44" s="70" customFormat="1" ht="13.5" customHeight="1" x14ac:dyDescent="0.15">
      <c r="A45" s="639"/>
      <c r="B45" s="640"/>
      <c r="C45" s="640"/>
      <c r="D45" s="640"/>
      <c r="E45" s="641"/>
      <c r="F45" s="651"/>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3"/>
      <c r="AH45" s="730"/>
      <c r="AI45" s="731"/>
      <c r="AJ45" s="731"/>
      <c r="AK45" s="731"/>
      <c r="AL45" s="731"/>
      <c r="AM45" s="731"/>
      <c r="AN45" s="731"/>
      <c r="AO45" s="731"/>
      <c r="AP45" s="731"/>
      <c r="AQ45" s="731"/>
      <c r="AR45" s="732"/>
    </row>
    <row r="46" spans="1:44" s="70" customFormat="1" ht="13.5" customHeight="1" x14ac:dyDescent="0.15">
      <c r="A46" s="194" t="s">
        <v>331</v>
      </c>
      <c r="B46" s="196"/>
      <c r="C46" s="196"/>
      <c r="D46" s="196"/>
      <c r="E46" s="196"/>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row>
    <row r="47" spans="1:44" s="70" customFormat="1" ht="13.5" customHeight="1" x14ac:dyDescent="0.15">
      <c r="A47" s="74" t="s">
        <v>332</v>
      </c>
      <c r="B47" s="75"/>
      <c r="C47" s="75"/>
      <c r="D47" s="75"/>
      <c r="E47" s="75"/>
      <c r="F47" s="75"/>
      <c r="G47" s="75"/>
      <c r="H47" s="75"/>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row>
    <row r="48" spans="1:44" s="70" customFormat="1" ht="13.5" customHeight="1" x14ac:dyDescent="0.15">
      <c r="A48" s="74" t="s">
        <v>333</v>
      </c>
      <c r="B48" s="75"/>
      <c r="C48" s="75"/>
      <c r="D48" s="75"/>
      <c r="E48" s="75"/>
      <c r="F48" s="75"/>
      <c r="G48" s="75"/>
      <c r="H48" s="75"/>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row>
    <row r="49" spans="1:44" s="70" customFormat="1" ht="13.5" customHeight="1" x14ac:dyDescent="0.15">
      <c r="A49" s="76"/>
      <c r="B49" s="76"/>
      <c r="C49" s="76"/>
      <c r="D49" s="76"/>
      <c r="E49" s="76"/>
      <c r="F49" s="76"/>
      <c r="G49" s="76"/>
      <c r="H49" s="76"/>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8"/>
      <c r="AI49" s="78"/>
      <c r="AJ49" s="78"/>
      <c r="AK49" s="78"/>
      <c r="AL49" s="78"/>
      <c r="AM49" s="78"/>
      <c r="AN49" s="78"/>
      <c r="AO49" s="78"/>
      <c r="AP49" s="78"/>
      <c r="AQ49" s="78"/>
      <c r="AR49" s="78"/>
    </row>
    <row r="50" spans="1:44" s="70" customFormat="1" ht="13.5" customHeight="1" x14ac:dyDescent="0.15">
      <c r="A50" s="62"/>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row>
    <row r="51" spans="1:44" x14ac:dyDescent="0.15">
      <c r="A51" s="79"/>
      <c r="B51" s="79"/>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79"/>
      <c r="AR51" s="79"/>
    </row>
    <row r="52" spans="1:44" x14ac:dyDescent="0.15">
      <c r="A52" s="79"/>
      <c r="B52" s="79"/>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79"/>
      <c r="AR52" s="79"/>
    </row>
    <row r="53" spans="1:44" x14ac:dyDescent="0.15">
      <c r="A53" s="79"/>
      <c r="B53" s="79"/>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79"/>
      <c r="AR53" s="79"/>
    </row>
    <row r="54" spans="1:44" x14ac:dyDescent="0.15">
      <c r="A54" s="79"/>
      <c r="B54" s="79"/>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79"/>
      <c r="AR54" s="79"/>
    </row>
    <row r="55" spans="1:44" x14ac:dyDescent="0.15">
      <c r="A55" s="79"/>
      <c r="B55" s="79"/>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79"/>
      <c r="AR55" s="79"/>
    </row>
    <row r="56" spans="1:44" x14ac:dyDescent="0.15">
      <c r="A56" s="79"/>
      <c r="B56" s="79"/>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79"/>
      <c r="AR56" s="79"/>
    </row>
    <row r="57" spans="1:44" x14ac:dyDescent="0.15">
      <c r="A57" s="79"/>
      <c r="B57" s="79"/>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79"/>
      <c r="AR57" s="79"/>
    </row>
    <row r="58" spans="1:44" x14ac:dyDescent="0.15">
      <c r="A58" s="79"/>
      <c r="B58" s="79"/>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79"/>
      <c r="AR58" s="79"/>
    </row>
    <row r="59" spans="1:44" x14ac:dyDescent="0.15">
      <c r="A59" s="79"/>
      <c r="B59" s="79"/>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79"/>
      <c r="AR59" s="79"/>
    </row>
    <row r="60" spans="1:44" x14ac:dyDescent="0.1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row>
  </sheetData>
  <mergeCells count="51">
    <mergeCell ref="F29:AG30"/>
    <mergeCell ref="F31:AG32"/>
    <mergeCell ref="A40:E45"/>
    <mergeCell ref="F40:H40"/>
    <mergeCell ref="I40:K41"/>
    <mergeCell ref="L40:L41"/>
    <mergeCell ref="M40:P41"/>
    <mergeCell ref="A34:E35"/>
    <mergeCell ref="F34:AG35"/>
    <mergeCell ref="AH34:AR34"/>
    <mergeCell ref="AH35:AR45"/>
    <mergeCell ref="A36:E37"/>
    <mergeCell ref="F36:AG37"/>
    <mergeCell ref="A38:E39"/>
    <mergeCell ref="F38:AG39"/>
    <mergeCell ref="Q40:AG41"/>
    <mergeCell ref="F41:H41"/>
    <mergeCell ref="F42:AG43"/>
    <mergeCell ref="F44:AG45"/>
    <mergeCell ref="A12:AR12"/>
    <mergeCell ref="A21:E22"/>
    <mergeCell ref="F21:AG22"/>
    <mergeCell ref="AH21:AR21"/>
    <mergeCell ref="AH22:AR32"/>
    <mergeCell ref="A23:E24"/>
    <mergeCell ref="F23:AG24"/>
    <mergeCell ref="A25:E26"/>
    <mergeCell ref="F25:AG26"/>
    <mergeCell ref="A27:E32"/>
    <mergeCell ref="F27:H27"/>
    <mergeCell ref="I27:K28"/>
    <mergeCell ref="L27:L28"/>
    <mergeCell ref="M27:P28"/>
    <mergeCell ref="Q27:AG28"/>
    <mergeCell ref="F28:H28"/>
    <mergeCell ref="A11:AR11"/>
    <mergeCell ref="C3:P3"/>
    <mergeCell ref="AC3:AR3"/>
    <mergeCell ref="C4:D5"/>
    <mergeCell ref="E4:F5"/>
    <mergeCell ref="G4:H5"/>
    <mergeCell ref="I4:J5"/>
    <mergeCell ref="K4:L5"/>
    <mergeCell ref="M4:N5"/>
    <mergeCell ref="O4:P5"/>
    <mergeCell ref="AC4:AR5"/>
    <mergeCell ref="AC6:AR6"/>
    <mergeCell ref="AC7:AF8"/>
    <mergeCell ref="AG7:AJ8"/>
    <mergeCell ref="AK7:AN8"/>
    <mergeCell ref="AO7:AR8"/>
  </mergeCells>
  <phoneticPr fontId="3"/>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30"/>
  <sheetViews>
    <sheetView view="pageBreakPreview" zoomScale="85" zoomScaleNormal="100" zoomScaleSheetLayoutView="85" workbookViewId="0">
      <selection activeCell="I20" sqref="I20:M20"/>
    </sheetView>
  </sheetViews>
  <sheetFormatPr defaultColWidth="9" defaultRowHeight="13.5" x14ac:dyDescent="0.15"/>
  <cols>
    <col min="1" max="1" width="6.75" style="234" customWidth="1"/>
    <col min="2" max="10" width="10.625" style="234" customWidth="1"/>
    <col min="11" max="14" width="9" style="234"/>
    <col min="15" max="15" width="7.5" style="234" customWidth="1"/>
    <col min="16" max="16384" width="9" style="234"/>
  </cols>
  <sheetData>
    <row r="1" spans="1:10" ht="24" customHeight="1" thickBot="1" x14ac:dyDescent="0.2">
      <c r="A1" s="233" t="s">
        <v>1971</v>
      </c>
    </row>
    <row r="2" spans="1:10" ht="18" customHeight="1" x14ac:dyDescent="0.15">
      <c r="A2" s="1490" t="s">
        <v>1972</v>
      </c>
      <c r="B2" s="1493" t="s">
        <v>1973</v>
      </c>
      <c r="C2" s="1494"/>
      <c r="D2" s="1495"/>
      <c r="E2" s="1493" t="s">
        <v>1974</v>
      </c>
      <c r="F2" s="1494"/>
      <c r="G2" s="1495"/>
      <c r="H2" s="1493" t="s">
        <v>1975</v>
      </c>
      <c r="I2" s="1494"/>
      <c r="J2" s="1495"/>
    </row>
    <row r="3" spans="1:10" ht="18" customHeight="1" x14ac:dyDescent="0.15">
      <c r="A3" s="1491"/>
      <c r="B3" s="235" t="s">
        <v>1976</v>
      </c>
      <c r="C3" s="1496" t="s">
        <v>1977</v>
      </c>
      <c r="D3" s="1497"/>
      <c r="E3" s="235" t="s">
        <v>1976</v>
      </c>
      <c r="F3" s="1496" t="s">
        <v>1977</v>
      </c>
      <c r="G3" s="1497"/>
      <c r="H3" s="235" t="s">
        <v>1976</v>
      </c>
      <c r="I3" s="1496" t="s">
        <v>1977</v>
      </c>
      <c r="J3" s="1497"/>
    </row>
    <row r="4" spans="1:10" ht="18" customHeight="1" x14ac:dyDescent="0.15">
      <c r="A4" s="1491"/>
      <c r="B4" s="236" t="s">
        <v>1978</v>
      </c>
      <c r="C4" s="237" t="s">
        <v>1979</v>
      </c>
      <c r="D4" s="238" t="s">
        <v>1980</v>
      </c>
      <c r="E4" s="236" t="s">
        <v>1978</v>
      </c>
      <c r="F4" s="237" t="s">
        <v>1979</v>
      </c>
      <c r="G4" s="238" t="s">
        <v>1980</v>
      </c>
      <c r="H4" s="236" t="s">
        <v>1978</v>
      </c>
      <c r="I4" s="237" t="s">
        <v>1979</v>
      </c>
      <c r="J4" s="238" t="s">
        <v>1980</v>
      </c>
    </row>
    <row r="5" spans="1:10" ht="14.25" thickBot="1" x14ac:dyDescent="0.2">
      <c r="A5" s="1492"/>
      <c r="B5" s="239" t="s">
        <v>1981</v>
      </c>
      <c r="C5" s="240" t="s">
        <v>1981</v>
      </c>
      <c r="D5" s="241" t="s">
        <v>1982</v>
      </c>
      <c r="E5" s="242" t="s">
        <v>1982</v>
      </c>
      <c r="F5" s="240" t="s">
        <v>1982</v>
      </c>
      <c r="G5" s="241" t="s">
        <v>1981</v>
      </c>
      <c r="H5" s="242" t="s">
        <v>1983</v>
      </c>
      <c r="I5" s="240" t="s">
        <v>1984</v>
      </c>
      <c r="J5" s="241" t="s">
        <v>1981</v>
      </c>
    </row>
    <row r="6" spans="1:10" ht="18" customHeight="1" x14ac:dyDescent="0.15">
      <c r="A6" s="243">
        <v>0</v>
      </c>
      <c r="B6" s="244"/>
      <c r="C6" s="245"/>
      <c r="D6" s="246">
        <f t="shared" ref="D6:D29" si="0">B6-C6</f>
        <v>0</v>
      </c>
      <c r="E6" s="244"/>
      <c r="F6" s="245"/>
      <c r="G6" s="246">
        <f t="shared" ref="G6:G29" si="1">E6-F6</f>
        <v>0</v>
      </c>
      <c r="H6" s="244"/>
      <c r="I6" s="245"/>
      <c r="J6" s="246">
        <f t="shared" ref="J6:J29" si="2">H6-I6</f>
        <v>0</v>
      </c>
    </row>
    <row r="7" spans="1:10" ht="18" customHeight="1" x14ac:dyDescent="0.15">
      <c r="A7" s="247">
        <v>1</v>
      </c>
      <c r="B7" s="248"/>
      <c r="C7" s="249"/>
      <c r="D7" s="250">
        <f t="shared" si="0"/>
        <v>0</v>
      </c>
      <c r="E7" s="248"/>
      <c r="F7" s="245"/>
      <c r="G7" s="250">
        <f t="shared" si="1"/>
        <v>0</v>
      </c>
      <c r="H7" s="248"/>
      <c r="I7" s="245"/>
      <c r="J7" s="250">
        <f t="shared" si="2"/>
        <v>0</v>
      </c>
    </row>
    <row r="8" spans="1:10" ht="18" customHeight="1" x14ac:dyDescent="0.15">
      <c r="A8" s="247">
        <v>2</v>
      </c>
      <c r="B8" s="248"/>
      <c r="C8" s="249"/>
      <c r="D8" s="250">
        <f t="shared" si="0"/>
        <v>0</v>
      </c>
      <c r="E8" s="248"/>
      <c r="F8" s="245"/>
      <c r="G8" s="250">
        <f t="shared" si="1"/>
        <v>0</v>
      </c>
      <c r="H8" s="248"/>
      <c r="I8" s="245"/>
      <c r="J8" s="250">
        <f t="shared" si="2"/>
        <v>0</v>
      </c>
    </row>
    <row r="9" spans="1:10" ht="18" customHeight="1" x14ac:dyDescent="0.15">
      <c r="A9" s="247">
        <v>3</v>
      </c>
      <c r="B9" s="248"/>
      <c r="C9" s="249"/>
      <c r="D9" s="250">
        <f t="shared" si="0"/>
        <v>0</v>
      </c>
      <c r="E9" s="248"/>
      <c r="F9" s="245"/>
      <c r="G9" s="250">
        <f t="shared" si="1"/>
        <v>0</v>
      </c>
      <c r="H9" s="248"/>
      <c r="I9" s="245"/>
      <c r="J9" s="250">
        <f t="shared" si="2"/>
        <v>0</v>
      </c>
    </row>
    <row r="10" spans="1:10" ht="18" customHeight="1" x14ac:dyDescent="0.15">
      <c r="A10" s="247">
        <v>4</v>
      </c>
      <c r="B10" s="248"/>
      <c r="C10" s="249"/>
      <c r="D10" s="250">
        <f t="shared" si="0"/>
        <v>0</v>
      </c>
      <c r="E10" s="248"/>
      <c r="F10" s="245"/>
      <c r="G10" s="250">
        <f t="shared" si="1"/>
        <v>0</v>
      </c>
      <c r="H10" s="248"/>
      <c r="I10" s="245"/>
      <c r="J10" s="250">
        <f t="shared" si="2"/>
        <v>0</v>
      </c>
    </row>
    <row r="11" spans="1:10" ht="18" customHeight="1" x14ac:dyDescent="0.15">
      <c r="A11" s="247">
        <v>5</v>
      </c>
      <c r="B11" s="248"/>
      <c r="C11" s="249"/>
      <c r="D11" s="250">
        <f t="shared" si="0"/>
        <v>0</v>
      </c>
      <c r="E11" s="248"/>
      <c r="F11" s="245"/>
      <c r="G11" s="250">
        <f t="shared" si="1"/>
        <v>0</v>
      </c>
      <c r="H11" s="248"/>
      <c r="I11" s="245"/>
      <c r="J11" s="250">
        <f t="shared" si="2"/>
        <v>0</v>
      </c>
    </row>
    <row r="12" spans="1:10" ht="18" customHeight="1" x14ac:dyDescent="0.15">
      <c r="A12" s="247">
        <v>6</v>
      </c>
      <c r="B12" s="248"/>
      <c r="C12" s="249"/>
      <c r="D12" s="250">
        <f t="shared" si="0"/>
        <v>0</v>
      </c>
      <c r="E12" s="248"/>
      <c r="F12" s="245"/>
      <c r="G12" s="250">
        <f t="shared" si="1"/>
        <v>0</v>
      </c>
      <c r="H12" s="248"/>
      <c r="I12" s="245"/>
      <c r="J12" s="250">
        <f t="shared" si="2"/>
        <v>0</v>
      </c>
    </row>
    <row r="13" spans="1:10" ht="18" customHeight="1" x14ac:dyDescent="0.15">
      <c r="A13" s="247">
        <v>7</v>
      </c>
      <c r="B13" s="248"/>
      <c r="C13" s="249"/>
      <c r="D13" s="250">
        <f t="shared" si="0"/>
        <v>0</v>
      </c>
      <c r="E13" s="248"/>
      <c r="F13" s="245"/>
      <c r="G13" s="250">
        <f t="shared" si="1"/>
        <v>0</v>
      </c>
      <c r="H13" s="248"/>
      <c r="I13" s="245"/>
      <c r="J13" s="250">
        <f t="shared" si="2"/>
        <v>0</v>
      </c>
    </row>
    <row r="14" spans="1:10" ht="18" customHeight="1" x14ac:dyDescent="0.15">
      <c r="A14" s="247">
        <v>8</v>
      </c>
      <c r="B14" s="248"/>
      <c r="C14" s="249"/>
      <c r="D14" s="250">
        <f t="shared" si="0"/>
        <v>0</v>
      </c>
      <c r="E14" s="248"/>
      <c r="F14" s="245"/>
      <c r="G14" s="250">
        <f t="shared" si="1"/>
        <v>0</v>
      </c>
      <c r="H14" s="248"/>
      <c r="I14" s="245"/>
      <c r="J14" s="250">
        <f t="shared" si="2"/>
        <v>0</v>
      </c>
    </row>
    <row r="15" spans="1:10" ht="18" customHeight="1" x14ac:dyDescent="0.15">
      <c r="A15" s="247">
        <v>9</v>
      </c>
      <c r="B15" s="248"/>
      <c r="C15" s="249"/>
      <c r="D15" s="250">
        <f t="shared" si="0"/>
        <v>0</v>
      </c>
      <c r="E15" s="248"/>
      <c r="F15" s="245"/>
      <c r="G15" s="250">
        <f t="shared" si="1"/>
        <v>0</v>
      </c>
      <c r="H15" s="248"/>
      <c r="I15" s="245"/>
      <c r="J15" s="250">
        <f t="shared" si="2"/>
        <v>0</v>
      </c>
    </row>
    <row r="16" spans="1:10" ht="18" customHeight="1" x14ac:dyDescent="0.15">
      <c r="A16" s="247">
        <v>10</v>
      </c>
      <c r="B16" s="248"/>
      <c r="C16" s="249"/>
      <c r="D16" s="250">
        <f t="shared" si="0"/>
        <v>0</v>
      </c>
      <c r="E16" s="248"/>
      <c r="F16" s="245"/>
      <c r="G16" s="250">
        <f t="shared" si="1"/>
        <v>0</v>
      </c>
      <c r="H16" s="248"/>
      <c r="I16" s="245"/>
      <c r="J16" s="250">
        <f t="shared" si="2"/>
        <v>0</v>
      </c>
    </row>
    <row r="17" spans="1:10" ht="18" customHeight="1" x14ac:dyDescent="0.15">
      <c r="A17" s="247">
        <v>11</v>
      </c>
      <c r="B17" s="248"/>
      <c r="C17" s="249"/>
      <c r="D17" s="250">
        <f t="shared" si="0"/>
        <v>0</v>
      </c>
      <c r="E17" s="248"/>
      <c r="F17" s="245"/>
      <c r="G17" s="250">
        <f t="shared" si="1"/>
        <v>0</v>
      </c>
      <c r="H17" s="248"/>
      <c r="I17" s="245"/>
      <c r="J17" s="250">
        <f t="shared" si="2"/>
        <v>0</v>
      </c>
    </row>
    <row r="18" spans="1:10" ht="18" customHeight="1" x14ac:dyDescent="0.15">
      <c r="A18" s="247">
        <v>12</v>
      </c>
      <c r="B18" s="248"/>
      <c r="C18" s="249"/>
      <c r="D18" s="250">
        <f t="shared" si="0"/>
        <v>0</v>
      </c>
      <c r="E18" s="248"/>
      <c r="F18" s="245"/>
      <c r="G18" s="250">
        <f t="shared" si="1"/>
        <v>0</v>
      </c>
      <c r="H18" s="248"/>
      <c r="I18" s="245"/>
      <c r="J18" s="250">
        <f t="shared" si="2"/>
        <v>0</v>
      </c>
    </row>
    <row r="19" spans="1:10" ht="18" customHeight="1" x14ac:dyDescent="0.15">
      <c r="A19" s="247">
        <v>13</v>
      </c>
      <c r="B19" s="248"/>
      <c r="C19" s="249"/>
      <c r="D19" s="250">
        <f t="shared" si="0"/>
        <v>0</v>
      </c>
      <c r="E19" s="248"/>
      <c r="F19" s="245"/>
      <c r="G19" s="250">
        <f t="shared" si="1"/>
        <v>0</v>
      </c>
      <c r="H19" s="248"/>
      <c r="I19" s="245"/>
      <c r="J19" s="250">
        <f t="shared" si="2"/>
        <v>0</v>
      </c>
    </row>
    <row r="20" spans="1:10" ht="18" customHeight="1" x14ac:dyDescent="0.15">
      <c r="A20" s="247">
        <v>14</v>
      </c>
      <c r="B20" s="248"/>
      <c r="C20" s="249"/>
      <c r="D20" s="250">
        <f t="shared" si="0"/>
        <v>0</v>
      </c>
      <c r="E20" s="248"/>
      <c r="F20" s="245"/>
      <c r="G20" s="250">
        <f t="shared" si="1"/>
        <v>0</v>
      </c>
      <c r="H20" s="248"/>
      <c r="I20" s="245"/>
      <c r="J20" s="250">
        <f t="shared" si="2"/>
        <v>0</v>
      </c>
    </row>
    <row r="21" spans="1:10" ht="18" customHeight="1" x14ac:dyDescent="0.15">
      <c r="A21" s="247">
        <v>15</v>
      </c>
      <c r="B21" s="248"/>
      <c r="C21" s="249"/>
      <c r="D21" s="250">
        <f t="shared" si="0"/>
        <v>0</v>
      </c>
      <c r="E21" s="248"/>
      <c r="F21" s="245"/>
      <c r="G21" s="250">
        <f t="shared" si="1"/>
        <v>0</v>
      </c>
      <c r="H21" s="248"/>
      <c r="I21" s="245"/>
      <c r="J21" s="250">
        <f t="shared" si="2"/>
        <v>0</v>
      </c>
    </row>
    <row r="22" spans="1:10" ht="18" customHeight="1" x14ac:dyDescent="0.15">
      <c r="A22" s="247">
        <v>16</v>
      </c>
      <c r="B22" s="248"/>
      <c r="C22" s="249"/>
      <c r="D22" s="250">
        <f>B22-C22</f>
        <v>0</v>
      </c>
      <c r="E22" s="248"/>
      <c r="F22" s="245"/>
      <c r="G22" s="250">
        <f t="shared" si="1"/>
        <v>0</v>
      </c>
      <c r="H22" s="248"/>
      <c r="I22" s="245"/>
      <c r="J22" s="250">
        <f t="shared" si="2"/>
        <v>0</v>
      </c>
    </row>
    <row r="23" spans="1:10" ht="18" customHeight="1" x14ac:dyDescent="0.15">
      <c r="A23" s="247">
        <v>17</v>
      </c>
      <c r="B23" s="248"/>
      <c r="C23" s="249"/>
      <c r="D23" s="250">
        <f t="shared" si="0"/>
        <v>0</v>
      </c>
      <c r="E23" s="248"/>
      <c r="F23" s="245"/>
      <c r="G23" s="250">
        <f t="shared" si="1"/>
        <v>0</v>
      </c>
      <c r="H23" s="248"/>
      <c r="I23" s="245"/>
      <c r="J23" s="250">
        <f t="shared" si="2"/>
        <v>0</v>
      </c>
    </row>
    <row r="24" spans="1:10" ht="18" customHeight="1" x14ac:dyDescent="0.15">
      <c r="A24" s="247">
        <v>18</v>
      </c>
      <c r="B24" s="248"/>
      <c r="C24" s="249"/>
      <c r="D24" s="250">
        <f t="shared" si="0"/>
        <v>0</v>
      </c>
      <c r="E24" s="248"/>
      <c r="F24" s="245"/>
      <c r="G24" s="250">
        <f t="shared" si="1"/>
        <v>0</v>
      </c>
      <c r="H24" s="248"/>
      <c r="I24" s="245"/>
      <c r="J24" s="250">
        <f t="shared" si="2"/>
        <v>0</v>
      </c>
    </row>
    <row r="25" spans="1:10" ht="18" customHeight="1" x14ac:dyDescent="0.15">
      <c r="A25" s="247">
        <v>19</v>
      </c>
      <c r="B25" s="248"/>
      <c r="C25" s="249"/>
      <c r="D25" s="250">
        <f t="shared" si="0"/>
        <v>0</v>
      </c>
      <c r="E25" s="248"/>
      <c r="F25" s="245"/>
      <c r="G25" s="250">
        <f t="shared" si="1"/>
        <v>0</v>
      </c>
      <c r="H25" s="248"/>
      <c r="I25" s="245"/>
      <c r="J25" s="250">
        <f t="shared" si="2"/>
        <v>0</v>
      </c>
    </row>
    <row r="26" spans="1:10" ht="18" customHeight="1" x14ac:dyDescent="0.15">
      <c r="A26" s="247">
        <v>20</v>
      </c>
      <c r="B26" s="248"/>
      <c r="C26" s="249"/>
      <c r="D26" s="250">
        <f t="shared" si="0"/>
        <v>0</v>
      </c>
      <c r="E26" s="248"/>
      <c r="F26" s="245"/>
      <c r="G26" s="250">
        <f t="shared" si="1"/>
        <v>0</v>
      </c>
      <c r="H26" s="248"/>
      <c r="I26" s="245"/>
      <c r="J26" s="250">
        <f t="shared" si="2"/>
        <v>0</v>
      </c>
    </row>
    <row r="27" spans="1:10" ht="18" customHeight="1" x14ac:dyDescent="0.15">
      <c r="A27" s="247">
        <v>21</v>
      </c>
      <c r="B27" s="248"/>
      <c r="C27" s="249"/>
      <c r="D27" s="250">
        <f t="shared" si="0"/>
        <v>0</v>
      </c>
      <c r="E27" s="248"/>
      <c r="F27" s="245"/>
      <c r="G27" s="250">
        <f t="shared" si="1"/>
        <v>0</v>
      </c>
      <c r="H27" s="248"/>
      <c r="I27" s="245"/>
      <c r="J27" s="250">
        <f t="shared" si="2"/>
        <v>0</v>
      </c>
    </row>
    <row r="28" spans="1:10" ht="18" customHeight="1" x14ac:dyDescent="0.15">
      <c r="A28" s="247">
        <v>22</v>
      </c>
      <c r="B28" s="248"/>
      <c r="C28" s="249"/>
      <c r="D28" s="250">
        <f t="shared" si="0"/>
        <v>0</v>
      </c>
      <c r="E28" s="248"/>
      <c r="F28" s="245"/>
      <c r="G28" s="250">
        <f t="shared" si="1"/>
        <v>0</v>
      </c>
      <c r="H28" s="248"/>
      <c r="I28" s="245"/>
      <c r="J28" s="250">
        <f t="shared" si="2"/>
        <v>0</v>
      </c>
    </row>
    <row r="29" spans="1:10" ht="14.25" thickBot="1" x14ac:dyDescent="0.2">
      <c r="A29" s="251">
        <v>23</v>
      </c>
      <c r="B29" s="252"/>
      <c r="C29" s="253"/>
      <c r="D29" s="254">
        <f t="shared" si="0"/>
        <v>0</v>
      </c>
      <c r="E29" s="252"/>
      <c r="F29" s="255"/>
      <c r="G29" s="254">
        <f t="shared" si="1"/>
        <v>0</v>
      </c>
      <c r="H29" s="252"/>
      <c r="I29" s="255"/>
      <c r="J29" s="254">
        <f t="shared" si="2"/>
        <v>0</v>
      </c>
    </row>
    <row r="30" spans="1:10" ht="14.25" thickBot="1" x14ac:dyDescent="0.2">
      <c r="A30" s="256" t="s">
        <v>1985</v>
      </c>
      <c r="B30" s="257">
        <f t="shared" ref="B30:J30" si="3">SUM(B6:B29)</f>
        <v>0</v>
      </c>
      <c r="C30" s="258">
        <f t="shared" si="3"/>
        <v>0</v>
      </c>
      <c r="D30" s="259">
        <f t="shared" si="3"/>
        <v>0</v>
      </c>
      <c r="E30" s="257">
        <f t="shared" si="3"/>
        <v>0</v>
      </c>
      <c r="F30" s="258">
        <f t="shared" si="3"/>
        <v>0</v>
      </c>
      <c r="G30" s="259">
        <f t="shared" si="3"/>
        <v>0</v>
      </c>
      <c r="H30" s="257">
        <f t="shared" si="3"/>
        <v>0</v>
      </c>
      <c r="I30" s="258">
        <f t="shared" si="3"/>
        <v>0</v>
      </c>
      <c r="J30" s="259">
        <f t="shared" si="3"/>
        <v>0</v>
      </c>
    </row>
  </sheetData>
  <mergeCells count="7">
    <mergeCell ref="A2:A5"/>
    <mergeCell ref="B2:D2"/>
    <mergeCell ref="E2:G2"/>
    <mergeCell ref="H2:J2"/>
    <mergeCell ref="C3:D3"/>
    <mergeCell ref="F3:G3"/>
    <mergeCell ref="I3:J3"/>
  </mergeCells>
  <phoneticPr fontId="3"/>
  <pageMargins left="0.7" right="0.7" top="0.75" bottom="0.75" header="0.3" footer="0.3"/>
  <pageSetup paperSize="9" scale="91"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R40"/>
  <sheetViews>
    <sheetView showWhiteSpace="0" view="pageBreakPreview" zoomScaleNormal="100" zoomScaleSheetLayoutView="100" workbookViewId="0">
      <selection activeCell="I20" sqref="I20:M20"/>
    </sheetView>
  </sheetViews>
  <sheetFormatPr defaultRowHeight="13.5" x14ac:dyDescent="0.15"/>
  <cols>
    <col min="1" max="44" width="2" style="260" customWidth="1"/>
    <col min="45" max="16384" width="9" style="260"/>
  </cols>
  <sheetData>
    <row r="1" spans="1:44" x14ac:dyDescent="0.15">
      <c r="A1" s="260" t="s">
        <v>1989</v>
      </c>
    </row>
    <row r="2" spans="1:44" ht="18" customHeight="1" x14ac:dyDescent="0.15">
      <c r="AR2" s="261" t="s">
        <v>2946</v>
      </c>
    </row>
    <row r="3" spans="1:44" ht="18" customHeight="1" x14ac:dyDescent="0.15">
      <c r="AR3" s="261"/>
    </row>
    <row r="4" spans="1:44" ht="18" customHeight="1" x14ac:dyDescent="0.15">
      <c r="A4" s="580" t="s">
        <v>1990</v>
      </c>
      <c r="B4" s="262"/>
      <c r="C4" s="262"/>
      <c r="D4" s="262"/>
      <c r="E4" s="262"/>
      <c r="F4" s="262"/>
      <c r="G4" s="262"/>
      <c r="H4" s="262"/>
      <c r="I4" s="262"/>
      <c r="J4" s="262"/>
      <c r="K4" s="262"/>
      <c r="L4" s="262"/>
      <c r="M4" s="262"/>
      <c r="N4" s="262"/>
      <c r="O4" s="263"/>
      <c r="AR4" s="264"/>
    </row>
    <row r="5" spans="1:44" s="267" customFormat="1" ht="13.5" customHeight="1" x14ac:dyDescent="0.15">
      <c r="A5" s="265"/>
      <c r="B5" s="265"/>
      <c r="C5" s="265"/>
      <c r="D5" s="265"/>
      <c r="E5" s="265"/>
      <c r="F5" s="265"/>
      <c r="G5" s="265"/>
      <c r="H5" s="265"/>
      <c r="I5" s="265"/>
      <c r="J5" s="265"/>
      <c r="K5" s="265"/>
      <c r="L5" s="265"/>
      <c r="M5" s="265"/>
      <c r="N5" s="265"/>
      <c r="O5" s="265"/>
      <c r="P5" s="265"/>
      <c r="Q5" s="263"/>
      <c r="R5" s="262"/>
      <c r="S5" s="262"/>
      <c r="T5" s="262"/>
      <c r="U5" s="262"/>
      <c r="V5" s="262"/>
      <c r="W5" s="262"/>
      <c r="X5" s="262"/>
      <c r="Y5" s="262"/>
      <c r="Z5" s="262"/>
      <c r="AA5" s="262"/>
      <c r="AB5" s="262"/>
      <c r="AC5" s="266"/>
      <c r="AD5" s="266"/>
      <c r="AE5" s="266"/>
      <c r="AF5" s="266"/>
      <c r="AG5" s="266"/>
      <c r="AH5" s="266"/>
      <c r="AI5" s="266"/>
      <c r="AJ5" s="266"/>
      <c r="AK5" s="266"/>
      <c r="AL5" s="266"/>
      <c r="AM5" s="266"/>
      <c r="AN5" s="266"/>
      <c r="AO5" s="266"/>
      <c r="AP5" s="266"/>
      <c r="AQ5" s="266"/>
      <c r="AR5" s="266"/>
    </row>
    <row r="6" spans="1:44" s="268" customFormat="1" ht="18" customHeight="1" x14ac:dyDescent="0.15">
      <c r="A6" s="1498" t="s">
        <v>1991</v>
      </c>
      <c r="B6" s="1498"/>
      <c r="C6" s="1498"/>
      <c r="D6" s="1498"/>
      <c r="E6" s="1498"/>
      <c r="F6" s="1498"/>
      <c r="G6" s="1498"/>
      <c r="H6" s="1498"/>
      <c r="I6" s="1498"/>
      <c r="J6" s="1498"/>
      <c r="K6" s="1498"/>
      <c r="L6" s="1498"/>
      <c r="M6" s="1498"/>
      <c r="N6" s="1498"/>
      <c r="O6" s="1498"/>
      <c r="P6" s="1498"/>
      <c r="Q6" s="1498"/>
      <c r="R6" s="1498"/>
      <c r="S6" s="1498"/>
      <c r="T6" s="1498"/>
      <c r="U6" s="1498"/>
      <c r="V6" s="1498"/>
      <c r="W6" s="1498"/>
      <c r="X6" s="1498"/>
      <c r="Y6" s="1498"/>
      <c r="Z6" s="1498"/>
      <c r="AA6" s="1498"/>
      <c r="AB6" s="1498"/>
      <c r="AC6" s="1498"/>
      <c r="AD6" s="1498"/>
      <c r="AE6" s="1498"/>
      <c r="AF6" s="1498"/>
      <c r="AG6" s="1498"/>
      <c r="AH6" s="1498"/>
      <c r="AI6" s="1498"/>
      <c r="AJ6" s="1498"/>
      <c r="AK6" s="1498"/>
      <c r="AL6" s="1498"/>
      <c r="AM6" s="1498"/>
      <c r="AN6" s="1498"/>
      <c r="AO6" s="1498"/>
      <c r="AP6" s="1498"/>
      <c r="AQ6" s="1498"/>
      <c r="AR6" s="1498"/>
    </row>
    <row r="7" spans="1:44" s="268" customFormat="1" ht="18" customHeight="1" x14ac:dyDescent="0.15">
      <c r="A7" s="1499"/>
      <c r="B7" s="1499"/>
      <c r="C7" s="1499"/>
      <c r="D7" s="1499"/>
      <c r="E7" s="1499"/>
      <c r="F7" s="1499"/>
      <c r="G7" s="1499"/>
      <c r="H7" s="1499"/>
      <c r="I7" s="1499"/>
      <c r="J7" s="1499"/>
      <c r="K7" s="1499"/>
      <c r="L7" s="1499"/>
      <c r="M7" s="1499"/>
      <c r="N7" s="1499"/>
      <c r="O7" s="1499"/>
      <c r="P7" s="1499"/>
      <c r="Q7" s="1499"/>
      <c r="R7" s="1499"/>
      <c r="S7" s="1499"/>
      <c r="T7" s="1499"/>
      <c r="U7" s="1499"/>
      <c r="V7" s="1499"/>
      <c r="W7" s="1499"/>
      <c r="X7" s="1499"/>
      <c r="Y7" s="1499"/>
      <c r="Z7" s="1499"/>
      <c r="AA7" s="1499"/>
      <c r="AB7" s="1499"/>
      <c r="AC7" s="1499"/>
      <c r="AD7" s="1499"/>
      <c r="AE7" s="1499"/>
      <c r="AF7" s="1499"/>
      <c r="AG7" s="1499"/>
      <c r="AH7" s="1499"/>
      <c r="AI7" s="1499"/>
      <c r="AJ7" s="1499"/>
      <c r="AK7" s="1499"/>
      <c r="AL7" s="1499"/>
      <c r="AM7" s="1499"/>
      <c r="AN7" s="1499"/>
      <c r="AO7" s="1499"/>
      <c r="AP7" s="1499"/>
      <c r="AQ7" s="1499"/>
      <c r="AR7" s="1499"/>
    </row>
    <row r="8" spans="1:44" s="268" customFormat="1" ht="18" customHeight="1" x14ac:dyDescent="0.15">
      <c r="A8" s="269"/>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581"/>
      <c r="AF8" s="270"/>
      <c r="AG8" s="271"/>
      <c r="AH8" s="269"/>
      <c r="AI8" s="269"/>
      <c r="AJ8" s="269"/>
      <c r="AK8" s="269"/>
      <c r="AL8" s="269"/>
      <c r="AM8" s="269"/>
      <c r="AN8" s="269"/>
      <c r="AO8" s="269"/>
      <c r="AP8" s="269"/>
      <c r="AQ8" s="269"/>
      <c r="AR8" s="269"/>
    </row>
    <row r="9" spans="1:44" s="268" customFormat="1" ht="18" customHeight="1" x14ac:dyDescent="0.15">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581"/>
      <c r="AF9" s="269"/>
      <c r="AG9" s="271"/>
      <c r="AH9" s="269"/>
      <c r="AI9" s="269"/>
      <c r="AJ9" s="269"/>
      <c r="AK9" s="269"/>
      <c r="AL9" s="269"/>
      <c r="AM9" s="269"/>
      <c r="AN9" s="269"/>
      <c r="AO9" s="269"/>
      <c r="AP9" s="269"/>
      <c r="AQ9" s="269"/>
      <c r="AR9" s="269"/>
    </row>
    <row r="10" spans="1:44" s="268" customFormat="1" ht="18" customHeight="1" x14ac:dyDescent="0.15">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582"/>
      <c r="AH10" s="272"/>
      <c r="AI10" s="269"/>
      <c r="AJ10" s="269"/>
      <c r="AK10" s="269"/>
      <c r="AL10" s="269"/>
      <c r="AM10" s="269"/>
      <c r="AN10" s="269"/>
      <c r="AO10" s="269"/>
      <c r="AP10" s="269"/>
      <c r="AQ10" s="273" t="s">
        <v>413</v>
      </c>
      <c r="AR10" s="269"/>
    </row>
    <row r="11" spans="1:44" ht="18" customHeight="1" x14ac:dyDescent="0.15">
      <c r="A11" s="1500" t="s">
        <v>1992</v>
      </c>
      <c r="B11" s="1501"/>
      <c r="C11" s="1501"/>
      <c r="D11" s="1501"/>
      <c r="E11" s="1501"/>
      <c r="F11" s="1501"/>
      <c r="G11" s="1501"/>
      <c r="H11" s="1502"/>
      <c r="I11" s="1503"/>
      <c r="J11" s="1504"/>
      <c r="K11" s="1504"/>
      <c r="L11" s="1504"/>
      <c r="M11" s="1504"/>
      <c r="N11" s="1504"/>
      <c r="O11" s="1504"/>
      <c r="P11" s="1504"/>
      <c r="Q11" s="1504"/>
      <c r="R11" s="1504"/>
      <c r="S11" s="1504"/>
      <c r="T11" s="1504"/>
      <c r="U11" s="1504"/>
      <c r="V11" s="1504"/>
      <c r="W11" s="1504"/>
      <c r="X11" s="1504"/>
      <c r="Y11" s="1504"/>
      <c r="Z11" s="1504"/>
      <c r="AA11" s="1504"/>
      <c r="AB11" s="1504"/>
      <c r="AC11" s="1504"/>
      <c r="AD11" s="1504"/>
      <c r="AE11" s="1504"/>
      <c r="AF11" s="1504"/>
      <c r="AG11" s="1504"/>
      <c r="AH11" s="1504"/>
      <c r="AI11" s="1504"/>
      <c r="AJ11" s="1504"/>
      <c r="AK11" s="1504"/>
      <c r="AL11" s="1504"/>
      <c r="AM11" s="1504"/>
      <c r="AN11" s="1504"/>
      <c r="AO11" s="1504"/>
      <c r="AP11" s="1504"/>
      <c r="AQ11" s="1504"/>
      <c r="AR11" s="1505"/>
    </row>
    <row r="12" spans="1:44" ht="18" customHeight="1" x14ac:dyDescent="0.15">
      <c r="A12" s="1500" t="s">
        <v>1993</v>
      </c>
      <c r="B12" s="1501"/>
      <c r="C12" s="1501"/>
      <c r="D12" s="1501"/>
      <c r="E12" s="1501"/>
      <c r="F12" s="1501"/>
      <c r="G12" s="1501"/>
      <c r="H12" s="1502"/>
      <c r="I12" s="1503"/>
      <c r="J12" s="1504"/>
      <c r="K12" s="1504"/>
      <c r="L12" s="1504"/>
      <c r="M12" s="1504"/>
      <c r="N12" s="1504"/>
      <c r="O12" s="1504"/>
      <c r="P12" s="1504"/>
      <c r="Q12" s="1504"/>
      <c r="R12" s="1504"/>
      <c r="S12" s="1504"/>
      <c r="T12" s="1504"/>
      <c r="U12" s="1504"/>
      <c r="V12" s="1504"/>
      <c r="W12" s="1504"/>
      <c r="X12" s="1504"/>
      <c r="Y12" s="1504"/>
      <c r="Z12" s="1504"/>
      <c r="AA12" s="1504"/>
      <c r="AB12" s="1504"/>
      <c r="AC12" s="1504"/>
      <c r="AD12" s="1504"/>
      <c r="AE12" s="1504"/>
      <c r="AF12" s="1504"/>
      <c r="AG12" s="1504"/>
      <c r="AH12" s="1504"/>
      <c r="AI12" s="1504"/>
      <c r="AJ12" s="1504"/>
      <c r="AK12" s="1504"/>
      <c r="AL12" s="1504"/>
      <c r="AM12" s="1504"/>
      <c r="AN12" s="1504"/>
      <c r="AO12" s="1504"/>
      <c r="AP12" s="1504"/>
      <c r="AQ12" s="1504"/>
      <c r="AR12" s="1505"/>
    </row>
    <row r="13" spans="1:44" ht="18" customHeight="1" x14ac:dyDescent="0.15">
      <c r="A13" s="1500" t="s">
        <v>1994</v>
      </c>
      <c r="B13" s="1501"/>
      <c r="C13" s="1501"/>
      <c r="D13" s="1501"/>
      <c r="E13" s="1501"/>
      <c r="F13" s="1501"/>
      <c r="G13" s="1501"/>
      <c r="H13" s="1502"/>
      <c r="I13" s="1503" t="s">
        <v>2944</v>
      </c>
      <c r="J13" s="1504"/>
      <c r="K13" s="1504"/>
      <c r="L13" s="1504"/>
      <c r="M13" s="1504"/>
      <c r="N13" s="1504"/>
      <c r="O13" s="1504"/>
      <c r="P13" s="1504"/>
      <c r="Q13" s="1504"/>
      <c r="R13" s="1504"/>
      <c r="S13" s="1504"/>
      <c r="T13" s="1504"/>
      <c r="U13" s="1504"/>
      <c r="V13" s="1504"/>
      <c r="W13" s="1504"/>
      <c r="X13" s="1504"/>
      <c r="Y13" s="1504"/>
      <c r="Z13" s="1504"/>
      <c r="AA13" s="1504"/>
      <c r="AB13" s="1504"/>
      <c r="AC13" s="1504"/>
      <c r="AD13" s="1504"/>
      <c r="AE13" s="1504"/>
      <c r="AF13" s="1504"/>
      <c r="AG13" s="1504"/>
      <c r="AH13" s="1504"/>
      <c r="AI13" s="1504"/>
      <c r="AJ13" s="1504"/>
      <c r="AK13" s="1504"/>
      <c r="AL13" s="1504"/>
      <c r="AM13" s="1504"/>
      <c r="AN13" s="1504"/>
      <c r="AO13" s="1504"/>
      <c r="AP13" s="1504"/>
      <c r="AQ13" s="1504"/>
      <c r="AR13" s="1505"/>
    </row>
    <row r="14" spans="1:44" ht="18" customHeight="1" x14ac:dyDescent="0.15">
      <c r="A14" s="1500" t="s">
        <v>1995</v>
      </c>
      <c r="B14" s="1501"/>
      <c r="C14" s="1501"/>
      <c r="D14" s="1501"/>
      <c r="E14" s="1501"/>
      <c r="F14" s="1501"/>
      <c r="G14" s="1501"/>
      <c r="H14" s="1502"/>
      <c r="I14" s="1506" t="s">
        <v>2945</v>
      </c>
      <c r="J14" s="1507"/>
      <c r="K14" s="1507"/>
      <c r="L14" s="1507"/>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07"/>
      <c r="AI14" s="1507"/>
      <c r="AJ14" s="1507"/>
      <c r="AK14" s="1507"/>
      <c r="AL14" s="1507"/>
      <c r="AM14" s="1507"/>
      <c r="AN14" s="1507"/>
      <c r="AO14" s="1507"/>
      <c r="AP14" s="1507"/>
      <c r="AQ14" s="1507"/>
      <c r="AR14" s="1508"/>
    </row>
    <row r="15" spans="1:44" ht="18" customHeight="1" x14ac:dyDescent="0.15">
      <c r="A15" s="1500" t="s">
        <v>1996</v>
      </c>
      <c r="B15" s="1501"/>
      <c r="C15" s="1501"/>
      <c r="D15" s="1501"/>
      <c r="E15" s="1501"/>
      <c r="F15" s="1501"/>
      <c r="G15" s="1501"/>
      <c r="H15" s="1502"/>
      <c r="I15" s="1500" t="s">
        <v>1997</v>
      </c>
      <c r="J15" s="1509"/>
      <c r="K15" s="1509"/>
      <c r="L15" s="1509"/>
      <c r="M15" s="1509"/>
      <c r="N15" s="1509"/>
      <c r="O15" s="1509"/>
      <c r="P15" s="1509"/>
      <c r="Q15" s="1509"/>
      <c r="R15" s="1509"/>
      <c r="S15" s="1509"/>
      <c r="T15" s="1509"/>
      <c r="U15" s="1509"/>
      <c r="V15" s="1509"/>
      <c r="W15" s="1509"/>
      <c r="X15" s="1509"/>
      <c r="Y15" s="1509"/>
      <c r="Z15" s="1509"/>
      <c r="AA15" s="1501" t="s">
        <v>1998</v>
      </c>
      <c r="AB15" s="1509"/>
      <c r="AC15" s="1509"/>
      <c r="AD15" s="1509"/>
      <c r="AE15" s="1509"/>
      <c r="AF15" s="1509"/>
      <c r="AG15" s="1509"/>
      <c r="AH15" s="1509"/>
      <c r="AI15" s="1509"/>
      <c r="AJ15" s="1509"/>
      <c r="AK15" s="1509"/>
      <c r="AL15" s="1509"/>
      <c r="AM15" s="1509"/>
      <c r="AN15" s="1509"/>
      <c r="AO15" s="1509"/>
      <c r="AP15" s="1509"/>
      <c r="AQ15" s="1509"/>
      <c r="AR15" s="1510"/>
    </row>
    <row r="16" spans="1:44" ht="18" customHeight="1" x14ac:dyDescent="0.15">
      <c r="A16" s="1500" t="s">
        <v>1999</v>
      </c>
      <c r="B16" s="1501"/>
      <c r="C16" s="1501"/>
      <c r="D16" s="1501"/>
      <c r="E16" s="1501"/>
      <c r="F16" s="1501"/>
      <c r="G16" s="1501"/>
      <c r="H16" s="1502"/>
      <c r="I16" s="1500" t="s">
        <v>1997</v>
      </c>
      <c r="J16" s="1509"/>
      <c r="K16" s="1509"/>
      <c r="L16" s="1509"/>
      <c r="M16" s="1509"/>
      <c r="N16" s="1509"/>
      <c r="O16" s="1509"/>
      <c r="P16" s="1509"/>
      <c r="Q16" s="1509"/>
      <c r="R16" s="1509"/>
      <c r="S16" s="1509"/>
      <c r="T16" s="1509"/>
      <c r="U16" s="1509"/>
      <c r="V16" s="1509"/>
      <c r="W16" s="1509"/>
      <c r="X16" s="1509"/>
      <c r="Y16" s="1509"/>
      <c r="Z16" s="1509"/>
      <c r="AA16" s="1501" t="s">
        <v>1998</v>
      </c>
      <c r="AB16" s="1509"/>
      <c r="AC16" s="1509"/>
      <c r="AD16" s="1509"/>
      <c r="AE16" s="1509"/>
      <c r="AF16" s="1509"/>
      <c r="AG16" s="1509"/>
      <c r="AH16" s="1509"/>
      <c r="AI16" s="1509"/>
      <c r="AJ16" s="1509"/>
      <c r="AK16" s="1509"/>
      <c r="AL16" s="1509"/>
      <c r="AM16" s="1509"/>
      <c r="AN16" s="1509"/>
      <c r="AO16" s="1509"/>
      <c r="AP16" s="1509"/>
      <c r="AQ16" s="1509"/>
      <c r="AR16" s="1510"/>
    </row>
    <row r="17" spans="1:44" ht="18" customHeight="1" x14ac:dyDescent="0.15">
      <c r="A17" s="1511" t="s">
        <v>2000</v>
      </c>
      <c r="B17" s="1512"/>
      <c r="C17" s="1512"/>
      <c r="D17" s="1512"/>
      <c r="E17" s="1512"/>
      <c r="F17" s="1512"/>
      <c r="G17" s="1512"/>
      <c r="H17" s="1512"/>
      <c r="I17" s="1512"/>
      <c r="J17" s="1512"/>
      <c r="K17" s="1512"/>
      <c r="L17" s="1512"/>
      <c r="M17" s="1512"/>
      <c r="N17" s="1512"/>
      <c r="O17" s="1512"/>
      <c r="P17" s="1512"/>
      <c r="Q17" s="1512"/>
      <c r="R17" s="1512"/>
      <c r="S17" s="1512"/>
      <c r="T17" s="1512"/>
      <c r="U17" s="1512"/>
      <c r="V17" s="1512"/>
      <c r="W17" s="1512"/>
      <c r="X17" s="1512"/>
      <c r="Y17" s="1512"/>
      <c r="Z17" s="1512"/>
      <c r="AA17" s="1512"/>
      <c r="AB17" s="1512"/>
      <c r="AC17" s="1512"/>
      <c r="AD17" s="1512"/>
      <c r="AE17" s="1512"/>
      <c r="AF17" s="1512"/>
      <c r="AG17" s="1512"/>
      <c r="AH17" s="1512"/>
      <c r="AI17" s="1512"/>
      <c r="AJ17" s="1512"/>
      <c r="AK17" s="1512"/>
      <c r="AL17" s="1512"/>
      <c r="AM17" s="1512"/>
      <c r="AN17" s="1512"/>
      <c r="AO17" s="1512"/>
      <c r="AP17" s="1512"/>
      <c r="AQ17" s="1512"/>
      <c r="AR17" s="1513"/>
    </row>
    <row r="18" spans="1:44" ht="18" customHeight="1" x14ac:dyDescent="0.15">
      <c r="A18" s="1514">
        <v>1</v>
      </c>
      <c r="B18" s="1515"/>
      <c r="C18" s="1516" t="s">
        <v>2001</v>
      </c>
      <c r="D18" s="1517"/>
      <c r="E18" s="1517"/>
      <c r="F18" s="1517"/>
      <c r="G18" s="1517"/>
      <c r="H18" s="1517"/>
      <c r="I18" s="1517"/>
      <c r="J18" s="1517"/>
      <c r="K18" s="1517"/>
      <c r="L18" s="1517"/>
      <c r="M18" s="1517"/>
      <c r="N18" s="1517"/>
      <c r="O18" s="1517"/>
      <c r="P18" s="1517"/>
      <c r="Q18" s="1517"/>
      <c r="R18" s="1517"/>
      <c r="S18" s="1517"/>
      <c r="T18" s="1517"/>
      <c r="U18" s="1517"/>
      <c r="V18" s="1517"/>
      <c r="W18" s="1517"/>
      <c r="X18" s="1517"/>
      <c r="Y18" s="1517"/>
      <c r="Z18" s="1517"/>
      <c r="AA18" s="1517"/>
      <c r="AB18" s="1517"/>
      <c r="AC18" s="1517"/>
      <c r="AD18" s="1517"/>
      <c r="AE18" s="1517"/>
      <c r="AF18" s="1517"/>
      <c r="AG18" s="1517"/>
      <c r="AH18" s="1517"/>
      <c r="AI18" s="1517"/>
      <c r="AJ18" s="1517"/>
      <c r="AK18" s="1517"/>
      <c r="AL18" s="1517"/>
      <c r="AM18" s="1517"/>
      <c r="AN18" s="1517"/>
      <c r="AO18" s="1517"/>
      <c r="AP18" s="1517"/>
      <c r="AQ18" s="1517"/>
      <c r="AR18" s="1518"/>
    </row>
    <row r="19" spans="1:44" ht="18" customHeight="1" x14ac:dyDescent="0.15">
      <c r="A19" s="1522">
        <v>2</v>
      </c>
      <c r="B19" s="1523"/>
      <c r="C19" s="274" t="s">
        <v>2002</v>
      </c>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6"/>
    </row>
    <row r="20" spans="1:44" ht="18" customHeight="1" x14ac:dyDescent="0.15">
      <c r="A20" s="1524"/>
      <c r="B20" s="1525"/>
      <c r="C20" s="277" t="s">
        <v>2003</v>
      </c>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9"/>
    </row>
    <row r="21" spans="1:44" ht="18" customHeight="1" x14ac:dyDescent="0.15">
      <c r="A21" s="1522">
        <v>3</v>
      </c>
      <c r="B21" s="1523"/>
      <c r="C21" s="280" t="s">
        <v>2004</v>
      </c>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2"/>
    </row>
    <row r="22" spans="1:44" ht="61.5" customHeight="1" x14ac:dyDescent="0.15">
      <c r="A22" s="1524"/>
      <c r="B22" s="1525"/>
      <c r="C22" s="1533"/>
      <c r="D22" s="1534"/>
      <c r="E22" s="1534"/>
      <c r="F22" s="1534"/>
      <c r="G22" s="1534"/>
      <c r="H22" s="1534"/>
      <c r="I22" s="1534"/>
      <c r="J22" s="1534"/>
      <c r="K22" s="1534"/>
      <c r="L22" s="1534"/>
      <c r="M22" s="1534"/>
      <c r="N22" s="1534"/>
      <c r="O22" s="1534"/>
      <c r="P22" s="1534"/>
      <c r="Q22" s="1534"/>
      <c r="R22" s="1534"/>
      <c r="S22" s="1534"/>
      <c r="T22" s="1534"/>
      <c r="U22" s="1534"/>
      <c r="V22" s="1534"/>
      <c r="W22" s="1534"/>
      <c r="X22" s="1534"/>
      <c r="Y22" s="1534"/>
      <c r="Z22" s="1534"/>
      <c r="AA22" s="1534"/>
      <c r="AB22" s="1534"/>
      <c r="AC22" s="1534"/>
      <c r="AD22" s="1534"/>
      <c r="AE22" s="1534"/>
      <c r="AF22" s="1534"/>
      <c r="AG22" s="1534"/>
      <c r="AH22" s="1534"/>
      <c r="AI22" s="1534"/>
      <c r="AJ22" s="1534"/>
      <c r="AK22" s="1534"/>
      <c r="AL22" s="1534"/>
      <c r="AM22" s="1534"/>
      <c r="AN22" s="1534"/>
      <c r="AO22" s="1534"/>
      <c r="AP22" s="1534"/>
      <c r="AQ22" s="1534"/>
      <c r="AR22" s="1535"/>
    </row>
    <row r="23" spans="1:44" ht="18" customHeight="1" x14ac:dyDescent="0.15">
      <c r="A23" s="1514">
        <v>4</v>
      </c>
      <c r="B23" s="1515"/>
      <c r="C23" s="1516" t="s">
        <v>2005</v>
      </c>
      <c r="D23" s="1517"/>
      <c r="E23" s="1517"/>
      <c r="F23" s="1517"/>
      <c r="G23" s="1517"/>
      <c r="H23" s="1517"/>
      <c r="I23" s="1517"/>
      <c r="J23" s="1517"/>
      <c r="K23" s="1517"/>
      <c r="L23" s="1517"/>
      <c r="M23" s="1517"/>
      <c r="N23" s="1517"/>
      <c r="O23" s="1517"/>
      <c r="P23" s="1517"/>
      <c r="Q23" s="1517"/>
      <c r="R23" s="1517"/>
      <c r="S23" s="1517"/>
      <c r="T23" s="1517"/>
      <c r="U23" s="1517"/>
      <c r="V23" s="1517"/>
      <c r="W23" s="1517"/>
      <c r="X23" s="1517"/>
      <c r="Y23" s="1517"/>
      <c r="Z23" s="1517"/>
      <c r="AA23" s="1517"/>
      <c r="AB23" s="1517"/>
      <c r="AC23" s="1517"/>
      <c r="AD23" s="1517"/>
      <c r="AE23" s="1517"/>
      <c r="AF23" s="1517"/>
      <c r="AG23" s="1517"/>
      <c r="AH23" s="1517"/>
      <c r="AI23" s="1517"/>
      <c r="AJ23" s="1517"/>
      <c r="AK23" s="1517"/>
      <c r="AL23" s="1517"/>
      <c r="AM23" s="1517"/>
      <c r="AN23" s="1517"/>
      <c r="AO23" s="1517"/>
      <c r="AP23" s="1517"/>
      <c r="AQ23" s="1517"/>
      <c r="AR23" s="1518"/>
    </row>
    <row r="24" spans="1:44" ht="18" customHeight="1" x14ac:dyDescent="0.15">
      <c r="A24" s="1522">
        <v>5</v>
      </c>
      <c r="B24" s="1523"/>
      <c r="C24" s="1526" t="s">
        <v>2006</v>
      </c>
      <c r="D24" s="1527"/>
      <c r="E24" s="1527"/>
      <c r="F24" s="1527"/>
      <c r="G24" s="1527"/>
      <c r="H24" s="1527"/>
      <c r="I24" s="1527"/>
      <c r="J24" s="1527"/>
      <c r="K24" s="1527"/>
      <c r="L24" s="1527"/>
      <c r="M24" s="1527"/>
      <c r="N24" s="1527"/>
      <c r="O24" s="1527"/>
      <c r="P24" s="1527"/>
      <c r="Q24" s="1527"/>
      <c r="R24" s="1527"/>
      <c r="S24" s="1527"/>
      <c r="T24" s="1527"/>
      <c r="U24" s="1527"/>
      <c r="V24" s="1527"/>
      <c r="W24" s="1527"/>
      <c r="X24" s="1527"/>
      <c r="Y24" s="1527"/>
      <c r="Z24" s="1527"/>
      <c r="AA24" s="1527"/>
      <c r="AB24" s="1527"/>
      <c r="AC24" s="1527"/>
      <c r="AD24" s="1527"/>
      <c r="AE24" s="1527"/>
      <c r="AF24" s="1527"/>
      <c r="AG24" s="1527"/>
      <c r="AH24" s="1527"/>
      <c r="AI24" s="1527"/>
      <c r="AJ24" s="1527"/>
      <c r="AK24" s="1527"/>
      <c r="AL24" s="1527"/>
      <c r="AM24" s="1527"/>
      <c r="AN24" s="1527"/>
      <c r="AO24" s="1527"/>
      <c r="AP24" s="1527"/>
      <c r="AQ24" s="1527"/>
      <c r="AR24" s="1528"/>
    </row>
    <row r="25" spans="1:44" ht="18" customHeight="1" x14ac:dyDescent="0.15">
      <c r="A25" s="1524"/>
      <c r="B25" s="1525"/>
      <c r="C25" s="277" t="s">
        <v>2007</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9"/>
    </row>
    <row r="26" spans="1:44" ht="18" customHeight="1" x14ac:dyDescent="0.15">
      <c r="A26" s="1514">
        <v>6</v>
      </c>
      <c r="B26" s="1529"/>
      <c r="C26" s="283" t="s">
        <v>2008</v>
      </c>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5"/>
    </row>
    <row r="27" spans="1:44" ht="18" customHeight="1" x14ac:dyDescent="0.15">
      <c r="A27" s="1514">
        <v>7</v>
      </c>
      <c r="B27" s="1529"/>
      <c r="C27" s="286" t="s">
        <v>2009</v>
      </c>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8"/>
    </row>
    <row r="28" spans="1:44" ht="18" customHeight="1" x14ac:dyDescent="0.15">
      <c r="A28" s="1514"/>
      <c r="B28" s="1529"/>
      <c r="C28" s="289" t="s">
        <v>2010</v>
      </c>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1"/>
    </row>
    <row r="29" spans="1:44" ht="18" customHeight="1" x14ac:dyDescent="0.15">
      <c r="A29" s="1514"/>
      <c r="B29" s="1529"/>
      <c r="C29" s="289" t="s">
        <v>2011</v>
      </c>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1"/>
    </row>
    <row r="30" spans="1:44" ht="18" customHeight="1" x14ac:dyDescent="0.15">
      <c r="A30" s="1538">
        <v>8</v>
      </c>
      <c r="B30" s="1539"/>
      <c r="C30" s="283" t="s">
        <v>2012</v>
      </c>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5"/>
    </row>
    <row r="31" spans="1:44" ht="18" customHeight="1" x14ac:dyDescent="0.15">
      <c r="A31" s="1522">
        <v>9</v>
      </c>
      <c r="B31" s="1523"/>
      <c r="C31" s="1540" t="s">
        <v>2013</v>
      </c>
      <c r="D31" s="1541"/>
      <c r="E31" s="1541"/>
      <c r="F31" s="1541"/>
      <c r="G31" s="1541"/>
      <c r="H31" s="1541"/>
      <c r="I31" s="1541"/>
      <c r="J31" s="1541"/>
      <c r="K31" s="1541"/>
      <c r="L31" s="1541"/>
      <c r="M31" s="1541"/>
      <c r="N31" s="1541"/>
      <c r="O31" s="1541"/>
      <c r="P31" s="1541"/>
      <c r="Q31" s="1541"/>
      <c r="R31" s="1541"/>
      <c r="S31" s="1541"/>
      <c r="T31" s="1541"/>
      <c r="U31" s="1541"/>
      <c r="V31" s="1541"/>
      <c r="W31" s="1541"/>
      <c r="X31" s="1541"/>
      <c r="Y31" s="1541"/>
      <c r="Z31" s="1541"/>
      <c r="AA31" s="1541"/>
      <c r="AB31" s="1541"/>
      <c r="AC31" s="1541"/>
      <c r="AD31" s="1541"/>
      <c r="AE31" s="1541"/>
      <c r="AF31" s="1541"/>
      <c r="AG31" s="1541"/>
      <c r="AH31" s="1541"/>
      <c r="AI31" s="1541"/>
      <c r="AJ31" s="1541"/>
      <c r="AK31" s="1541"/>
      <c r="AL31" s="1541"/>
      <c r="AM31" s="1541"/>
      <c r="AN31" s="1541"/>
      <c r="AO31" s="1541"/>
      <c r="AP31" s="1541"/>
      <c r="AQ31" s="1541"/>
      <c r="AR31" s="1542"/>
    </row>
    <row r="32" spans="1:44" ht="18" customHeight="1" x14ac:dyDescent="0.15">
      <c r="A32" s="1536"/>
      <c r="B32" s="1537"/>
      <c r="C32" s="1519" t="s">
        <v>2014</v>
      </c>
      <c r="D32" s="1520"/>
      <c r="E32" s="1520"/>
      <c r="F32" s="1520"/>
      <c r="G32" s="1520"/>
      <c r="H32" s="1520"/>
      <c r="I32" s="1520"/>
      <c r="J32" s="1520"/>
      <c r="K32" s="1520"/>
      <c r="L32" s="1520"/>
      <c r="M32" s="1520"/>
      <c r="N32" s="1520"/>
      <c r="O32" s="1520"/>
      <c r="P32" s="1520"/>
      <c r="Q32" s="1520"/>
      <c r="R32" s="1520"/>
      <c r="S32" s="1520"/>
      <c r="T32" s="1520"/>
      <c r="U32" s="1520"/>
      <c r="V32" s="1520"/>
      <c r="W32" s="1520"/>
      <c r="X32" s="1520"/>
      <c r="Y32" s="1520"/>
      <c r="Z32" s="1520"/>
      <c r="AA32" s="1520"/>
      <c r="AB32" s="1520"/>
      <c r="AC32" s="1520"/>
      <c r="AD32" s="1520"/>
      <c r="AE32" s="1520"/>
      <c r="AF32" s="1520"/>
      <c r="AG32" s="1520"/>
      <c r="AH32" s="1520"/>
      <c r="AI32" s="1520"/>
      <c r="AJ32" s="1520"/>
      <c r="AK32" s="1520"/>
      <c r="AL32" s="1520"/>
      <c r="AM32" s="1520"/>
      <c r="AN32" s="1520"/>
      <c r="AO32" s="1520"/>
      <c r="AP32" s="1520"/>
      <c r="AQ32" s="1520"/>
      <c r="AR32" s="1521"/>
    </row>
    <row r="33" spans="1:44" ht="18" customHeight="1" x14ac:dyDescent="0.15">
      <c r="A33" s="1536"/>
      <c r="B33" s="1537"/>
      <c r="C33" s="1519" t="s">
        <v>2015</v>
      </c>
      <c r="D33" s="1520"/>
      <c r="E33" s="1520"/>
      <c r="F33" s="1520"/>
      <c r="G33" s="1520"/>
      <c r="H33" s="1520"/>
      <c r="I33" s="1520"/>
      <c r="J33" s="1520"/>
      <c r="K33" s="1520"/>
      <c r="L33" s="1520"/>
      <c r="M33" s="1520"/>
      <c r="N33" s="1520"/>
      <c r="O33" s="1520"/>
      <c r="P33" s="1520"/>
      <c r="Q33" s="1520"/>
      <c r="R33" s="1520"/>
      <c r="S33" s="1520"/>
      <c r="T33" s="1520"/>
      <c r="U33" s="1520"/>
      <c r="V33" s="1520"/>
      <c r="W33" s="1520"/>
      <c r="X33" s="1520"/>
      <c r="Y33" s="1520"/>
      <c r="Z33" s="1520"/>
      <c r="AA33" s="1520"/>
      <c r="AB33" s="1520"/>
      <c r="AC33" s="1520"/>
      <c r="AD33" s="1520"/>
      <c r="AE33" s="1520"/>
      <c r="AF33" s="1520"/>
      <c r="AG33" s="1520"/>
      <c r="AH33" s="1520"/>
      <c r="AI33" s="1520"/>
      <c r="AJ33" s="1520"/>
      <c r="AK33" s="1520"/>
      <c r="AL33" s="1520"/>
      <c r="AM33" s="1520"/>
      <c r="AN33" s="1520"/>
      <c r="AO33" s="1520"/>
      <c r="AP33" s="1520"/>
      <c r="AQ33" s="1520"/>
      <c r="AR33" s="1521"/>
    </row>
    <row r="34" spans="1:44" ht="18" customHeight="1" x14ac:dyDescent="0.15">
      <c r="A34" s="1536"/>
      <c r="B34" s="1537"/>
      <c r="C34" s="1519" t="s">
        <v>2016</v>
      </c>
      <c r="D34" s="1520"/>
      <c r="E34" s="1520"/>
      <c r="F34" s="1520"/>
      <c r="G34" s="1520"/>
      <c r="H34" s="1520"/>
      <c r="I34" s="1520"/>
      <c r="J34" s="1520"/>
      <c r="K34" s="1520"/>
      <c r="L34" s="1520"/>
      <c r="M34" s="1520"/>
      <c r="N34" s="1520"/>
      <c r="O34" s="1520"/>
      <c r="P34" s="1520"/>
      <c r="Q34" s="1520"/>
      <c r="R34" s="1520"/>
      <c r="S34" s="1520"/>
      <c r="T34" s="1520"/>
      <c r="U34" s="1520"/>
      <c r="V34" s="1520"/>
      <c r="W34" s="1520"/>
      <c r="X34" s="1520"/>
      <c r="Y34" s="1520"/>
      <c r="Z34" s="1520"/>
      <c r="AA34" s="1520"/>
      <c r="AB34" s="1520"/>
      <c r="AC34" s="1520"/>
      <c r="AD34" s="1520"/>
      <c r="AE34" s="1520"/>
      <c r="AF34" s="1520"/>
      <c r="AG34" s="1520"/>
      <c r="AH34" s="1520"/>
      <c r="AI34" s="1520"/>
      <c r="AJ34" s="1520"/>
      <c r="AK34" s="1520"/>
      <c r="AL34" s="1520"/>
      <c r="AM34" s="1520"/>
      <c r="AN34" s="1520"/>
      <c r="AO34" s="1520"/>
      <c r="AP34" s="1520"/>
      <c r="AQ34" s="1520"/>
      <c r="AR34" s="1521"/>
    </row>
    <row r="35" spans="1:44" ht="18" customHeight="1" x14ac:dyDescent="0.15">
      <c r="A35" s="1524"/>
      <c r="B35" s="1525"/>
      <c r="C35" s="1519" t="s">
        <v>2017</v>
      </c>
      <c r="D35" s="1520"/>
      <c r="E35" s="1520"/>
      <c r="F35" s="1520"/>
      <c r="G35" s="1520"/>
      <c r="H35" s="1520"/>
      <c r="I35" s="1520"/>
      <c r="J35" s="1520"/>
      <c r="K35" s="1520"/>
      <c r="L35" s="1520"/>
      <c r="M35" s="1520"/>
      <c r="N35" s="1520"/>
      <c r="O35" s="1520"/>
      <c r="P35" s="1520"/>
      <c r="Q35" s="1520"/>
      <c r="R35" s="1520"/>
      <c r="S35" s="1520"/>
      <c r="T35" s="1520"/>
      <c r="U35" s="1520"/>
      <c r="V35" s="1520"/>
      <c r="W35" s="1520"/>
      <c r="X35" s="1520"/>
      <c r="Y35" s="1520"/>
      <c r="Z35" s="1520"/>
      <c r="AA35" s="1520"/>
      <c r="AB35" s="1520"/>
      <c r="AC35" s="1520"/>
      <c r="AD35" s="1520"/>
      <c r="AE35" s="1520"/>
      <c r="AF35" s="1520"/>
      <c r="AG35" s="1520"/>
      <c r="AH35" s="1520"/>
      <c r="AI35" s="1520"/>
      <c r="AJ35" s="1520"/>
      <c r="AK35" s="1520"/>
      <c r="AL35" s="1520"/>
      <c r="AM35" s="1520"/>
      <c r="AN35" s="1520"/>
      <c r="AO35" s="1520"/>
      <c r="AP35" s="1520"/>
      <c r="AQ35" s="1520"/>
      <c r="AR35" s="1521"/>
    </row>
    <row r="36" spans="1:44" ht="18" customHeight="1" x14ac:dyDescent="0.15">
      <c r="A36" s="1514">
        <v>10</v>
      </c>
      <c r="B36" s="1529"/>
      <c r="C36" s="1516" t="s">
        <v>2018</v>
      </c>
      <c r="D36" s="1517"/>
      <c r="E36" s="1517"/>
      <c r="F36" s="1517"/>
      <c r="G36" s="1517"/>
      <c r="H36" s="1517"/>
      <c r="I36" s="1517"/>
      <c r="J36" s="1517"/>
      <c r="K36" s="1517"/>
      <c r="L36" s="1517"/>
      <c r="M36" s="1517"/>
      <c r="N36" s="1517"/>
      <c r="O36" s="1517"/>
      <c r="P36" s="1517"/>
      <c r="Q36" s="1517"/>
      <c r="R36" s="1517"/>
      <c r="S36" s="1517"/>
      <c r="T36" s="1517"/>
      <c r="U36" s="1517"/>
      <c r="V36" s="1517"/>
      <c r="W36" s="1517"/>
      <c r="X36" s="1517"/>
      <c r="Y36" s="1517"/>
      <c r="Z36" s="1517"/>
      <c r="AA36" s="1517"/>
      <c r="AB36" s="1517"/>
      <c r="AC36" s="1517"/>
      <c r="AD36" s="1517"/>
      <c r="AE36" s="1517"/>
      <c r="AF36" s="1517"/>
      <c r="AG36" s="1517"/>
      <c r="AH36" s="1517"/>
      <c r="AI36" s="1517"/>
      <c r="AJ36" s="1517"/>
      <c r="AK36" s="1517"/>
      <c r="AL36" s="1517"/>
      <c r="AM36" s="1517"/>
      <c r="AN36" s="1517"/>
      <c r="AO36" s="1517"/>
      <c r="AP36" s="1517"/>
      <c r="AQ36" s="1517"/>
      <c r="AR36" s="1518"/>
    </row>
    <row r="37" spans="1:44" ht="18" customHeight="1" x14ac:dyDescent="0.15">
      <c r="A37" s="1536">
        <v>11</v>
      </c>
      <c r="B37" s="1537"/>
      <c r="C37" s="1516" t="s">
        <v>2019</v>
      </c>
      <c r="D37" s="1517"/>
      <c r="E37" s="1517"/>
      <c r="F37" s="1517"/>
      <c r="G37" s="1517"/>
      <c r="H37" s="1517"/>
      <c r="I37" s="1517"/>
      <c r="J37" s="1517"/>
      <c r="K37" s="1517"/>
      <c r="L37" s="1517"/>
      <c r="M37" s="1517"/>
      <c r="N37" s="1517"/>
      <c r="O37" s="1517"/>
      <c r="P37" s="1517"/>
      <c r="Q37" s="1517"/>
      <c r="R37" s="1517"/>
      <c r="S37" s="1517"/>
      <c r="T37" s="1517"/>
      <c r="U37" s="1517"/>
      <c r="V37" s="1517"/>
      <c r="W37" s="1517"/>
      <c r="X37" s="1517"/>
      <c r="Y37" s="1517"/>
      <c r="Z37" s="1517"/>
      <c r="AA37" s="1517"/>
      <c r="AB37" s="1517"/>
      <c r="AC37" s="1517"/>
      <c r="AD37" s="1517"/>
      <c r="AE37" s="1517"/>
      <c r="AF37" s="1517"/>
      <c r="AG37" s="1517"/>
      <c r="AH37" s="1517"/>
      <c r="AI37" s="1517"/>
      <c r="AJ37" s="1517"/>
      <c r="AK37" s="1517"/>
      <c r="AL37" s="1517"/>
      <c r="AM37" s="1517"/>
      <c r="AN37" s="1517"/>
      <c r="AO37" s="1517"/>
      <c r="AP37" s="1517"/>
      <c r="AQ37" s="1517"/>
      <c r="AR37" s="1518"/>
    </row>
    <row r="38" spans="1:44" ht="18" customHeight="1" x14ac:dyDescent="0.15">
      <c r="A38" s="1514">
        <v>12</v>
      </c>
      <c r="B38" s="1529"/>
      <c r="C38" s="1516" t="s">
        <v>2020</v>
      </c>
      <c r="D38" s="1517"/>
      <c r="E38" s="1517"/>
      <c r="F38" s="1517"/>
      <c r="G38" s="1517"/>
      <c r="H38" s="1517"/>
      <c r="I38" s="1517"/>
      <c r="J38" s="1517"/>
      <c r="K38" s="1517"/>
      <c r="L38" s="1517"/>
      <c r="M38" s="1517"/>
      <c r="N38" s="1517"/>
      <c r="O38" s="1517"/>
      <c r="P38" s="1517"/>
      <c r="Q38" s="1517"/>
      <c r="R38" s="1517"/>
      <c r="S38" s="1517"/>
      <c r="T38" s="1517"/>
      <c r="U38" s="1517"/>
      <c r="V38" s="1517"/>
      <c r="W38" s="1517"/>
      <c r="X38" s="1517"/>
      <c r="Y38" s="1517"/>
      <c r="Z38" s="1517"/>
      <c r="AA38" s="1517"/>
      <c r="AB38" s="1517"/>
      <c r="AC38" s="1517"/>
      <c r="AD38" s="1517"/>
      <c r="AE38" s="1517"/>
      <c r="AF38" s="1517"/>
      <c r="AG38" s="1517"/>
      <c r="AH38" s="1517"/>
      <c r="AI38" s="1517"/>
      <c r="AJ38" s="1517"/>
      <c r="AK38" s="1517"/>
      <c r="AL38" s="1517"/>
      <c r="AM38" s="1517"/>
      <c r="AN38" s="1517"/>
      <c r="AO38" s="1517"/>
      <c r="AP38" s="1517"/>
      <c r="AQ38" s="1517"/>
      <c r="AR38" s="1518"/>
    </row>
    <row r="39" spans="1:44" ht="18" customHeight="1" x14ac:dyDescent="0.15">
      <c r="A39" s="1514">
        <v>13</v>
      </c>
      <c r="B39" s="1529"/>
      <c r="C39" s="283" t="s">
        <v>2021</v>
      </c>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5"/>
    </row>
    <row r="40" spans="1:44" ht="18" customHeight="1" x14ac:dyDescent="0.15">
      <c r="A40" s="1524"/>
      <c r="B40" s="1525"/>
      <c r="C40" s="1530"/>
      <c r="D40" s="1531"/>
      <c r="E40" s="1531"/>
      <c r="F40" s="1531"/>
      <c r="G40" s="1531"/>
      <c r="H40" s="1531"/>
      <c r="I40" s="1531"/>
      <c r="J40" s="1531"/>
      <c r="K40" s="1531"/>
      <c r="L40" s="1531"/>
      <c r="M40" s="1531"/>
      <c r="N40" s="1531"/>
      <c r="O40" s="1531"/>
      <c r="P40" s="1531"/>
      <c r="Q40" s="1531"/>
      <c r="R40" s="1531"/>
      <c r="S40" s="1531"/>
      <c r="T40" s="1531"/>
      <c r="U40" s="1531"/>
      <c r="V40" s="1531"/>
      <c r="W40" s="1531"/>
      <c r="X40" s="1531"/>
      <c r="Y40" s="1531"/>
      <c r="Z40" s="1531"/>
      <c r="AA40" s="1531"/>
      <c r="AB40" s="1531"/>
      <c r="AC40" s="1531"/>
      <c r="AD40" s="1531"/>
      <c r="AE40" s="1531"/>
      <c r="AF40" s="1531"/>
      <c r="AG40" s="1531"/>
      <c r="AH40" s="1531"/>
      <c r="AI40" s="1531"/>
      <c r="AJ40" s="1531"/>
      <c r="AK40" s="1531"/>
      <c r="AL40" s="1531"/>
      <c r="AM40" s="1531"/>
      <c r="AN40" s="1531"/>
      <c r="AO40" s="1531"/>
      <c r="AP40" s="1531"/>
      <c r="AQ40" s="1531"/>
      <c r="AR40" s="1532"/>
    </row>
  </sheetData>
  <mergeCells count="44">
    <mergeCell ref="A39:B39"/>
    <mergeCell ref="A40:B40"/>
    <mergeCell ref="C40:AR40"/>
    <mergeCell ref="C22:AR22"/>
    <mergeCell ref="A36:B36"/>
    <mergeCell ref="C36:AR36"/>
    <mergeCell ref="A37:B37"/>
    <mergeCell ref="C37:AR37"/>
    <mergeCell ref="A38:B38"/>
    <mergeCell ref="C38:AR38"/>
    <mergeCell ref="A26:B26"/>
    <mergeCell ref="A27:B29"/>
    <mergeCell ref="A30:B30"/>
    <mergeCell ref="A31:B35"/>
    <mergeCell ref="C31:AR31"/>
    <mergeCell ref="C32:AR32"/>
    <mergeCell ref="C33:AR33"/>
    <mergeCell ref="C34:AR34"/>
    <mergeCell ref="C35:AR35"/>
    <mergeCell ref="A19:B20"/>
    <mergeCell ref="A21:B22"/>
    <mergeCell ref="A23:B23"/>
    <mergeCell ref="C23:AR23"/>
    <mergeCell ref="A24:B25"/>
    <mergeCell ref="C24:AR24"/>
    <mergeCell ref="A16:H16"/>
    <mergeCell ref="I16:Z16"/>
    <mergeCell ref="AA16:AR16"/>
    <mergeCell ref="A17:AR17"/>
    <mergeCell ref="A18:B18"/>
    <mergeCell ref="C18:AR18"/>
    <mergeCell ref="A13:H13"/>
    <mergeCell ref="I13:AR13"/>
    <mergeCell ref="A14:H14"/>
    <mergeCell ref="I14:AR14"/>
    <mergeCell ref="A15:H15"/>
    <mergeCell ref="I15:Z15"/>
    <mergeCell ref="AA15:AR15"/>
    <mergeCell ref="A6:AR6"/>
    <mergeCell ref="A7:AR7"/>
    <mergeCell ref="A11:H11"/>
    <mergeCell ref="I11:AR11"/>
    <mergeCell ref="A12:H12"/>
    <mergeCell ref="I12:AR12"/>
  </mergeCells>
  <phoneticPr fontId="3"/>
  <printOptions horizontalCentered="1"/>
  <pageMargins left="0.70866141732283472" right="0.70866141732283472" top="0.55118110236220474" bottom="0.74803149606299213" header="0.31496062992125984" footer="0.31496062992125984"/>
  <pageSetup paperSize="9" orientation="portrait"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52"/>
  <sheetViews>
    <sheetView view="pageBreakPreview" zoomScaleNormal="100" zoomScaleSheetLayoutView="100" workbookViewId="0">
      <selection activeCell="I20" sqref="I20:M20"/>
    </sheetView>
  </sheetViews>
  <sheetFormatPr defaultColWidth="2.625" defaultRowHeight="13.5" x14ac:dyDescent="0.15"/>
  <cols>
    <col min="1" max="15" width="2.875" style="11" customWidth="1"/>
    <col min="16" max="16" width="1.875" style="11" customWidth="1"/>
    <col min="17" max="36" width="2.875" style="11" customWidth="1"/>
    <col min="37" max="16384" width="2.625" style="11"/>
  </cols>
  <sheetData>
    <row r="1" spans="1:33" ht="18" customHeight="1" x14ac:dyDescent="0.15">
      <c r="A1" s="24" t="s">
        <v>2022</v>
      </c>
      <c r="AC1" s="1545" t="s">
        <v>2023</v>
      </c>
      <c r="AD1" s="1545"/>
      <c r="AE1" s="1545"/>
      <c r="AF1" s="292"/>
    </row>
    <row r="2" spans="1:33" ht="18" customHeight="1" x14ac:dyDescent="0.15"/>
    <row r="3" spans="1:33" s="295" customFormat="1" ht="18" customHeight="1" x14ac:dyDescent="0.15">
      <c r="A3" s="1546" t="s">
        <v>2024</v>
      </c>
      <c r="B3" s="1546"/>
      <c r="C3" s="1546"/>
      <c r="D3" s="1546"/>
      <c r="E3" s="1546"/>
      <c r="F3" s="1546"/>
      <c r="G3" s="1546"/>
      <c r="H3" s="1546"/>
      <c r="I3" s="1546"/>
      <c r="J3" s="1546"/>
      <c r="K3" s="1546"/>
      <c r="L3" s="1546"/>
      <c r="M3" s="1546"/>
      <c r="N3" s="1546"/>
      <c r="O3" s="1546"/>
      <c r="P3" s="293"/>
      <c r="Q3" s="294"/>
      <c r="R3" s="294"/>
      <c r="S3" s="294"/>
      <c r="T3" s="294"/>
      <c r="U3" s="294"/>
      <c r="V3" s="294"/>
      <c r="W3" s="294"/>
      <c r="X3" s="294"/>
      <c r="Y3" s="294"/>
      <c r="Z3" s="294"/>
      <c r="AA3" s="294"/>
      <c r="AB3" s="294"/>
      <c r="AC3" s="294"/>
      <c r="AD3" s="294"/>
      <c r="AE3" s="294"/>
      <c r="AF3" s="294"/>
      <c r="AG3" s="294"/>
    </row>
    <row r="4" spans="1:33" ht="18" customHeight="1" x14ac:dyDescent="0.15">
      <c r="A4" s="1547" t="s">
        <v>2025</v>
      </c>
      <c r="B4" s="1547"/>
      <c r="C4" s="1547"/>
      <c r="D4" s="1547"/>
      <c r="E4" s="1547"/>
      <c r="F4" s="1547"/>
      <c r="G4" s="1547" t="s">
        <v>2026</v>
      </c>
      <c r="H4" s="1547"/>
      <c r="I4" s="1547"/>
      <c r="J4" s="1547"/>
      <c r="K4" s="1547"/>
      <c r="L4" s="1547"/>
      <c r="M4" s="1547"/>
      <c r="N4" s="1547"/>
      <c r="O4" s="1547"/>
      <c r="P4" s="83"/>
      <c r="Q4" s="1548" t="s">
        <v>2027</v>
      </c>
      <c r="R4" s="1548"/>
      <c r="S4" s="1548"/>
      <c r="T4" s="1548"/>
      <c r="U4" s="1548"/>
      <c r="V4" s="1548"/>
      <c r="W4" s="1548"/>
      <c r="X4" s="1548"/>
      <c r="Y4" s="1548"/>
      <c r="Z4" s="1548"/>
      <c r="AA4" s="1548"/>
      <c r="AB4" s="1548"/>
      <c r="AC4" s="1548"/>
      <c r="AD4" s="1548"/>
      <c r="AE4" s="1548"/>
      <c r="AF4" s="296"/>
      <c r="AG4" s="83"/>
    </row>
    <row r="5" spans="1:33" ht="13.5" customHeight="1" x14ac:dyDescent="0.15">
      <c r="A5" s="297" t="s">
        <v>2028</v>
      </c>
      <c r="B5" s="298"/>
      <c r="C5" s="298"/>
      <c r="D5" s="298"/>
      <c r="E5" s="298"/>
      <c r="F5" s="299"/>
      <c r="G5" s="1543" t="s">
        <v>2029</v>
      </c>
      <c r="H5" s="1543"/>
      <c r="I5" s="1543"/>
      <c r="J5" s="1543"/>
      <c r="K5" s="1543"/>
      <c r="L5" s="1543"/>
      <c r="M5" s="1543"/>
      <c r="N5" s="1543"/>
      <c r="O5" s="1543"/>
      <c r="P5" s="83"/>
      <c r="Q5" s="1544" t="s">
        <v>2030</v>
      </c>
      <c r="R5" s="300" t="s">
        <v>2031</v>
      </c>
      <c r="S5" s="301"/>
      <c r="T5" s="301"/>
      <c r="U5" s="301"/>
      <c r="V5" s="301"/>
      <c r="W5" s="301"/>
      <c r="X5" s="301"/>
      <c r="Y5" s="301"/>
      <c r="Z5" s="301"/>
      <c r="AA5" s="301"/>
      <c r="AB5" s="301"/>
      <c r="AC5" s="301"/>
      <c r="AD5" s="301"/>
      <c r="AE5" s="301"/>
      <c r="AF5" s="301"/>
      <c r="AG5" s="302"/>
    </row>
    <row r="6" spans="1:33" x14ac:dyDescent="0.15">
      <c r="A6" s="303"/>
      <c r="B6" s="295"/>
      <c r="C6" s="295"/>
      <c r="D6" s="295"/>
      <c r="E6" s="295"/>
      <c r="F6" s="304"/>
      <c r="G6" s="1543" t="s">
        <v>2032</v>
      </c>
      <c r="H6" s="1543"/>
      <c r="I6" s="1543"/>
      <c r="J6" s="1543"/>
      <c r="K6" s="1543"/>
      <c r="L6" s="1543"/>
      <c r="M6" s="1543"/>
      <c r="N6" s="1543"/>
      <c r="O6" s="1543"/>
      <c r="P6" s="83"/>
      <c r="Q6" s="1544"/>
      <c r="R6" s="305" t="s">
        <v>2033</v>
      </c>
      <c r="S6" s="293"/>
      <c r="T6" s="293"/>
      <c r="U6" s="293"/>
      <c r="V6" s="293"/>
      <c r="W6" s="293"/>
      <c r="X6" s="293"/>
      <c r="Y6" s="293"/>
      <c r="Z6" s="293"/>
      <c r="AA6" s="293"/>
      <c r="AB6" s="293"/>
      <c r="AC6" s="293"/>
      <c r="AD6" s="293"/>
      <c r="AE6" s="293"/>
      <c r="AF6" s="293"/>
      <c r="AG6" s="306"/>
    </row>
    <row r="7" spans="1:33" ht="13.5" customHeight="1" x14ac:dyDescent="0.15">
      <c r="A7" s="303"/>
      <c r="B7" s="295"/>
      <c r="C7" s="295"/>
      <c r="D7" s="295"/>
      <c r="E7" s="295"/>
      <c r="F7" s="304"/>
      <c r="G7" s="1543" t="s">
        <v>2034</v>
      </c>
      <c r="H7" s="1543"/>
      <c r="I7" s="1543"/>
      <c r="J7" s="1543"/>
      <c r="K7" s="1543"/>
      <c r="L7" s="1543"/>
      <c r="M7" s="1543"/>
      <c r="N7" s="1543"/>
      <c r="O7" s="1543"/>
      <c r="P7" s="83"/>
      <c r="Q7" s="1544"/>
      <c r="R7" s="307" t="s">
        <v>2035</v>
      </c>
      <c r="S7" s="308"/>
      <c r="T7" s="308"/>
      <c r="U7" s="308"/>
      <c r="V7" s="308"/>
      <c r="W7" s="308"/>
      <c r="X7" s="308"/>
      <c r="Y7" s="308"/>
      <c r="Z7" s="308"/>
      <c r="AA7" s="308"/>
      <c r="AB7" s="308"/>
      <c r="AC7" s="308"/>
      <c r="AD7" s="308"/>
      <c r="AE7" s="308"/>
      <c r="AF7" s="308"/>
      <c r="AG7" s="309"/>
    </row>
    <row r="8" spans="1:33" x14ac:dyDescent="0.15">
      <c r="A8" s="303"/>
      <c r="B8" s="295"/>
      <c r="C8" s="295"/>
      <c r="D8" s="295"/>
      <c r="E8" s="295"/>
      <c r="F8" s="304"/>
      <c r="G8" s="1543" t="s">
        <v>2036</v>
      </c>
      <c r="H8" s="1543"/>
      <c r="I8" s="1543"/>
      <c r="J8" s="1543"/>
      <c r="K8" s="1543"/>
      <c r="L8" s="1543"/>
      <c r="M8" s="1543"/>
      <c r="N8" s="1543"/>
      <c r="O8" s="1543"/>
      <c r="P8" s="83"/>
      <c r="Q8" s="1544" t="s">
        <v>2037</v>
      </c>
      <c r="R8" s="300" t="s">
        <v>2038</v>
      </c>
      <c r="S8" s="301"/>
      <c r="T8" s="301"/>
      <c r="U8" s="301"/>
      <c r="V8" s="301"/>
      <c r="W8" s="301"/>
      <c r="X8" s="301"/>
      <c r="Y8" s="301"/>
      <c r="Z8" s="301"/>
      <c r="AA8" s="301"/>
      <c r="AB8" s="301"/>
      <c r="AC8" s="301"/>
      <c r="AD8" s="301"/>
      <c r="AE8" s="301"/>
      <c r="AF8" s="301"/>
      <c r="AG8" s="302"/>
    </row>
    <row r="9" spans="1:33" x14ac:dyDescent="0.15">
      <c r="A9" s="310"/>
      <c r="B9" s="311"/>
      <c r="C9" s="311"/>
      <c r="D9" s="311"/>
      <c r="E9" s="311"/>
      <c r="F9" s="312"/>
      <c r="G9" s="1543" t="s">
        <v>2039</v>
      </c>
      <c r="H9" s="1543"/>
      <c r="I9" s="1543"/>
      <c r="J9" s="1543"/>
      <c r="K9" s="1543"/>
      <c r="L9" s="1543"/>
      <c r="M9" s="1543"/>
      <c r="N9" s="1543"/>
      <c r="O9" s="1543"/>
      <c r="P9" s="83"/>
      <c r="Q9" s="1544"/>
      <c r="R9" s="305" t="s">
        <v>2040</v>
      </c>
      <c r="S9" s="293"/>
      <c r="T9" s="293"/>
      <c r="U9" s="293"/>
      <c r="V9" s="293"/>
      <c r="W9" s="293"/>
      <c r="X9" s="293"/>
      <c r="Y9" s="293"/>
      <c r="Z9" s="293"/>
      <c r="AA9" s="293"/>
      <c r="AB9" s="293"/>
      <c r="AC9" s="293"/>
      <c r="AD9" s="293"/>
      <c r="AE9" s="293"/>
      <c r="AF9" s="293"/>
      <c r="AG9" s="306"/>
    </row>
    <row r="10" spans="1:33" x14ac:dyDescent="0.15">
      <c r="A10" s="1550" t="s">
        <v>2041</v>
      </c>
      <c r="B10" s="1551"/>
      <c r="C10" s="1551"/>
      <c r="D10" s="1551"/>
      <c r="E10" s="1551"/>
      <c r="F10" s="1551"/>
      <c r="G10" s="1551"/>
      <c r="H10" s="1551"/>
      <c r="I10" s="1551"/>
      <c r="J10" s="1551"/>
      <c r="K10" s="1551"/>
      <c r="L10" s="1551"/>
      <c r="M10" s="1551"/>
      <c r="N10" s="1551"/>
      <c r="O10" s="1552"/>
      <c r="P10" s="83"/>
      <c r="Q10" s="1544"/>
      <c r="R10" s="307" t="s">
        <v>2042</v>
      </c>
      <c r="S10" s="308"/>
      <c r="T10" s="308"/>
      <c r="U10" s="308"/>
      <c r="V10" s="308"/>
      <c r="W10" s="308"/>
      <c r="X10" s="308"/>
      <c r="Y10" s="308"/>
      <c r="Z10" s="308"/>
      <c r="AA10" s="308"/>
      <c r="AB10" s="308"/>
      <c r="AC10" s="308"/>
      <c r="AD10" s="308"/>
      <c r="AE10" s="308"/>
      <c r="AF10" s="308"/>
      <c r="AG10" s="309"/>
    </row>
    <row r="11" spans="1:33" x14ac:dyDescent="0.15">
      <c r="A11" s="1550" t="s">
        <v>2043</v>
      </c>
      <c r="B11" s="1551"/>
      <c r="C11" s="1551"/>
      <c r="D11" s="1551"/>
      <c r="E11" s="1551"/>
      <c r="F11" s="1551"/>
      <c r="G11" s="1551"/>
      <c r="H11" s="1551"/>
      <c r="I11" s="1551"/>
      <c r="J11" s="1551"/>
      <c r="K11" s="1551"/>
      <c r="L11" s="1551"/>
      <c r="M11" s="1551"/>
      <c r="N11" s="1551"/>
      <c r="O11" s="1552"/>
      <c r="P11" s="83"/>
      <c r="Q11" s="313"/>
      <c r="R11" s="313"/>
      <c r="S11" s="314"/>
      <c r="T11" s="315"/>
      <c r="U11" s="315"/>
      <c r="V11" s="314"/>
      <c r="W11" s="314"/>
      <c r="X11" s="314"/>
      <c r="Y11" s="314"/>
      <c r="Z11" s="314"/>
      <c r="AA11" s="314"/>
      <c r="AB11" s="314"/>
      <c r="AC11" s="314"/>
      <c r="AD11" s="314"/>
      <c r="AE11" s="314"/>
      <c r="AF11" s="314"/>
      <c r="AG11" s="314"/>
    </row>
    <row r="12" spans="1:33" x14ac:dyDescent="0.15">
      <c r="A12" s="297" t="s">
        <v>2044</v>
      </c>
      <c r="B12" s="298"/>
      <c r="C12" s="298"/>
      <c r="D12" s="298"/>
      <c r="E12" s="298"/>
      <c r="F12" s="299"/>
      <c r="G12" s="1549" t="s">
        <v>2045</v>
      </c>
      <c r="H12" s="1549"/>
      <c r="I12" s="1549"/>
      <c r="J12" s="1549"/>
      <c r="K12" s="1549"/>
      <c r="L12" s="1549"/>
      <c r="M12" s="1549"/>
      <c r="N12" s="1549"/>
      <c r="O12" s="1549"/>
      <c r="P12" s="83"/>
      <c r="Q12" s="313"/>
      <c r="R12" s="313"/>
      <c r="S12" s="314"/>
      <c r="T12" s="315"/>
      <c r="U12" s="315"/>
      <c r="V12" s="314"/>
      <c r="W12" s="314"/>
      <c r="X12" s="314"/>
      <c r="Y12" s="314"/>
      <c r="Z12" s="314"/>
      <c r="AA12" s="314"/>
      <c r="AB12" s="314"/>
      <c r="AC12" s="314"/>
      <c r="AD12" s="314"/>
      <c r="AE12" s="314"/>
      <c r="AF12" s="314"/>
      <c r="AG12" s="314"/>
    </row>
    <row r="13" spans="1:33" ht="13.5" customHeight="1" x14ac:dyDescent="0.15">
      <c r="A13" s="303"/>
      <c r="B13" s="295"/>
      <c r="C13" s="295"/>
      <c r="D13" s="295"/>
      <c r="E13" s="295"/>
      <c r="F13" s="304"/>
      <c r="G13" s="1549" t="s">
        <v>2046</v>
      </c>
      <c r="H13" s="1549"/>
      <c r="I13" s="1549"/>
      <c r="J13" s="1549"/>
      <c r="K13" s="1549"/>
      <c r="L13" s="1549"/>
      <c r="M13" s="1549"/>
      <c r="N13" s="1549"/>
      <c r="O13" s="1549"/>
      <c r="P13" s="83"/>
      <c r="Q13" s="313"/>
      <c r="R13" s="313"/>
      <c r="S13" s="294"/>
      <c r="T13" s="294"/>
      <c r="U13" s="294"/>
      <c r="V13" s="294"/>
      <c r="W13" s="294"/>
      <c r="X13" s="294"/>
      <c r="Y13" s="294"/>
      <c r="Z13" s="294"/>
      <c r="AA13" s="294"/>
      <c r="AB13" s="294"/>
      <c r="AC13" s="294"/>
      <c r="AD13" s="294"/>
      <c r="AE13" s="294"/>
      <c r="AF13" s="294"/>
      <c r="AG13" s="294"/>
    </row>
    <row r="14" spans="1:33" x14ac:dyDescent="0.15">
      <c r="A14" s="303"/>
      <c r="B14" s="295"/>
      <c r="C14" s="295"/>
      <c r="D14" s="295"/>
      <c r="E14" s="295"/>
      <c r="F14" s="304"/>
      <c r="G14" s="1549" t="s">
        <v>2047</v>
      </c>
      <c r="H14" s="1549"/>
      <c r="I14" s="1549"/>
      <c r="J14" s="1549"/>
      <c r="K14" s="1549"/>
      <c r="L14" s="1549"/>
      <c r="M14" s="1549"/>
      <c r="N14" s="1549"/>
      <c r="O14" s="1549"/>
      <c r="P14" s="83"/>
      <c r="Q14" s="316" t="s">
        <v>2048</v>
      </c>
      <c r="R14" s="314"/>
      <c r="S14" s="314"/>
      <c r="T14" s="314"/>
      <c r="U14" s="314"/>
      <c r="V14" s="314"/>
      <c r="W14" s="314"/>
      <c r="X14" s="314"/>
      <c r="Y14" s="314"/>
      <c r="Z14" s="314"/>
      <c r="AA14" s="314"/>
      <c r="AB14" s="314"/>
      <c r="AC14" s="314"/>
      <c r="AD14" s="314"/>
      <c r="AE14" s="314"/>
      <c r="AF14" s="314"/>
    </row>
    <row r="15" spans="1:33" x14ac:dyDescent="0.15">
      <c r="A15" s="303"/>
      <c r="B15" s="295"/>
      <c r="C15" s="295"/>
      <c r="D15" s="295"/>
      <c r="E15" s="295"/>
      <c r="F15" s="304"/>
      <c r="G15" s="1549" t="s">
        <v>2049</v>
      </c>
      <c r="H15" s="1549"/>
      <c r="I15" s="1549"/>
      <c r="J15" s="1549"/>
      <c r="K15" s="1549"/>
      <c r="L15" s="1549"/>
      <c r="M15" s="1549"/>
      <c r="N15" s="1549"/>
      <c r="O15" s="1549"/>
      <c r="P15" s="83"/>
      <c r="Q15" s="316" t="s">
        <v>2050</v>
      </c>
      <c r="R15" s="314"/>
      <c r="S15" s="314"/>
      <c r="T15" s="314"/>
      <c r="U15" s="314"/>
      <c r="V15" s="314"/>
      <c r="W15" s="314"/>
      <c r="X15" s="314"/>
      <c r="Y15" s="314"/>
      <c r="Z15" s="314"/>
      <c r="AA15" s="314"/>
      <c r="AB15" s="314"/>
      <c r="AC15" s="314"/>
      <c r="AD15" s="314"/>
      <c r="AE15" s="314"/>
      <c r="AF15" s="314"/>
    </row>
    <row r="16" spans="1:33" x14ac:dyDescent="0.15">
      <c r="A16" s="303"/>
      <c r="B16" s="295"/>
      <c r="C16" s="295"/>
      <c r="D16" s="295"/>
      <c r="E16" s="295"/>
      <c r="F16" s="304"/>
      <c r="G16" s="1549" t="s">
        <v>2051</v>
      </c>
      <c r="H16" s="1549"/>
      <c r="I16" s="1549"/>
      <c r="J16" s="1549"/>
      <c r="K16" s="1549"/>
      <c r="L16" s="1549"/>
      <c r="M16" s="1549"/>
      <c r="N16" s="1549"/>
      <c r="O16" s="1549"/>
      <c r="P16" s="83"/>
      <c r="Q16" s="316" t="s">
        <v>2052</v>
      </c>
      <c r="R16" s="313"/>
      <c r="S16" s="314"/>
      <c r="T16" s="314"/>
      <c r="U16" s="314"/>
      <c r="V16" s="314"/>
      <c r="W16" s="314"/>
      <c r="X16" s="314"/>
      <c r="Y16" s="314"/>
      <c r="Z16" s="314"/>
      <c r="AA16" s="314"/>
      <c r="AB16" s="314"/>
      <c r="AC16" s="314"/>
      <c r="AD16" s="314"/>
      <c r="AE16" s="314"/>
      <c r="AF16" s="314"/>
      <c r="AG16" s="314"/>
    </row>
    <row r="17" spans="1:33" x14ac:dyDescent="0.15">
      <c r="A17" s="303"/>
      <c r="B17" s="295"/>
      <c r="C17" s="295"/>
      <c r="D17" s="295"/>
      <c r="E17" s="295"/>
      <c r="F17" s="304"/>
      <c r="G17" s="1549" t="s">
        <v>2053</v>
      </c>
      <c r="H17" s="1549"/>
      <c r="I17" s="1549"/>
      <c r="J17" s="1549"/>
      <c r="K17" s="1549"/>
      <c r="L17" s="1549"/>
      <c r="M17" s="1549"/>
      <c r="N17" s="1549"/>
      <c r="O17" s="1549"/>
      <c r="P17" s="83"/>
      <c r="Q17" s="83"/>
      <c r="R17" s="83"/>
      <c r="S17" s="83"/>
      <c r="T17" s="83"/>
      <c r="U17" s="83"/>
      <c r="V17" s="83"/>
      <c r="W17" s="83"/>
      <c r="X17" s="83"/>
      <c r="Y17" s="83"/>
      <c r="Z17" s="83"/>
      <c r="AA17" s="83"/>
      <c r="AB17" s="83"/>
      <c r="AC17" s="83"/>
      <c r="AD17" s="83"/>
      <c r="AE17" s="83"/>
      <c r="AF17" s="83"/>
      <c r="AG17" s="83"/>
    </row>
    <row r="18" spans="1:33" x14ac:dyDescent="0.15">
      <c r="A18" s="310"/>
      <c r="B18" s="311"/>
      <c r="C18" s="311"/>
      <c r="D18" s="311"/>
      <c r="E18" s="311"/>
      <c r="F18" s="312"/>
      <c r="G18" s="1549" t="s">
        <v>2054</v>
      </c>
      <c r="H18" s="1549"/>
      <c r="I18" s="1549"/>
      <c r="J18" s="1549"/>
      <c r="K18" s="1549"/>
      <c r="L18" s="1549"/>
      <c r="M18" s="1549"/>
      <c r="N18" s="1549"/>
      <c r="O18" s="1549"/>
      <c r="P18" s="83"/>
      <c r="R18" s="83"/>
      <c r="S18" s="83"/>
      <c r="T18" s="83"/>
      <c r="U18" s="83"/>
      <c r="V18" s="83"/>
      <c r="W18" s="83"/>
      <c r="X18" s="83"/>
      <c r="Y18" s="83"/>
      <c r="Z18" s="83"/>
      <c r="AA18" s="83"/>
      <c r="AB18" s="83"/>
      <c r="AC18" s="83"/>
      <c r="AD18" s="83"/>
      <c r="AE18" s="83"/>
      <c r="AF18" s="83"/>
      <c r="AG18" s="83"/>
    </row>
    <row r="19" spans="1:33" x14ac:dyDescent="0.15">
      <c r="A19" s="297" t="s">
        <v>2055</v>
      </c>
      <c r="B19" s="298"/>
      <c r="C19" s="298"/>
      <c r="D19" s="298"/>
      <c r="E19" s="298"/>
      <c r="F19" s="299"/>
      <c r="G19" s="1549" t="s">
        <v>2056</v>
      </c>
      <c r="H19" s="1549"/>
      <c r="I19" s="1549"/>
      <c r="J19" s="1549"/>
      <c r="K19" s="1549"/>
      <c r="L19" s="1549"/>
      <c r="M19" s="1549"/>
      <c r="N19" s="1549"/>
      <c r="O19" s="1549"/>
      <c r="P19" s="83"/>
    </row>
    <row r="20" spans="1:33" x14ac:dyDescent="0.15">
      <c r="A20" s="310"/>
      <c r="B20" s="311"/>
      <c r="C20" s="311"/>
      <c r="D20" s="311"/>
      <c r="E20" s="311"/>
      <c r="F20" s="312"/>
      <c r="G20" s="1549" t="s">
        <v>2057</v>
      </c>
      <c r="H20" s="1549"/>
      <c r="I20" s="1549"/>
      <c r="J20" s="1549"/>
      <c r="K20" s="1549"/>
      <c r="L20" s="1549"/>
      <c r="M20" s="1549"/>
      <c r="N20" s="1549"/>
      <c r="O20" s="1549"/>
      <c r="P20" s="83"/>
    </row>
    <row r="21" spans="1:33" x14ac:dyDescent="0.15">
      <c r="A21" s="297" t="s">
        <v>2058</v>
      </c>
      <c r="B21" s="298"/>
      <c r="C21" s="298"/>
      <c r="D21" s="298"/>
      <c r="E21" s="298"/>
      <c r="F21" s="299"/>
      <c r="G21" s="1549" t="s">
        <v>2059</v>
      </c>
      <c r="H21" s="1549"/>
      <c r="I21" s="1549"/>
      <c r="J21" s="1549"/>
      <c r="K21" s="1549"/>
      <c r="L21" s="1549"/>
      <c r="M21" s="1549"/>
      <c r="N21" s="1549"/>
      <c r="O21" s="1549"/>
      <c r="P21" s="83"/>
    </row>
    <row r="22" spans="1:33" x14ac:dyDescent="0.15">
      <c r="A22" s="303" t="s">
        <v>2060</v>
      </c>
      <c r="B22" s="295"/>
      <c r="C22" s="295"/>
      <c r="D22" s="295"/>
      <c r="E22" s="295"/>
      <c r="F22" s="304"/>
      <c r="G22" s="1553" t="s">
        <v>2061</v>
      </c>
      <c r="H22" s="1554"/>
      <c r="I22" s="1554"/>
      <c r="J22" s="1554"/>
      <c r="K22" s="1554"/>
      <c r="L22" s="1554"/>
      <c r="M22" s="1554"/>
      <c r="N22" s="1554"/>
      <c r="O22" s="1555"/>
      <c r="P22" s="83"/>
    </row>
    <row r="23" spans="1:33" x14ac:dyDescent="0.15">
      <c r="A23" s="303" t="s">
        <v>2062</v>
      </c>
      <c r="B23" s="295"/>
      <c r="C23" s="295"/>
      <c r="D23" s="295"/>
      <c r="E23" s="295"/>
      <c r="F23" s="304"/>
      <c r="G23" s="1553" t="s">
        <v>2063</v>
      </c>
      <c r="H23" s="1554"/>
      <c r="I23" s="1554"/>
      <c r="J23" s="1554"/>
      <c r="K23" s="1554"/>
      <c r="L23" s="1554"/>
      <c r="M23" s="1554"/>
      <c r="N23" s="1554"/>
      <c r="O23" s="1555"/>
      <c r="P23" s="83"/>
    </row>
    <row r="24" spans="1:33" x14ac:dyDescent="0.15">
      <c r="A24" s="310"/>
      <c r="B24" s="311"/>
      <c r="C24" s="311"/>
      <c r="D24" s="311"/>
      <c r="E24" s="311"/>
      <c r="F24" s="312"/>
      <c r="G24" s="1553" t="s">
        <v>2064</v>
      </c>
      <c r="H24" s="1554"/>
      <c r="I24" s="1554"/>
      <c r="J24" s="1554"/>
      <c r="K24" s="1554"/>
      <c r="L24" s="1554"/>
      <c r="M24" s="1554"/>
      <c r="N24" s="1554"/>
      <c r="O24" s="1555"/>
      <c r="P24" s="83"/>
    </row>
    <row r="25" spans="1:33" x14ac:dyDescent="0.15">
      <c r="A25" s="1550" t="s">
        <v>2065</v>
      </c>
      <c r="B25" s="1551"/>
      <c r="C25" s="1551"/>
      <c r="D25" s="1551"/>
      <c r="E25" s="1551"/>
      <c r="F25" s="1551"/>
      <c r="G25" s="1551"/>
      <c r="H25" s="1551"/>
      <c r="I25" s="1551"/>
      <c r="J25" s="1551"/>
      <c r="K25" s="1551"/>
      <c r="L25" s="1551"/>
      <c r="M25" s="1551"/>
      <c r="N25" s="1551"/>
      <c r="O25" s="1552"/>
      <c r="P25" s="83"/>
      <c r="Q25" s="317" t="s">
        <v>2066</v>
      </c>
    </row>
    <row r="26" spans="1:33" x14ac:dyDescent="0.15">
      <c r="A26" s="83" t="s">
        <v>2067</v>
      </c>
      <c r="B26" s="318"/>
      <c r="C26" s="318"/>
      <c r="D26" s="318"/>
      <c r="E26" s="318"/>
      <c r="F26" s="318"/>
      <c r="G26" s="318"/>
      <c r="H26" s="318"/>
      <c r="I26" s="318"/>
      <c r="J26" s="318"/>
      <c r="K26" s="318"/>
      <c r="L26" s="318"/>
      <c r="M26" s="318"/>
      <c r="N26" s="318"/>
      <c r="O26" s="318"/>
      <c r="Q26" s="319" t="s">
        <v>2068</v>
      </c>
    </row>
    <row r="27" spans="1:33" x14ac:dyDescent="0.15">
      <c r="A27" s="83" t="s">
        <v>2069</v>
      </c>
      <c r="B27" s="318"/>
      <c r="C27" s="318"/>
      <c r="D27" s="318"/>
      <c r="E27" s="318"/>
      <c r="F27" s="318"/>
      <c r="G27" s="318"/>
      <c r="H27" s="318"/>
      <c r="I27" s="318"/>
      <c r="J27" s="318"/>
      <c r="K27" s="318"/>
      <c r="L27" s="318"/>
      <c r="M27" s="318"/>
      <c r="N27" s="318"/>
      <c r="O27" s="318"/>
      <c r="Q27" s="319" t="s">
        <v>2070</v>
      </c>
    </row>
    <row r="28" spans="1:33" x14ac:dyDescent="0.15">
      <c r="A28" s="83"/>
      <c r="B28" s="318"/>
      <c r="C28" s="318"/>
      <c r="D28" s="318"/>
      <c r="E28" s="318"/>
      <c r="F28" s="318"/>
      <c r="G28" s="318"/>
      <c r="H28" s="318"/>
      <c r="I28" s="318"/>
      <c r="J28" s="318"/>
      <c r="K28" s="318"/>
      <c r="L28" s="318"/>
      <c r="M28" s="318"/>
      <c r="N28" s="318"/>
      <c r="O28" s="318"/>
    </row>
    <row r="29" spans="1:33" x14ac:dyDescent="0.15">
      <c r="A29" s="83"/>
    </row>
    <row r="30" spans="1:33" x14ac:dyDescent="0.15">
      <c r="A30" s="320" t="s">
        <v>2071</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row>
    <row r="31" spans="1:33" x14ac:dyDescent="0.15">
      <c r="A31" s="320" t="s">
        <v>2072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row>
    <row r="32" spans="1:33" x14ac:dyDescent="0.15">
      <c r="A32" s="320" t="s">
        <v>2073</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row>
    <row r="33" spans="1:27" x14ac:dyDescent="0.15">
      <c r="A33" s="320" t="s">
        <v>2074</v>
      </c>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row>
    <row r="34" spans="1:27" x14ac:dyDescent="0.15">
      <c r="A34" s="320" t="s">
        <v>2075</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row>
    <row r="35" spans="1:27" x14ac:dyDescent="0.15">
      <c r="A35" s="320" t="s">
        <v>2076</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row>
    <row r="36" spans="1:27" x14ac:dyDescent="0.15">
      <c r="A36" s="320" t="s">
        <v>2077</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row>
    <row r="37" spans="1:27" x14ac:dyDescent="0.15">
      <c r="A37" s="320" t="s">
        <v>2078</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row>
    <row r="38" spans="1:27" x14ac:dyDescent="0.15">
      <c r="A38" s="320" t="s">
        <v>2079</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row>
    <row r="39" spans="1:27" x14ac:dyDescent="0.15">
      <c r="A39" s="320" t="s">
        <v>2080</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row>
    <row r="40" spans="1:27" x14ac:dyDescent="0.15">
      <c r="A40" s="320" t="s">
        <v>2081</v>
      </c>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row>
    <row r="41" spans="1:27" x14ac:dyDescent="0.15">
      <c r="A41" s="320" t="s">
        <v>2082</v>
      </c>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row>
    <row r="42" spans="1:27" x14ac:dyDescent="0.15">
      <c r="A42" s="320" t="s">
        <v>2083</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row>
    <row r="43" spans="1:27" x14ac:dyDescent="0.15">
      <c r="A43" s="320"/>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row>
    <row r="44" spans="1:27" x14ac:dyDescent="0.15">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row>
    <row r="45" spans="1:27" x14ac:dyDescent="0.15">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row>
    <row r="46" spans="1:27" x14ac:dyDescent="0.15">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row>
    <row r="47" spans="1:27" x14ac:dyDescent="0.15">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row>
    <row r="48" spans="1:27" x14ac:dyDescent="0.15">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row>
    <row r="49" spans="1:27" x14ac:dyDescent="0.15">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row>
    <row r="50" spans="1:27" x14ac:dyDescent="0.15">
      <c r="A50" s="320"/>
    </row>
    <row r="51" spans="1:27" x14ac:dyDescent="0.15">
      <c r="A51" s="320"/>
    </row>
    <row r="52" spans="1:27" x14ac:dyDescent="0.15">
      <c r="A52" s="320"/>
    </row>
  </sheetData>
  <mergeCells count="28">
    <mergeCell ref="A25:O25"/>
    <mergeCell ref="G19:O19"/>
    <mergeCell ref="G20:O20"/>
    <mergeCell ref="G21:O21"/>
    <mergeCell ref="G22:O22"/>
    <mergeCell ref="G23:O23"/>
    <mergeCell ref="G24:O24"/>
    <mergeCell ref="G18:O18"/>
    <mergeCell ref="G8:O8"/>
    <mergeCell ref="Q8:Q10"/>
    <mergeCell ref="G9:O9"/>
    <mergeCell ref="A10:O10"/>
    <mergeCell ref="A11:O11"/>
    <mergeCell ref="G12:O12"/>
    <mergeCell ref="G13:O13"/>
    <mergeCell ref="G14:O14"/>
    <mergeCell ref="G15:O15"/>
    <mergeCell ref="G16:O16"/>
    <mergeCell ref="G17:O17"/>
    <mergeCell ref="G5:O5"/>
    <mergeCell ref="Q5:Q7"/>
    <mergeCell ref="G6:O6"/>
    <mergeCell ref="G7:O7"/>
    <mergeCell ref="AC1:AE1"/>
    <mergeCell ref="A3:O3"/>
    <mergeCell ref="A4:F4"/>
    <mergeCell ref="G4:O4"/>
    <mergeCell ref="Q4:AE4"/>
  </mergeCells>
  <phoneticPr fontId="3"/>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4"/>
  <sheetViews>
    <sheetView view="pageBreakPreview" zoomScale="90" zoomScaleNormal="100" zoomScaleSheetLayoutView="90" workbookViewId="0">
      <selection activeCell="I20" sqref="I20:M20"/>
    </sheetView>
  </sheetViews>
  <sheetFormatPr defaultRowHeight="13.5" x14ac:dyDescent="0.15"/>
  <cols>
    <col min="1" max="1" width="6.5" style="11" customWidth="1"/>
    <col min="2" max="2" width="36.625" style="11" customWidth="1"/>
    <col min="3" max="3" width="8.75" style="11" customWidth="1"/>
    <col min="4" max="4" width="9" style="11"/>
    <col min="5" max="5" width="13.125" style="11" customWidth="1"/>
    <col min="6" max="6" width="13.875" style="11" customWidth="1"/>
    <col min="7" max="16384" width="9" style="11"/>
  </cols>
  <sheetData>
    <row r="1" spans="1:6" x14ac:dyDescent="0.15">
      <c r="A1" s="83" t="s">
        <v>2084</v>
      </c>
    </row>
    <row r="2" spans="1:6" x14ac:dyDescent="0.15">
      <c r="E2" s="11" t="s">
        <v>2085</v>
      </c>
    </row>
    <row r="3" spans="1:6" x14ac:dyDescent="0.15">
      <c r="E3" s="321" t="s">
        <v>2086</v>
      </c>
    </row>
    <row r="4" spans="1:6" ht="17.25" x14ac:dyDescent="0.15">
      <c r="A4" s="322" t="s">
        <v>2087</v>
      </c>
    </row>
    <row r="5" spans="1:6" x14ac:dyDescent="0.15">
      <c r="A5" s="311" t="s">
        <v>2088</v>
      </c>
      <c r="B5" s="323"/>
      <c r="C5" s="295"/>
      <c r="D5" s="11" t="s">
        <v>2089</v>
      </c>
    </row>
    <row r="6" spans="1:6" x14ac:dyDescent="0.15">
      <c r="A6" s="324" t="s">
        <v>2090</v>
      </c>
      <c r="B6" s="324"/>
      <c r="C6" s="295"/>
      <c r="D6" s="11" t="s">
        <v>2091</v>
      </c>
    </row>
    <row r="7" spans="1:6" x14ac:dyDescent="0.15">
      <c r="A7" s="324" t="s">
        <v>2092</v>
      </c>
      <c r="B7" s="324"/>
      <c r="C7" s="295"/>
    </row>
    <row r="8" spans="1:6" x14ac:dyDescent="0.15">
      <c r="A8" s="324" t="s">
        <v>2093</v>
      </c>
      <c r="B8" s="324"/>
      <c r="C8" s="295"/>
    </row>
    <row r="9" spans="1:6" x14ac:dyDescent="0.15">
      <c r="A9" s="324" t="s">
        <v>2094</v>
      </c>
      <c r="B9" s="324"/>
      <c r="C9" s="295"/>
      <c r="D9" s="11" t="s">
        <v>2095</v>
      </c>
    </row>
    <row r="10" spans="1:6" x14ac:dyDescent="0.15">
      <c r="A10" s="324" t="s">
        <v>2096</v>
      </c>
      <c r="B10" s="324"/>
      <c r="C10" s="295"/>
      <c r="D10" s="11" t="s">
        <v>2097</v>
      </c>
    </row>
    <row r="11" spans="1:6" ht="23.25" customHeight="1" x14ac:dyDescent="0.15">
      <c r="C11" s="295"/>
      <c r="D11" s="325"/>
      <c r="E11" s="325"/>
      <c r="F11" s="325"/>
    </row>
    <row r="12" spans="1:6" ht="17.25" x14ac:dyDescent="0.15">
      <c r="A12" s="326" t="s">
        <v>2098</v>
      </c>
      <c r="B12" s="327"/>
      <c r="C12" s="328"/>
      <c r="D12" s="329"/>
      <c r="E12" s="329"/>
      <c r="F12" s="329"/>
    </row>
    <row r="13" spans="1:6" ht="18" thickBot="1" x14ac:dyDescent="0.2">
      <c r="A13" s="322"/>
      <c r="B13" s="330" t="s">
        <v>2099</v>
      </c>
    </row>
    <row r="14" spans="1:6" ht="12" customHeight="1" thickTop="1" thickBot="1" x14ac:dyDescent="0.2">
      <c r="A14" s="331" t="s">
        <v>2100</v>
      </c>
      <c r="B14" s="331" t="s">
        <v>2101</v>
      </c>
      <c r="C14" s="331" t="s">
        <v>2102</v>
      </c>
      <c r="D14" s="331" t="s">
        <v>2103</v>
      </c>
      <c r="E14" s="331" t="s">
        <v>2104</v>
      </c>
      <c r="F14" s="331" t="s">
        <v>2105</v>
      </c>
    </row>
    <row r="15" spans="1:6" ht="12" customHeight="1" thickTop="1" x14ac:dyDescent="0.15">
      <c r="A15" s="332" t="s">
        <v>2106</v>
      </c>
      <c r="B15" s="333" t="s">
        <v>2107</v>
      </c>
      <c r="C15" s="333"/>
      <c r="D15" s="333"/>
      <c r="E15" s="334"/>
      <c r="F15" s="334"/>
    </row>
    <row r="16" spans="1:6" ht="12" customHeight="1" x14ac:dyDescent="0.15">
      <c r="A16" s="335" t="s">
        <v>2108</v>
      </c>
      <c r="B16" s="336" t="s">
        <v>2109</v>
      </c>
      <c r="C16" s="336"/>
      <c r="D16" s="336"/>
      <c r="E16" s="337"/>
      <c r="F16" s="337"/>
    </row>
    <row r="17" spans="1:6" ht="12" customHeight="1" x14ac:dyDescent="0.15">
      <c r="A17" s="336"/>
      <c r="B17" s="336" t="s">
        <v>2110</v>
      </c>
      <c r="C17" s="336"/>
      <c r="D17" s="336"/>
      <c r="E17" s="337"/>
      <c r="F17" s="337"/>
    </row>
    <row r="18" spans="1:6" ht="12" customHeight="1" x14ac:dyDescent="0.15">
      <c r="A18" s="336"/>
      <c r="B18" s="336" t="s">
        <v>2111</v>
      </c>
      <c r="C18" s="336"/>
      <c r="D18" s="336"/>
      <c r="E18" s="337"/>
      <c r="F18" s="337"/>
    </row>
    <row r="19" spans="1:6" ht="12" customHeight="1" x14ac:dyDescent="0.15">
      <c r="A19" s="338" t="s">
        <v>2112</v>
      </c>
      <c r="B19" s="336" t="s">
        <v>2113</v>
      </c>
      <c r="C19" s="336"/>
      <c r="D19" s="336"/>
      <c r="E19" s="337"/>
      <c r="F19" s="337"/>
    </row>
    <row r="20" spans="1:6" ht="12" customHeight="1" x14ac:dyDescent="0.15">
      <c r="A20" s="336"/>
      <c r="B20" s="336" t="s">
        <v>2114</v>
      </c>
      <c r="C20" s="336"/>
      <c r="D20" s="336"/>
      <c r="E20" s="337"/>
      <c r="F20" s="337"/>
    </row>
    <row r="21" spans="1:6" ht="12" customHeight="1" thickBot="1" x14ac:dyDescent="0.2">
      <c r="A21" s="339"/>
      <c r="B21" s="340" t="s">
        <v>2115</v>
      </c>
      <c r="C21" s="340"/>
      <c r="D21" s="340"/>
      <c r="E21" s="341"/>
      <c r="F21" s="341"/>
    </row>
    <row r="22" spans="1:6" ht="12" customHeight="1" thickTop="1" x14ac:dyDescent="0.15">
      <c r="A22" s="339"/>
      <c r="B22" s="342" t="s">
        <v>9</v>
      </c>
      <c r="C22" s="342"/>
      <c r="D22" s="342"/>
      <c r="E22" s="343"/>
      <c r="F22" s="343"/>
    </row>
    <row r="23" spans="1:6" ht="12" customHeight="1" thickBot="1" x14ac:dyDescent="0.2">
      <c r="A23" s="340"/>
      <c r="B23" s="340" t="s">
        <v>2116</v>
      </c>
      <c r="C23" s="340"/>
      <c r="D23" s="340"/>
      <c r="E23" s="341"/>
      <c r="F23" s="341"/>
    </row>
    <row r="24" spans="1:6" ht="12" customHeight="1" thickTop="1" x14ac:dyDescent="0.15">
      <c r="A24" s="344" t="s">
        <v>2117</v>
      </c>
      <c r="B24" s="345" t="s">
        <v>2118</v>
      </c>
      <c r="C24" s="345"/>
      <c r="D24" s="345"/>
      <c r="E24" s="346"/>
      <c r="F24" s="346"/>
    </row>
    <row r="25" spans="1:6" ht="12" customHeight="1" x14ac:dyDescent="0.15">
      <c r="A25" s="335" t="s">
        <v>2119</v>
      </c>
      <c r="B25" s="336" t="s">
        <v>2109</v>
      </c>
      <c r="C25" s="336"/>
      <c r="D25" s="336"/>
      <c r="E25" s="337"/>
      <c r="F25" s="337"/>
    </row>
    <row r="26" spans="1:6" ht="12" customHeight="1" x14ac:dyDescent="0.15">
      <c r="A26" s="336"/>
      <c r="B26" s="336" t="s">
        <v>2120</v>
      </c>
      <c r="C26" s="336"/>
      <c r="D26" s="336"/>
      <c r="E26" s="337"/>
      <c r="F26" s="337"/>
    </row>
    <row r="27" spans="1:6" ht="12" customHeight="1" x14ac:dyDescent="0.15">
      <c r="A27" s="336"/>
      <c r="B27" s="336" t="s">
        <v>2121</v>
      </c>
      <c r="C27" s="336"/>
      <c r="D27" s="336"/>
      <c r="E27" s="337"/>
      <c r="F27" s="337"/>
    </row>
    <row r="28" spans="1:6" ht="12" customHeight="1" x14ac:dyDescent="0.15">
      <c r="A28" s="336"/>
      <c r="B28" s="336" t="s">
        <v>2113</v>
      </c>
      <c r="C28" s="336"/>
      <c r="D28" s="336"/>
      <c r="E28" s="337"/>
      <c r="F28" s="337"/>
    </row>
    <row r="29" spans="1:6" ht="12" customHeight="1" x14ac:dyDescent="0.15">
      <c r="A29" s="335" t="s">
        <v>2122</v>
      </c>
      <c r="B29" s="336" t="s">
        <v>2123</v>
      </c>
      <c r="C29" s="336"/>
      <c r="D29" s="336"/>
      <c r="E29" s="337"/>
      <c r="F29" s="337"/>
    </row>
    <row r="30" spans="1:6" ht="12" customHeight="1" thickBot="1" x14ac:dyDescent="0.2">
      <c r="A30" s="339"/>
      <c r="B30" s="340" t="s">
        <v>2115</v>
      </c>
      <c r="C30" s="340"/>
      <c r="D30" s="340"/>
      <c r="E30" s="341"/>
      <c r="F30" s="341"/>
    </row>
    <row r="31" spans="1:6" ht="12" customHeight="1" thickTop="1" x14ac:dyDescent="0.15">
      <c r="A31" s="339"/>
      <c r="B31" s="342" t="s">
        <v>9</v>
      </c>
      <c r="C31" s="342"/>
      <c r="D31" s="342"/>
      <c r="E31" s="343"/>
      <c r="F31" s="343"/>
    </row>
    <row r="32" spans="1:6" ht="12" customHeight="1" thickBot="1" x14ac:dyDescent="0.2">
      <c r="A32" s="340"/>
      <c r="B32" s="340" t="s">
        <v>2116</v>
      </c>
      <c r="C32" s="340"/>
      <c r="D32" s="340"/>
      <c r="E32" s="341"/>
      <c r="F32" s="341"/>
    </row>
    <row r="33" spans="1:6" ht="12" customHeight="1" thickTop="1" x14ac:dyDescent="0.15">
      <c r="A33" s="332" t="s">
        <v>2124</v>
      </c>
      <c r="B33" s="333" t="s">
        <v>437</v>
      </c>
      <c r="C33" s="333"/>
      <c r="D33" s="333"/>
      <c r="E33" s="334"/>
      <c r="F33" s="334"/>
    </row>
    <row r="34" spans="1:6" ht="12" customHeight="1" x14ac:dyDescent="0.15">
      <c r="A34" s="335" t="s">
        <v>2125</v>
      </c>
      <c r="B34" s="336" t="s">
        <v>2109</v>
      </c>
      <c r="C34" s="336"/>
      <c r="D34" s="336"/>
      <c r="E34" s="337"/>
      <c r="F34" s="337"/>
    </row>
    <row r="35" spans="1:6" ht="12" customHeight="1" x14ac:dyDescent="0.15">
      <c r="A35" s="336"/>
      <c r="B35" s="336" t="s">
        <v>2110</v>
      </c>
      <c r="C35" s="336"/>
      <c r="D35" s="336"/>
      <c r="E35" s="337"/>
      <c r="F35" s="337"/>
    </row>
    <row r="36" spans="1:6" ht="12" customHeight="1" x14ac:dyDescent="0.15">
      <c r="A36" s="336"/>
      <c r="B36" s="336" t="s">
        <v>2126</v>
      </c>
      <c r="C36" s="336"/>
      <c r="D36" s="336"/>
      <c r="E36" s="337"/>
      <c r="F36" s="337"/>
    </row>
    <row r="37" spans="1:6" ht="12" customHeight="1" x14ac:dyDescent="0.15">
      <c r="A37" s="335" t="s">
        <v>2127</v>
      </c>
      <c r="B37" s="336" t="s">
        <v>2113</v>
      </c>
      <c r="C37" s="336"/>
      <c r="D37" s="336"/>
      <c r="E37" s="337"/>
      <c r="F37" s="337"/>
    </row>
    <row r="38" spans="1:6" ht="12" customHeight="1" x14ac:dyDescent="0.15">
      <c r="A38" s="336"/>
      <c r="B38" s="336" t="s">
        <v>2114</v>
      </c>
      <c r="C38" s="336"/>
      <c r="D38" s="336"/>
      <c r="E38" s="337"/>
      <c r="F38" s="337"/>
    </row>
    <row r="39" spans="1:6" ht="12" customHeight="1" thickBot="1" x14ac:dyDescent="0.2">
      <c r="A39" s="339"/>
      <c r="B39" s="340" t="s">
        <v>2115</v>
      </c>
      <c r="C39" s="340"/>
      <c r="D39" s="340"/>
      <c r="E39" s="341"/>
      <c r="F39" s="341"/>
    </row>
    <row r="40" spans="1:6" ht="12" customHeight="1" thickTop="1" x14ac:dyDescent="0.15">
      <c r="A40" s="339"/>
      <c r="B40" s="342" t="s">
        <v>9</v>
      </c>
      <c r="C40" s="342"/>
      <c r="D40" s="342"/>
      <c r="E40" s="343"/>
      <c r="F40" s="343"/>
    </row>
    <row r="41" spans="1:6" ht="12" customHeight="1" thickBot="1" x14ac:dyDescent="0.2">
      <c r="A41" s="340"/>
      <c r="B41" s="340" t="s">
        <v>2116</v>
      </c>
      <c r="C41" s="340"/>
      <c r="D41" s="340"/>
      <c r="E41" s="341"/>
      <c r="F41" s="341"/>
    </row>
    <row r="42" spans="1:6" ht="12" customHeight="1" thickTop="1" x14ac:dyDescent="0.15">
      <c r="A42" s="347">
        <v>4</v>
      </c>
      <c r="B42" s="345" t="s">
        <v>2128</v>
      </c>
      <c r="C42" s="345"/>
      <c r="D42" s="345"/>
      <c r="E42" s="346"/>
      <c r="F42" s="346"/>
    </row>
    <row r="43" spans="1:6" ht="12" customHeight="1" x14ac:dyDescent="0.15">
      <c r="A43" s="335" t="s">
        <v>2129</v>
      </c>
      <c r="B43" s="336" t="s">
        <v>2109</v>
      </c>
      <c r="C43" s="336"/>
      <c r="D43" s="336"/>
      <c r="E43" s="337"/>
      <c r="F43" s="337"/>
    </row>
    <row r="44" spans="1:6" ht="12" customHeight="1" x14ac:dyDescent="0.15">
      <c r="A44" s="336"/>
      <c r="B44" s="336" t="s">
        <v>2130</v>
      </c>
      <c r="C44" s="336"/>
      <c r="D44" s="336"/>
      <c r="E44" s="337"/>
      <c r="F44" s="337"/>
    </row>
    <row r="45" spans="1:6" ht="12" customHeight="1" x14ac:dyDescent="0.15">
      <c r="A45" s="336"/>
      <c r="B45" s="336" t="s">
        <v>2131</v>
      </c>
      <c r="C45" s="336"/>
      <c r="D45" s="336"/>
      <c r="E45" s="337"/>
      <c r="F45" s="337"/>
    </row>
    <row r="46" spans="1:6" ht="12" customHeight="1" x14ac:dyDescent="0.15">
      <c r="A46" s="335" t="s">
        <v>2132</v>
      </c>
      <c r="B46" s="336" t="s">
        <v>2113</v>
      </c>
      <c r="C46" s="336"/>
      <c r="D46" s="336"/>
      <c r="E46" s="337"/>
      <c r="F46" s="337"/>
    </row>
    <row r="47" spans="1:6" ht="12" customHeight="1" x14ac:dyDescent="0.15">
      <c r="A47" s="336"/>
      <c r="B47" s="336" t="s">
        <v>2123</v>
      </c>
      <c r="C47" s="336"/>
      <c r="D47" s="336"/>
      <c r="E47" s="337"/>
      <c r="F47" s="337"/>
    </row>
    <row r="48" spans="1:6" ht="12" customHeight="1" thickBot="1" x14ac:dyDescent="0.2">
      <c r="A48" s="339"/>
      <c r="B48" s="340" t="s">
        <v>2133</v>
      </c>
      <c r="C48" s="340"/>
      <c r="D48" s="340"/>
      <c r="E48" s="341"/>
      <c r="F48" s="341"/>
    </row>
    <row r="49" spans="1:6" ht="12" customHeight="1" thickTop="1" x14ac:dyDescent="0.15">
      <c r="A49" s="339"/>
      <c r="B49" s="342" t="s">
        <v>9</v>
      </c>
      <c r="C49" s="342"/>
      <c r="D49" s="342"/>
      <c r="E49" s="343"/>
      <c r="F49" s="343"/>
    </row>
    <row r="50" spans="1:6" ht="12" customHeight="1" thickBot="1" x14ac:dyDescent="0.2">
      <c r="A50" s="340"/>
      <c r="B50" s="340" t="s">
        <v>2116</v>
      </c>
      <c r="C50" s="340"/>
      <c r="D50" s="340"/>
      <c r="E50" s="341"/>
      <c r="F50" s="341"/>
    </row>
    <row r="51" spans="1:6" ht="12" customHeight="1" thickTop="1" x14ac:dyDescent="0.15">
      <c r="A51" s="347">
        <v>5</v>
      </c>
      <c r="B51" s="345" t="s">
        <v>441</v>
      </c>
      <c r="C51" s="345"/>
      <c r="D51" s="345"/>
      <c r="E51" s="346"/>
      <c r="F51" s="346"/>
    </row>
    <row r="52" spans="1:6" ht="12" customHeight="1" x14ac:dyDescent="0.15">
      <c r="A52" s="335" t="s">
        <v>2134</v>
      </c>
      <c r="B52" s="336" t="s">
        <v>2109</v>
      </c>
      <c r="C52" s="336"/>
      <c r="D52" s="336"/>
      <c r="E52" s="337"/>
      <c r="F52" s="337"/>
    </row>
    <row r="53" spans="1:6" ht="12" customHeight="1" x14ac:dyDescent="0.15">
      <c r="A53" s="336"/>
      <c r="B53" s="336" t="s">
        <v>2130</v>
      </c>
      <c r="C53" s="336"/>
      <c r="D53" s="336"/>
      <c r="E53" s="337"/>
      <c r="F53" s="337"/>
    </row>
    <row r="54" spans="1:6" ht="12" customHeight="1" x14ac:dyDescent="0.15">
      <c r="A54" s="336"/>
      <c r="B54" s="336" t="s">
        <v>2135</v>
      </c>
      <c r="C54" s="336"/>
      <c r="D54" s="336"/>
      <c r="E54" s="337"/>
      <c r="F54" s="337"/>
    </row>
    <row r="55" spans="1:6" ht="12" customHeight="1" x14ac:dyDescent="0.15">
      <c r="A55" s="335" t="s">
        <v>2136</v>
      </c>
      <c r="B55" s="336" t="s">
        <v>2113</v>
      </c>
      <c r="C55" s="336"/>
      <c r="D55" s="336"/>
      <c r="E55" s="337"/>
      <c r="F55" s="337"/>
    </row>
    <row r="56" spans="1:6" ht="12" customHeight="1" x14ac:dyDescent="0.15">
      <c r="A56" s="336"/>
      <c r="B56" s="336" t="s">
        <v>2123</v>
      </c>
      <c r="C56" s="336"/>
      <c r="D56" s="336"/>
      <c r="E56" s="337"/>
      <c r="F56" s="337"/>
    </row>
    <row r="57" spans="1:6" ht="12" customHeight="1" thickBot="1" x14ac:dyDescent="0.2">
      <c r="A57" s="339"/>
      <c r="B57" s="340" t="s">
        <v>2137</v>
      </c>
      <c r="C57" s="340"/>
      <c r="D57" s="340"/>
      <c r="E57" s="341"/>
      <c r="F57" s="341"/>
    </row>
    <row r="58" spans="1:6" ht="12" customHeight="1" thickTop="1" x14ac:dyDescent="0.15">
      <c r="A58" s="339"/>
      <c r="B58" s="342" t="s">
        <v>9</v>
      </c>
      <c r="C58" s="342"/>
      <c r="D58" s="342"/>
      <c r="E58" s="343"/>
      <c r="F58" s="343"/>
    </row>
    <row r="59" spans="1:6" ht="12" customHeight="1" thickBot="1" x14ac:dyDescent="0.2">
      <c r="A59" s="340"/>
      <c r="B59" s="340" t="s">
        <v>2116</v>
      </c>
      <c r="C59" s="340"/>
      <c r="D59" s="340"/>
      <c r="E59" s="341"/>
      <c r="F59" s="341"/>
    </row>
    <row r="60" spans="1:6" ht="12" customHeight="1" thickTop="1" x14ac:dyDescent="0.15">
      <c r="A60" s="339"/>
      <c r="B60" s="339" t="s">
        <v>2138</v>
      </c>
      <c r="C60" s="339"/>
      <c r="D60" s="339"/>
      <c r="E60" s="348"/>
      <c r="F60" s="348"/>
    </row>
    <row r="61" spans="1:6" ht="12" customHeight="1" x14ac:dyDescent="0.15">
      <c r="A61" s="336"/>
      <c r="B61" s="336" t="s">
        <v>2139</v>
      </c>
      <c r="C61" s="336"/>
      <c r="D61" s="336"/>
      <c r="E61" s="337"/>
      <c r="F61" s="337"/>
    </row>
    <row r="62" spans="1:6" ht="12.75" customHeight="1" x14ac:dyDescent="0.15">
      <c r="A62" s="349"/>
      <c r="B62" s="349"/>
      <c r="C62" s="349"/>
      <c r="D62" s="349"/>
      <c r="E62" s="333" t="s">
        <v>2138</v>
      </c>
      <c r="F62" s="334"/>
    </row>
    <row r="63" spans="1:6" ht="12.75" customHeight="1" x14ac:dyDescent="0.15">
      <c r="A63" s="349"/>
      <c r="B63" s="349"/>
      <c r="C63" s="349"/>
      <c r="D63" s="349"/>
      <c r="E63" s="336" t="s">
        <v>2140</v>
      </c>
      <c r="F63" s="337"/>
    </row>
    <row r="64" spans="1:6" x14ac:dyDescent="0.15">
      <c r="A64" s="349"/>
      <c r="B64" s="349"/>
      <c r="C64" s="349"/>
      <c r="D64" s="349"/>
      <c r="E64" s="349"/>
      <c r="F64" s="349"/>
    </row>
  </sheetData>
  <phoneticPr fontId="3"/>
  <printOptions horizontalCentered="1"/>
  <pageMargins left="0.70866141732283472" right="0.70866141732283472" top="0.74803149606299213" bottom="0.8125"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41"/>
  <sheetViews>
    <sheetView showGridLines="0" view="pageBreakPreview" zoomScaleNormal="100" zoomScaleSheetLayoutView="100" workbookViewId="0"/>
  </sheetViews>
  <sheetFormatPr defaultRowHeight="13.5" x14ac:dyDescent="0.15"/>
  <cols>
    <col min="1" max="2" width="13.375" style="583" customWidth="1"/>
    <col min="3" max="6" width="5" style="583" customWidth="1"/>
    <col min="7" max="7" width="5.25" style="583" customWidth="1"/>
    <col min="8" max="8" width="21.5" style="583" customWidth="1"/>
    <col min="9" max="9" width="15.75" style="583" customWidth="1"/>
    <col min="10" max="256" width="9" style="583"/>
    <col min="257" max="258" width="13.375" style="583" customWidth="1"/>
    <col min="259" max="262" width="5" style="583" customWidth="1"/>
    <col min="263" max="263" width="5.25" style="583" customWidth="1"/>
    <col min="264" max="264" width="21.5" style="583" customWidth="1"/>
    <col min="265" max="265" width="15.75" style="583" customWidth="1"/>
    <col min="266" max="512" width="9" style="583"/>
    <col min="513" max="514" width="13.375" style="583" customWidth="1"/>
    <col min="515" max="518" width="5" style="583" customWidth="1"/>
    <col min="519" max="519" width="5.25" style="583" customWidth="1"/>
    <col min="520" max="520" width="21.5" style="583" customWidth="1"/>
    <col min="521" max="521" width="15.75" style="583" customWidth="1"/>
    <col min="522" max="768" width="9" style="583"/>
    <col min="769" max="770" width="13.375" style="583" customWidth="1"/>
    <col min="771" max="774" width="5" style="583" customWidth="1"/>
    <col min="775" max="775" width="5.25" style="583" customWidth="1"/>
    <col min="776" max="776" width="21.5" style="583" customWidth="1"/>
    <col min="777" max="777" width="15.75" style="583" customWidth="1"/>
    <col min="778" max="1024" width="9" style="583"/>
    <col min="1025" max="1026" width="13.375" style="583" customWidth="1"/>
    <col min="1027" max="1030" width="5" style="583" customWidth="1"/>
    <col min="1031" max="1031" width="5.25" style="583" customWidth="1"/>
    <col min="1032" max="1032" width="21.5" style="583" customWidth="1"/>
    <col min="1033" max="1033" width="15.75" style="583" customWidth="1"/>
    <col min="1034" max="1280" width="9" style="583"/>
    <col min="1281" max="1282" width="13.375" style="583" customWidth="1"/>
    <col min="1283" max="1286" width="5" style="583" customWidth="1"/>
    <col min="1287" max="1287" width="5.25" style="583" customWidth="1"/>
    <col min="1288" max="1288" width="21.5" style="583" customWidth="1"/>
    <col min="1289" max="1289" width="15.75" style="583" customWidth="1"/>
    <col min="1290" max="1536" width="9" style="583"/>
    <col min="1537" max="1538" width="13.375" style="583" customWidth="1"/>
    <col min="1539" max="1542" width="5" style="583" customWidth="1"/>
    <col min="1543" max="1543" width="5.25" style="583" customWidth="1"/>
    <col min="1544" max="1544" width="21.5" style="583" customWidth="1"/>
    <col min="1545" max="1545" width="15.75" style="583" customWidth="1"/>
    <col min="1546" max="1792" width="9" style="583"/>
    <col min="1793" max="1794" width="13.375" style="583" customWidth="1"/>
    <col min="1795" max="1798" width="5" style="583" customWidth="1"/>
    <col min="1799" max="1799" width="5.25" style="583" customWidth="1"/>
    <col min="1800" max="1800" width="21.5" style="583" customWidth="1"/>
    <col min="1801" max="1801" width="15.75" style="583" customWidth="1"/>
    <col min="1802" max="2048" width="9" style="583"/>
    <col min="2049" max="2050" width="13.375" style="583" customWidth="1"/>
    <col min="2051" max="2054" width="5" style="583" customWidth="1"/>
    <col min="2055" max="2055" width="5.25" style="583" customWidth="1"/>
    <col min="2056" max="2056" width="21.5" style="583" customWidth="1"/>
    <col min="2057" max="2057" width="15.75" style="583" customWidth="1"/>
    <col min="2058" max="2304" width="9" style="583"/>
    <col min="2305" max="2306" width="13.375" style="583" customWidth="1"/>
    <col min="2307" max="2310" width="5" style="583" customWidth="1"/>
    <col min="2311" max="2311" width="5.25" style="583" customWidth="1"/>
    <col min="2312" max="2312" width="21.5" style="583" customWidth="1"/>
    <col min="2313" max="2313" width="15.75" style="583" customWidth="1"/>
    <col min="2314" max="2560" width="9" style="583"/>
    <col min="2561" max="2562" width="13.375" style="583" customWidth="1"/>
    <col min="2563" max="2566" width="5" style="583" customWidth="1"/>
    <col min="2567" max="2567" width="5.25" style="583" customWidth="1"/>
    <col min="2568" max="2568" width="21.5" style="583" customWidth="1"/>
    <col min="2569" max="2569" width="15.75" style="583" customWidth="1"/>
    <col min="2570" max="2816" width="9" style="583"/>
    <col min="2817" max="2818" width="13.375" style="583" customWidth="1"/>
    <col min="2819" max="2822" width="5" style="583" customWidth="1"/>
    <col min="2823" max="2823" width="5.25" style="583" customWidth="1"/>
    <col min="2824" max="2824" width="21.5" style="583" customWidth="1"/>
    <col min="2825" max="2825" width="15.75" style="583" customWidth="1"/>
    <col min="2826" max="3072" width="9" style="583"/>
    <col min="3073" max="3074" width="13.375" style="583" customWidth="1"/>
    <col min="3075" max="3078" width="5" style="583" customWidth="1"/>
    <col min="3079" max="3079" width="5.25" style="583" customWidth="1"/>
    <col min="3080" max="3080" width="21.5" style="583" customWidth="1"/>
    <col min="3081" max="3081" width="15.75" style="583" customWidth="1"/>
    <col min="3082" max="3328" width="9" style="583"/>
    <col min="3329" max="3330" width="13.375" style="583" customWidth="1"/>
    <col min="3331" max="3334" width="5" style="583" customWidth="1"/>
    <col min="3335" max="3335" width="5.25" style="583" customWidth="1"/>
    <col min="3336" max="3336" width="21.5" style="583" customWidth="1"/>
    <col min="3337" max="3337" width="15.75" style="583" customWidth="1"/>
    <col min="3338" max="3584" width="9" style="583"/>
    <col min="3585" max="3586" width="13.375" style="583" customWidth="1"/>
    <col min="3587" max="3590" width="5" style="583" customWidth="1"/>
    <col min="3591" max="3591" width="5.25" style="583" customWidth="1"/>
    <col min="3592" max="3592" width="21.5" style="583" customWidth="1"/>
    <col min="3593" max="3593" width="15.75" style="583" customWidth="1"/>
    <col min="3594" max="3840" width="9" style="583"/>
    <col min="3841" max="3842" width="13.375" style="583" customWidth="1"/>
    <col min="3843" max="3846" width="5" style="583" customWidth="1"/>
    <col min="3847" max="3847" width="5.25" style="583" customWidth="1"/>
    <col min="3848" max="3848" width="21.5" style="583" customWidth="1"/>
    <col min="3849" max="3849" width="15.75" style="583" customWidth="1"/>
    <col min="3850" max="4096" width="9" style="583"/>
    <col min="4097" max="4098" width="13.375" style="583" customWidth="1"/>
    <col min="4099" max="4102" width="5" style="583" customWidth="1"/>
    <col min="4103" max="4103" width="5.25" style="583" customWidth="1"/>
    <col min="4104" max="4104" width="21.5" style="583" customWidth="1"/>
    <col min="4105" max="4105" width="15.75" style="583" customWidth="1"/>
    <col min="4106" max="4352" width="9" style="583"/>
    <col min="4353" max="4354" width="13.375" style="583" customWidth="1"/>
    <col min="4355" max="4358" width="5" style="583" customWidth="1"/>
    <col min="4359" max="4359" width="5.25" style="583" customWidth="1"/>
    <col min="4360" max="4360" width="21.5" style="583" customWidth="1"/>
    <col min="4361" max="4361" width="15.75" style="583" customWidth="1"/>
    <col min="4362" max="4608" width="9" style="583"/>
    <col min="4609" max="4610" width="13.375" style="583" customWidth="1"/>
    <col min="4611" max="4614" width="5" style="583" customWidth="1"/>
    <col min="4615" max="4615" width="5.25" style="583" customWidth="1"/>
    <col min="4616" max="4616" width="21.5" style="583" customWidth="1"/>
    <col min="4617" max="4617" width="15.75" style="583" customWidth="1"/>
    <col min="4618" max="4864" width="9" style="583"/>
    <col min="4865" max="4866" width="13.375" style="583" customWidth="1"/>
    <col min="4867" max="4870" width="5" style="583" customWidth="1"/>
    <col min="4871" max="4871" width="5.25" style="583" customWidth="1"/>
    <col min="4872" max="4872" width="21.5" style="583" customWidth="1"/>
    <col min="4873" max="4873" width="15.75" style="583" customWidth="1"/>
    <col min="4874" max="5120" width="9" style="583"/>
    <col min="5121" max="5122" width="13.375" style="583" customWidth="1"/>
    <col min="5123" max="5126" width="5" style="583" customWidth="1"/>
    <col min="5127" max="5127" width="5.25" style="583" customWidth="1"/>
    <col min="5128" max="5128" width="21.5" style="583" customWidth="1"/>
    <col min="5129" max="5129" width="15.75" style="583" customWidth="1"/>
    <col min="5130" max="5376" width="9" style="583"/>
    <col min="5377" max="5378" width="13.375" style="583" customWidth="1"/>
    <col min="5379" max="5382" width="5" style="583" customWidth="1"/>
    <col min="5383" max="5383" width="5.25" style="583" customWidth="1"/>
    <col min="5384" max="5384" width="21.5" style="583" customWidth="1"/>
    <col min="5385" max="5385" width="15.75" style="583" customWidth="1"/>
    <col min="5386" max="5632" width="9" style="583"/>
    <col min="5633" max="5634" width="13.375" style="583" customWidth="1"/>
    <col min="5635" max="5638" width="5" style="583" customWidth="1"/>
    <col min="5639" max="5639" width="5.25" style="583" customWidth="1"/>
    <col min="5640" max="5640" width="21.5" style="583" customWidth="1"/>
    <col min="5641" max="5641" width="15.75" style="583" customWidth="1"/>
    <col min="5642" max="5888" width="9" style="583"/>
    <col min="5889" max="5890" width="13.375" style="583" customWidth="1"/>
    <col min="5891" max="5894" width="5" style="583" customWidth="1"/>
    <col min="5895" max="5895" width="5.25" style="583" customWidth="1"/>
    <col min="5896" max="5896" width="21.5" style="583" customWidth="1"/>
    <col min="5897" max="5897" width="15.75" style="583" customWidth="1"/>
    <col min="5898" max="6144" width="9" style="583"/>
    <col min="6145" max="6146" width="13.375" style="583" customWidth="1"/>
    <col min="6147" max="6150" width="5" style="583" customWidth="1"/>
    <col min="6151" max="6151" width="5.25" style="583" customWidth="1"/>
    <col min="6152" max="6152" width="21.5" style="583" customWidth="1"/>
    <col min="6153" max="6153" width="15.75" style="583" customWidth="1"/>
    <col min="6154" max="6400" width="9" style="583"/>
    <col min="6401" max="6402" width="13.375" style="583" customWidth="1"/>
    <col min="6403" max="6406" width="5" style="583" customWidth="1"/>
    <col min="6407" max="6407" width="5.25" style="583" customWidth="1"/>
    <col min="6408" max="6408" width="21.5" style="583" customWidth="1"/>
    <col min="6409" max="6409" width="15.75" style="583" customWidth="1"/>
    <col min="6410" max="6656" width="9" style="583"/>
    <col min="6657" max="6658" width="13.375" style="583" customWidth="1"/>
    <col min="6659" max="6662" width="5" style="583" customWidth="1"/>
    <col min="6663" max="6663" width="5.25" style="583" customWidth="1"/>
    <col min="6664" max="6664" width="21.5" style="583" customWidth="1"/>
    <col min="6665" max="6665" width="15.75" style="583" customWidth="1"/>
    <col min="6666" max="6912" width="9" style="583"/>
    <col min="6913" max="6914" width="13.375" style="583" customWidth="1"/>
    <col min="6915" max="6918" width="5" style="583" customWidth="1"/>
    <col min="6919" max="6919" width="5.25" style="583" customWidth="1"/>
    <col min="6920" max="6920" width="21.5" style="583" customWidth="1"/>
    <col min="6921" max="6921" width="15.75" style="583" customWidth="1"/>
    <col min="6922" max="7168" width="9" style="583"/>
    <col min="7169" max="7170" width="13.375" style="583" customWidth="1"/>
    <col min="7171" max="7174" width="5" style="583" customWidth="1"/>
    <col min="7175" max="7175" width="5.25" style="583" customWidth="1"/>
    <col min="7176" max="7176" width="21.5" style="583" customWidth="1"/>
    <col min="7177" max="7177" width="15.75" style="583" customWidth="1"/>
    <col min="7178" max="7424" width="9" style="583"/>
    <col min="7425" max="7426" width="13.375" style="583" customWidth="1"/>
    <col min="7427" max="7430" width="5" style="583" customWidth="1"/>
    <col min="7431" max="7431" width="5.25" style="583" customWidth="1"/>
    <col min="7432" max="7432" width="21.5" style="583" customWidth="1"/>
    <col min="7433" max="7433" width="15.75" style="583" customWidth="1"/>
    <col min="7434" max="7680" width="9" style="583"/>
    <col min="7681" max="7682" width="13.375" style="583" customWidth="1"/>
    <col min="7683" max="7686" width="5" style="583" customWidth="1"/>
    <col min="7687" max="7687" width="5.25" style="583" customWidth="1"/>
    <col min="7688" max="7688" width="21.5" style="583" customWidth="1"/>
    <col min="7689" max="7689" width="15.75" style="583" customWidth="1"/>
    <col min="7690" max="7936" width="9" style="583"/>
    <col min="7937" max="7938" width="13.375" style="583" customWidth="1"/>
    <col min="7939" max="7942" width="5" style="583" customWidth="1"/>
    <col min="7943" max="7943" width="5.25" style="583" customWidth="1"/>
    <col min="7944" max="7944" width="21.5" style="583" customWidth="1"/>
    <col min="7945" max="7945" width="15.75" style="583" customWidth="1"/>
    <col min="7946" max="8192" width="9" style="583"/>
    <col min="8193" max="8194" width="13.375" style="583" customWidth="1"/>
    <col min="8195" max="8198" width="5" style="583" customWidth="1"/>
    <col min="8199" max="8199" width="5.25" style="583" customWidth="1"/>
    <col min="8200" max="8200" width="21.5" style="583" customWidth="1"/>
    <col min="8201" max="8201" width="15.75" style="583" customWidth="1"/>
    <col min="8202" max="8448" width="9" style="583"/>
    <col min="8449" max="8450" width="13.375" style="583" customWidth="1"/>
    <col min="8451" max="8454" width="5" style="583" customWidth="1"/>
    <col min="8455" max="8455" width="5.25" style="583" customWidth="1"/>
    <col min="8456" max="8456" width="21.5" style="583" customWidth="1"/>
    <col min="8457" max="8457" width="15.75" style="583" customWidth="1"/>
    <col min="8458" max="8704" width="9" style="583"/>
    <col min="8705" max="8706" width="13.375" style="583" customWidth="1"/>
    <col min="8707" max="8710" width="5" style="583" customWidth="1"/>
    <col min="8711" max="8711" width="5.25" style="583" customWidth="1"/>
    <col min="8712" max="8712" width="21.5" style="583" customWidth="1"/>
    <col min="8713" max="8713" width="15.75" style="583" customWidth="1"/>
    <col min="8714" max="8960" width="9" style="583"/>
    <col min="8961" max="8962" width="13.375" style="583" customWidth="1"/>
    <col min="8963" max="8966" width="5" style="583" customWidth="1"/>
    <col min="8967" max="8967" width="5.25" style="583" customWidth="1"/>
    <col min="8968" max="8968" width="21.5" style="583" customWidth="1"/>
    <col min="8969" max="8969" width="15.75" style="583" customWidth="1"/>
    <col min="8970" max="9216" width="9" style="583"/>
    <col min="9217" max="9218" width="13.375" style="583" customWidth="1"/>
    <col min="9219" max="9222" width="5" style="583" customWidth="1"/>
    <col min="9223" max="9223" width="5.25" style="583" customWidth="1"/>
    <col min="9224" max="9224" width="21.5" style="583" customWidth="1"/>
    <col min="9225" max="9225" width="15.75" style="583" customWidth="1"/>
    <col min="9226" max="9472" width="9" style="583"/>
    <col min="9473" max="9474" width="13.375" style="583" customWidth="1"/>
    <col min="9475" max="9478" width="5" style="583" customWidth="1"/>
    <col min="9479" max="9479" width="5.25" style="583" customWidth="1"/>
    <col min="9480" max="9480" width="21.5" style="583" customWidth="1"/>
    <col min="9481" max="9481" width="15.75" style="583" customWidth="1"/>
    <col min="9482" max="9728" width="9" style="583"/>
    <col min="9729" max="9730" width="13.375" style="583" customWidth="1"/>
    <col min="9731" max="9734" width="5" style="583" customWidth="1"/>
    <col min="9735" max="9735" width="5.25" style="583" customWidth="1"/>
    <col min="9736" max="9736" width="21.5" style="583" customWidth="1"/>
    <col min="9737" max="9737" width="15.75" style="583" customWidth="1"/>
    <col min="9738" max="9984" width="9" style="583"/>
    <col min="9985" max="9986" width="13.375" style="583" customWidth="1"/>
    <col min="9987" max="9990" width="5" style="583" customWidth="1"/>
    <col min="9991" max="9991" width="5.25" style="583" customWidth="1"/>
    <col min="9992" max="9992" width="21.5" style="583" customWidth="1"/>
    <col min="9993" max="9993" width="15.75" style="583" customWidth="1"/>
    <col min="9994" max="10240" width="9" style="583"/>
    <col min="10241" max="10242" width="13.375" style="583" customWidth="1"/>
    <col min="10243" max="10246" width="5" style="583" customWidth="1"/>
    <col min="10247" max="10247" width="5.25" style="583" customWidth="1"/>
    <col min="10248" max="10248" width="21.5" style="583" customWidth="1"/>
    <col min="10249" max="10249" width="15.75" style="583" customWidth="1"/>
    <col min="10250" max="10496" width="9" style="583"/>
    <col min="10497" max="10498" width="13.375" style="583" customWidth="1"/>
    <col min="10499" max="10502" width="5" style="583" customWidth="1"/>
    <col min="10503" max="10503" width="5.25" style="583" customWidth="1"/>
    <col min="10504" max="10504" width="21.5" style="583" customWidth="1"/>
    <col min="10505" max="10505" width="15.75" style="583" customWidth="1"/>
    <col min="10506" max="10752" width="9" style="583"/>
    <col min="10753" max="10754" width="13.375" style="583" customWidth="1"/>
    <col min="10755" max="10758" width="5" style="583" customWidth="1"/>
    <col min="10759" max="10759" width="5.25" style="583" customWidth="1"/>
    <col min="10760" max="10760" width="21.5" style="583" customWidth="1"/>
    <col min="10761" max="10761" width="15.75" style="583" customWidth="1"/>
    <col min="10762" max="11008" width="9" style="583"/>
    <col min="11009" max="11010" width="13.375" style="583" customWidth="1"/>
    <col min="11011" max="11014" width="5" style="583" customWidth="1"/>
    <col min="11015" max="11015" width="5.25" style="583" customWidth="1"/>
    <col min="11016" max="11016" width="21.5" style="583" customWidth="1"/>
    <col min="11017" max="11017" width="15.75" style="583" customWidth="1"/>
    <col min="11018" max="11264" width="9" style="583"/>
    <col min="11265" max="11266" width="13.375" style="583" customWidth="1"/>
    <col min="11267" max="11270" width="5" style="583" customWidth="1"/>
    <col min="11271" max="11271" width="5.25" style="583" customWidth="1"/>
    <col min="11272" max="11272" width="21.5" style="583" customWidth="1"/>
    <col min="11273" max="11273" width="15.75" style="583" customWidth="1"/>
    <col min="11274" max="11520" width="9" style="583"/>
    <col min="11521" max="11522" width="13.375" style="583" customWidth="1"/>
    <col min="11523" max="11526" width="5" style="583" customWidth="1"/>
    <col min="11527" max="11527" width="5.25" style="583" customWidth="1"/>
    <col min="11528" max="11528" width="21.5" style="583" customWidth="1"/>
    <col min="11529" max="11529" width="15.75" style="583" customWidth="1"/>
    <col min="11530" max="11776" width="9" style="583"/>
    <col min="11777" max="11778" width="13.375" style="583" customWidth="1"/>
    <col min="11779" max="11782" width="5" style="583" customWidth="1"/>
    <col min="11783" max="11783" width="5.25" style="583" customWidth="1"/>
    <col min="11784" max="11784" width="21.5" style="583" customWidth="1"/>
    <col min="11785" max="11785" width="15.75" style="583" customWidth="1"/>
    <col min="11786" max="12032" width="9" style="583"/>
    <col min="12033" max="12034" width="13.375" style="583" customWidth="1"/>
    <col min="12035" max="12038" width="5" style="583" customWidth="1"/>
    <col min="12039" max="12039" width="5.25" style="583" customWidth="1"/>
    <col min="12040" max="12040" width="21.5" style="583" customWidth="1"/>
    <col min="12041" max="12041" width="15.75" style="583" customWidth="1"/>
    <col min="12042" max="12288" width="9" style="583"/>
    <col min="12289" max="12290" width="13.375" style="583" customWidth="1"/>
    <col min="12291" max="12294" width="5" style="583" customWidth="1"/>
    <col min="12295" max="12295" width="5.25" style="583" customWidth="1"/>
    <col min="12296" max="12296" width="21.5" style="583" customWidth="1"/>
    <col min="12297" max="12297" width="15.75" style="583" customWidth="1"/>
    <col min="12298" max="12544" width="9" style="583"/>
    <col min="12545" max="12546" width="13.375" style="583" customWidth="1"/>
    <col min="12547" max="12550" width="5" style="583" customWidth="1"/>
    <col min="12551" max="12551" width="5.25" style="583" customWidth="1"/>
    <col min="12552" max="12552" width="21.5" style="583" customWidth="1"/>
    <col min="12553" max="12553" width="15.75" style="583" customWidth="1"/>
    <col min="12554" max="12800" width="9" style="583"/>
    <col min="12801" max="12802" width="13.375" style="583" customWidth="1"/>
    <col min="12803" max="12806" width="5" style="583" customWidth="1"/>
    <col min="12807" max="12807" width="5.25" style="583" customWidth="1"/>
    <col min="12808" max="12808" width="21.5" style="583" customWidth="1"/>
    <col min="12809" max="12809" width="15.75" style="583" customWidth="1"/>
    <col min="12810" max="13056" width="9" style="583"/>
    <col min="13057" max="13058" width="13.375" style="583" customWidth="1"/>
    <col min="13059" max="13062" width="5" style="583" customWidth="1"/>
    <col min="13063" max="13063" width="5.25" style="583" customWidth="1"/>
    <col min="13064" max="13064" width="21.5" style="583" customWidth="1"/>
    <col min="13065" max="13065" width="15.75" style="583" customWidth="1"/>
    <col min="13066" max="13312" width="9" style="583"/>
    <col min="13313" max="13314" width="13.375" style="583" customWidth="1"/>
    <col min="13315" max="13318" width="5" style="583" customWidth="1"/>
    <col min="13319" max="13319" width="5.25" style="583" customWidth="1"/>
    <col min="13320" max="13320" width="21.5" style="583" customWidth="1"/>
    <col min="13321" max="13321" width="15.75" style="583" customWidth="1"/>
    <col min="13322" max="13568" width="9" style="583"/>
    <col min="13569" max="13570" width="13.375" style="583" customWidth="1"/>
    <col min="13571" max="13574" width="5" style="583" customWidth="1"/>
    <col min="13575" max="13575" width="5.25" style="583" customWidth="1"/>
    <col min="13576" max="13576" width="21.5" style="583" customWidth="1"/>
    <col min="13577" max="13577" width="15.75" style="583" customWidth="1"/>
    <col min="13578" max="13824" width="9" style="583"/>
    <col min="13825" max="13826" width="13.375" style="583" customWidth="1"/>
    <col min="13827" max="13830" width="5" style="583" customWidth="1"/>
    <col min="13831" max="13831" width="5.25" style="583" customWidth="1"/>
    <col min="13832" max="13832" width="21.5" style="583" customWidth="1"/>
    <col min="13833" max="13833" width="15.75" style="583" customWidth="1"/>
    <col min="13834" max="14080" width="9" style="583"/>
    <col min="14081" max="14082" width="13.375" style="583" customWidth="1"/>
    <col min="14083" max="14086" width="5" style="583" customWidth="1"/>
    <col min="14087" max="14087" width="5.25" style="583" customWidth="1"/>
    <col min="14088" max="14088" width="21.5" style="583" customWidth="1"/>
    <col min="14089" max="14089" width="15.75" style="583" customWidth="1"/>
    <col min="14090" max="14336" width="9" style="583"/>
    <col min="14337" max="14338" width="13.375" style="583" customWidth="1"/>
    <col min="14339" max="14342" width="5" style="583" customWidth="1"/>
    <col min="14343" max="14343" width="5.25" style="583" customWidth="1"/>
    <col min="14344" max="14344" width="21.5" style="583" customWidth="1"/>
    <col min="14345" max="14345" width="15.75" style="583" customWidth="1"/>
    <col min="14346" max="14592" width="9" style="583"/>
    <col min="14593" max="14594" width="13.375" style="583" customWidth="1"/>
    <col min="14595" max="14598" width="5" style="583" customWidth="1"/>
    <col min="14599" max="14599" width="5.25" style="583" customWidth="1"/>
    <col min="14600" max="14600" width="21.5" style="583" customWidth="1"/>
    <col min="14601" max="14601" width="15.75" style="583" customWidth="1"/>
    <col min="14602" max="14848" width="9" style="583"/>
    <col min="14849" max="14850" width="13.375" style="583" customWidth="1"/>
    <col min="14851" max="14854" width="5" style="583" customWidth="1"/>
    <col min="14855" max="14855" width="5.25" style="583" customWidth="1"/>
    <col min="14856" max="14856" width="21.5" style="583" customWidth="1"/>
    <col min="14857" max="14857" width="15.75" style="583" customWidth="1"/>
    <col min="14858" max="15104" width="9" style="583"/>
    <col min="15105" max="15106" width="13.375" style="583" customWidth="1"/>
    <col min="15107" max="15110" width="5" style="583" customWidth="1"/>
    <col min="15111" max="15111" width="5.25" style="583" customWidth="1"/>
    <col min="15112" max="15112" width="21.5" style="583" customWidth="1"/>
    <col min="15113" max="15113" width="15.75" style="583" customWidth="1"/>
    <col min="15114" max="15360" width="9" style="583"/>
    <col min="15361" max="15362" width="13.375" style="583" customWidth="1"/>
    <col min="15363" max="15366" width="5" style="583" customWidth="1"/>
    <col min="15367" max="15367" width="5.25" style="583" customWidth="1"/>
    <col min="15368" max="15368" width="21.5" style="583" customWidth="1"/>
    <col min="15369" max="15369" width="15.75" style="583" customWidth="1"/>
    <col min="15370" max="15616" width="9" style="583"/>
    <col min="15617" max="15618" width="13.375" style="583" customWidth="1"/>
    <col min="15619" max="15622" width="5" style="583" customWidth="1"/>
    <col min="15623" max="15623" width="5.25" style="583" customWidth="1"/>
    <col min="15624" max="15624" width="21.5" style="583" customWidth="1"/>
    <col min="15625" max="15625" width="15.75" style="583" customWidth="1"/>
    <col min="15626" max="15872" width="9" style="583"/>
    <col min="15873" max="15874" width="13.375" style="583" customWidth="1"/>
    <col min="15875" max="15878" width="5" style="583" customWidth="1"/>
    <col min="15879" max="15879" width="5.25" style="583" customWidth="1"/>
    <col min="15880" max="15880" width="21.5" style="583" customWidth="1"/>
    <col min="15881" max="15881" width="15.75" style="583" customWidth="1"/>
    <col min="15882" max="16128" width="9" style="583"/>
    <col min="16129" max="16130" width="13.375" style="583" customWidth="1"/>
    <col min="16131" max="16134" width="5" style="583" customWidth="1"/>
    <col min="16135" max="16135" width="5.25" style="583" customWidth="1"/>
    <col min="16136" max="16136" width="21.5" style="583" customWidth="1"/>
    <col min="16137" max="16137" width="15.75" style="583" customWidth="1"/>
    <col min="16138" max="16384" width="9" style="583"/>
  </cols>
  <sheetData>
    <row r="1" spans="1:9" x14ac:dyDescent="0.15">
      <c r="A1" s="350" t="s">
        <v>2141</v>
      </c>
    </row>
    <row r="2" spans="1:9" ht="20.25" customHeight="1" x14ac:dyDescent="0.15">
      <c r="I2" s="351"/>
    </row>
    <row r="3" spans="1:9" ht="22.5" customHeight="1" x14ac:dyDescent="0.15">
      <c r="A3" s="3" t="s">
        <v>2142</v>
      </c>
      <c r="B3" s="350"/>
      <c r="C3" s="350"/>
      <c r="D3" s="350"/>
      <c r="E3" s="350"/>
      <c r="F3" s="350"/>
      <c r="G3" s="350"/>
      <c r="H3" s="350"/>
      <c r="I3" s="350"/>
    </row>
    <row r="4" spans="1:9" ht="22.5" customHeight="1" x14ac:dyDescent="0.15">
      <c r="A4" s="350"/>
      <c r="B4" s="350"/>
      <c r="C4" s="350"/>
      <c r="D4" s="350"/>
      <c r="E4" s="350"/>
      <c r="F4" s="350"/>
      <c r="G4" s="350"/>
      <c r="H4" s="350"/>
      <c r="I4" s="350"/>
    </row>
    <row r="5" spans="1:9" x14ac:dyDescent="0.15">
      <c r="A5" s="1557" t="s">
        <v>2143</v>
      </c>
      <c r="B5" s="1557" t="s">
        <v>2144</v>
      </c>
      <c r="C5" s="1559" t="s">
        <v>2145</v>
      </c>
      <c r="D5" s="1560"/>
      <c r="E5" s="1560"/>
      <c r="F5" s="1561"/>
      <c r="G5" s="1557" t="s">
        <v>2146</v>
      </c>
      <c r="H5" s="1557" t="s">
        <v>2089</v>
      </c>
      <c r="I5" s="1557" t="s">
        <v>2147</v>
      </c>
    </row>
    <row r="6" spans="1:9" x14ac:dyDescent="0.15">
      <c r="A6" s="1558"/>
      <c r="B6" s="1558"/>
      <c r="C6" s="352" t="s">
        <v>2148</v>
      </c>
      <c r="D6" s="352" t="s">
        <v>405</v>
      </c>
      <c r="E6" s="352" t="s">
        <v>406</v>
      </c>
      <c r="F6" s="352" t="s">
        <v>2149</v>
      </c>
      <c r="G6" s="1558"/>
      <c r="H6" s="1558"/>
      <c r="I6" s="1558"/>
    </row>
    <row r="7" spans="1:9" ht="25.5" customHeight="1" x14ac:dyDescent="0.15">
      <c r="A7" s="353"/>
      <c r="B7" s="353"/>
      <c r="C7" s="353"/>
      <c r="D7" s="353"/>
      <c r="E7" s="353"/>
      <c r="F7" s="353"/>
      <c r="G7" s="353"/>
      <c r="H7" s="353"/>
      <c r="I7" s="353"/>
    </row>
    <row r="8" spans="1:9" ht="25.5" customHeight="1" x14ac:dyDescent="0.15">
      <c r="A8" s="353"/>
      <c r="B8" s="353"/>
      <c r="C8" s="353"/>
      <c r="D8" s="353"/>
      <c r="E8" s="353"/>
      <c r="F8" s="353"/>
      <c r="G8" s="353"/>
      <c r="H8" s="353"/>
      <c r="I8" s="353"/>
    </row>
    <row r="9" spans="1:9" ht="25.5" customHeight="1" x14ac:dyDescent="0.15">
      <c r="A9" s="353"/>
      <c r="B9" s="353"/>
      <c r="C9" s="353"/>
      <c r="D9" s="353"/>
      <c r="E9" s="353"/>
      <c r="F9" s="353"/>
      <c r="G9" s="353"/>
      <c r="H9" s="353"/>
      <c r="I9" s="353"/>
    </row>
    <row r="10" spans="1:9" ht="25.5" customHeight="1" x14ac:dyDescent="0.15">
      <c r="A10" s="353"/>
      <c r="B10" s="353"/>
      <c r="C10" s="353"/>
      <c r="D10" s="353"/>
      <c r="E10" s="353"/>
      <c r="F10" s="353"/>
      <c r="G10" s="353"/>
      <c r="H10" s="353"/>
      <c r="I10" s="353"/>
    </row>
    <row r="11" spans="1:9" ht="25.5" customHeight="1" x14ac:dyDescent="0.15">
      <c r="A11" s="353"/>
      <c r="B11" s="353"/>
      <c r="C11" s="353"/>
      <c r="D11" s="353"/>
      <c r="E11" s="353"/>
      <c r="F11" s="353"/>
      <c r="G11" s="353"/>
      <c r="H11" s="353"/>
      <c r="I11" s="353"/>
    </row>
    <row r="12" spans="1:9" ht="25.5" customHeight="1" x14ac:dyDescent="0.15">
      <c r="A12" s="353"/>
      <c r="B12" s="353"/>
      <c r="C12" s="353"/>
      <c r="D12" s="353"/>
      <c r="E12" s="353"/>
      <c r="F12" s="353"/>
      <c r="G12" s="353"/>
      <c r="H12" s="353"/>
      <c r="I12" s="353"/>
    </row>
    <row r="13" spans="1:9" ht="25.5" customHeight="1" x14ac:dyDescent="0.15">
      <c r="A13" s="353"/>
      <c r="B13" s="353"/>
      <c r="C13" s="353"/>
      <c r="D13" s="353"/>
      <c r="E13" s="353"/>
      <c r="F13" s="353"/>
      <c r="G13" s="353"/>
      <c r="H13" s="353"/>
      <c r="I13" s="353"/>
    </row>
    <row r="14" spans="1:9" ht="25.5" customHeight="1" x14ac:dyDescent="0.15">
      <c r="A14" s="353"/>
      <c r="B14" s="353"/>
      <c r="C14" s="353"/>
      <c r="D14" s="353"/>
      <c r="E14" s="353"/>
      <c r="F14" s="353"/>
      <c r="G14" s="353"/>
      <c r="H14" s="353"/>
      <c r="I14" s="353"/>
    </row>
    <row r="15" spans="1:9" ht="25.5" customHeight="1" x14ac:dyDescent="0.15">
      <c r="A15" s="353"/>
      <c r="B15" s="353"/>
      <c r="C15" s="353"/>
      <c r="D15" s="353"/>
      <c r="E15" s="353"/>
      <c r="F15" s="353"/>
      <c r="G15" s="353"/>
      <c r="H15" s="353"/>
      <c r="I15" s="353"/>
    </row>
    <row r="16" spans="1:9" ht="25.5" customHeight="1" x14ac:dyDescent="0.15">
      <c r="A16" s="353"/>
      <c r="B16" s="353"/>
      <c r="C16" s="353"/>
      <c r="D16" s="353"/>
      <c r="E16" s="353"/>
      <c r="F16" s="353"/>
      <c r="G16" s="353"/>
      <c r="H16" s="353"/>
      <c r="I16" s="353"/>
    </row>
    <row r="17" spans="1:9" ht="25.5" customHeight="1" x14ac:dyDescent="0.15">
      <c r="A17" s="353"/>
      <c r="B17" s="353"/>
      <c r="C17" s="353"/>
      <c r="D17" s="353"/>
      <c r="E17" s="353"/>
      <c r="F17" s="353"/>
      <c r="G17" s="353"/>
      <c r="H17" s="353"/>
      <c r="I17" s="353"/>
    </row>
    <row r="18" spans="1:9" ht="25.5" customHeight="1" x14ac:dyDescent="0.15">
      <c r="A18" s="353"/>
      <c r="B18" s="353"/>
      <c r="C18" s="353"/>
      <c r="D18" s="353"/>
      <c r="E18" s="353"/>
      <c r="F18" s="353"/>
      <c r="G18" s="353"/>
      <c r="H18" s="353"/>
      <c r="I18" s="353"/>
    </row>
    <row r="19" spans="1:9" ht="25.5" customHeight="1" x14ac:dyDescent="0.15">
      <c r="A19" s="353"/>
      <c r="B19" s="353"/>
      <c r="C19" s="353"/>
      <c r="D19" s="353"/>
      <c r="E19" s="353"/>
      <c r="F19" s="353"/>
      <c r="G19" s="353"/>
      <c r="H19" s="353"/>
      <c r="I19" s="353"/>
    </row>
    <row r="20" spans="1:9" ht="25.5" customHeight="1" x14ac:dyDescent="0.15">
      <c r="A20" s="353"/>
      <c r="B20" s="353"/>
      <c r="C20" s="353"/>
      <c r="D20" s="353"/>
      <c r="E20" s="353"/>
      <c r="F20" s="353"/>
      <c r="G20" s="353"/>
      <c r="H20" s="353"/>
      <c r="I20" s="353"/>
    </row>
    <row r="21" spans="1:9" ht="25.5" customHeight="1" x14ac:dyDescent="0.15">
      <c r="A21" s="353"/>
      <c r="B21" s="353"/>
      <c r="C21" s="353"/>
      <c r="D21" s="353"/>
      <c r="E21" s="353"/>
      <c r="F21" s="353"/>
      <c r="G21" s="353"/>
      <c r="H21" s="353"/>
      <c r="I21" s="353"/>
    </row>
    <row r="22" spans="1:9" ht="25.5" customHeight="1" x14ac:dyDescent="0.15">
      <c r="A22" s="353"/>
      <c r="B22" s="353"/>
      <c r="C22" s="353"/>
      <c r="D22" s="353"/>
      <c r="E22" s="353"/>
      <c r="F22" s="353"/>
      <c r="G22" s="353"/>
      <c r="H22" s="353"/>
      <c r="I22" s="353"/>
    </row>
    <row r="23" spans="1:9" ht="25.5" customHeight="1" x14ac:dyDescent="0.15">
      <c r="A23" s="353"/>
      <c r="B23" s="353"/>
      <c r="C23" s="353"/>
      <c r="D23" s="353"/>
      <c r="E23" s="353"/>
      <c r="F23" s="353"/>
      <c r="G23" s="353"/>
      <c r="H23" s="353"/>
      <c r="I23" s="353"/>
    </row>
    <row r="24" spans="1:9" ht="25.5" customHeight="1" x14ac:dyDescent="0.15">
      <c r="A24" s="353"/>
      <c r="B24" s="353"/>
      <c r="C24" s="353"/>
      <c r="D24" s="353"/>
      <c r="E24" s="353"/>
      <c r="F24" s="353"/>
      <c r="G24" s="353"/>
      <c r="H24" s="353"/>
      <c r="I24" s="353"/>
    </row>
    <row r="25" spans="1:9" ht="25.5" customHeight="1" x14ac:dyDescent="0.15">
      <c r="A25" s="353"/>
      <c r="B25" s="353"/>
      <c r="C25" s="353"/>
      <c r="D25" s="353"/>
      <c r="E25" s="353"/>
      <c r="F25" s="353"/>
      <c r="G25" s="353"/>
      <c r="H25" s="353"/>
      <c r="I25" s="353"/>
    </row>
    <row r="26" spans="1:9" ht="25.5" customHeight="1" x14ac:dyDescent="0.15">
      <c r="A26" s="353"/>
      <c r="B26" s="353"/>
      <c r="C26" s="353"/>
      <c r="D26" s="353"/>
      <c r="E26" s="353"/>
      <c r="F26" s="353"/>
      <c r="G26" s="353"/>
      <c r="H26" s="353"/>
      <c r="I26" s="353"/>
    </row>
    <row r="27" spans="1:9" ht="25.5" customHeight="1" x14ac:dyDescent="0.15">
      <c r="A27" s="353"/>
      <c r="B27" s="353"/>
      <c r="C27" s="353"/>
      <c r="D27" s="353"/>
      <c r="E27" s="353"/>
      <c r="F27" s="353"/>
      <c r="G27" s="353"/>
      <c r="H27" s="353"/>
      <c r="I27" s="353"/>
    </row>
    <row r="28" spans="1:9" ht="25.5" customHeight="1" x14ac:dyDescent="0.15">
      <c r="A28" s="584" t="s">
        <v>2150</v>
      </c>
      <c r="B28" s="354"/>
      <c r="C28" s="354"/>
      <c r="D28" s="354"/>
      <c r="E28" s="354"/>
      <c r="F28" s="354"/>
      <c r="G28" s="354"/>
      <c r="H28" s="354"/>
      <c r="I28" s="354"/>
    </row>
    <row r="29" spans="1:9" ht="19.5" customHeight="1" x14ac:dyDescent="0.15">
      <c r="A29" s="1556" t="s">
        <v>2151</v>
      </c>
      <c r="B29" s="1556"/>
      <c r="C29" s="1556"/>
      <c r="D29" s="1556"/>
      <c r="E29" s="1556"/>
      <c r="F29" s="1556"/>
      <c r="G29" s="1556"/>
      <c r="H29" s="1556"/>
      <c r="I29" s="1556"/>
    </row>
    <row r="30" spans="1:9" ht="9.75" customHeight="1" x14ac:dyDescent="0.15">
      <c r="A30" s="1556"/>
      <c r="B30" s="1556"/>
      <c r="C30" s="1556"/>
      <c r="D30" s="1556"/>
      <c r="E30" s="1556"/>
      <c r="F30" s="1556"/>
      <c r="G30" s="1556"/>
      <c r="H30" s="1556"/>
      <c r="I30" s="1556"/>
    </row>
    <row r="31" spans="1:9" ht="106.5" customHeight="1" x14ac:dyDescent="0.15">
      <c r="A31" s="1556"/>
      <c r="B31" s="1556"/>
      <c r="C31" s="1556"/>
      <c r="D31" s="1556"/>
      <c r="E31" s="1556"/>
      <c r="F31" s="1556"/>
      <c r="G31" s="1556"/>
      <c r="H31" s="1556"/>
      <c r="I31" s="1556"/>
    </row>
    <row r="32" spans="1:9" x14ac:dyDescent="0.15">
      <c r="A32" s="585"/>
      <c r="B32" s="4"/>
      <c r="C32" s="4"/>
      <c r="D32" s="4"/>
      <c r="E32" s="4"/>
      <c r="F32" s="4"/>
      <c r="G32" s="4"/>
      <c r="H32" s="4"/>
      <c r="I32" s="4"/>
    </row>
    <row r="33" spans="1:9" x14ac:dyDescent="0.15">
      <c r="A33" s="4"/>
      <c r="B33" s="4"/>
      <c r="C33" s="4"/>
      <c r="D33" s="4"/>
      <c r="E33" s="4"/>
      <c r="F33" s="4"/>
      <c r="G33" s="4"/>
      <c r="H33" s="4"/>
      <c r="I33" s="4"/>
    </row>
    <row r="34" spans="1:9" x14ac:dyDescent="0.15">
      <c r="A34" s="4"/>
      <c r="B34" s="4"/>
      <c r="C34" s="4"/>
      <c r="D34" s="4"/>
      <c r="E34" s="4"/>
      <c r="F34" s="4"/>
      <c r="G34" s="4"/>
      <c r="H34" s="4"/>
      <c r="I34" s="4"/>
    </row>
    <row r="35" spans="1:9" x14ac:dyDescent="0.15">
      <c r="A35" s="4"/>
      <c r="B35" s="4"/>
      <c r="C35" s="4"/>
      <c r="D35" s="4"/>
      <c r="E35" s="4"/>
      <c r="F35" s="4"/>
      <c r="G35" s="4"/>
      <c r="H35" s="4"/>
      <c r="I35" s="4"/>
    </row>
    <row r="36" spans="1:9" x14ac:dyDescent="0.15">
      <c r="A36" s="4"/>
      <c r="B36" s="4"/>
      <c r="C36" s="4"/>
      <c r="D36" s="4"/>
      <c r="E36" s="4"/>
      <c r="F36" s="4"/>
      <c r="G36" s="4"/>
      <c r="H36" s="4"/>
      <c r="I36" s="4"/>
    </row>
    <row r="37" spans="1:9" x14ac:dyDescent="0.15">
      <c r="A37" s="4"/>
      <c r="B37" s="4"/>
      <c r="C37" s="4"/>
      <c r="D37" s="4"/>
      <c r="E37" s="4"/>
      <c r="F37" s="4"/>
      <c r="G37" s="4"/>
      <c r="H37" s="4"/>
      <c r="I37" s="4"/>
    </row>
    <row r="38" spans="1:9" x14ac:dyDescent="0.15">
      <c r="A38" s="4"/>
      <c r="B38" s="4"/>
      <c r="C38" s="4"/>
      <c r="D38" s="4"/>
      <c r="E38" s="4"/>
      <c r="F38" s="4"/>
      <c r="G38" s="4"/>
      <c r="H38" s="4"/>
      <c r="I38" s="4"/>
    </row>
    <row r="39" spans="1:9" x14ac:dyDescent="0.15">
      <c r="A39" s="4"/>
      <c r="B39" s="4"/>
      <c r="C39" s="4"/>
      <c r="D39" s="4"/>
      <c r="E39" s="4"/>
      <c r="F39" s="4"/>
      <c r="G39" s="4"/>
      <c r="H39" s="4"/>
      <c r="I39" s="4"/>
    </row>
    <row r="40" spans="1:9" x14ac:dyDescent="0.15">
      <c r="A40" s="4"/>
      <c r="B40" s="4"/>
      <c r="C40" s="4"/>
      <c r="D40" s="4"/>
      <c r="E40" s="4"/>
      <c r="F40" s="4"/>
      <c r="G40" s="4"/>
      <c r="H40" s="4"/>
      <c r="I40" s="4"/>
    </row>
    <row r="41" spans="1:9" x14ac:dyDescent="0.15">
      <c r="A41" s="4"/>
      <c r="B41" s="4"/>
      <c r="C41" s="4"/>
      <c r="D41" s="4"/>
      <c r="E41" s="4"/>
      <c r="F41" s="4"/>
      <c r="G41" s="4"/>
      <c r="H41" s="4"/>
      <c r="I41" s="4"/>
    </row>
  </sheetData>
  <mergeCells count="7">
    <mergeCell ref="A29:I31"/>
    <mergeCell ref="A5:A6"/>
    <mergeCell ref="B5:B6"/>
    <mergeCell ref="C5:F5"/>
    <mergeCell ref="G5:G6"/>
    <mergeCell ref="H5:H6"/>
    <mergeCell ref="I5:I6"/>
  </mergeCells>
  <phoneticPr fontId="3"/>
  <dataValidations count="2">
    <dataValidation type="list" allowBlank="1" showInputMessage="1" showErrorMessage="1" sqref="C7:C27">
      <formula1>"T,S,H, "</formula1>
    </dataValidation>
    <dataValidation type="list" allowBlank="1" showInputMessage="1" showErrorMessage="1" sqref="G7:G27">
      <formula1>"M,F, "</formula1>
    </dataValidation>
  </dataValidations>
  <printOptions horizontalCentered="1"/>
  <pageMargins left="0.78740157480314965" right="0.59055118110236227" top="0.59055118110236227" bottom="0.59055118110236227" header="0.39370078740157483" footer="0.39370078740157483"/>
  <pageSetup paperSize="9" firstPageNumber="85" orientation="portrait" useFirstPageNumber="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165"/>
  <sheetViews>
    <sheetView view="pageBreakPreview" zoomScale="90" zoomScaleNormal="100" zoomScaleSheetLayoutView="90" workbookViewId="0">
      <selection activeCell="I19" sqref="I19:AX20"/>
    </sheetView>
  </sheetViews>
  <sheetFormatPr defaultColWidth="9" defaultRowHeight="13.5" x14ac:dyDescent="0.15"/>
  <cols>
    <col min="1" max="2" width="3" style="355" customWidth="1"/>
    <col min="3" max="3" width="33.875" style="355" customWidth="1"/>
    <col min="4" max="5" width="26.125" style="355" customWidth="1"/>
    <col min="6" max="6" width="8.125" style="355" customWidth="1"/>
    <col min="7" max="7" width="9" style="355" hidden="1" customWidth="1"/>
    <col min="8" max="8" width="17.25" style="355" hidden="1" customWidth="1"/>
    <col min="9" max="10" width="27.625" style="355" hidden="1" customWidth="1"/>
    <col min="11" max="12" width="9" style="355" customWidth="1"/>
    <col min="13" max="16384" width="9" style="355"/>
  </cols>
  <sheetData>
    <row r="1" spans="1:9" x14ac:dyDescent="0.15">
      <c r="A1" s="355" t="s">
        <v>2152</v>
      </c>
    </row>
    <row r="2" spans="1:9" ht="16.5" customHeight="1" x14ac:dyDescent="0.15">
      <c r="E2" s="356" t="s">
        <v>2153</v>
      </c>
      <c r="F2" s="356"/>
    </row>
    <row r="3" spans="1:9" ht="36.75" customHeight="1" x14ac:dyDescent="0.2">
      <c r="B3" s="1563" t="s">
        <v>2154</v>
      </c>
      <c r="C3" s="1564"/>
      <c r="D3" s="1564"/>
      <c r="E3" s="1564"/>
      <c r="F3" s="357"/>
    </row>
    <row r="4" spans="1:9" ht="16.5" customHeight="1" x14ac:dyDescent="0.2">
      <c r="B4" s="357"/>
      <c r="C4" s="357"/>
      <c r="D4" s="357"/>
      <c r="E4" s="357"/>
      <c r="F4" s="357"/>
    </row>
    <row r="5" spans="1:9" ht="21.75" customHeight="1" x14ac:dyDescent="0.2">
      <c r="B5" s="357"/>
      <c r="C5" s="357"/>
      <c r="D5" s="358" t="s">
        <v>412</v>
      </c>
      <c r="E5" s="358"/>
      <c r="F5" s="358"/>
    </row>
    <row r="6" spans="1:9" ht="21.75" customHeight="1" x14ac:dyDescent="0.2">
      <c r="B6" s="357"/>
      <c r="D6" s="358" t="s">
        <v>2155</v>
      </c>
      <c r="E6" s="358"/>
      <c r="F6" s="358"/>
    </row>
    <row r="7" spans="1:9" ht="21.75" customHeight="1" x14ac:dyDescent="0.2">
      <c r="B7" s="357"/>
      <c r="D7" s="358" t="s">
        <v>2156</v>
      </c>
      <c r="E7" s="358"/>
      <c r="F7" s="358"/>
    </row>
    <row r="8" spans="1:9" ht="21.75" customHeight="1" x14ac:dyDescent="0.2">
      <c r="B8" s="357"/>
      <c r="D8" s="358" t="s">
        <v>2157</v>
      </c>
      <c r="E8" s="358"/>
      <c r="F8" s="359" t="s">
        <v>413</v>
      </c>
    </row>
    <row r="9" spans="1:9" ht="16.5" customHeight="1" x14ac:dyDescent="0.2">
      <c r="B9" s="357"/>
      <c r="D9" s="357"/>
      <c r="E9" s="357"/>
      <c r="F9" s="357"/>
    </row>
    <row r="10" spans="1:9" ht="39.75" customHeight="1" x14ac:dyDescent="0.15">
      <c r="B10" s="1565" t="s">
        <v>2158</v>
      </c>
      <c r="C10" s="1565"/>
      <c r="D10" s="1565"/>
      <c r="E10" s="1565"/>
      <c r="F10" s="360"/>
    </row>
    <row r="11" spans="1:9" ht="16.5" customHeight="1" x14ac:dyDescent="0.2">
      <c r="D11" s="357"/>
      <c r="E11" s="361"/>
      <c r="F11" s="357"/>
    </row>
    <row r="12" spans="1:9" ht="16.5" customHeight="1" x14ac:dyDescent="0.15">
      <c r="B12" s="362"/>
    </row>
    <row r="13" spans="1:9" ht="16.5" customHeight="1" x14ac:dyDescent="0.15">
      <c r="B13" s="355" t="s">
        <v>2159</v>
      </c>
    </row>
    <row r="14" spans="1:9" ht="16.5" customHeight="1" thickBot="1" x14ac:dyDescent="0.2">
      <c r="C14" s="363" t="s">
        <v>2160</v>
      </c>
      <c r="D14" s="586"/>
    </row>
    <row r="15" spans="1:9" ht="16.5" customHeight="1" thickBot="1" x14ac:dyDescent="0.2">
      <c r="C15" s="363" t="s">
        <v>2161</v>
      </c>
      <c r="D15" s="364" t="str">
        <f>IFERROR(VLOOKUP(D14,I49:J165,2,FALSE),"")</f>
        <v/>
      </c>
      <c r="H15" s="365" t="str">
        <f>IF(D15=H22,1,IF(D15=H23,2,IF(D15=H24,3,IF(D15=H25,4,""))))</f>
        <v/>
      </c>
    </row>
    <row r="16" spans="1:9" ht="16.5" customHeight="1" thickBot="1" x14ac:dyDescent="0.2">
      <c r="C16" s="363" t="s">
        <v>2162</v>
      </c>
      <c r="D16" s="587"/>
      <c r="H16" s="366" t="str">
        <f>IF($H$15=1,I22,IF($H$15=2,I23,IF($H$15=3,I24,IF($H$15=4,I25,""))))</f>
        <v/>
      </c>
      <c r="I16" s="355">
        <f>IF(D16="",0,IF(D16&lt;=H16,1,0))</f>
        <v>0</v>
      </c>
    </row>
    <row r="17" spans="2:10" ht="16.5" customHeight="1" thickBot="1" x14ac:dyDescent="0.2">
      <c r="C17" s="363" t="s">
        <v>2163</v>
      </c>
      <c r="D17" s="588"/>
      <c r="H17" s="366" t="str">
        <f>IF($H$15=1,J23,IF($H$15=2,J24,IF($H$15=3,J25,IF($H$15=4,J26,""))))</f>
        <v/>
      </c>
      <c r="I17" s="355">
        <f>IF(D17="",0,IF(D17&lt;=H17,1,0))</f>
        <v>0</v>
      </c>
    </row>
    <row r="18" spans="2:10" ht="31.5" customHeight="1" x14ac:dyDescent="0.15">
      <c r="C18" s="1566" t="s">
        <v>2164</v>
      </c>
      <c r="D18" s="1566"/>
      <c r="E18" s="1566"/>
      <c r="F18" s="367"/>
      <c r="I18" s="355">
        <f>SUM(I16:I17)</f>
        <v>0</v>
      </c>
    </row>
    <row r="19" spans="2:10" ht="16.5" customHeight="1" x14ac:dyDescent="0.15">
      <c r="C19" s="1566" t="s">
        <v>2165</v>
      </c>
      <c r="D19" s="1566"/>
      <c r="E19" s="1566"/>
      <c r="F19" s="367"/>
    </row>
    <row r="20" spans="2:10" ht="16.5" customHeight="1" x14ac:dyDescent="0.15">
      <c r="C20" s="355" t="s">
        <v>2166</v>
      </c>
    </row>
    <row r="21" spans="2:10" ht="29.25" customHeight="1" x14ac:dyDescent="0.15">
      <c r="C21" s="368" t="s">
        <v>2167</v>
      </c>
      <c r="D21" s="368" t="s">
        <v>2168</v>
      </c>
      <c r="E21" s="368" t="s">
        <v>2169</v>
      </c>
      <c r="F21" s="369"/>
      <c r="H21" s="368" t="s">
        <v>2167</v>
      </c>
      <c r="I21" s="368" t="s">
        <v>2170</v>
      </c>
      <c r="J21" s="368" t="s">
        <v>2171</v>
      </c>
    </row>
    <row r="22" spans="2:10" ht="16.5" customHeight="1" x14ac:dyDescent="0.15">
      <c r="C22" s="368" t="s">
        <v>2172</v>
      </c>
      <c r="D22" s="368" t="s">
        <v>2173</v>
      </c>
      <c r="E22" s="368" t="s">
        <v>2174</v>
      </c>
      <c r="F22" s="369"/>
      <c r="H22" s="368" t="s">
        <v>2172</v>
      </c>
      <c r="I22" s="370">
        <v>100000000</v>
      </c>
      <c r="J22" s="368">
        <v>100</v>
      </c>
    </row>
    <row r="23" spans="2:10" ht="16.5" customHeight="1" x14ac:dyDescent="0.15">
      <c r="C23" s="368" t="s">
        <v>2175</v>
      </c>
      <c r="D23" s="368" t="s">
        <v>2176</v>
      </c>
      <c r="E23" s="368" t="s">
        <v>2177</v>
      </c>
      <c r="F23" s="369"/>
      <c r="H23" s="368" t="s">
        <v>2175</v>
      </c>
      <c r="I23" s="370">
        <v>50000000</v>
      </c>
      <c r="J23" s="368">
        <v>50</v>
      </c>
    </row>
    <row r="24" spans="2:10" ht="16.5" customHeight="1" x14ac:dyDescent="0.15">
      <c r="C24" s="368" t="s">
        <v>2178</v>
      </c>
      <c r="D24" s="368" t="s">
        <v>2176</v>
      </c>
      <c r="E24" s="368" t="s">
        <v>2174</v>
      </c>
      <c r="F24" s="369"/>
      <c r="H24" s="368" t="s">
        <v>2178</v>
      </c>
      <c r="I24" s="370">
        <v>50000000</v>
      </c>
      <c r="J24" s="368">
        <v>100</v>
      </c>
    </row>
    <row r="25" spans="2:10" ht="16.5" customHeight="1" x14ac:dyDescent="0.15">
      <c r="C25" s="368" t="s">
        <v>2179</v>
      </c>
      <c r="D25" s="368" t="s">
        <v>2180</v>
      </c>
      <c r="E25" s="368" t="s">
        <v>2181</v>
      </c>
      <c r="F25" s="369"/>
      <c r="H25" s="368" t="s">
        <v>2179</v>
      </c>
      <c r="I25" s="370">
        <v>300000000</v>
      </c>
      <c r="J25" s="368">
        <v>300</v>
      </c>
    </row>
    <row r="26" spans="2:10" ht="16.5" customHeight="1" x14ac:dyDescent="0.15">
      <c r="C26" s="355" t="s">
        <v>2182</v>
      </c>
    </row>
    <row r="27" spans="2:10" ht="16.5" customHeight="1" x14ac:dyDescent="0.15"/>
    <row r="28" spans="2:10" ht="16.5" hidden="1" customHeight="1" x14ac:dyDescent="0.15">
      <c r="B28" s="355" t="s">
        <v>2183</v>
      </c>
      <c r="C28" s="355" t="s">
        <v>2184</v>
      </c>
      <c r="D28" s="371" t="str">
        <f>IF(D15="","",IF(I18&gt;=1,H30,H31))</f>
        <v/>
      </c>
      <c r="E28" s="367" t="s">
        <v>2185</v>
      </c>
      <c r="F28" s="367"/>
    </row>
    <row r="29" spans="2:10" ht="16.5" customHeight="1" x14ac:dyDescent="0.15">
      <c r="C29" s="367"/>
      <c r="D29" s="367"/>
      <c r="E29" s="367"/>
      <c r="F29" s="367"/>
    </row>
    <row r="30" spans="2:10" ht="16.5" customHeight="1" x14ac:dyDescent="0.15">
      <c r="B30" s="355" t="s">
        <v>2186</v>
      </c>
      <c r="H30" s="355" t="s">
        <v>2187</v>
      </c>
      <c r="I30" s="355">
        <f>IF(E31=$H$31,0,1)</f>
        <v>1</v>
      </c>
    </row>
    <row r="31" spans="2:10" ht="31.5" customHeight="1" x14ac:dyDescent="0.15">
      <c r="C31" s="1562" t="s">
        <v>2188</v>
      </c>
      <c r="D31" s="1562"/>
      <c r="E31" s="588"/>
      <c r="F31" s="589"/>
      <c r="H31" s="355" t="s">
        <v>2189</v>
      </c>
      <c r="I31" s="355">
        <f>IF(E32=$H$31,0,1)</f>
        <v>1</v>
      </c>
    </row>
    <row r="32" spans="2:10" ht="31.5" customHeight="1" x14ac:dyDescent="0.15">
      <c r="C32" s="1562" t="s">
        <v>2190</v>
      </c>
      <c r="D32" s="1562"/>
      <c r="E32" s="588"/>
      <c r="F32" s="589"/>
      <c r="I32" s="355">
        <f>IF(E33=$H$31,0,1)</f>
        <v>1</v>
      </c>
    </row>
    <row r="33" spans="2:9" ht="31.5" customHeight="1" x14ac:dyDescent="0.15">
      <c r="C33" s="1562" t="s">
        <v>2191</v>
      </c>
      <c r="D33" s="1562"/>
      <c r="E33" s="588"/>
      <c r="F33" s="589"/>
      <c r="I33" s="355">
        <f>SUM(I30:I32)</f>
        <v>3</v>
      </c>
    </row>
    <row r="34" spans="2:9" ht="16.5" customHeight="1" x14ac:dyDescent="0.15">
      <c r="C34" s="355" t="s">
        <v>2192</v>
      </c>
    </row>
    <row r="35" spans="2:9" ht="16.5" customHeight="1" x14ac:dyDescent="0.15">
      <c r="C35" s="355" t="s">
        <v>2193</v>
      </c>
    </row>
    <row r="36" spans="2:9" ht="16.5" customHeight="1" x14ac:dyDescent="0.15">
      <c r="C36" s="355" t="s">
        <v>2194</v>
      </c>
    </row>
    <row r="37" spans="2:9" ht="16.5" customHeight="1" x14ac:dyDescent="0.15">
      <c r="C37" s="355" t="s">
        <v>2195</v>
      </c>
    </row>
    <row r="38" spans="2:9" ht="16.5" customHeight="1" x14ac:dyDescent="0.15"/>
    <row r="39" spans="2:9" ht="16.5" hidden="1" customHeight="1" x14ac:dyDescent="0.15">
      <c r="B39" s="355" t="s">
        <v>2196</v>
      </c>
      <c r="C39" s="355" t="s">
        <v>2197</v>
      </c>
      <c r="D39" s="371" t="str">
        <f>IF(I33=0,H31,H30)</f>
        <v>該当する</v>
      </c>
      <c r="E39" s="355" t="s">
        <v>2198</v>
      </c>
    </row>
    <row r="40" spans="2:9" ht="16.5" customHeight="1" thickBot="1" x14ac:dyDescent="0.2"/>
    <row r="41" spans="2:9" ht="21" customHeight="1" thickBot="1" x14ac:dyDescent="0.2">
      <c r="B41" s="372" t="s">
        <v>2199</v>
      </c>
      <c r="E41" s="373" t="str">
        <f>IF(AND(D28=H30,D39=H31),H30,H31)</f>
        <v>該当しない</v>
      </c>
    </row>
    <row r="42" spans="2:9" ht="16.5" customHeight="1" x14ac:dyDescent="0.15"/>
    <row r="43" spans="2:9" ht="16.5" customHeight="1" x14ac:dyDescent="0.15">
      <c r="C43" s="92" t="s">
        <v>2200</v>
      </c>
      <c r="D43" s="92"/>
      <c r="E43" s="92"/>
      <c r="F43" s="92"/>
    </row>
    <row r="44" spans="2:9" ht="16.5" customHeight="1" x14ac:dyDescent="0.15">
      <c r="C44" s="92" t="s">
        <v>2201</v>
      </c>
      <c r="D44" s="92"/>
      <c r="E44" s="92"/>
      <c r="F44" s="92"/>
    </row>
    <row r="45" spans="2:9" ht="16.5" customHeight="1" x14ac:dyDescent="0.15">
      <c r="C45" s="92" t="s">
        <v>2202</v>
      </c>
      <c r="D45" s="92"/>
      <c r="E45" s="92"/>
      <c r="F45" s="92"/>
    </row>
    <row r="46" spans="2:9" x14ac:dyDescent="0.15">
      <c r="C46" s="92" t="s">
        <v>2203</v>
      </c>
      <c r="D46" s="92"/>
      <c r="E46" s="356"/>
      <c r="F46" s="92"/>
    </row>
    <row r="47" spans="2:9" x14ac:dyDescent="0.15">
      <c r="C47" s="92"/>
      <c r="D47" s="92"/>
      <c r="E47" s="92"/>
      <c r="F47" s="92"/>
    </row>
    <row r="49" spans="9:10" ht="17.25" x14ac:dyDescent="0.15">
      <c r="I49" s="374"/>
      <c r="J49" s="375"/>
    </row>
    <row r="50" spans="9:10" x14ac:dyDescent="0.15">
      <c r="I50" s="376" t="s">
        <v>62</v>
      </c>
      <c r="J50" s="377" t="s">
        <v>63</v>
      </c>
    </row>
    <row r="51" spans="9:10" x14ac:dyDescent="0.15">
      <c r="I51" s="376" t="s">
        <v>65</v>
      </c>
      <c r="J51" s="377" t="s">
        <v>63</v>
      </c>
    </row>
    <row r="52" spans="9:10" x14ac:dyDescent="0.15">
      <c r="I52" s="376" t="s">
        <v>68</v>
      </c>
      <c r="J52" s="377" t="s">
        <v>63</v>
      </c>
    </row>
    <row r="53" spans="9:10" x14ac:dyDescent="0.15">
      <c r="I53" s="376" t="s">
        <v>70</v>
      </c>
      <c r="J53" s="377" t="s">
        <v>63</v>
      </c>
    </row>
    <row r="54" spans="9:10" x14ac:dyDescent="0.15">
      <c r="I54" s="376" t="s">
        <v>73</v>
      </c>
      <c r="J54" s="377" t="s">
        <v>63</v>
      </c>
    </row>
    <row r="55" spans="9:10" x14ac:dyDescent="0.15">
      <c r="I55" s="376" t="s">
        <v>76</v>
      </c>
      <c r="J55" s="377" t="s">
        <v>63</v>
      </c>
    </row>
    <row r="56" spans="9:10" x14ac:dyDescent="0.15">
      <c r="I56" s="376" t="s">
        <v>78</v>
      </c>
      <c r="J56" s="377" t="s">
        <v>63</v>
      </c>
    </row>
    <row r="57" spans="9:10" x14ac:dyDescent="0.15">
      <c r="I57" s="376" t="s">
        <v>80</v>
      </c>
      <c r="J57" s="377" t="s">
        <v>63</v>
      </c>
    </row>
    <row r="58" spans="9:10" x14ac:dyDescent="0.15">
      <c r="I58" s="376" t="s">
        <v>83</v>
      </c>
      <c r="J58" s="377" t="s">
        <v>63</v>
      </c>
    </row>
    <row r="59" spans="9:10" x14ac:dyDescent="0.15">
      <c r="I59" s="376" t="s">
        <v>85</v>
      </c>
      <c r="J59" s="377" t="s">
        <v>63</v>
      </c>
    </row>
    <row r="60" spans="9:10" x14ac:dyDescent="0.15">
      <c r="I60" s="376" t="s">
        <v>87</v>
      </c>
      <c r="J60" s="377" t="s">
        <v>63</v>
      </c>
    </row>
    <row r="61" spans="9:10" x14ac:dyDescent="0.15">
      <c r="I61" s="376" t="s">
        <v>89</v>
      </c>
      <c r="J61" s="377" t="s">
        <v>63</v>
      </c>
    </row>
    <row r="62" spans="9:10" x14ac:dyDescent="0.15">
      <c r="I62" s="376" t="s">
        <v>91</v>
      </c>
      <c r="J62" s="377" t="s">
        <v>63</v>
      </c>
    </row>
    <row r="63" spans="9:10" x14ac:dyDescent="0.15">
      <c r="I63" s="376" t="s">
        <v>93</v>
      </c>
      <c r="J63" s="377" t="s">
        <v>63</v>
      </c>
    </row>
    <row r="64" spans="9:10" x14ac:dyDescent="0.15">
      <c r="I64" s="376" t="s">
        <v>95</v>
      </c>
      <c r="J64" s="377" t="s">
        <v>63</v>
      </c>
    </row>
    <row r="65" spans="9:10" x14ac:dyDescent="0.15">
      <c r="I65" s="376" t="s">
        <v>97</v>
      </c>
      <c r="J65" s="377" t="s">
        <v>63</v>
      </c>
    </row>
    <row r="66" spans="9:10" x14ac:dyDescent="0.15">
      <c r="I66" s="376" t="s">
        <v>99</v>
      </c>
      <c r="J66" s="377" t="s">
        <v>63</v>
      </c>
    </row>
    <row r="67" spans="9:10" x14ac:dyDescent="0.15">
      <c r="I67" s="376" t="s">
        <v>101</v>
      </c>
      <c r="J67" s="377" t="s">
        <v>63</v>
      </c>
    </row>
    <row r="68" spans="9:10" x14ac:dyDescent="0.15">
      <c r="I68" s="376" t="s">
        <v>103</v>
      </c>
      <c r="J68" s="377" t="s">
        <v>63</v>
      </c>
    </row>
    <row r="69" spans="9:10" x14ac:dyDescent="0.15">
      <c r="I69" s="376" t="s">
        <v>105</v>
      </c>
      <c r="J69" s="377" t="s">
        <v>63</v>
      </c>
    </row>
    <row r="70" spans="9:10" x14ac:dyDescent="0.15">
      <c r="I70" s="376" t="s">
        <v>107</v>
      </c>
      <c r="J70" s="377" t="s">
        <v>63</v>
      </c>
    </row>
    <row r="71" spans="9:10" x14ac:dyDescent="0.15">
      <c r="I71" s="376" t="s">
        <v>109</v>
      </c>
      <c r="J71" s="377" t="s">
        <v>63</v>
      </c>
    </row>
    <row r="72" spans="9:10" x14ac:dyDescent="0.15">
      <c r="I72" s="376" t="s">
        <v>111</v>
      </c>
      <c r="J72" s="377" t="s">
        <v>63</v>
      </c>
    </row>
    <row r="73" spans="9:10" x14ac:dyDescent="0.15">
      <c r="I73" s="376" t="s">
        <v>113</v>
      </c>
      <c r="J73" s="377" t="s">
        <v>63</v>
      </c>
    </row>
    <row r="74" spans="9:10" x14ac:dyDescent="0.15">
      <c r="I74" s="376" t="s">
        <v>115</v>
      </c>
      <c r="J74" s="377" t="s">
        <v>63</v>
      </c>
    </row>
    <row r="75" spans="9:10" x14ac:dyDescent="0.15">
      <c r="I75" s="376" t="s">
        <v>117</v>
      </c>
      <c r="J75" s="377" t="s">
        <v>63</v>
      </c>
    </row>
    <row r="76" spans="9:10" x14ac:dyDescent="0.15">
      <c r="I76" s="376" t="s">
        <v>119</v>
      </c>
      <c r="J76" s="377" t="s">
        <v>63</v>
      </c>
    </row>
    <row r="77" spans="9:10" x14ac:dyDescent="0.15">
      <c r="I77" s="376" t="s">
        <v>121</v>
      </c>
      <c r="J77" s="377" t="s">
        <v>63</v>
      </c>
    </row>
    <row r="78" spans="9:10" x14ac:dyDescent="0.15">
      <c r="I78" s="376" t="s">
        <v>123</v>
      </c>
      <c r="J78" s="377" t="s">
        <v>63</v>
      </c>
    </row>
    <row r="79" spans="9:10" x14ac:dyDescent="0.15">
      <c r="I79" s="376" t="s">
        <v>125</v>
      </c>
      <c r="J79" s="377" t="s">
        <v>63</v>
      </c>
    </row>
    <row r="80" spans="9:10" x14ac:dyDescent="0.15">
      <c r="I80" s="376" t="s">
        <v>127</v>
      </c>
      <c r="J80" s="377" t="s">
        <v>63</v>
      </c>
    </row>
    <row r="81" spans="9:10" x14ac:dyDescent="0.15">
      <c r="I81" s="376" t="s">
        <v>129</v>
      </c>
      <c r="J81" s="377" t="s">
        <v>63</v>
      </c>
    </row>
    <row r="82" spans="9:10" x14ac:dyDescent="0.15">
      <c r="I82" s="376" t="s">
        <v>132</v>
      </c>
      <c r="J82" s="377" t="s">
        <v>63</v>
      </c>
    </row>
    <row r="83" spans="9:10" x14ac:dyDescent="0.15">
      <c r="I83" s="376" t="s">
        <v>134</v>
      </c>
      <c r="J83" s="377" t="s">
        <v>63</v>
      </c>
    </row>
    <row r="84" spans="9:10" x14ac:dyDescent="0.15">
      <c r="I84" s="376" t="s">
        <v>136</v>
      </c>
      <c r="J84" s="377" t="s">
        <v>63</v>
      </c>
    </row>
    <row r="85" spans="9:10" x14ac:dyDescent="0.15">
      <c r="I85" s="376" t="s">
        <v>138</v>
      </c>
      <c r="J85" s="377" t="s">
        <v>63</v>
      </c>
    </row>
    <row r="86" spans="9:10" x14ac:dyDescent="0.15">
      <c r="I86" s="376" t="s">
        <v>141</v>
      </c>
      <c r="J86" s="377" t="s">
        <v>63</v>
      </c>
    </row>
    <row r="87" spans="9:10" x14ac:dyDescent="0.15">
      <c r="I87" s="376" t="s">
        <v>143</v>
      </c>
      <c r="J87" s="377" t="s">
        <v>144</v>
      </c>
    </row>
    <row r="88" spans="9:10" x14ac:dyDescent="0.15">
      <c r="I88" s="376" t="s">
        <v>146</v>
      </c>
      <c r="J88" s="377" t="s">
        <v>144</v>
      </c>
    </row>
    <row r="89" spans="9:10" x14ac:dyDescent="0.15">
      <c r="I89" s="376" t="s">
        <v>148</v>
      </c>
      <c r="J89" s="377" t="s">
        <v>63</v>
      </c>
    </row>
    <row r="90" spans="9:10" x14ac:dyDescent="0.15">
      <c r="I90" s="376" t="s">
        <v>151</v>
      </c>
      <c r="J90" s="377" t="s">
        <v>63</v>
      </c>
    </row>
    <row r="91" spans="9:10" x14ac:dyDescent="0.15">
      <c r="I91" s="376" t="s">
        <v>153</v>
      </c>
      <c r="J91" s="377" t="s">
        <v>144</v>
      </c>
    </row>
    <row r="92" spans="9:10" x14ac:dyDescent="0.15">
      <c r="I92" s="376" t="s">
        <v>155</v>
      </c>
      <c r="J92" s="377" t="s">
        <v>144</v>
      </c>
    </row>
    <row r="93" spans="9:10" x14ac:dyDescent="0.15">
      <c r="I93" s="376" t="s">
        <v>157</v>
      </c>
      <c r="J93" s="377" t="s">
        <v>63</v>
      </c>
    </row>
    <row r="94" spans="9:10" x14ac:dyDescent="0.15">
      <c r="I94" s="376" t="s">
        <v>159</v>
      </c>
      <c r="J94" s="377" t="s">
        <v>63</v>
      </c>
    </row>
    <row r="95" spans="9:10" x14ac:dyDescent="0.15">
      <c r="I95" s="376" t="s">
        <v>161</v>
      </c>
      <c r="J95" s="377" t="s">
        <v>144</v>
      </c>
    </row>
    <row r="96" spans="9:10" x14ac:dyDescent="0.15">
      <c r="I96" s="376" t="s">
        <v>163</v>
      </c>
      <c r="J96" s="377" t="s">
        <v>144</v>
      </c>
    </row>
    <row r="97" spans="9:10" x14ac:dyDescent="0.15">
      <c r="I97" s="376" t="s">
        <v>166</v>
      </c>
      <c r="J97" s="377" t="s">
        <v>63</v>
      </c>
    </row>
    <row r="98" spans="9:10" x14ac:dyDescent="0.15">
      <c r="I98" s="376" t="s">
        <v>168</v>
      </c>
      <c r="J98" s="377" t="s">
        <v>63</v>
      </c>
    </row>
    <row r="99" spans="9:10" x14ac:dyDescent="0.15">
      <c r="I99" s="376" t="s">
        <v>170</v>
      </c>
      <c r="J99" s="377" t="s">
        <v>63</v>
      </c>
    </row>
    <row r="100" spans="9:10" x14ac:dyDescent="0.15">
      <c r="I100" s="376" t="s">
        <v>172</v>
      </c>
      <c r="J100" s="377" t="s">
        <v>63</v>
      </c>
    </row>
    <row r="101" spans="9:10" x14ac:dyDescent="0.15">
      <c r="I101" s="376" t="s">
        <v>174</v>
      </c>
      <c r="J101" s="377" t="s">
        <v>63</v>
      </c>
    </row>
    <row r="102" spans="9:10" x14ac:dyDescent="0.15">
      <c r="I102" s="376" t="s">
        <v>176</v>
      </c>
      <c r="J102" s="377" t="s">
        <v>63</v>
      </c>
    </row>
    <row r="103" spans="9:10" x14ac:dyDescent="0.15">
      <c r="I103" s="376" t="s">
        <v>178</v>
      </c>
      <c r="J103" s="377" t="s">
        <v>63</v>
      </c>
    </row>
    <row r="104" spans="9:10" x14ac:dyDescent="0.15">
      <c r="I104" s="376" t="s">
        <v>180</v>
      </c>
      <c r="J104" s="377" t="s">
        <v>63</v>
      </c>
    </row>
    <row r="105" spans="9:10" x14ac:dyDescent="0.15">
      <c r="I105" s="376" t="s">
        <v>183</v>
      </c>
      <c r="J105" s="377" t="s">
        <v>184</v>
      </c>
    </row>
    <row r="106" spans="9:10" x14ac:dyDescent="0.15">
      <c r="I106" s="376" t="s">
        <v>186</v>
      </c>
      <c r="J106" s="377" t="s">
        <v>184</v>
      </c>
    </row>
    <row r="107" spans="9:10" x14ac:dyDescent="0.15">
      <c r="I107" s="376" t="s">
        <v>188</v>
      </c>
      <c r="J107" s="377" t="s">
        <v>184</v>
      </c>
    </row>
    <row r="108" spans="9:10" x14ac:dyDescent="0.15">
      <c r="I108" s="376" t="s">
        <v>190</v>
      </c>
      <c r="J108" s="377" t="s">
        <v>184</v>
      </c>
    </row>
    <row r="109" spans="9:10" x14ac:dyDescent="0.15">
      <c r="I109" s="376" t="s">
        <v>192</v>
      </c>
      <c r="J109" s="377" t="s">
        <v>184</v>
      </c>
    </row>
    <row r="110" spans="9:10" x14ac:dyDescent="0.15">
      <c r="I110" s="376" t="s">
        <v>194</v>
      </c>
      <c r="J110" s="377" t="s">
        <v>184</v>
      </c>
    </row>
    <row r="111" spans="9:10" x14ac:dyDescent="0.15">
      <c r="I111" s="376" t="s">
        <v>196</v>
      </c>
      <c r="J111" s="377" t="s">
        <v>197</v>
      </c>
    </row>
    <row r="112" spans="9:10" x14ac:dyDescent="0.15">
      <c r="I112" s="376" t="s">
        <v>199</v>
      </c>
      <c r="J112" s="377" t="s">
        <v>197</v>
      </c>
    </row>
    <row r="113" spans="9:10" x14ac:dyDescent="0.15">
      <c r="I113" s="376" t="s">
        <v>201</v>
      </c>
      <c r="J113" s="377" t="s">
        <v>197</v>
      </c>
    </row>
    <row r="114" spans="9:10" x14ac:dyDescent="0.15">
      <c r="I114" s="376" t="s">
        <v>203</v>
      </c>
      <c r="J114" s="377" t="s">
        <v>197</v>
      </c>
    </row>
    <row r="115" spans="9:10" x14ac:dyDescent="0.15">
      <c r="I115" s="376" t="s">
        <v>205</v>
      </c>
      <c r="J115" s="377" t="s">
        <v>197</v>
      </c>
    </row>
    <row r="116" spans="9:10" x14ac:dyDescent="0.15">
      <c r="I116" s="376" t="s">
        <v>207</v>
      </c>
      <c r="J116" s="377" t="s">
        <v>197</v>
      </c>
    </row>
    <row r="117" spans="9:10" x14ac:dyDescent="0.15">
      <c r="I117" s="376" t="s">
        <v>210</v>
      </c>
      <c r="J117" s="377" t="s">
        <v>63</v>
      </c>
    </row>
    <row r="118" spans="9:10" x14ac:dyDescent="0.15">
      <c r="I118" s="376" t="s">
        <v>212</v>
      </c>
      <c r="J118" s="377" t="s">
        <v>63</v>
      </c>
    </row>
    <row r="119" spans="9:10" x14ac:dyDescent="0.15">
      <c r="I119" s="376" t="s">
        <v>214</v>
      </c>
      <c r="J119" s="377" t="s">
        <v>63</v>
      </c>
    </row>
    <row r="120" spans="9:10" x14ac:dyDescent="0.15">
      <c r="I120" s="376" t="s">
        <v>216</v>
      </c>
      <c r="J120" s="377" t="s">
        <v>63</v>
      </c>
    </row>
    <row r="121" spans="9:10" x14ac:dyDescent="0.15">
      <c r="I121" s="376" t="s">
        <v>218</v>
      </c>
      <c r="J121" s="377" t="s">
        <v>63</v>
      </c>
    </row>
    <row r="122" spans="9:10" x14ac:dyDescent="0.15">
      <c r="I122" s="376" t="s">
        <v>220</v>
      </c>
      <c r="J122" s="377" t="s">
        <v>63</v>
      </c>
    </row>
    <row r="123" spans="9:10" x14ac:dyDescent="0.15">
      <c r="I123" s="376" t="s">
        <v>223</v>
      </c>
      <c r="J123" s="377" t="s">
        <v>63</v>
      </c>
    </row>
    <row r="124" spans="9:10" x14ac:dyDescent="0.15">
      <c r="I124" s="376" t="s">
        <v>151</v>
      </c>
      <c r="J124" s="377" t="s">
        <v>63</v>
      </c>
    </row>
    <row r="125" spans="9:10" x14ac:dyDescent="0.15">
      <c r="I125" s="376" t="s">
        <v>227</v>
      </c>
      <c r="J125" s="377" t="s">
        <v>63</v>
      </c>
    </row>
    <row r="126" spans="9:10" x14ac:dyDescent="0.15">
      <c r="I126" s="376" t="s">
        <v>2204</v>
      </c>
      <c r="J126" s="377" t="s">
        <v>63</v>
      </c>
    </row>
    <row r="127" spans="9:10" x14ac:dyDescent="0.15">
      <c r="I127" s="376" t="s">
        <v>231</v>
      </c>
      <c r="J127" s="377" t="s">
        <v>144</v>
      </c>
    </row>
    <row r="128" spans="9:10" x14ac:dyDescent="0.15">
      <c r="I128" s="376" t="s">
        <v>233</v>
      </c>
      <c r="J128" s="377" t="s">
        <v>63</v>
      </c>
    </row>
    <row r="129" spans="9:10" x14ac:dyDescent="0.15">
      <c r="I129" s="376" t="s">
        <v>235</v>
      </c>
      <c r="J129" s="377" t="s">
        <v>144</v>
      </c>
    </row>
    <row r="130" spans="9:10" x14ac:dyDescent="0.15">
      <c r="I130" s="376" t="s">
        <v>238</v>
      </c>
      <c r="J130" s="377" t="s">
        <v>144</v>
      </c>
    </row>
    <row r="131" spans="9:10" x14ac:dyDescent="0.15">
      <c r="I131" s="376" t="s">
        <v>240</v>
      </c>
      <c r="J131" s="377" t="s">
        <v>144</v>
      </c>
    </row>
    <row r="132" spans="9:10" x14ac:dyDescent="0.15">
      <c r="I132" s="376" t="s">
        <v>242</v>
      </c>
      <c r="J132" s="377" t="s">
        <v>144</v>
      </c>
    </row>
    <row r="133" spans="9:10" x14ac:dyDescent="0.15">
      <c r="I133" s="376" t="s">
        <v>244</v>
      </c>
      <c r="J133" s="377" t="s">
        <v>144</v>
      </c>
    </row>
    <row r="134" spans="9:10" x14ac:dyDescent="0.15">
      <c r="I134" s="376" t="s">
        <v>247</v>
      </c>
      <c r="J134" s="377" t="s">
        <v>144</v>
      </c>
    </row>
    <row r="135" spans="9:10" x14ac:dyDescent="0.15">
      <c r="I135" s="376" t="s">
        <v>249</v>
      </c>
      <c r="J135" s="377" t="s">
        <v>197</v>
      </c>
    </row>
    <row r="136" spans="9:10" x14ac:dyDescent="0.15">
      <c r="I136" s="376" t="s">
        <v>251</v>
      </c>
      <c r="J136" s="377" t="s">
        <v>197</v>
      </c>
    </row>
    <row r="137" spans="9:10" x14ac:dyDescent="0.15">
      <c r="I137" s="376" t="s">
        <v>254</v>
      </c>
      <c r="J137" s="377" t="s">
        <v>144</v>
      </c>
    </row>
    <row r="138" spans="9:10" x14ac:dyDescent="0.15">
      <c r="I138" s="376" t="s">
        <v>151</v>
      </c>
      <c r="J138" s="377" t="s">
        <v>144</v>
      </c>
    </row>
    <row r="139" spans="9:10" x14ac:dyDescent="0.15">
      <c r="I139" s="376" t="s">
        <v>258</v>
      </c>
      <c r="J139" s="377" t="s">
        <v>63</v>
      </c>
    </row>
    <row r="140" spans="9:10" x14ac:dyDescent="0.15">
      <c r="I140" s="376" t="s">
        <v>260</v>
      </c>
      <c r="J140" s="377" t="s">
        <v>144</v>
      </c>
    </row>
    <row r="141" spans="9:10" x14ac:dyDescent="0.15">
      <c r="I141" s="376" t="s">
        <v>262</v>
      </c>
      <c r="J141" s="377" t="s">
        <v>144</v>
      </c>
    </row>
    <row r="142" spans="9:10" x14ac:dyDescent="0.15">
      <c r="I142" s="376" t="s">
        <v>264</v>
      </c>
      <c r="J142" s="377" t="s">
        <v>144</v>
      </c>
    </row>
    <row r="143" spans="9:10" x14ac:dyDescent="0.15">
      <c r="I143" s="376" t="s">
        <v>266</v>
      </c>
      <c r="J143" s="377" t="s">
        <v>144</v>
      </c>
    </row>
    <row r="144" spans="9:10" x14ac:dyDescent="0.15">
      <c r="I144" s="376" t="s">
        <v>268</v>
      </c>
      <c r="J144" s="377" t="s">
        <v>144</v>
      </c>
    </row>
    <row r="145" spans="9:10" x14ac:dyDescent="0.15">
      <c r="I145" s="376" t="s">
        <v>270</v>
      </c>
      <c r="J145" s="377" t="s">
        <v>144</v>
      </c>
    </row>
    <row r="146" spans="9:10" x14ac:dyDescent="0.15">
      <c r="I146" s="376" t="s">
        <v>272</v>
      </c>
      <c r="J146" s="377" t="s">
        <v>144</v>
      </c>
    </row>
    <row r="147" spans="9:10" x14ac:dyDescent="0.15">
      <c r="I147" s="376" t="s">
        <v>275</v>
      </c>
      <c r="J147" s="377" t="s">
        <v>144</v>
      </c>
    </row>
    <row r="148" spans="9:10" x14ac:dyDescent="0.15">
      <c r="I148" s="376" t="s">
        <v>277</v>
      </c>
      <c r="J148" s="377" t="s">
        <v>144</v>
      </c>
    </row>
    <row r="149" spans="9:10" x14ac:dyDescent="0.15">
      <c r="I149" s="376" t="s">
        <v>2205</v>
      </c>
      <c r="J149" s="377" t="s">
        <v>144</v>
      </c>
    </row>
    <row r="150" spans="9:10" x14ac:dyDescent="0.15">
      <c r="I150" s="376" t="s">
        <v>281</v>
      </c>
      <c r="J150" s="377" t="s">
        <v>144</v>
      </c>
    </row>
    <row r="151" spans="9:10" x14ac:dyDescent="0.15">
      <c r="I151" s="376" t="s">
        <v>283</v>
      </c>
      <c r="J151" s="377" t="s">
        <v>144</v>
      </c>
    </row>
    <row r="152" spans="9:10" x14ac:dyDescent="0.15">
      <c r="I152" s="376" t="s">
        <v>286</v>
      </c>
      <c r="J152" s="377" t="s">
        <v>144</v>
      </c>
    </row>
    <row r="153" spans="9:10" x14ac:dyDescent="0.15">
      <c r="I153" s="376" t="s">
        <v>288</v>
      </c>
      <c r="J153" s="377" t="s">
        <v>144</v>
      </c>
    </row>
    <row r="154" spans="9:10" x14ac:dyDescent="0.15">
      <c r="I154" s="376" t="s">
        <v>291</v>
      </c>
      <c r="J154" s="377" t="s">
        <v>144</v>
      </c>
    </row>
    <row r="155" spans="9:10" x14ac:dyDescent="0.15">
      <c r="I155" s="376" t="s">
        <v>293</v>
      </c>
      <c r="J155" s="377" t="s">
        <v>144</v>
      </c>
    </row>
    <row r="156" spans="9:10" x14ac:dyDescent="0.15">
      <c r="I156" s="376" t="s">
        <v>295</v>
      </c>
      <c r="J156" s="377" t="s">
        <v>144</v>
      </c>
    </row>
    <row r="157" spans="9:10" x14ac:dyDescent="0.15">
      <c r="I157" s="376" t="s">
        <v>297</v>
      </c>
      <c r="J157" s="377" t="s">
        <v>144</v>
      </c>
    </row>
    <row r="158" spans="9:10" x14ac:dyDescent="0.15">
      <c r="I158" s="376" t="s">
        <v>299</v>
      </c>
      <c r="J158" s="377" t="s">
        <v>144</v>
      </c>
    </row>
    <row r="159" spans="9:10" x14ac:dyDescent="0.15">
      <c r="I159" s="376" t="s">
        <v>301</v>
      </c>
      <c r="J159" s="377" t="s">
        <v>144</v>
      </c>
    </row>
    <row r="160" spans="9:10" x14ac:dyDescent="0.15">
      <c r="I160" s="376" t="s">
        <v>303</v>
      </c>
      <c r="J160" s="377" t="s">
        <v>144</v>
      </c>
    </row>
    <row r="161" spans="9:10" x14ac:dyDescent="0.15">
      <c r="I161" s="376" t="s">
        <v>305</v>
      </c>
      <c r="J161" s="377" t="s">
        <v>144</v>
      </c>
    </row>
    <row r="162" spans="9:10" x14ac:dyDescent="0.15">
      <c r="I162" s="376" t="s">
        <v>307</v>
      </c>
      <c r="J162" s="377" t="s">
        <v>144</v>
      </c>
    </row>
    <row r="163" spans="9:10" x14ac:dyDescent="0.15">
      <c r="I163" s="376" t="s">
        <v>310</v>
      </c>
      <c r="J163" s="377" t="s">
        <v>63</v>
      </c>
    </row>
    <row r="164" spans="9:10" x14ac:dyDescent="0.15">
      <c r="I164" s="376" t="s">
        <v>312</v>
      </c>
      <c r="J164" s="377" t="s">
        <v>63</v>
      </c>
    </row>
    <row r="165" spans="9:10" x14ac:dyDescent="0.15">
      <c r="I165" s="376" t="s">
        <v>313</v>
      </c>
      <c r="J165" s="377" t="s">
        <v>63</v>
      </c>
    </row>
  </sheetData>
  <mergeCells count="7">
    <mergeCell ref="C33:D33"/>
    <mergeCell ref="B3:E3"/>
    <mergeCell ref="B10:E10"/>
    <mergeCell ref="C18:E18"/>
    <mergeCell ref="C19:E19"/>
    <mergeCell ref="C31:D31"/>
    <mergeCell ref="C32:D32"/>
  </mergeCells>
  <phoneticPr fontId="3"/>
  <dataValidations count="2">
    <dataValidation type="list" allowBlank="1" showInputMessage="1" showErrorMessage="1" sqref="E31:F33">
      <formula1>$H$30:$H$32</formula1>
    </dataValidation>
    <dataValidation type="list" allowBlank="1" showInputMessage="1" showErrorMessage="1" sqref="D14">
      <formula1>$I$49:$I$165</formula1>
    </dataValidation>
  </dataValidations>
  <pageMargins left="0.9055118110236221" right="7.874015748031496E-2" top="0.59055118110236227" bottom="0.39370078740157483" header="0.31496062992125984" footer="0.31496062992125984"/>
  <pageSetup paperSize="9" scale="9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X57"/>
  <sheetViews>
    <sheetView view="pageBreakPreview" zoomScaleNormal="100" zoomScaleSheetLayoutView="100" workbookViewId="0">
      <selection activeCell="I19" sqref="I19:AX20"/>
    </sheetView>
  </sheetViews>
  <sheetFormatPr defaultRowHeight="13.5" x14ac:dyDescent="0.15"/>
  <cols>
    <col min="1" max="50" width="2" style="591" customWidth="1"/>
    <col min="51" max="51" width="0.5" style="591" customWidth="1"/>
    <col min="52" max="52" width="1.375" style="591" customWidth="1"/>
    <col min="53" max="262" width="9" style="591"/>
    <col min="263" max="306" width="2" style="591" customWidth="1"/>
    <col min="307" max="307" width="0.5" style="591" customWidth="1"/>
    <col min="308" max="518" width="9" style="591"/>
    <col min="519" max="562" width="2" style="591" customWidth="1"/>
    <col min="563" max="563" width="0.5" style="591" customWidth="1"/>
    <col min="564" max="774" width="9" style="591"/>
    <col min="775" max="818" width="2" style="591" customWidth="1"/>
    <col min="819" max="819" width="0.5" style="591" customWidth="1"/>
    <col min="820" max="1030" width="9" style="591"/>
    <col min="1031" max="1074" width="2" style="591" customWidth="1"/>
    <col min="1075" max="1075" width="0.5" style="591" customWidth="1"/>
    <col min="1076" max="1286" width="9" style="591"/>
    <col min="1287" max="1330" width="2" style="591" customWidth="1"/>
    <col min="1331" max="1331" width="0.5" style="591" customWidth="1"/>
    <col min="1332" max="1542" width="9" style="591"/>
    <col min="1543" max="1586" width="2" style="591" customWidth="1"/>
    <col min="1587" max="1587" width="0.5" style="591" customWidth="1"/>
    <col min="1588" max="1798" width="9" style="591"/>
    <col min="1799" max="1842" width="2" style="591" customWidth="1"/>
    <col min="1843" max="1843" width="0.5" style="591" customWidth="1"/>
    <col min="1844" max="2054" width="9" style="591"/>
    <col min="2055" max="2098" width="2" style="591" customWidth="1"/>
    <col min="2099" max="2099" width="0.5" style="591" customWidth="1"/>
    <col min="2100" max="2310" width="9" style="591"/>
    <col min="2311" max="2354" width="2" style="591" customWidth="1"/>
    <col min="2355" max="2355" width="0.5" style="591" customWidth="1"/>
    <col min="2356" max="2566" width="9" style="591"/>
    <col min="2567" max="2610" width="2" style="591" customWidth="1"/>
    <col min="2611" max="2611" width="0.5" style="591" customWidth="1"/>
    <col min="2612" max="2822" width="9" style="591"/>
    <col min="2823" max="2866" width="2" style="591" customWidth="1"/>
    <col min="2867" max="2867" width="0.5" style="591" customWidth="1"/>
    <col min="2868" max="3078" width="9" style="591"/>
    <col min="3079" max="3122" width="2" style="591" customWidth="1"/>
    <col min="3123" max="3123" width="0.5" style="591" customWidth="1"/>
    <col min="3124" max="3334" width="9" style="591"/>
    <col min="3335" max="3378" width="2" style="591" customWidth="1"/>
    <col min="3379" max="3379" width="0.5" style="591" customWidth="1"/>
    <col min="3380" max="3590" width="9" style="591"/>
    <col min="3591" max="3634" width="2" style="591" customWidth="1"/>
    <col min="3635" max="3635" width="0.5" style="591" customWidth="1"/>
    <col min="3636" max="3846" width="9" style="591"/>
    <col min="3847" max="3890" width="2" style="591" customWidth="1"/>
    <col min="3891" max="3891" width="0.5" style="591" customWidth="1"/>
    <col min="3892" max="4102" width="9" style="591"/>
    <col min="4103" max="4146" width="2" style="591" customWidth="1"/>
    <col min="4147" max="4147" width="0.5" style="591" customWidth="1"/>
    <col min="4148" max="4358" width="9" style="591"/>
    <col min="4359" max="4402" width="2" style="591" customWidth="1"/>
    <col min="4403" max="4403" width="0.5" style="591" customWidth="1"/>
    <col min="4404" max="4614" width="9" style="591"/>
    <col min="4615" max="4658" width="2" style="591" customWidth="1"/>
    <col min="4659" max="4659" width="0.5" style="591" customWidth="1"/>
    <col min="4660" max="4870" width="9" style="591"/>
    <col min="4871" max="4914" width="2" style="591" customWidth="1"/>
    <col min="4915" max="4915" width="0.5" style="591" customWidth="1"/>
    <col min="4916" max="5126" width="9" style="591"/>
    <col min="5127" max="5170" width="2" style="591" customWidth="1"/>
    <col min="5171" max="5171" width="0.5" style="591" customWidth="1"/>
    <col min="5172" max="5382" width="9" style="591"/>
    <col min="5383" max="5426" width="2" style="591" customWidth="1"/>
    <col min="5427" max="5427" width="0.5" style="591" customWidth="1"/>
    <col min="5428" max="5638" width="9" style="591"/>
    <col min="5639" max="5682" width="2" style="591" customWidth="1"/>
    <col min="5683" max="5683" width="0.5" style="591" customWidth="1"/>
    <col min="5684" max="5894" width="9" style="591"/>
    <col min="5895" max="5938" width="2" style="591" customWidth="1"/>
    <col min="5939" max="5939" width="0.5" style="591" customWidth="1"/>
    <col min="5940" max="6150" width="9" style="591"/>
    <col min="6151" max="6194" width="2" style="591" customWidth="1"/>
    <col min="6195" max="6195" width="0.5" style="591" customWidth="1"/>
    <col min="6196" max="6406" width="9" style="591"/>
    <col min="6407" max="6450" width="2" style="591" customWidth="1"/>
    <col min="6451" max="6451" width="0.5" style="591" customWidth="1"/>
    <col min="6452" max="6662" width="9" style="591"/>
    <col min="6663" max="6706" width="2" style="591" customWidth="1"/>
    <col min="6707" max="6707" width="0.5" style="591" customWidth="1"/>
    <col min="6708" max="6918" width="9" style="591"/>
    <col min="6919" max="6962" width="2" style="591" customWidth="1"/>
    <col min="6963" max="6963" width="0.5" style="591" customWidth="1"/>
    <col min="6964" max="7174" width="9" style="591"/>
    <col min="7175" max="7218" width="2" style="591" customWidth="1"/>
    <col min="7219" max="7219" width="0.5" style="591" customWidth="1"/>
    <col min="7220" max="7430" width="9" style="591"/>
    <col min="7431" max="7474" width="2" style="591" customWidth="1"/>
    <col min="7475" max="7475" width="0.5" style="591" customWidth="1"/>
    <col min="7476" max="7686" width="9" style="591"/>
    <col min="7687" max="7730" width="2" style="591" customWidth="1"/>
    <col min="7731" max="7731" width="0.5" style="591" customWidth="1"/>
    <col min="7732" max="7942" width="9" style="591"/>
    <col min="7943" max="7986" width="2" style="591" customWidth="1"/>
    <col min="7987" max="7987" width="0.5" style="591" customWidth="1"/>
    <col min="7988" max="8198" width="9" style="591"/>
    <col min="8199" max="8242" width="2" style="591" customWidth="1"/>
    <col min="8243" max="8243" width="0.5" style="591" customWidth="1"/>
    <col min="8244" max="8454" width="9" style="591"/>
    <col min="8455" max="8498" width="2" style="591" customWidth="1"/>
    <col min="8499" max="8499" width="0.5" style="591" customWidth="1"/>
    <col min="8500" max="8710" width="9" style="591"/>
    <col min="8711" max="8754" width="2" style="591" customWidth="1"/>
    <col min="8755" max="8755" width="0.5" style="591" customWidth="1"/>
    <col min="8756" max="8966" width="9" style="591"/>
    <col min="8967" max="9010" width="2" style="591" customWidth="1"/>
    <col min="9011" max="9011" width="0.5" style="591" customWidth="1"/>
    <col min="9012" max="9222" width="9" style="591"/>
    <col min="9223" max="9266" width="2" style="591" customWidth="1"/>
    <col min="9267" max="9267" width="0.5" style="591" customWidth="1"/>
    <col min="9268" max="9478" width="9" style="591"/>
    <col min="9479" max="9522" width="2" style="591" customWidth="1"/>
    <col min="9523" max="9523" width="0.5" style="591" customWidth="1"/>
    <col min="9524" max="9734" width="9" style="591"/>
    <col min="9735" max="9778" width="2" style="591" customWidth="1"/>
    <col min="9779" max="9779" width="0.5" style="591" customWidth="1"/>
    <col min="9780" max="9990" width="9" style="591"/>
    <col min="9991" max="10034" width="2" style="591" customWidth="1"/>
    <col min="10035" max="10035" width="0.5" style="591" customWidth="1"/>
    <col min="10036" max="10246" width="9" style="591"/>
    <col min="10247" max="10290" width="2" style="591" customWidth="1"/>
    <col min="10291" max="10291" width="0.5" style="591" customWidth="1"/>
    <col min="10292" max="10502" width="9" style="591"/>
    <col min="10503" max="10546" width="2" style="591" customWidth="1"/>
    <col min="10547" max="10547" width="0.5" style="591" customWidth="1"/>
    <col min="10548" max="10758" width="9" style="591"/>
    <col min="10759" max="10802" width="2" style="591" customWidth="1"/>
    <col min="10803" max="10803" width="0.5" style="591" customWidth="1"/>
    <col min="10804" max="11014" width="9" style="591"/>
    <col min="11015" max="11058" width="2" style="591" customWidth="1"/>
    <col min="11059" max="11059" width="0.5" style="591" customWidth="1"/>
    <col min="11060" max="11270" width="9" style="591"/>
    <col min="11271" max="11314" width="2" style="591" customWidth="1"/>
    <col min="11315" max="11315" width="0.5" style="591" customWidth="1"/>
    <col min="11316" max="11526" width="9" style="591"/>
    <col min="11527" max="11570" width="2" style="591" customWidth="1"/>
    <col min="11571" max="11571" width="0.5" style="591" customWidth="1"/>
    <col min="11572" max="11782" width="9" style="591"/>
    <col min="11783" max="11826" width="2" style="591" customWidth="1"/>
    <col min="11827" max="11827" width="0.5" style="591" customWidth="1"/>
    <col min="11828" max="12038" width="9" style="591"/>
    <col min="12039" max="12082" width="2" style="591" customWidth="1"/>
    <col min="12083" max="12083" width="0.5" style="591" customWidth="1"/>
    <col min="12084" max="12294" width="9" style="591"/>
    <col min="12295" max="12338" width="2" style="591" customWidth="1"/>
    <col min="12339" max="12339" width="0.5" style="591" customWidth="1"/>
    <col min="12340" max="12550" width="9" style="591"/>
    <col min="12551" max="12594" width="2" style="591" customWidth="1"/>
    <col min="12595" max="12595" width="0.5" style="591" customWidth="1"/>
    <col min="12596" max="12806" width="9" style="591"/>
    <col min="12807" max="12850" width="2" style="591" customWidth="1"/>
    <col min="12851" max="12851" width="0.5" style="591" customWidth="1"/>
    <col min="12852" max="13062" width="9" style="591"/>
    <col min="13063" max="13106" width="2" style="591" customWidth="1"/>
    <col min="13107" max="13107" width="0.5" style="591" customWidth="1"/>
    <col min="13108" max="13318" width="9" style="591"/>
    <col min="13319" max="13362" width="2" style="591" customWidth="1"/>
    <col min="13363" max="13363" width="0.5" style="591" customWidth="1"/>
    <col min="13364" max="13574" width="9" style="591"/>
    <col min="13575" max="13618" width="2" style="591" customWidth="1"/>
    <col min="13619" max="13619" width="0.5" style="591" customWidth="1"/>
    <col min="13620" max="13830" width="9" style="591"/>
    <col min="13831" max="13874" width="2" style="591" customWidth="1"/>
    <col min="13875" max="13875" width="0.5" style="591" customWidth="1"/>
    <col min="13876" max="14086" width="9" style="591"/>
    <col min="14087" max="14130" width="2" style="591" customWidth="1"/>
    <col min="14131" max="14131" width="0.5" style="591" customWidth="1"/>
    <col min="14132" max="14342" width="9" style="591"/>
    <col min="14343" max="14386" width="2" style="591" customWidth="1"/>
    <col min="14387" max="14387" width="0.5" style="591" customWidth="1"/>
    <col min="14388" max="14598" width="9" style="591"/>
    <col min="14599" max="14642" width="2" style="591" customWidth="1"/>
    <col min="14643" max="14643" width="0.5" style="591" customWidth="1"/>
    <col min="14644" max="14854" width="9" style="591"/>
    <col min="14855" max="14898" width="2" style="591" customWidth="1"/>
    <col min="14899" max="14899" width="0.5" style="591" customWidth="1"/>
    <col min="14900" max="15110" width="9" style="591"/>
    <col min="15111" max="15154" width="2" style="591" customWidth="1"/>
    <col min="15155" max="15155" width="0.5" style="591" customWidth="1"/>
    <col min="15156" max="15366" width="9" style="591"/>
    <col min="15367" max="15410" width="2" style="591" customWidth="1"/>
    <col min="15411" max="15411" width="0.5" style="591" customWidth="1"/>
    <col min="15412" max="15622" width="9" style="591"/>
    <col min="15623" max="15666" width="2" style="591" customWidth="1"/>
    <col min="15667" max="15667" width="0.5" style="591" customWidth="1"/>
    <col min="15668" max="15878" width="9" style="591"/>
    <col min="15879" max="15922" width="2" style="591" customWidth="1"/>
    <col min="15923" max="15923" width="0.5" style="591" customWidth="1"/>
    <col min="15924" max="16134" width="9" style="591"/>
    <col min="16135" max="16178" width="2" style="591" customWidth="1"/>
    <col min="16179" max="16179" width="0.5" style="591" customWidth="1"/>
    <col min="16180" max="16384" width="9" style="591"/>
  </cols>
  <sheetData>
    <row r="1" spans="1:50" ht="15" customHeight="1" x14ac:dyDescent="0.15">
      <c r="A1" s="590" t="s">
        <v>2238</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row>
    <row r="2" spans="1:50" ht="15" customHeight="1" x14ac:dyDescent="0.15">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row>
    <row r="3" spans="1:50" ht="15" customHeight="1" x14ac:dyDescent="0.15">
      <c r="A3" s="592"/>
      <c r="B3" s="593"/>
      <c r="C3" s="593"/>
      <c r="D3" s="593"/>
      <c r="E3" s="593"/>
      <c r="F3" s="593"/>
      <c r="G3" s="593"/>
      <c r="H3" s="593"/>
      <c r="I3" s="593"/>
      <c r="J3" s="593"/>
      <c r="K3" s="593"/>
      <c r="L3" s="593"/>
      <c r="M3" s="593"/>
      <c r="N3" s="593"/>
      <c r="O3" s="593"/>
      <c r="P3" s="593"/>
      <c r="Q3" s="593"/>
      <c r="R3" s="593"/>
      <c r="S3" s="593"/>
      <c r="T3" s="593"/>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4" t="s">
        <v>2206</v>
      </c>
    </row>
    <row r="4" spans="1:50" s="599" customFormat="1" ht="15" customHeight="1" x14ac:dyDescent="0.15">
      <c r="A4" s="592" t="s">
        <v>2207</v>
      </c>
      <c r="B4" s="592"/>
      <c r="C4" s="592"/>
      <c r="D4" s="592"/>
      <c r="E4" s="592"/>
      <c r="F4" s="592"/>
      <c r="G4" s="592"/>
      <c r="H4" s="592"/>
      <c r="I4" s="592"/>
      <c r="J4" s="592"/>
      <c r="K4" s="592"/>
      <c r="L4" s="592"/>
      <c r="M4" s="592"/>
      <c r="N4" s="592"/>
      <c r="O4" s="592"/>
      <c r="P4" s="592"/>
      <c r="Q4" s="592"/>
      <c r="R4" s="592"/>
      <c r="S4" s="592"/>
      <c r="T4" s="592"/>
      <c r="U4" s="595"/>
      <c r="V4" s="596"/>
      <c r="W4" s="593"/>
      <c r="X4" s="593"/>
      <c r="Y4" s="593"/>
      <c r="Z4" s="593"/>
      <c r="AA4" s="593"/>
      <c r="AB4" s="593"/>
      <c r="AC4" s="593"/>
      <c r="AD4" s="593"/>
      <c r="AE4" s="593"/>
      <c r="AF4" s="593"/>
      <c r="AG4" s="593"/>
      <c r="AH4" s="593"/>
      <c r="AI4" s="593"/>
      <c r="AJ4" s="597"/>
      <c r="AK4" s="597"/>
      <c r="AL4" s="597"/>
      <c r="AM4" s="597"/>
      <c r="AN4" s="597"/>
      <c r="AO4" s="597"/>
      <c r="AP4" s="597"/>
      <c r="AQ4" s="598"/>
      <c r="AR4" s="597"/>
      <c r="AS4" s="592"/>
      <c r="AT4" s="597"/>
      <c r="AU4" s="598"/>
      <c r="AV4" s="597"/>
      <c r="AW4" s="597"/>
      <c r="AX4" s="597"/>
    </row>
    <row r="5" spans="1:50" s="599" customFormat="1" ht="15" customHeight="1" x14ac:dyDescent="0.15">
      <c r="A5" s="592"/>
      <c r="B5" s="592"/>
      <c r="C5" s="592"/>
      <c r="D5" s="592"/>
      <c r="E5" s="592"/>
      <c r="F5" s="592"/>
      <c r="G5" s="592"/>
      <c r="H5" s="592"/>
      <c r="I5" s="592"/>
      <c r="J5" s="592"/>
      <c r="K5" s="592"/>
      <c r="L5" s="592"/>
      <c r="M5" s="592"/>
      <c r="N5" s="592"/>
      <c r="O5" s="592"/>
      <c r="P5" s="592"/>
      <c r="Q5" s="592"/>
      <c r="R5" s="592"/>
      <c r="S5" s="592"/>
      <c r="T5" s="592"/>
      <c r="U5" s="595"/>
      <c r="V5" s="596"/>
      <c r="W5" s="593"/>
      <c r="X5" s="593"/>
      <c r="Y5" s="593"/>
      <c r="Z5" s="593"/>
      <c r="AA5" s="593"/>
      <c r="AB5" s="593"/>
      <c r="AC5" s="593"/>
      <c r="AD5" s="593"/>
      <c r="AE5" s="593"/>
      <c r="AF5" s="593"/>
      <c r="AG5" s="593"/>
      <c r="AH5" s="593"/>
      <c r="AI5" s="600" t="s">
        <v>2208</v>
      </c>
      <c r="AJ5" s="597"/>
      <c r="AK5" s="601"/>
      <c r="AL5" s="597"/>
      <c r="AM5" s="592"/>
      <c r="AN5" s="602" t="s">
        <v>2209</v>
      </c>
      <c r="AO5" s="597"/>
      <c r="AP5" s="597"/>
      <c r="AQ5" s="598"/>
      <c r="AR5" s="597"/>
      <c r="AS5" s="592"/>
      <c r="AT5" s="597"/>
      <c r="AU5" s="598"/>
      <c r="AV5" s="597"/>
      <c r="AW5" s="597"/>
      <c r="AX5" s="603"/>
    </row>
    <row r="6" spans="1:50" s="599" customFormat="1" ht="15" customHeight="1" x14ac:dyDescent="0.15">
      <c r="A6" s="592"/>
      <c r="B6" s="592"/>
      <c r="C6" s="592"/>
      <c r="D6" s="592"/>
      <c r="E6" s="592"/>
      <c r="F6" s="592"/>
      <c r="G6" s="592"/>
      <c r="H6" s="592"/>
      <c r="I6" s="592"/>
      <c r="J6" s="592"/>
      <c r="K6" s="592"/>
      <c r="L6" s="592"/>
      <c r="M6" s="592"/>
      <c r="N6" s="592"/>
      <c r="O6" s="592"/>
      <c r="P6" s="592"/>
      <c r="Q6" s="592"/>
      <c r="R6" s="592"/>
      <c r="S6" s="592"/>
      <c r="T6" s="592"/>
      <c r="U6" s="595"/>
      <c r="V6" s="596"/>
      <c r="W6" s="593"/>
      <c r="X6" s="593"/>
      <c r="Y6" s="593"/>
      <c r="Z6" s="593"/>
      <c r="AA6" s="593"/>
      <c r="AB6" s="593"/>
      <c r="AC6" s="593"/>
      <c r="AD6" s="593"/>
      <c r="AE6" s="593"/>
      <c r="AF6" s="593"/>
      <c r="AG6" s="593"/>
      <c r="AH6" s="593"/>
      <c r="AI6" s="600" t="s">
        <v>2210</v>
      </c>
      <c r="AJ6" s="597"/>
      <c r="AK6" s="601"/>
      <c r="AL6" s="597"/>
      <c r="AM6" s="592"/>
      <c r="AN6" s="604" t="s">
        <v>2211</v>
      </c>
      <c r="AO6" s="597"/>
      <c r="AP6" s="597"/>
      <c r="AQ6" s="598"/>
      <c r="AR6" s="597"/>
      <c r="AS6" s="592"/>
      <c r="AT6" s="597"/>
      <c r="AU6" s="598"/>
      <c r="AV6" s="597"/>
      <c r="AW6" s="601"/>
      <c r="AX6" s="597" t="s">
        <v>413</v>
      </c>
    </row>
    <row r="7" spans="1:50" s="599" customFormat="1" ht="15" customHeight="1" x14ac:dyDescent="0.15">
      <c r="A7" s="595"/>
      <c r="B7" s="595"/>
      <c r="C7" s="595"/>
      <c r="D7" s="595"/>
      <c r="E7" s="595"/>
      <c r="F7" s="595"/>
      <c r="G7" s="595"/>
      <c r="H7" s="595"/>
      <c r="I7" s="595"/>
      <c r="J7" s="595"/>
      <c r="K7" s="595"/>
      <c r="L7" s="595"/>
      <c r="M7" s="595"/>
      <c r="N7" s="595"/>
      <c r="O7" s="595"/>
      <c r="P7" s="595"/>
      <c r="Q7" s="595"/>
      <c r="R7" s="595"/>
      <c r="S7" s="595"/>
      <c r="T7" s="595"/>
      <c r="U7" s="595"/>
      <c r="V7" s="592"/>
      <c r="W7" s="593"/>
      <c r="X7" s="593"/>
      <c r="Y7" s="593"/>
      <c r="Z7" s="593"/>
      <c r="AA7" s="593"/>
      <c r="AB7" s="593"/>
      <c r="AC7" s="593"/>
      <c r="AD7" s="593"/>
      <c r="AE7" s="593"/>
      <c r="AF7" s="593"/>
      <c r="AG7" s="593"/>
      <c r="AH7" s="593"/>
      <c r="AI7" s="600" t="s">
        <v>2212</v>
      </c>
      <c r="AJ7" s="597"/>
      <c r="AK7" s="601"/>
      <c r="AL7" s="597"/>
      <c r="AM7" s="592"/>
      <c r="AN7" s="604" t="s">
        <v>2213</v>
      </c>
      <c r="AO7" s="597"/>
      <c r="AP7" s="597"/>
      <c r="AQ7" s="597"/>
      <c r="AR7" s="597"/>
      <c r="AS7" s="597"/>
      <c r="AT7" s="597"/>
      <c r="AU7" s="597"/>
      <c r="AV7" s="597"/>
      <c r="AW7" s="597"/>
      <c r="AX7" s="597"/>
    </row>
    <row r="8" spans="1:50" s="599" customFormat="1" ht="15" customHeight="1" x14ac:dyDescent="0.15">
      <c r="A8" s="595"/>
      <c r="B8" s="595"/>
      <c r="C8" s="595"/>
      <c r="D8" s="595"/>
      <c r="E8" s="595"/>
      <c r="F8" s="595"/>
      <c r="G8" s="595"/>
      <c r="H8" s="595"/>
      <c r="I8" s="595"/>
      <c r="J8" s="595"/>
      <c r="K8" s="595"/>
      <c r="L8" s="595"/>
      <c r="M8" s="595"/>
      <c r="N8" s="595"/>
      <c r="O8" s="595"/>
      <c r="P8" s="595"/>
      <c r="Q8" s="595"/>
      <c r="R8" s="595"/>
      <c r="S8" s="595"/>
      <c r="T8" s="595"/>
      <c r="U8" s="595"/>
      <c r="V8" s="592"/>
      <c r="W8" s="593"/>
      <c r="X8" s="593"/>
      <c r="Y8" s="593"/>
      <c r="Z8" s="593"/>
      <c r="AA8" s="593"/>
      <c r="AB8" s="593"/>
      <c r="AC8" s="593"/>
      <c r="AD8" s="593"/>
      <c r="AE8" s="593"/>
      <c r="AF8" s="593"/>
      <c r="AG8" s="593"/>
      <c r="AH8" s="593"/>
      <c r="AI8" s="593"/>
      <c r="AJ8" s="597"/>
      <c r="AK8" s="600"/>
      <c r="AL8" s="597"/>
      <c r="AM8" s="592"/>
      <c r="AN8" s="592"/>
      <c r="AO8" s="597"/>
      <c r="AP8" s="597"/>
      <c r="AQ8" s="597"/>
      <c r="AR8" s="597"/>
      <c r="AS8" s="597"/>
      <c r="AT8" s="597"/>
      <c r="AU8" s="597"/>
      <c r="AV8" s="597"/>
      <c r="AW8" s="597"/>
      <c r="AX8" s="597"/>
    </row>
    <row r="9" spans="1:50" s="605" customFormat="1" ht="15" customHeight="1" x14ac:dyDescent="0.15">
      <c r="A9" s="1567" t="s">
        <v>2214</v>
      </c>
      <c r="B9" s="1567"/>
      <c r="C9" s="1567"/>
      <c r="D9" s="1567"/>
      <c r="E9" s="1567"/>
      <c r="F9" s="1567"/>
      <c r="G9" s="1567"/>
      <c r="H9" s="1567"/>
      <c r="I9" s="1567"/>
      <c r="J9" s="1567"/>
      <c r="K9" s="1567"/>
      <c r="L9" s="1567"/>
      <c r="M9" s="1567"/>
      <c r="N9" s="1567"/>
      <c r="O9" s="1567"/>
      <c r="P9" s="1567"/>
      <c r="Q9" s="1567"/>
      <c r="R9" s="1567"/>
      <c r="S9" s="1567"/>
      <c r="T9" s="1567"/>
      <c r="U9" s="1567"/>
      <c r="V9" s="1567"/>
      <c r="W9" s="1567"/>
      <c r="X9" s="1567"/>
      <c r="Y9" s="1567"/>
      <c r="Z9" s="1567"/>
      <c r="AA9" s="1567"/>
      <c r="AB9" s="1567"/>
      <c r="AC9" s="1567"/>
      <c r="AD9" s="1567"/>
      <c r="AE9" s="1567"/>
      <c r="AF9" s="1567"/>
      <c r="AG9" s="1567"/>
      <c r="AH9" s="1567"/>
      <c r="AI9" s="1567"/>
      <c r="AJ9" s="1567"/>
      <c r="AK9" s="1567"/>
      <c r="AL9" s="1567"/>
      <c r="AM9" s="1567"/>
      <c r="AN9" s="1567"/>
      <c r="AO9" s="1567"/>
      <c r="AP9" s="1567"/>
      <c r="AQ9" s="1567"/>
      <c r="AR9" s="1567"/>
      <c r="AS9" s="1567"/>
      <c r="AT9" s="1567"/>
      <c r="AU9" s="1567"/>
      <c r="AV9" s="1567"/>
      <c r="AW9" s="1567"/>
      <c r="AX9" s="1567"/>
    </row>
    <row r="10" spans="1:50" s="605" customFormat="1" ht="15" customHeight="1" x14ac:dyDescent="0.15">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row>
    <row r="11" spans="1:50" s="605" customFormat="1" ht="15" customHeight="1" x14ac:dyDescent="0.15">
      <c r="A11" s="1568" t="s">
        <v>2215</v>
      </c>
      <c r="B11" s="1569"/>
      <c r="C11" s="1569"/>
      <c r="D11" s="1569"/>
      <c r="E11" s="1569"/>
      <c r="F11" s="1569"/>
      <c r="G11" s="1569"/>
      <c r="H11" s="1570"/>
      <c r="I11" s="1568" t="s">
        <v>2216</v>
      </c>
      <c r="J11" s="1569"/>
      <c r="K11" s="1569"/>
      <c r="L11" s="1569"/>
      <c r="M11" s="1569"/>
      <c r="N11" s="1569"/>
      <c r="O11" s="1569"/>
      <c r="P11" s="1569"/>
      <c r="Q11" s="1569"/>
      <c r="R11" s="1569"/>
      <c r="S11" s="1569"/>
      <c r="T11" s="1569"/>
      <c r="U11" s="1569"/>
      <c r="V11" s="1569"/>
      <c r="W11" s="1569"/>
      <c r="X11" s="1569"/>
      <c r="Y11" s="1569"/>
      <c r="Z11" s="1569"/>
      <c r="AA11" s="1569"/>
      <c r="AB11" s="1569"/>
      <c r="AC11" s="1569"/>
      <c r="AD11" s="1569"/>
      <c r="AE11" s="1569"/>
      <c r="AF11" s="1569"/>
      <c r="AG11" s="1569"/>
      <c r="AH11" s="1569"/>
      <c r="AI11" s="1569"/>
      <c r="AJ11" s="1569"/>
      <c r="AK11" s="1569"/>
      <c r="AL11" s="1569"/>
      <c r="AM11" s="1569"/>
      <c r="AN11" s="1569"/>
      <c r="AO11" s="1569"/>
      <c r="AP11" s="1569"/>
      <c r="AQ11" s="1569"/>
      <c r="AR11" s="1569"/>
      <c r="AS11" s="1569"/>
      <c r="AT11" s="1569"/>
      <c r="AU11" s="1569"/>
      <c r="AV11" s="1569"/>
      <c r="AW11" s="1569"/>
      <c r="AX11" s="1570"/>
    </row>
    <row r="12" spans="1:50" s="605" customFormat="1" ht="15" customHeight="1" x14ac:dyDescent="0.15">
      <c r="A12" s="1571"/>
      <c r="B12" s="1572"/>
      <c r="C12" s="1572"/>
      <c r="D12" s="1572"/>
      <c r="E12" s="1572"/>
      <c r="F12" s="1572"/>
      <c r="G12" s="1572"/>
      <c r="H12" s="1573"/>
      <c r="I12" s="1571"/>
      <c r="J12" s="1572"/>
      <c r="K12" s="1572"/>
      <c r="L12" s="1572"/>
      <c r="M12" s="1572"/>
      <c r="N12" s="1572"/>
      <c r="O12" s="1572"/>
      <c r="P12" s="1572"/>
      <c r="Q12" s="1572"/>
      <c r="R12" s="1572"/>
      <c r="S12" s="1572"/>
      <c r="T12" s="1572"/>
      <c r="U12" s="1572"/>
      <c r="V12" s="1572"/>
      <c r="W12" s="1572"/>
      <c r="X12" s="1572"/>
      <c r="Y12" s="1572"/>
      <c r="Z12" s="1572"/>
      <c r="AA12" s="1572"/>
      <c r="AB12" s="1572"/>
      <c r="AC12" s="1572"/>
      <c r="AD12" s="1572"/>
      <c r="AE12" s="1572"/>
      <c r="AF12" s="1572"/>
      <c r="AG12" s="1572"/>
      <c r="AH12" s="1572"/>
      <c r="AI12" s="1572"/>
      <c r="AJ12" s="1572"/>
      <c r="AK12" s="1572"/>
      <c r="AL12" s="1572"/>
      <c r="AM12" s="1572"/>
      <c r="AN12" s="1572"/>
      <c r="AO12" s="1572"/>
      <c r="AP12" s="1572"/>
      <c r="AQ12" s="1572"/>
      <c r="AR12" s="1572"/>
      <c r="AS12" s="1572"/>
      <c r="AT12" s="1572"/>
      <c r="AU12" s="1572"/>
      <c r="AV12" s="1572"/>
      <c r="AW12" s="1572"/>
      <c r="AX12" s="1573"/>
    </row>
    <row r="13" spans="1:50" s="605" customFormat="1" ht="15" customHeight="1" x14ac:dyDescent="0.15">
      <c r="A13" s="1574"/>
      <c r="B13" s="1575"/>
      <c r="C13" s="1575"/>
      <c r="D13" s="1575"/>
      <c r="E13" s="1575"/>
      <c r="F13" s="1575"/>
      <c r="G13" s="1575"/>
      <c r="H13" s="1576"/>
      <c r="I13" s="1574"/>
      <c r="J13" s="1575"/>
      <c r="K13" s="1575"/>
      <c r="L13" s="1575"/>
      <c r="M13" s="1575"/>
      <c r="N13" s="1575"/>
      <c r="O13" s="1575"/>
      <c r="P13" s="1575"/>
      <c r="Q13" s="1575"/>
      <c r="R13" s="1575"/>
      <c r="S13" s="1575"/>
      <c r="T13" s="1575"/>
      <c r="U13" s="1575"/>
      <c r="V13" s="1575"/>
      <c r="W13" s="1575"/>
      <c r="X13" s="1575"/>
      <c r="Y13" s="1575"/>
      <c r="Z13" s="1575"/>
      <c r="AA13" s="1575"/>
      <c r="AB13" s="1575"/>
      <c r="AC13" s="1575"/>
      <c r="AD13" s="1575"/>
      <c r="AE13" s="1575"/>
      <c r="AF13" s="1575"/>
      <c r="AG13" s="1575"/>
      <c r="AH13" s="1575"/>
      <c r="AI13" s="1575"/>
      <c r="AJ13" s="1575"/>
      <c r="AK13" s="1575"/>
      <c r="AL13" s="1575"/>
      <c r="AM13" s="1575"/>
      <c r="AN13" s="1575"/>
      <c r="AO13" s="1575"/>
      <c r="AP13" s="1575"/>
      <c r="AQ13" s="1575"/>
      <c r="AR13" s="1575"/>
      <c r="AS13" s="1575"/>
      <c r="AT13" s="1575"/>
      <c r="AU13" s="1575"/>
      <c r="AV13" s="1575"/>
      <c r="AW13" s="1575"/>
      <c r="AX13" s="1576"/>
    </row>
    <row r="14" spans="1:50" ht="15" customHeight="1" x14ac:dyDescent="0.15">
      <c r="A14" s="1568" t="s">
        <v>2217</v>
      </c>
      <c r="B14" s="1569"/>
      <c r="C14" s="1569"/>
      <c r="D14" s="1569"/>
      <c r="E14" s="1569"/>
      <c r="F14" s="1569"/>
      <c r="G14" s="1569"/>
      <c r="H14" s="1570"/>
      <c r="I14" s="1577" t="s">
        <v>2218</v>
      </c>
      <c r="J14" s="1577"/>
      <c r="K14" s="1577"/>
      <c r="L14" s="1577"/>
      <c r="M14" s="1577"/>
      <c r="N14" s="1577"/>
      <c r="O14" s="1577"/>
      <c r="P14" s="1577"/>
      <c r="Q14" s="1577"/>
      <c r="R14" s="1577"/>
      <c r="S14" s="1577"/>
      <c r="T14" s="1577"/>
      <c r="U14" s="1577"/>
      <c r="V14" s="1577"/>
      <c r="W14" s="1577"/>
      <c r="X14" s="1577"/>
      <c r="Y14" s="1577"/>
      <c r="Z14" s="1577"/>
      <c r="AA14" s="1577"/>
      <c r="AB14" s="1577"/>
      <c r="AC14" s="1577"/>
      <c r="AD14" s="1577" t="s">
        <v>2219</v>
      </c>
      <c r="AE14" s="1577"/>
      <c r="AF14" s="1577"/>
      <c r="AG14" s="1577"/>
      <c r="AH14" s="1577"/>
      <c r="AI14" s="1577"/>
      <c r="AJ14" s="1577"/>
      <c r="AK14" s="1577"/>
      <c r="AL14" s="1577"/>
      <c r="AM14" s="1577"/>
      <c r="AN14" s="1577"/>
      <c r="AO14" s="1577"/>
      <c r="AP14" s="1577"/>
      <c r="AQ14" s="1577"/>
      <c r="AR14" s="1577"/>
      <c r="AS14" s="1577"/>
      <c r="AT14" s="1577"/>
      <c r="AU14" s="1577"/>
      <c r="AV14" s="1577"/>
      <c r="AW14" s="1577"/>
      <c r="AX14" s="1577"/>
    </row>
    <row r="15" spans="1:50" ht="15" customHeight="1" x14ac:dyDescent="0.15">
      <c r="A15" s="1571"/>
      <c r="B15" s="1572"/>
      <c r="C15" s="1572"/>
      <c r="D15" s="1572"/>
      <c r="E15" s="1572"/>
      <c r="F15" s="1572"/>
      <c r="G15" s="1572"/>
      <c r="H15" s="1573"/>
      <c r="I15" s="1577"/>
      <c r="J15" s="1577"/>
      <c r="K15" s="1577"/>
      <c r="L15" s="1577"/>
      <c r="M15" s="1577"/>
      <c r="N15" s="1577"/>
      <c r="O15" s="1577"/>
      <c r="P15" s="1577"/>
      <c r="Q15" s="1577"/>
      <c r="R15" s="1577"/>
      <c r="S15" s="1577"/>
      <c r="T15" s="1577"/>
      <c r="U15" s="1577"/>
      <c r="V15" s="1577"/>
      <c r="W15" s="1577"/>
      <c r="X15" s="1577"/>
      <c r="Y15" s="1577"/>
      <c r="Z15" s="1577"/>
      <c r="AA15" s="1577"/>
      <c r="AB15" s="1577"/>
      <c r="AC15" s="1577"/>
      <c r="AD15" s="1577"/>
      <c r="AE15" s="1577"/>
      <c r="AF15" s="1577"/>
      <c r="AG15" s="1577"/>
      <c r="AH15" s="1577"/>
      <c r="AI15" s="1577"/>
      <c r="AJ15" s="1577"/>
      <c r="AK15" s="1577"/>
      <c r="AL15" s="1577"/>
      <c r="AM15" s="1577"/>
      <c r="AN15" s="1577"/>
      <c r="AO15" s="1577"/>
      <c r="AP15" s="1577"/>
      <c r="AQ15" s="1577"/>
      <c r="AR15" s="1577"/>
      <c r="AS15" s="1577"/>
      <c r="AT15" s="1577"/>
      <c r="AU15" s="1577"/>
      <c r="AV15" s="1577"/>
      <c r="AW15" s="1577"/>
      <c r="AX15" s="1577"/>
    </row>
    <row r="16" spans="1:50" ht="15" customHeight="1" x14ac:dyDescent="0.15">
      <c r="A16" s="1574"/>
      <c r="B16" s="1575"/>
      <c r="C16" s="1575"/>
      <c r="D16" s="1575"/>
      <c r="E16" s="1575"/>
      <c r="F16" s="1575"/>
      <c r="G16" s="1575"/>
      <c r="H16" s="1576"/>
      <c r="I16" s="1577"/>
      <c r="J16" s="1577"/>
      <c r="K16" s="1577"/>
      <c r="L16" s="1577"/>
      <c r="M16" s="1577"/>
      <c r="N16" s="1577"/>
      <c r="O16" s="1577"/>
      <c r="P16" s="1577"/>
      <c r="Q16" s="1577"/>
      <c r="R16" s="1577"/>
      <c r="S16" s="1577"/>
      <c r="T16" s="1577"/>
      <c r="U16" s="1577"/>
      <c r="V16" s="1577"/>
      <c r="W16" s="1577"/>
      <c r="X16" s="1577"/>
      <c r="Y16" s="1577"/>
      <c r="Z16" s="1577"/>
      <c r="AA16" s="1577"/>
      <c r="AB16" s="1577"/>
      <c r="AC16" s="1577"/>
      <c r="AD16" s="1577"/>
      <c r="AE16" s="1577"/>
      <c r="AF16" s="1577"/>
      <c r="AG16" s="1577"/>
      <c r="AH16" s="1577"/>
      <c r="AI16" s="1577"/>
      <c r="AJ16" s="1577"/>
      <c r="AK16" s="1577"/>
      <c r="AL16" s="1577"/>
      <c r="AM16" s="1577"/>
      <c r="AN16" s="1577"/>
      <c r="AO16" s="1577"/>
      <c r="AP16" s="1577"/>
      <c r="AQ16" s="1577"/>
      <c r="AR16" s="1577"/>
      <c r="AS16" s="1577"/>
      <c r="AT16" s="1577"/>
      <c r="AU16" s="1577"/>
      <c r="AV16" s="1577"/>
      <c r="AW16" s="1577"/>
      <c r="AX16" s="1577"/>
    </row>
    <row r="17" spans="1:50" ht="15" customHeight="1" x14ac:dyDescent="0.15">
      <c r="A17" s="1568" t="s">
        <v>2220</v>
      </c>
      <c r="B17" s="1569"/>
      <c r="C17" s="1569"/>
      <c r="D17" s="1569"/>
      <c r="E17" s="1569"/>
      <c r="F17" s="1569"/>
      <c r="G17" s="1569"/>
      <c r="H17" s="1570"/>
      <c r="I17" s="1578" t="s">
        <v>2221</v>
      </c>
      <c r="J17" s="1579"/>
      <c r="K17" s="1579"/>
      <c r="L17" s="1579"/>
      <c r="M17" s="1579"/>
      <c r="N17" s="1579"/>
      <c r="O17" s="1579"/>
      <c r="P17" s="1579"/>
      <c r="Q17" s="1579"/>
      <c r="R17" s="1579"/>
      <c r="S17" s="1579"/>
      <c r="T17" s="1579"/>
      <c r="U17" s="1579"/>
      <c r="V17" s="1579"/>
      <c r="W17" s="1579"/>
      <c r="X17" s="1579"/>
      <c r="Y17" s="1579"/>
      <c r="Z17" s="1579"/>
      <c r="AA17" s="1579"/>
      <c r="AB17" s="1579"/>
      <c r="AC17" s="1579"/>
      <c r="AD17" s="1579"/>
      <c r="AE17" s="1579"/>
      <c r="AF17" s="1579"/>
      <c r="AG17" s="1579"/>
      <c r="AH17" s="1579"/>
      <c r="AI17" s="1579"/>
      <c r="AJ17" s="1579"/>
      <c r="AK17" s="1579"/>
      <c r="AL17" s="1579"/>
      <c r="AM17" s="1579"/>
      <c r="AN17" s="1579"/>
      <c r="AO17" s="1579"/>
      <c r="AP17" s="1579"/>
      <c r="AQ17" s="1579"/>
      <c r="AR17" s="1579"/>
      <c r="AS17" s="1579"/>
      <c r="AT17" s="1579"/>
      <c r="AU17" s="1579"/>
      <c r="AV17" s="1579"/>
      <c r="AW17" s="1579"/>
      <c r="AX17" s="1580"/>
    </row>
    <row r="18" spans="1:50" ht="15" customHeight="1" x14ac:dyDescent="0.15">
      <c r="A18" s="1574"/>
      <c r="B18" s="1575"/>
      <c r="C18" s="1575"/>
      <c r="D18" s="1575"/>
      <c r="E18" s="1575"/>
      <c r="F18" s="1575"/>
      <c r="G18" s="1575"/>
      <c r="H18" s="1576"/>
      <c r="I18" s="1581"/>
      <c r="J18" s="1582"/>
      <c r="K18" s="1582"/>
      <c r="L18" s="1582"/>
      <c r="M18" s="1582"/>
      <c r="N18" s="1582"/>
      <c r="O18" s="1582"/>
      <c r="P18" s="1582"/>
      <c r="Q18" s="1582"/>
      <c r="R18" s="1582"/>
      <c r="S18" s="1582"/>
      <c r="T18" s="1582"/>
      <c r="U18" s="1582"/>
      <c r="V18" s="1582"/>
      <c r="W18" s="1582"/>
      <c r="X18" s="1582"/>
      <c r="Y18" s="1582"/>
      <c r="Z18" s="1582"/>
      <c r="AA18" s="1582"/>
      <c r="AB18" s="1582"/>
      <c r="AC18" s="1582"/>
      <c r="AD18" s="1582"/>
      <c r="AE18" s="1582"/>
      <c r="AF18" s="1582"/>
      <c r="AG18" s="1582"/>
      <c r="AH18" s="1582"/>
      <c r="AI18" s="1582"/>
      <c r="AJ18" s="1582"/>
      <c r="AK18" s="1582"/>
      <c r="AL18" s="1582"/>
      <c r="AM18" s="1582"/>
      <c r="AN18" s="1582"/>
      <c r="AO18" s="1582"/>
      <c r="AP18" s="1582"/>
      <c r="AQ18" s="1582"/>
      <c r="AR18" s="1582"/>
      <c r="AS18" s="1582"/>
      <c r="AT18" s="1582"/>
      <c r="AU18" s="1582"/>
      <c r="AV18" s="1582"/>
      <c r="AW18" s="1582"/>
      <c r="AX18" s="1583"/>
    </row>
    <row r="19" spans="1:50" ht="15" customHeight="1" x14ac:dyDescent="0.15">
      <c r="A19" s="1568" t="s">
        <v>2222</v>
      </c>
      <c r="B19" s="1569"/>
      <c r="C19" s="1569"/>
      <c r="D19" s="1569"/>
      <c r="E19" s="1569"/>
      <c r="F19" s="1569"/>
      <c r="G19" s="1569"/>
      <c r="H19" s="1570"/>
      <c r="I19" s="1578"/>
      <c r="J19" s="1579"/>
      <c r="K19" s="1579"/>
      <c r="L19" s="1579"/>
      <c r="M19" s="1579"/>
      <c r="N19" s="1579"/>
      <c r="O19" s="1579"/>
      <c r="P19" s="1579"/>
      <c r="Q19" s="1579"/>
      <c r="R19" s="1579"/>
      <c r="S19" s="1579"/>
      <c r="T19" s="1579"/>
      <c r="U19" s="1579"/>
      <c r="V19" s="1579"/>
      <c r="W19" s="1579"/>
      <c r="X19" s="1579"/>
      <c r="Y19" s="1579"/>
      <c r="Z19" s="1579"/>
      <c r="AA19" s="1579"/>
      <c r="AB19" s="1579"/>
      <c r="AC19" s="1579"/>
      <c r="AD19" s="1579"/>
      <c r="AE19" s="1579"/>
      <c r="AF19" s="1579"/>
      <c r="AG19" s="1579"/>
      <c r="AH19" s="1579"/>
      <c r="AI19" s="1579"/>
      <c r="AJ19" s="1579"/>
      <c r="AK19" s="1579"/>
      <c r="AL19" s="1579"/>
      <c r="AM19" s="1579"/>
      <c r="AN19" s="1579"/>
      <c r="AO19" s="1579"/>
      <c r="AP19" s="1579"/>
      <c r="AQ19" s="1579"/>
      <c r="AR19" s="1579"/>
      <c r="AS19" s="1579"/>
      <c r="AT19" s="1579"/>
      <c r="AU19" s="1579"/>
      <c r="AV19" s="1579"/>
      <c r="AW19" s="1579"/>
      <c r="AX19" s="1580"/>
    </row>
    <row r="20" spans="1:50" ht="15" customHeight="1" x14ac:dyDescent="0.15">
      <c r="A20" s="1574"/>
      <c r="B20" s="1575"/>
      <c r="C20" s="1575"/>
      <c r="D20" s="1575"/>
      <c r="E20" s="1575"/>
      <c r="F20" s="1575"/>
      <c r="G20" s="1575"/>
      <c r="H20" s="1576"/>
      <c r="I20" s="1581"/>
      <c r="J20" s="1582"/>
      <c r="K20" s="1582"/>
      <c r="L20" s="1582"/>
      <c r="M20" s="1582"/>
      <c r="N20" s="1582"/>
      <c r="O20" s="1582"/>
      <c r="P20" s="1582"/>
      <c r="Q20" s="1582"/>
      <c r="R20" s="1582"/>
      <c r="S20" s="1582"/>
      <c r="T20" s="1582"/>
      <c r="U20" s="1582"/>
      <c r="V20" s="1582"/>
      <c r="W20" s="1582"/>
      <c r="X20" s="1582"/>
      <c r="Y20" s="1582"/>
      <c r="Z20" s="1582"/>
      <c r="AA20" s="1582"/>
      <c r="AB20" s="1582"/>
      <c r="AC20" s="1582"/>
      <c r="AD20" s="1582"/>
      <c r="AE20" s="1582"/>
      <c r="AF20" s="1582"/>
      <c r="AG20" s="1582"/>
      <c r="AH20" s="1582"/>
      <c r="AI20" s="1582"/>
      <c r="AJ20" s="1582"/>
      <c r="AK20" s="1582"/>
      <c r="AL20" s="1582"/>
      <c r="AM20" s="1582"/>
      <c r="AN20" s="1582"/>
      <c r="AO20" s="1582"/>
      <c r="AP20" s="1582"/>
      <c r="AQ20" s="1582"/>
      <c r="AR20" s="1582"/>
      <c r="AS20" s="1582"/>
      <c r="AT20" s="1582"/>
      <c r="AU20" s="1582"/>
      <c r="AV20" s="1582"/>
      <c r="AW20" s="1582"/>
      <c r="AX20" s="1583"/>
    </row>
    <row r="21" spans="1:50" ht="15" customHeight="1" x14ac:dyDescent="0.15">
      <c r="A21" s="1568" t="s">
        <v>2223</v>
      </c>
      <c r="B21" s="1569"/>
      <c r="C21" s="1569"/>
      <c r="D21" s="1569"/>
      <c r="E21" s="1569"/>
      <c r="F21" s="1569"/>
      <c r="G21" s="1569"/>
      <c r="H21" s="1570"/>
      <c r="I21" s="1578" t="s">
        <v>2953</v>
      </c>
      <c r="J21" s="1579"/>
      <c r="K21" s="1579"/>
      <c r="L21" s="1579"/>
      <c r="M21" s="1579"/>
      <c r="N21" s="1579"/>
      <c r="O21" s="1579"/>
      <c r="P21" s="1579"/>
      <c r="Q21" s="1579"/>
      <c r="R21" s="1579"/>
      <c r="S21" s="1579"/>
      <c r="T21" s="1579"/>
      <c r="U21" s="1579"/>
      <c r="V21" s="1579"/>
      <c r="W21" s="1579"/>
      <c r="X21" s="1579"/>
      <c r="Y21" s="1579"/>
      <c r="Z21" s="1579"/>
      <c r="AA21" s="1579"/>
      <c r="AB21" s="1579"/>
      <c r="AC21" s="1579"/>
      <c r="AD21" s="1579"/>
      <c r="AE21" s="1579"/>
      <c r="AF21" s="1579"/>
      <c r="AG21" s="1579"/>
      <c r="AH21" s="1579"/>
      <c r="AI21" s="1579"/>
      <c r="AJ21" s="1579"/>
      <c r="AK21" s="1579"/>
      <c r="AL21" s="1579"/>
      <c r="AM21" s="1579"/>
      <c r="AN21" s="1579"/>
      <c r="AO21" s="1579"/>
      <c r="AP21" s="1579"/>
      <c r="AQ21" s="1579"/>
      <c r="AR21" s="1579"/>
      <c r="AS21" s="1579"/>
      <c r="AT21" s="1579"/>
      <c r="AU21" s="1579"/>
      <c r="AV21" s="1579"/>
      <c r="AW21" s="1579"/>
      <c r="AX21" s="1580"/>
    </row>
    <row r="22" spans="1:50" ht="15" customHeight="1" x14ac:dyDescent="0.15">
      <c r="A22" s="1574"/>
      <c r="B22" s="1575"/>
      <c r="C22" s="1575"/>
      <c r="D22" s="1575"/>
      <c r="E22" s="1575"/>
      <c r="F22" s="1575"/>
      <c r="G22" s="1575"/>
      <c r="H22" s="1576"/>
      <c r="I22" s="1581"/>
      <c r="J22" s="1582"/>
      <c r="K22" s="1582"/>
      <c r="L22" s="1582"/>
      <c r="M22" s="1582"/>
      <c r="N22" s="1582"/>
      <c r="O22" s="1582"/>
      <c r="P22" s="1582"/>
      <c r="Q22" s="1582"/>
      <c r="R22" s="1582"/>
      <c r="S22" s="1582"/>
      <c r="T22" s="1582"/>
      <c r="U22" s="1582"/>
      <c r="V22" s="1582"/>
      <c r="W22" s="1582"/>
      <c r="X22" s="1582"/>
      <c r="Y22" s="1582"/>
      <c r="Z22" s="1582"/>
      <c r="AA22" s="1582"/>
      <c r="AB22" s="1582"/>
      <c r="AC22" s="1582"/>
      <c r="AD22" s="1582"/>
      <c r="AE22" s="1582"/>
      <c r="AF22" s="1582"/>
      <c r="AG22" s="1582"/>
      <c r="AH22" s="1582"/>
      <c r="AI22" s="1582"/>
      <c r="AJ22" s="1582"/>
      <c r="AK22" s="1582"/>
      <c r="AL22" s="1582"/>
      <c r="AM22" s="1582"/>
      <c r="AN22" s="1582"/>
      <c r="AO22" s="1582"/>
      <c r="AP22" s="1582"/>
      <c r="AQ22" s="1582"/>
      <c r="AR22" s="1582"/>
      <c r="AS22" s="1582"/>
      <c r="AT22" s="1582"/>
      <c r="AU22" s="1582"/>
      <c r="AV22" s="1582"/>
      <c r="AW22" s="1582"/>
      <c r="AX22" s="1583"/>
    </row>
    <row r="23" spans="1:50" ht="15" customHeight="1" x14ac:dyDescent="0.15">
      <c r="A23" s="1584" t="s">
        <v>2947</v>
      </c>
      <c r="B23" s="1569"/>
      <c r="C23" s="1569"/>
      <c r="D23" s="1569"/>
      <c r="E23" s="1569"/>
      <c r="F23" s="1569"/>
      <c r="G23" s="1569"/>
      <c r="H23" s="1570"/>
      <c r="I23" s="1578"/>
      <c r="J23" s="1579"/>
      <c r="K23" s="1579"/>
      <c r="L23" s="1579"/>
      <c r="M23" s="1579"/>
      <c r="N23" s="1579"/>
      <c r="O23" s="1579"/>
      <c r="P23" s="1579"/>
      <c r="Q23" s="1579"/>
      <c r="R23" s="1579"/>
      <c r="S23" s="1579"/>
      <c r="T23" s="1579"/>
      <c r="U23" s="1579"/>
      <c r="V23" s="1579"/>
      <c r="W23" s="1579"/>
      <c r="X23" s="1579"/>
      <c r="Y23" s="1579"/>
      <c r="Z23" s="1579"/>
      <c r="AA23" s="1579"/>
      <c r="AB23" s="1579"/>
      <c r="AC23" s="1579"/>
      <c r="AD23" s="1579"/>
      <c r="AE23" s="1579"/>
      <c r="AF23" s="1579"/>
      <c r="AG23" s="1579"/>
      <c r="AH23" s="1579"/>
      <c r="AI23" s="1579"/>
      <c r="AJ23" s="1579"/>
      <c r="AK23" s="1579"/>
      <c r="AL23" s="1579"/>
      <c r="AM23" s="1579"/>
      <c r="AN23" s="1579"/>
      <c r="AO23" s="1579"/>
      <c r="AP23" s="1579"/>
      <c r="AQ23" s="1579"/>
      <c r="AR23" s="1579"/>
      <c r="AS23" s="1579"/>
      <c r="AT23" s="1579"/>
      <c r="AU23" s="1579"/>
      <c r="AV23" s="1579"/>
      <c r="AW23" s="1579"/>
      <c r="AX23" s="1580"/>
    </row>
    <row r="24" spans="1:50" ht="15" customHeight="1" x14ac:dyDescent="0.15">
      <c r="A24" s="1574"/>
      <c r="B24" s="1575"/>
      <c r="C24" s="1575"/>
      <c r="D24" s="1575"/>
      <c r="E24" s="1575"/>
      <c r="F24" s="1575"/>
      <c r="G24" s="1575"/>
      <c r="H24" s="1576"/>
      <c r="I24" s="1581"/>
      <c r="J24" s="1582"/>
      <c r="K24" s="1582"/>
      <c r="L24" s="1582"/>
      <c r="M24" s="1582"/>
      <c r="N24" s="1582"/>
      <c r="O24" s="1582"/>
      <c r="P24" s="1582"/>
      <c r="Q24" s="1582"/>
      <c r="R24" s="1582"/>
      <c r="S24" s="1582"/>
      <c r="T24" s="1582"/>
      <c r="U24" s="1582"/>
      <c r="V24" s="1582"/>
      <c r="W24" s="1582"/>
      <c r="X24" s="1582"/>
      <c r="Y24" s="1582"/>
      <c r="Z24" s="1582"/>
      <c r="AA24" s="1582"/>
      <c r="AB24" s="1582"/>
      <c r="AC24" s="1582"/>
      <c r="AD24" s="1582"/>
      <c r="AE24" s="1582"/>
      <c r="AF24" s="1582"/>
      <c r="AG24" s="1582"/>
      <c r="AH24" s="1582"/>
      <c r="AI24" s="1582"/>
      <c r="AJ24" s="1582"/>
      <c r="AK24" s="1582"/>
      <c r="AL24" s="1582"/>
      <c r="AM24" s="1582"/>
      <c r="AN24" s="1582"/>
      <c r="AO24" s="1582"/>
      <c r="AP24" s="1582"/>
      <c r="AQ24" s="1582"/>
      <c r="AR24" s="1582"/>
      <c r="AS24" s="1582"/>
      <c r="AT24" s="1582"/>
      <c r="AU24" s="1582"/>
      <c r="AV24" s="1582"/>
      <c r="AW24" s="1582"/>
      <c r="AX24" s="1583"/>
    </row>
    <row r="25" spans="1:50" ht="15" customHeight="1" x14ac:dyDescent="0.15">
      <c r="A25" s="1584" t="s">
        <v>2948</v>
      </c>
      <c r="B25" s="1569"/>
      <c r="C25" s="1569"/>
      <c r="D25" s="1569"/>
      <c r="E25" s="1569"/>
      <c r="F25" s="1569"/>
      <c r="G25" s="1569"/>
      <c r="H25" s="1570"/>
      <c r="I25" s="1578"/>
      <c r="J25" s="1579"/>
      <c r="K25" s="1579"/>
      <c r="L25" s="1579"/>
      <c r="M25" s="1579"/>
      <c r="N25" s="1579"/>
      <c r="O25" s="1579"/>
      <c r="P25" s="1579"/>
      <c r="Q25" s="1579"/>
      <c r="R25" s="1579"/>
      <c r="S25" s="1579"/>
      <c r="T25" s="1579"/>
      <c r="U25" s="1579"/>
      <c r="V25" s="1579"/>
      <c r="W25" s="1579"/>
      <c r="X25" s="1579"/>
      <c r="Y25" s="1579"/>
      <c r="Z25" s="1579"/>
      <c r="AA25" s="1579"/>
      <c r="AB25" s="1579"/>
      <c r="AC25" s="1579"/>
      <c r="AD25" s="1579"/>
      <c r="AE25" s="1579"/>
      <c r="AF25" s="1579"/>
      <c r="AG25" s="1579"/>
      <c r="AH25" s="1579"/>
      <c r="AI25" s="1579"/>
      <c r="AJ25" s="1579"/>
      <c r="AK25" s="1579"/>
      <c r="AL25" s="1579"/>
      <c r="AM25" s="1579"/>
      <c r="AN25" s="1579"/>
      <c r="AO25" s="1579"/>
      <c r="AP25" s="1579"/>
      <c r="AQ25" s="1579"/>
      <c r="AR25" s="1579"/>
      <c r="AS25" s="1579"/>
      <c r="AT25" s="1579"/>
      <c r="AU25" s="1579"/>
      <c r="AV25" s="1579"/>
      <c r="AW25" s="1579"/>
      <c r="AX25" s="1580"/>
    </row>
    <row r="26" spans="1:50" ht="15" customHeight="1" x14ac:dyDescent="0.15">
      <c r="A26" s="1574"/>
      <c r="B26" s="1575"/>
      <c r="C26" s="1575"/>
      <c r="D26" s="1575"/>
      <c r="E26" s="1575"/>
      <c r="F26" s="1575"/>
      <c r="G26" s="1575"/>
      <c r="H26" s="1576"/>
      <c r="I26" s="1581"/>
      <c r="J26" s="1582"/>
      <c r="K26" s="1582"/>
      <c r="L26" s="1582"/>
      <c r="M26" s="1582"/>
      <c r="N26" s="1582"/>
      <c r="O26" s="1582"/>
      <c r="P26" s="1582"/>
      <c r="Q26" s="1582"/>
      <c r="R26" s="1582"/>
      <c r="S26" s="1582"/>
      <c r="T26" s="1582"/>
      <c r="U26" s="1582"/>
      <c r="V26" s="1582"/>
      <c r="W26" s="1582"/>
      <c r="X26" s="1582"/>
      <c r="Y26" s="1582"/>
      <c r="Z26" s="1582"/>
      <c r="AA26" s="1582"/>
      <c r="AB26" s="1582"/>
      <c r="AC26" s="1582"/>
      <c r="AD26" s="1582"/>
      <c r="AE26" s="1582"/>
      <c r="AF26" s="1582"/>
      <c r="AG26" s="1582"/>
      <c r="AH26" s="1582"/>
      <c r="AI26" s="1582"/>
      <c r="AJ26" s="1582"/>
      <c r="AK26" s="1582"/>
      <c r="AL26" s="1582"/>
      <c r="AM26" s="1582"/>
      <c r="AN26" s="1582"/>
      <c r="AO26" s="1582"/>
      <c r="AP26" s="1582"/>
      <c r="AQ26" s="1582"/>
      <c r="AR26" s="1582"/>
      <c r="AS26" s="1582"/>
      <c r="AT26" s="1582"/>
      <c r="AU26" s="1582"/>
      <c r="AV26" s="1582"/>
      <c r="AW26" s="1582"/>
      <c r="AX26" s="1583"/>
    </row>
    <row r="27" spans="1:50" ht="15" customHeight="1" x14ac:dyDescent="0.15">
      <c r="A27" s="1568" t="s">
        <v>2224</v>
      </c>
      <c r="B27" s="1569"/>
      <c r="C27" s="1569"/>
      <c r="D27" s="1569"/>
      <c r="E27" s="1569"/>
      <c r="F27" s="1569"/>
      <c r="G27" s="1569"/>
      <c r="H27" s="1570"/>
      <c r="I27" s="1585"/>
      <c r="J27" s="1586"/>
      <c r="K27" s="1586"/>
      <c r="L27" s="1587"/>
      <c r="M27" s="1587"/>
      <c r="N27" s="1587"/>
      <c r="O27" s="1587"/>
      <c r="P27" s="1587"/>
      <c r="Q27" s="1587"/>
      <c r="R27" s="1587"/>
      <c r="S27" s="1587"/>
      <c r="T27" s="1587"/>
      <c r="U27" s="1587"/>
      <c r="V27" s="1587"/>
      <c r="W27" s="1587"/>
      <c r="X27" s="1587"/>
      <c r="Y27" s="1587"/>
      <c r="Z27" s="1587"/>
      <c r="AA27" s="1587"/>
      <c r="AB27" s="1587"/>
      <c r="AC27" s="1587"/>
      <c r="AD27" s="1587"/>
      <c r="AE27" s="1587"/>
      <c r="AF27" s="1587"/>
      <c r="AG27" s="1587"/>
      <c r="AH27" s="1587"/>
      <c r="AI27" s="1587"/>
      <c r="AJ27" s="1587"/>
      <c r="AK27" s="1587"/>
      <c r="AL27" s="1587"/>
      <c r="AM27" s="1587"/>
      <c r="AN27" s="1587"/>
      <c r="AO27" s="1587"/>
      <c r="AP27" s="1587"/>
      <c r="AQ27" s="1587"/>
      <c r="AR27" s="1587"/>
      <c r="AS27" s="1587"/>
      <c r="AT27" s="1587"/>
      <c r="AU27" s="1587"/>
      <c r="AV27" s="1587"/>
      <c r="AW27" s="1587"/>
      <c r="AX27" s="1588"/>
    </row>
    <row r="28" spans="1:50" ht="15" customHeight="1" x14ac:dyDescent="0.15">
      <c r="A28" s="1571"/>
      <c r="B28" s="1572"/>
      <c r="C28" s="1572"/>
      <c r="D28" s="1572"/>
      <c r="E28" s="1572"/>
      <c r="F28" s="1572"/>
      <c r="G28" s="1572"/>
      <c r="H28" s="1573"/>
      <c r="I28" s="1589"/>
      <c r="J28" s="1590"/>
      <c r="K28" s="1590"/>
      <c r="L28" s="1590"/>
      <c r="M28" s="1590"/>
      <c r="N28" s="1590"/>
      <c r="O28" s="1590"/>
      <c r="P28" s="1590"/>
      <c r="Q28" s="1590"/>
      <c r="R28" s="1590"/>
      <c r="S28" s="1590"/>
      <c r="T28" s="1590"/>
      <c r="U28" s="1590"/>
      <c r="V28" s="1590"/>
      <c r="W28" s="1590"/>
      <c r="X28" s="1590"/>
      <c r="Y28" s="1590"/>
      <c r="Z28" s="1590"/>
      <c r="AA28" s="1590"/>
      <c r="AB28" s="1590"/>
      <c r="AC28" s="1590"/>
      <c r="AD28" s="1590"/>
      <c r="AE28" s="1590"/>
      <c r="AF28" s="1590"/>
      <c r="AG28" s="1590"/>
      <c r="AH28" s="1590"/>
      <c r="AI28" s="1590"/>
      <c r="AJ28" s="1590"/>
      <c r="AK28" s="1590"/>
      <c r="AL28" s="1590"/>
      <c r="AM28" s="1590"/>
      <c r="AN28" s="1590"/>
      <c r="AO28" s="1590"/>
      <c r="AP28" s="1590"/>
      <c r="AQ28" s="1590"/>
      <c r="AR28" s="1590"/>
      <c r="AS28" s="1590"/>
      <c r="AT28" s="1590"/>
      <c r="AU28" s="1590"/>
      <c r="AV28" s="1590"/>
      <c r="AW28" s="1590"/>
      <c r="AX28" s="1591"/>
    </row>
    <row r="29" spans="1:50" ht="15" customHeight="1" x14ac:dyDescent="0.15">
      <c r="A29" s="1571"/>
      <c r="B29" s="1572"/>
      <c r="C29" s="1572"/>
      <c r="D29" s="1572"/>
      <c r="E29" s="1572"/>
      <c r="F29" s="1572"/>
      <c r="G29" s="1572"/>
      <c r="H29" s="1573"/>
      <c r="I29" s="1589"/>
      <c r="J29" s="1590"/>
      <c r="K29" s="1590"/>
      <c r="L29" s="1590"/>
      <c r="M29" s="1590"/>
      <c r="N29" s="1590"/>
      <c r="O29" s="1590"/>
      <c r="P29" s="1590"/>
      <c r="Q29" s="1590"/>
      <c r="R29" s="1590"/>
      <c r="S29" s="1590"/>
      <c r="T29" s="1590"/>
      <c r="U29" s="1590"/>
      <c r="V29" s="1590"/>
      <c r="W29" s="1590"/>
      <c r="X29" s="1590"/>
      <c r="Y29" s="1590"/>
      <c r="Z29" s="1590"/>
      <c r="AA29" s="1590"/>
      <c r="AB29" s="1590"/>
      <c r="AC29" s="1590"/>
      <c r="AD29" s="1590"/>
      <c r="AE29" s="1590"/>
      <c r="AF29" s="1590"/>
      <c r="AG29" s="1590"/>
      <c r="AH29" s="1590"/>
      <c r="AI29" s="1590"/>
      <c r="AJ29" s="1590"/>
      <c r="AK29" s="1590"/>
      <c r="AL29" s="1590"/>
      <c r="AM29" s="1590"/>
      <c r="AN29" s="1590"/>
      <c r="AO29" s="1590"/>
      <c r="AP29" s="1590"/>
      <c r="AQ29" s="1590"/>
      <c r="AR29" s="1590"/>
      <c r="AS29" s="1590"/>
      <c r="AT29" s="1590"/>
      <c r="AU29" s="1590"/>
      <c r="AV29" s="1590"/>
      <c r="AW29" s="1590"/>
      <c r="AX29" s="1591"/>
    </row>
    <row r="30" spans="1:50" ht="15" customHeight="1" x14ac:dyDescent="0.15">
      <c r="A30" s="1571"/>
      <c r="B30" s="1572"/>
      <c r="C30" s="1572"/>
      <c r="D30" s="1572"/>
      <c r="E30" s="1572"/>
      <c r="F30" s="1572"/>
      <c r="G30" s="1572"/>
      <c r="H30" s="1573"/>
      <c r="I30" s="1589"/>
      <c r="J30" s="1590"/>
      <c r="K30" s="1590"/>
      <c r="L30" s="1590"/>
      <c r="M30" s="1590"/>
      <c r="N30" s="1590"/>
      <c r="O30" s="1590"/>
      <c r="P30" s="1590"/>
      <c r="Q30" s="1590"/>
      <c r="R30" s="1590"/>
      <c r="S30" s="1590"/>
      <c r="T30" s="1590"/>
      <c r="U30" s="1590"/>
      <c r="V30" s="1590"/>
      <c r="W30" s="1590"/>
      <c r="X30" s="1590"/>
      <c r="Y30" s="1590"/>
      <c r="Z30" s="1590"/>
      <c r="AA30" s="1590"/>
      <c r="AB30" s="1590"/>
      <c r="AC30" s="1590"/>
      <c r="AD30" s="1590"/>
      <c r="AE30" s="1590"/>
      <c r="AF30" s="1590"/>
      <c r="AG30" s="1590"/>
      <c r="AH30" s="1590"/>
      <c r="AI30" s="1590"/>
      <c r="AJ30" s="1590"/>
      <c r="AK30" s="1590"/>
      <c r="AL30" s="1590"/>
      <c r="AM30" s="1590"/>
      <c r="AN30" s="1590"/>
      <c r="AO30" s="1590"/>
      <c r="AP30" s="1590"/>
      <c r="AQ30" s="1590"/>
      <c r="AR30" s="1590"/>
      <c r="AS30" s="1590"/>
      <c r="AT30" s="1590"/>
      <c r="AU30" s="1590"/>
      <c r="AV30" s="1590"/>
      <c r="AW30" s="1590"/>
      <c r="AX30" s="1591"/>
    </row>
    <row r="31" spans="1:50" ht="15" customHeight="1" x14ac:dyDescent="0.15">
      <c r="A31" s="1571"/>
      <c r="B31" s="1572"/>
      <c r="C31" s="1572"/>
      <c r="D31" s="1572"/>
      <c r="E31" s="1572"/>
      <c r="F31" s="1572"/>
      <c r="G31" s="1572"/>
      <c r="H31" s="1573"/>
      <c r="I31" s="1589"/>
      <c r="J31" s="1590"/>
      <c r="K31" s="1590"/>
      <c r="L31" s="1590"/>
      <c r="M31" s="1590"/>
      <c r="N31" s="1590"/>
      <c r="O31" s="1590"/>
      <c r="P31" s="1590"/>
      <c r="Q31" s="1590"/>
      <c r="R31" s="1590"/>
      <c r="S31" s="1590"/>
      <c r="T31" s="1590"/>
      <c r="U31" s="1590"/>
      <c r="V31" s="1590"/>
      <c r="W31" s="1590"/>
      <c r="X31" s="1590"/>
      <c r="Y31" s="1590"/>
      <c r="Z31" s="1590"/>
      <c r="AA31" s="1590"/>
      <c r="AB31" s="1590"/>
      <c r="AC31" s="1590"/>
      <c r="AD31" s="1590"/>
      <c r="AE31" s="1590"/>
      <c r="AF31" s="1590"/>
      <c r="AG31" s="1590"/>
      <c r="AH31" s="1590"/>
      <c r="AI31" s="1590"/>
      <c r="AJ31" s="1590"/>
      <c r="AK31" s="1590"/>
      <c r="AL31" s="1590"/>
      <c r="AM31" s="1590"/>
      <c r="AN31" s="1590"/>
      <c r="AO31" s="1590"/>
      <c r="AP31" s="1590"/>
      <c r="AQ31" s="1590"/>
      <c r="AR31" s="1590"/>
      <c r="AS31" s="1590"/>
      <c r="AT31" s="1590"/>
      <c r="AU31" s="1590"/>
      <c r="AV31" s="1590"/>
      <c r="AW31" s="1590"/>
      <c r="AX31" s="1591"/>
    </row>
    <row r="32" spans="1:50" ht="15" customHeight="1" x14ac:dyDescent="0.15">
      <c r="A32" s="1571"/>
      <c r="B32" s="1572"/>
      <c r="C32" s="1572"/>
      <c r="D32" s="1572"/>
      <c r="E32" s="1572"/>
      <c r="F32" s="1572"/>
      <c r="G32" s="1572"/>
      <c r="H32" s="1573"/>
      <c r="I32" s="1589"/>
      <c r="J32" s="1590"/>
      <c r="K32" s="1590"/>
      <c r="L32" s="1590"/>
      <c r="M32" s="1590"/>
      <c r="N32" s="1590"/>
      <c r="O32" s="1590"/>
      <c r="P32" s="1590"/>
      <c r="Q32" s="1590"/>
      <c r="R32" s="1590"/>
      <c r="S32" s="1590"/>
      <c r="T32" s="1590"/>
      <c r="U32" s="1590"/>
      <c r="V32" s="1590"/>
      <c r="W32" s="1590"/>
      <c r="X32" s="1590"/>
      <c r="Y32" s="1590"/>
      <c r="Z32" s="1590"/>
      <c r="AA32" s="1590"/>
      <c r="AB32" s="1590"/>
      <c r="AC32" s="1590"/>
      <c r="AD32" s="1590"/>
      <c r="AE32" s="1590"/>
      <c r="AF32" s="1590"/>
      <c r="AG32" s="1590"/>
      <c r="AH32" s="1590"/>
      <c r="AI32" s="1590"/>
      <c r="AJ32" s="1590"/>
      <c r="AK32" s="1590"/>
      <c r="AL32" s="1590"/>
      <c r="AM32" s="1590"/>
      <c r="AN32" s="1590"/>
      <c r="AO32" s="1590"/>
      <c r="AP32" s="1590"/>
      <c r="AQ32" s="1590"/>
      <c r="AR32" s="1590"/>
      <c r="AS32" s="1590"/>
      <c r="AT32" s="1590"/>
      <c r="AU32" s="1590"/>
      <c r="AV32" s="1590"/>
      <c r="AW32" s="1590"/>
      <c r="AX32" s="1591"/>
    </row>
    <row r="33" spans="1:50" ht="15" customHeight="1" x14ac:dyDescent="0.15">
      <c r="A33" s="1571"/>
      <c r="B33" s="1572"/>
      <c r="C33" s="1572"/>
      <c r="D33" s="1572"/>
      <c r="E33" s="1572"/>
      <c r="F33" s="1572"/>
      <c r="G33" s="1572"/>
      <c r="H33" s="1573"/>
      <c r="I33" s="1589"/>
      <c r="J33" s="1590"/>
      <c r="K33" s="1590"/>
      <c r="L33" s="1590"/>
      <c r="M33" s="1590"/>
      <c r="N33" s="1590"/>
      <c r="O33" s="1590"/>
      <c r="P33" s="1590"/>
      <c r="Q33" s="1590"/>
      <c r="R33" s="1590"/>
      <c r="S33" s="1590"/>
      <c r="T33" s="1590"/>
      <c r="U33" s="1590"/>
      <c r="V33" s="1590"/>
      <c r="W33" s="1590"/>
      <c r="X33" s="1590"/>
      <c r="Y33" s="1590"/>
      <c r="Z33" s="1590"/>
      <c r="AA33" s="1590"/>
      <c r="AB33" s="1590"/>
      <c r="AC33" s="1590"/>
      <c r="AD33" s="1590"/>
      <c r="AE33" s="1590"/>
      <c r="AF33" s="1590"/>
      <c r="AG33" s="1590"/>
      <c r="AH33" s="1590"/>
      <c r="AI33" s="1590"/>
      <c r="AJ33" s="1590"/>
      <c r="AK33" s="1590"/>
      <c r="AL33" s="1590"/>
      <c r="AM33" s="1590"/>
      <c r="AN33" s="1590"/>
      <c r="AO33" s="1590"/>
      <c r="AP33" s="1590"/>
      <c r="AQ33" s="1590"/>
      <c r="AR33" s="1590"/>
      <c r="AS33" s="1590"/>
      <c r="AT33" s="1590"/>
      <c r="AU33" s="1590"/>
      <c r="AV33" s="1590"/>
      <c r="AW33" s="1590"/>
      <c r="AX33" s="1591"/>
    </row>
    <row r="34" spans="1:50" ht="15" customHeight="1" x14ac:dyDescent="0.15">
      <c r="A34" s="1571"/>
      <c r="B34" s="1572"/>
      <c r="C34" s="1572"/>
      <c r="D34" s="1572"/>
      <c r="E34" s="1572"/>
      <c r="F34" s="1572"/>
      <c r="G34" s="1572"/>
      <c r="H34" s="1573"/>
      <c r="I34" s="1589"/>
      <c r="J34" s="1590"/>
      <c r="K34" s="1590"/>
      <c r="L34" s="1590"/>
      <c r="M34" s="1590"/>
      <c r="N34" s="1590"/>
      <c r="O34" s="1590"/>
      <c r="P34" s="1590"/>
      <c r="Q34" s="1590"/>
      <c r="R34" s="1590"/>
      <c r="S34" s="1590"/>
      <c r="T34" s="1590"/>
      <c r="U34" s="1590"/>
      <c r="V34" s="1590"/>
      <c r="W34" s="1590"/>
      <c r="X34" s="1590"/>
      <c r="Y34" s="1590"/>
      <c r="Z34" s="1590"/>
      <c r="AA34" s="1590"/>
      <c r="AB34" s="1590"/>
      <c r="AC34" s="1590"/>
      <c r="AD34" s="1590"/>
      <c r="AE34" s="1590"/>
      <c r="AF34" s="1590"/>
      <c r="AG34" s="1590"/>
      <c r="AH34" s="1590"/>
      <c r="AI34" s="1590"/>
      <c r="AJ34" s="1590"/>
      <c r="AK34" s="1590"/>
      <c r="AL34" s="1590"/>
      <c r="AM34" s="1590"/>
      <c r="AN34" s="1590"/>
      <c r="AO34" s="1590"/>
      <c r="AP34" s="1590"/>
      <c r="AQ34" s="1590"/>
      <c r="AR34" s="1590"/>
      <c r="AS34" s="1590"/>
      <c r="AT34" s="1590"/>
      <c r="AU34" s="1590"/>
      <c r="AV34" s="1590"/>
      <c r="AW34" s="1590"/>
      <c r="AX34" s="1591"/>
    </row>
    <row r="35" spans="1:50" ht="15" customHeight="1" x14ac:dyDescent="0.15">
      <c r="A35" s="1571"/>
      <c r="B35" s="1572"/>
      <c r="C35" s="1572"/>
      <c r="D35" s="1572"/>
      <c r="E35" s="1572"/>
      <c r="F35" s="1572"/>
      <c r="G35" s="1572"/>
      <c r="H35" s="1573"/>
      <c r="I35" s="1589"/>
      <c r="J35" s="1590"/>
      <c r="K35" s="1590"/>
      <c r="L35" s="1590"/>
      <c r="M35" s="1590"/>
      <c r="N35" s="1590"/>
      <c r="O35" s="1590"/>
      <c r="P35" s="1590"/>
      <c r="Q35" s="1590"/>
      <c r="R35" s="1590"/>
      <c r="S35" s="1590"/>
      <c r="T35" s="1590"/>
      <c r="U35" s="1590"/>
      <c r="V35" s="1590"/>
      <c r="W35" s="1590"/>
      <c r="X35" s="1590"/>
      <c r="Y35" s="1590"/>
      <c r="Z35" s="1590"/>
      <c r="AA35" s="1590"/>
      <c r="AB35" s="1590"/>
      <c r="AC35" s="1590"/>
      <c r="AD35" s="1590"/>
      <c r="AE35" s="1590"/>
      <c r="AF35" s="1590"/>
      <c r="AG35" s="1590"/>
      <c r="AH35" s="1590"/>
      <c r="AI35" s="1590"/>
      <c r="AJ35" s="1590"/>
      <c r="AK35" s="1590"/>
      <c r="AL35" s="1590"/>
      <c r="AM35" s="1590"/>
      <c r="AN35" s="1590"/>
      <c r="AO35" s="1590"/>
      <c r="AP35" s="1590"/>
      <c r="AQ35" s="1590"/>
      <c r="AR35" s="1590"/>
      <c r="AS35" s="1590"/>
      <c r="AT35" s="1590"/>
      <c r="AU35" s="1590"/>
      <c r="AV35" s="1590"/>
      <c r="AW35" s="1590"/>
      <c r="AX35" s="1591"/>
    </row>
    <row r="36" spans="1:50" ht="15" customHeight="1" x14ac:dyDescent="0.15">
      <c r="A36" s="1574"/>
      <c r="B36" s="1575"/>
      <c r="C36" s="1575"/>
      <c r="D36" s="1575"/>
      <c r="E36" s="1575"/>
      <c r="F36" s="1575"/>
      <c r="G36" s="1575"/>
      <c r="H36" s="1576"/>
      <c r="I36" s="1592"/>
      <c r="J36" s="1593"/>
      <c r="K36" s="1593"/>
      <c r="L36" s="1593"/>
      <c r="M36" s="1593"/>
      <c r="N36" s="1593"/>
      <c r="O36" s="1593"/>
      <c r="P36" s="1593"/>
      <c r="Q36" s="1593"/>
      <c r="R36" s="1593"/>
      <c r="S36" s="1593"/>
      <c r="T36" s="1593"/>
      <c r="U36" s="1593"/>
      <c r="V36" s="1593"/>
      <c r="W36" s="1593"/>
      <c r="X36" s="1593"/>
      <c r="Y36" s="1593"/>
      <c r="Z36" s="1593"/>
      <c r="AA36" s="1593"/>
      <c r="AB36" s="1593"/>
      <c r="AC36" s="1593"/>
      <c r="AD36" s="1593"/>
      <c r="AE36" s="1593"/>
      <c r="AF36" s="1593"/>
      <c r="AG36" s="1593"/>
      <c r="AH36" s="1593"/>
      <c r="AI36" s="1593"/>
      <c r="AJ36" s="1593"/>
      <c r="AK36" s="1593"/>
      <c r="AL36" s="1593"/>
      <c r="AM36" s="1593"/>
      <c r="AN36" s="1593"/>
      <c r="AO36" s="1593"/>
      <c r="AP36" s="1593"/>
      <c r="AQ36" s="1593"/>
      <c r="AR36" s="1593"/>
      <c r="AS36" s="1593"/>
      <c r="AT36" s="1593"/>
      <c r="AU36" s="1593"/>
      <c r="AV36" s="1593"/>
      <c r="AW36" s="1593"/>
      <c r="AX36" s="1594"/>
    </row>
    <row r="37" spans="1:50" ht="15" customHeight="1" x14ac:dyDescent="0.15">
      <c r="A37" s="1604" t="s">
        <v>2225</v>
      </c>
      <c r="B37" s="1605"/>
      <c r="C37" s="1605"/>
      <c r="D37" s="1605"/>
      <c r="E37" s="1605"/>
      <c r="F37" s="1605"/>
      <c r="G37" s="1605"/>
      <c r="H37" s="1605"/>
      <c r="I37" s="1605"/>
      <c r="J37" s="1605"/>
      <c r="K37" s="1605"/>
      <c r="L37" s="1605"/>
      <c r="M37" s="1605"/>
      <c r="N37" s="1605"/>
      <c r="O37" s="1605"/>
      <c r="P37" s="1605"/>
      <c r="Q37" s="1605"/>
      <c r="R37" s="1605"/>
      <c r="S37" s="1605"/>
      <c r="T37" s="1605"/>
      <c r="U37" s="1605"/>
      <c r="V37" s="1605"/>
      <c r="W37" s="1605"/>
      <c r="X37" s="1605"/>
      <c r="Y37" s="1605"/>
      <c r="Z37" s="1605"/>
      <c r="AA37" s="1605"/>
      <c r="AB37" s="1605"/>
      <c r="AC37" s="1605"/>
      <c r="AD37" s="1605"/>
      <c r="AE37" s="1605"/>
      <c r="AF37" s="1605"/>
      <c r="AG37" s="1605"/>
      <c r="AH37" s="1605"/>
      <c r="AI37" s="1605"/>
      <c r="AJ37" s="1605"/>
      <c r="AK37" s="1605"/>
      <c r="AL37" s="1605"/>
      <c r="AM37" s="1605"/>
      <c r="AN37" s="1605"/>
      <c r="AO37" s="1605"/>
      <c r="AP37" s="1605"/>
      <c r="AQ37" s="1605"/>
      <c r="AR37" s="1605"/>
      <c r="AS37" s="1605"/>
      <c r="AT37" s="1605"/>
      <c r="AU37" s="1605"/>
      <c r="AV37" s="1605"/>
      <c r="AW37" s="1605"/>
      <c r="AX37" s="1606"/>
    </row>
    <row r="38" spans="1:50" ht="15" customHeight="1" x14ac:dyDescent="0.15">
      <c r="A38" s="1607"/>
      <c r="B38" s="1608"/>
      <c r="C38" s="1608"/>
      <c r="D38" s="1608"/>
      <c r="E38" s="1608"/>
      <c r="F38" s="1608"/>
      <c r="G38" s="1608"/>
      <c r="H38" s="1608"/>
      <c r="I38" s="1608"/>
      <c r="J38" s="1608"/>
      <c r="K38" s="1608"/>
      <c r="L38" s="1608"/>
      <c r="M38" s="1608"/>
      <c r="N38" s="1608"/>
      <c r="O38" s="1608"/>
      <c r="P38" s="1608"/>
      <c r="Q38" s="1608"/>
      <c r="R38" s="1608"/>
      <c r="S38" s="1608"/>
      <c r="T38" s="1608"/>
      <c r="U38" s="1608"/>
      <c r="V38" s="1608"/>
      <c r="W38" s="1608"/>
      <c r="X38" s="1608"/>
      <c r="Y38" s="1608"/>
      <c r="Z38" s="1608"/>
      <c r="AA38" s="1608"/>
      <c r="AB38" s="1608"/>
      <c r="AC38" s="1608"/>
      <c r="AD38" s="1605"/>
      <c r="AE38" s="1605"/>
      <c r="AF38" s="1605"/>
      <c r="AG38" s="1605"/>
      <c r="AH38" s="1605"/>
      <c r="AI38" s="1605"/>
      <c r="AJ38" s="1605"/>
      <c r="AK38" s="1605"/>
      <c r="AL38" s="1605"/>
      <c r="AM38" s="1605"/>
      <c r="AN38" s="1605"/>
      <c r="AO38" s="1605"/>
      <c r="AP38" s="1605"/>
      <c r="AQ38" s="1605"/>
      <c r="AR38" s="1605"/>
      <c r="AS38" s="1605"/>
      <c r="AT38" s="1605"/>
      <c r="AU38" s="1605"/>
      <c r="AV38" s="1605"/>
      <c r="AW38" s="1605"/>
      <c r="AX38" s="1606"/>
    </row>
    <row r="39" spans="1:50" ht="15" customHeight="1" x14ac:dyDescent="0.15">
      <c r="A39" s="1609"/>
      <c r="B39" s="1610"/>
      <c r="C39" s="1610"/>
      <c r="D39" s="1610"/>
      <c r="E39" s="1610"/>
      <c r="F39" s="1610"/>
      <c r="G39" s="1610"/>
      <c r="H39" s="1611"/>
      <c r="I39" s="1609" t="s">
        <v>2226</v>
      </c>
      <c r="J39" s="1610"/>
      <c r="K39" s="1610"/>
      <c r="L39" s="1610"/>
      <c r="M39" s="1610"/>
      <c r="N39" s="1610"/>
      <c r="O39" s="1610"/>
      <c r="P39" s="1610"/>
      <c r="Q39" s="1610"/>
      <c r="R39" s="1610"/>
      <c r="S39" s="1610"/>
      <c r="T39" s="1610"/>
      <c r="U39" s="1610"/>
      <c r="V39" s="1610"/>
      <c r="W39" s="1610"/>
      <c r="X39" s="1610"/>
      <c r="Y39" s="1610"/>
      <c r="Z39" s="1610"/>
      <c r="AA39" s="1610"/>
      <c r="AB39" s="1610"/>
      <c r="AC39" s="1611"/>
      <c r="AD39" s="1609" t="s">
        <v>2227</v>
      </c>
      <c r="AE39" s="1610"/>
      <c r="AF39" s="1610"/>
      <c r="AG39" s="1610"/>
      <c r="AH39" s="1610"/>
      <c r="AI39" s="1610"/>
      <c r="AJ39" s="1610"/>
      <c r="AK39" s="1610"/>
      <c r="AL39" s="1610"/>
      <c r="AM39" s="1610"/>
      <c r="AN39" s="1610"/>
      <c r="AO39" s="1610"/>
      <c r="AP39" s="1610"/>
      <c r="AQ39" s="1610"/>
      <c r="AR39" s="1610"/>
      <c r="AS39" s="1610"/>
      <c r="AT39" s="1610"/>
      <c r="AU39" s="1610"/>
      <c r="AV39" s="1610"/>
      <c r="AW39" s="1610"/>
      <c r="AX39" s="1611"/>
    </row>
    <row r="40" spans="1:50" ht="15" customHeight="1" x14ac:dyDescent="0.15">
      <c r="A40" s="1612"/>
      <c r="B40" s="1613"/>
      <c r="C40" s="1613"/>
      <c r="D40" s="1613"/>
      <c r="E40" s="1613"/>
      <c r="F40" s="1613"/>
      <c r="G40" s="1613"/>
      <c r="H40" s="1614"/>
      <c r="I40" s="1612"/>
      <c r="J40" s="1613"/>
      <c r="K40" s="1613"/>
      <c r="L40" s="1613"/>
      <c r="M40" s="1613"/>
      <c r="N40" s="1613"/>
      <c r="O40" s="1613"/>
      <c r="P40" s="1613"/>
      <c r="Q40" s="1613"/>
      <c r="R40" s="1613"/>
      <c r="S40" s="1613"/>
      <c r="T40" s="1613"/>
      <c r="U40" s="1613"/>
      <c r="V40" s="1613"/>
      <c r="W40" s="1613"/>
      <c r="X40" s="1613"/>
      <c r="Y40" s="1613"/>
      <c r="Z40" s="1613"/>
      <c r="AA40" s="1613"/>
      <c r="AB40" s="1613"/>
      <c r="AC40" s="1614"/>
      <c r="AD40" s="1612"/>
      <c r="AE40" s="1613"/>
      <c r="AF40" s="1613"/>
      <c r="AG40" s="1613"/>
      <c r="AH40" s="1613"/>
      <c r="AI40" s="1613"/>
      <c r="AJ40" s="1613"/>
      <c r="AK40" s="1613"/>
      <c r="AL40" s="1613"/>
      <c r="AM40" s="1613"/>
      <c r="AN40" s="1613"/>
      <c r="AO40" s="1613"/>
      <c r="AP40" s="1613"/>
      <c r="AQ40" s="1613"/>
      <c r="AR40" s="1613"/>
      <c r="AS40" s="1613"/>
      <c r="AT40" s="1613"/>
      <c r="AU40" s="1613"/>
      <c r="AV40" s="1613"/>
      <c r="AW40" s="1613"/>
      <c r="AX40" s="1614"/>
    </row>
    <row r="41" spans="1:50" ht="15" customHeight="1" x14ac:dyDescent="0.15">
      <c r="A41" s="1615" t="s">
        <v>2228</v>
      </c>
      <c r="B41" s="1616"/>
      <c r="C41" s="1616"/>
      <c r="D41" s="1616"/>
      <c r="E41" s="1616"/>
      <c r="F41" s="1616"/>
      <c r="G41" s="1616"/>
      <c r="H41" s="1617"/>
      <c r="I41" s="607" t="s">
        <v>2949</v>
      </c>
      <c r="J41" s="607"/>
      <c r="K41" s="607"/>
      <c r="L41" s="608"/>
      <c r="M41" s="608"/>
      <c r="N41" s="608"/>
      <c r="O41" s="608"/>
      <c r="P41" s="608"/>
      <c r="Q41" s="608"/>
      <c r="R41" s="608"/>
      <c r="S41" s="608"/>
      <c r="T41" s="608"/>
      <c r="U41" s="608"/>
      <c r="V41" s="608"/>
      <c r="W41" s="608"/>
      <c r="X41" s="608"/>
      <c r="Y41" s="608"/>
      <c r="Z41" s="608"/>
      <c r="AA41" s="608"/>
      <c r="AB41" s="608"/>
      <c r="AC41" s="609"/>
      <c r="AD41" s="610" t="s">
        <v>2950</v>
      </c>
      <c r="AE41" s="607"/>
      <c r="AF41" s="607"/>
      <c r="AG41" s="608"/>
      <c r="AH41" s="608"/>
      <c r="AI41" s="608"/>
      <c r="AJ41" s="608"/>
      <c r="AK41" s="608"/>
      <c r="AL41" s="608"/>
      <c r="AM41" s="608"/>
      <c r="AN41" s="608"/>
      <c r="AO41" s="608"/>
      <c r="AP41" s="608"/>
      <c r="AQ41" s="608"/>
      <c r="AR41" s="608"/>
      <c r="AS41" s="608"/>
      <c r="AT41" s="608"/>
      <c r="AU41" s="608"/>
      <c r="AV41" s="608"/>
      <c r="AW41" s="608"/>
      <c r="AX41" s="609"/>
    </row>
    <row r="42" spans="1:50" ht="15" customHeight="1" x14ac:dyDescent="0.15">
      <c r="A42" s="1618"/>
      <c r="B42" s="1619"/>
      <c r="C42" s="1619"/>
      <c r="D42" s="1619"/>
      <c r="E42" s="1619"/>
      <c r="F42" s="1619"/>
      <c r="G42" s="1619"/>
      <c r="H42" s="1620"/>
      <c r="I42" s="611" t="s">
        <v>2229</v>
      </c>
      <c r="J42" s="611"/>
      <c r="K42" s="611"/>
      <c r="L42" s="612"/>
      <c r="M42" s="612"/>
      <c r="N42" s="612"/>
      <c r="O42" s="612"/>
      <c r="P42" s="612"/>
      <c r="Q42" s="612"/>
      <c r="R42" s="612"/>
      <c r="S42" s="612"/>
      <c r="T42" s="612"/>
      <c r="U42" s="612"/>
      <c r="V42" s="612"/>
      <c r="W42" s="612"/>
      <c r="X42" s="612"/>
      <c r="Y42" s="612"/>
      <c r="Z42" s="612"/>
      <c r="AA42" s="612"/>
      <c r="AB42" s="612"/>
      <c r="AC42" s="613"/>
      <c r="AD42" s="611"/>
      <c r="AE42" s="611"/>
      <c r="AF42" s="611"/>
      <c r="AG42" s="612"/>
      <c r="AH42" s="612"/>
      <c r="AI42" s="612"/>
      <c r="AJ42" s="612"/>
      <c r="AK42" s="612"/>
      <c r="AL42" s="612"/>
      <c r="AM42" s="612"/>
      <c r="AN42" s="612"/>
      <c r="AO42" s="612"/>
      <c r="AP42" s="612"/>
      <c r="AQ42" s="612"/>
      <c r="AR42" s="612"/>
      <c r="AS42" s="612"/>
      <c r="AT42" s="612"/>
      <c r="AU42" s="612"/>
      <c r="AV42" s="612"/>
      <c r="AW42" s="612"/>
      <c r="AX42" s="613"/>
    </row>
    <row r="43" spans="1:50" ht="15" customHeight="1" x14ac:dyDescent="0.15">
      <c r="A43" s="1618"/>
      <c r="B43" s="1619"/>
      <c r="C43" s="1619"/>
      <c r="D43" s="1619"/>
      <c r="E43" s="1619"/>
      <c r="F43" s="1619"/>
      <c r="G43" s="1619"/>
      <c r="H43" s="1620"/>
      <c r="I43" s="611" t="s">
        <v>2230</v>
      </c>
      <c r="J43" s="614"/>
      <c r="K43" s="614"/>
      <c r="L43" s="612"/>
      <c r="M43" s="612"/>
      <c r="N43" s="612"/>
      <c r="O43" s="612"/>
      <c r="P43" s="612"/>
      <c r="Q43" s="612"/>
      <c r="R43" s="612"/>
      <c r="S43" s="612"/>
      <c r="T43" s="612"/>
      <c r="U43" s="612"/>
      <c r="V43" s="612"/>
      <c r="W43" s="612"/>
      <c r="X43" s="612"/>
      <c r="Y43" s="612"/>
      <c r="Z43" s="612"/>
      <c r="AA43" s="612"/>
      <c r="AB43" s="612"/>
      <c r="AC43" s="613"/>
      <c r="AD43" s="615"/>
      <c r="AE43" s="612"/>
      <c r="AF43" s="612"/>
      <c r="AG43" s="612"/>
      <c r="AH43" s="612"/>
      <c r="AI43" s="612"/>
      <c r="AJ43" s="612"/>
      <c r="AK43" s="612"/>
      <c r="AL43" s="612"/>
      <c r="AM43" s="612"/>
      <c r="AN43" s="612"/>
      <c r="AO43" s="612"/>
      <c r="AP43" s="612"/>
      <c r="AQ43" s="612"/>
      <c r="AR43" s="612"/>
      <c r="AS43" s="612"/>
      <c r="AT43" s="612"/>
      <c r="AU43" s="612"/>
      <c r="AV43" s="612"/>
      <c r="AW43" s="612"/>
      <c r="AX43" s="613"/>
    </row>
    <row r="44" spans="1:50" ht="15" customHeight="1" x14ac:dyDescent="0.15">
      <c r="A44" s="1621"/>
      <c r="B44" s="1622"/>
      <c r="C44" s="1622"/>
      <c r="D44" s="1622"/>
      <c r="E44" s="1622"/>
      <c r="F44" s="1622"/>
      <c r="G44" s="1622"/>
      <c r="H44" s="1623"/>
      <c r="I44" s="616" t="s">
        <v>2231</v>
      </c>
      <c r="J44" s="617"/>
      <c r="K44" s="617"/>
      <c r="L44" s="618"/>
      <c r="M44" s="618"/>
      <c r="N44" s="618"/>
      <c r="O44" s="618"/>
      <c r="P44" s="618"/>
      <c r="Q44" s="618"/>
      <c r="R44" s="618"/>
      <c r="S44" s="618"/>
      <c r="T44" s="618"/>
      <c r="U44" s="618"/>
      <c r="V44" s="618"/>
      <c r="W44" s="618"/>
      <c r="X44" s="618"/>
      <c r="Y44" s="618"/>
      <c r="Z44" s="618"/>
      <c r="AA44" s="618"/>
      <c r="AB44" s="618"/>
      <c r="AC44" s="619"/>
      <c r="AD44" s="620"/>
      <c r="AE44" s="618"/>
      <c r="AF44" s="618"/>
      <c r="AG44" s="618"/>
      <c r="AH44" s="618"/>
      <c r="AI44" s="618"/>
      <c r="AJ44" s="618"/>
      <c r="AK44" s="618"/>
      <c r="AL44" s="618"/>
      <c r="AM44" s="618"/>
      <c r="AN44" s="618"/>
      <c r="AO44" s="618"/>
      <c r="AP44" s="618"/>
      <c r="AQ44" s="618"/>
      <c r="AR44" s="618"/>
      <c r="AS44" s="618"/>
      <c r="AT44" s="618"/>
      <c r="AU44" s="618"/>
      <c r="AV44" s="618"/>
      <c r="AW44" s="618"/>
      <c r="AX44" s="619"/>
    </row>
    <row r="45" spans="1:50" ht="15" customHeight="1" x14ac:dyDescent="0.15">
      <c r="A45" s="1595" t="s">
        <v>2232</v>
      </c>
      <c r="B45" s="1596"/>
      <c r="C45" s="1596"/>
      <c r="D45" s="1596"/>
      <c r="E45" s="1596"/>
      <c r="F45" s="1596"/>
      <c r="G45" s="1596"/>
      <c r="H45" s="1597"/>
      <c r="I45" s="621" t="s">
        <v>2951</v>
      </c>
      <c r="J45" s="621"/>
      <c r="K45" s="621"/>
      <c r="L45" s="608"/>
      <c r="M45" s="608"/>
      <c r="N45" s="608"/>
      <c r="O45" s="608"/>
      <c r="P45" s="608"/>
      <c r="Q45" s="608"/>
      <c r="R45" s="608"/>
      <c r="S45" s="608"/>
      <c r="T45" s="608"/>
      <c r="U45" s="608"/>
      <c r="V45" s="608"/>
      <c r="W45" s="608"/>
      <c r="X45" s="608"/>
      <c r="Y45" s="608"/>
      <c r="Z45" s="608"/>
      <c r="AA45" s="608"/>
      <c r="AB45" s="608"/>
      <c r="AC45" s="609"/>
      <c r="AD45" s="621" t="s">
        <v>2952</v>
      </c>
      <c r="AE45" s="621"/>
      <c r="AF45" s="621"/>
      <c r="AG45" s="608"/>
      <c r="AH45" s="608"/>
      <c r="AI45" s="608"/>
      <c r="AJ45" s="608"/>
      <c r="AK45" s="608"/>
      <c r="AL45" s="608"/>
      <c r="AM45" s="608"/>
      <c r="AN45" s="608"/>
      <c r="AO45" s="608"/>
      <c r="AP45" s="608"/>
      <c r="AQ45" s="608"/>
      <c r="AR45" s="608"/>
      <c r="AS45" s="608"/>
      <c r="AT45" s="608"/>
      <c r="AU45" s="608"/>
      <c r="AV45" s="608"/>
      <c r="AW45" s="608"/>
      <c r="AX45" s="609"/>
    </row>
    <row r="46" spans="1:50" ht="15" customHeight="1" x14ac:dyDescent="0.15">
      <c r="A46" s="1598"/>
      <c r="B46" s="1599"/>
      <c r="C46" s="1599"/>
      <c r="D46" s="1599"/>
      <c r="E46" s="1599"/>
      <c r="F46" s="1599"/>
      <c r="G46" s="1599"/>
      <c r="H46" s="1600"/>
      <c r="I46" s="622" t="s">
        <v>2233</v>
      </c>
      <c r="J46" s="622"/>
      <c r="K46" s="622"/>
      <c r="L46" s="612"/>
      <c r="M46" s="612"/>
      <c r="N46" s="612"/>
      <c r="O46" s="612"/>
      <c r="P46" s="612"/>
      <c r="Q46" s="612"/>
      <c r="R46" s="612"/>
      <c r="S46" s="612"/>
      <c r="T46" s="612"/>
      <c r="U46" s="612"/>
      <c r="V46" s="612"/>
      <c r="W46" s="612"/>
      <c r="X46" s="612"/>
      <c r="Y46" s="612"/>
      <c r="Z46" s="612"/>
      <c r="AA46" s="612"/>
      <c r="AB46" s="612"/>
      <c r="AC46" s="613"/>
      <c r="AD46" s="1624" t="s">
        <v>2234</v>
      </c>
      <c r="AE46" s="1625"/>
      <c r="AF46" s="1625"/>
      <c r="AG46" s="1625"/>
      <c r="AH46" s="1625"/>
      <c r="AI46" s="1625"/>
      <c r="AJ46" s="1625"/>
      <c r="AK46" s="1625"/>
      <c r="AL46" s="1625"/>
      <c r="AM46" s="1625"/>
      <c r="AN46" s="1625"/>
      <c r="AO46" s="1625"/>
      <c r="AP46" s="1625"/>
      <c r="AQ46" s="1625"/>
      <c r="AR46" s="1625"/>
      <c r="AS46" s="1625"/>
      <c r="AT46" s="1625"/>
      <c r="AU46" s="1625"/>
      <c r="AV46" s="1625"/>
      <c r="AW46" s="1625"/>
      <c r="AX46" s="1626"/>
    </row>
    <row r="47" spans="1:50" ht="15" customHeight="1" x14ac:dyDescent="0.15">
      <c r="A47" s="1598"/>
      <c r="B47" s="1599"/>
      <c r="C47" s="1599"/>
      <c r="D47" s="1599"/>
      <c r="E47" s="1599"/>
      <c r="F47" s="1599"/>
      <c r="G47" s="1599"/>
      <c r="H47" s="1600"/>
      <c r="I47" s="622" t="s">
        <v>2235</v>
      </c>
      <c r="J47" s="623"/>
      <c r="K47" s="623"/>
      <c r="L47" s="612"/>
      <c r="M47" s="612"/>
      <c r="N47" s="612"/>
      <c r="O47" s="612"/>
      <c r="P47" s="612"/>
      <c r="Q47" s="612"/>
      <c r="R47" s="612"/>
      <c r="S47" s="612"/>
      <c r="T47" s="612"/>
      <c r="U47" s="612"/>
      <c r="V47" s="612"/>
      <c r="W47" s="612"/>
      <c r="X47" s="612"/>
      <c r="Y47" s="612"/>
      <c r="Z47" s="612"/>
      <c r="AA47" s="612"/>
      <c r="AB47" s="612"/>
      <c r="AC47" s="613"/>
      <c r="AD47" s="1624"/>
      <c r="AE47" s="1625"/>
      <c r="AF47" s="1625"/>
      <c r="AG47" s="1625"/>
      <c r="AH47" s="1625"/>
      <c r="AI47" s="1625"/>
      <c r="AJ47" s="1625"/>
      <c r="AK47" s="1625"/>
      <c r="AL47" s="1625"/>
      <c r="AM47" s="1625"/>
      <c r="AN47" s="1625"/>
      <c r="AO47" s="1625"/>
      <c r="AP47" s="1625"/>
      <c r="AQ47" s="1625"/>
      <c r="AR47" s="1625"/>
      <c r="AS47" s="1625"/>
      <c r="AT47" s="1625"/>
      <c r="AU47" s="1625"/>
      <c r="AV47" s="1625"/>
      <c r="AW47" s="1625"/>
      <c r="AX47" s="1626"/>
    </row>
    <row r="48" spans="1:50" ht="15" customHeight="1" x14ac:dyDescent="0.15">
      <c r="A48" s="1598"/>
      <c r="B48" s="1599"/>
      <c r="C48" s="1599"/>
      <c r="D48" s="1599"/>
      <c r="E48" s="1599"/>
      <c r="F48" s="1599"/>
      <c r="G48" s="1599"/>
      <c r="H48" s="1600"/>
      <c r="I48" s="1624" t="s">
        <v>2234</v>
      </c>
      <c r="J48" s="1625"/>
      <c r="K48" s="1625"/>
      <c r="L48" s="1625"/>
      <c r="M48" s="1625"/>
      <c r="N48" s="1625"/>
      <c r="O48" s="1625"/>
      <c r="P48" s="1625"/>
      <c r="Q48" s="1625"/>
      <c r="R48" s="1625"/>
      <c r="S48" s="1625"/>
      <c r="T48" s="1625"/>
      <c r="U48" s="1625"/>
      <c r="V48" s="1625"/>
      <c r="W48" s="1625"/>
      <c r="X48" s="1625"/>
      <c r="Y48" s="1625"/>
      <c r="Z48" s="1625"/>
      <c r="AA48" s="1625"/>
      <c r="AB48" s="1625"/>
      <c r="AC48" s="1626"/>
      <c r="AD48" s="1624"/>
      <c r="AE48" s="1625"/>
      <c r="AF48" s="1625"/>
      <c r="AG48" s="1625"/>
      <c r="AH48" s="1625"/>
      <c r="AI48" s="1625"/>
      <c r="AJ48" s="1625"/>
      <c r="AK48" s="1625"/>
      <c r="AL48" s="1625"/>
      <c r="AM48" s="1625"/>
      <c r="AN48" s="1625"/>
      <c r="AO48" s="1625"/>
      <c r="AP48" s="1625"/>
      <c r="AQ48" s="1625"/>
      <c r="AR48" s="1625"/>
      <c r="AS48" s="1625"/>
      <c r="AT48" s="1625"/>
      <c r="AU48" s="1625"/>
      <c r="AV48" s="1625"/>
      <c r="AW48" s="1625"/>
      <c r="AX48" s="1626"/>
    </row>
    <row r="49" spans="1:50" ht="15" customHeight="1" x14ac:dyDescent="0.15">
      <c r="A49" s="1598"/>
      <c r="B49" s="1599"/>
      <c r="C49" s="1599"/>
      <c r="D49" s="1599"/>
      <c r="E49" s="1599"/>
      <c r="F49" s="1599"/>
      <c r="G49" s="1599"/>
      <c r="H49" s="1600"/>
      <c r="I49" s="1624"/>
      <c r="J49" s="1625"/>
      <c r="K49" s="1625"/>
      <c r="L49" s="1625"/>
      <c r="M49" s="1625"/>
      <c r="N49" s="1625"/>
      <c r="O49" s="1625"/>
      <c r="P49" s="1625"/>
      <c r="Q49" s="1625"/>
      <c r="R49" s="1625"/>
      <c r="S49" s="1625"/>
      <c r="T49" s="1625"/>
      <c r="U49" s="1625"/>
      <c r="V49" s="1625"/>
      <c r="W49" s="1625"/>
      <c r="X49" s="1625"/>
      <c r="Y49" s="1625"/>
      <c r="Z49" s="1625"/>
      <c r="AA49" s="1625"/>
      <c r="AB49" s="1625"/>
      <c r="AC49" s="1626"/>
      <c r="AD49" s="1624"/>
      <c r="AE49" s="1625"/>
      <c r="AF49" s="1625"/>
      <c r="AG49" s="1625"/>
      <c r="AH49" s="1625"/>
      <c r="AI49" s="1625"/>
      <c r="AJ49" s="1625"/>
      <c r="AK49" s="1625"/>
      <c r="AL49" s="1625"/>
      <c r="AM49" s="1625"/>
      <c r="AN49" s="1625"/>
      <c r="AO49" s="1625"/>
      <c r="AP49" s="1625"/>
      <c r="AQ49" s="1625"/>
      <c r="AR49" s="1625"/>
      <c r="AS49" s="1625"/>
      <c r="AT49" s="1625"/>
      <c r="AU49" s="1625"/>
      <c r="AV49" s="1625"/>
      <c r="AW49" s="1625"/>
      <c r="AX49" s="1626"/>
    </row>
    <row r="50" spans="1:50" ht="15" customHeight="1" x14ac:dyDescent="0.15">
      <c r="A50" s="1601"/>
      <c r="B50" s="1602"/>
      <c r="C50" s="1602"/>
      <c r="D50" s="1602"/>
      <c r="E50" s="1602"/>
      <c r="F50" s="1602"/>
      <c r="G50" s="1602"/>
      <c r="H50" s="1603"/>
      <c r="I50" s="1627"/>
      <c r="J50" s="1628"/>
      <c r="K50" s="1628"/>
      <c r="L50" s="1628"/>
      <c r="M50" s="1628"/>
      <c r="N50" s="1628"/>
      <c r="O50" s="1628"/>
      <c r="P50" s="1628"/>
      <c r="Q50" s="1628"/>
      <c r="R50" s="1628"/>
      <c r="S50" s="1628"/>
      <c r="T50" s="1628"/>
      <c r="U50" s="1628"/>
      <c r="V50" s="1628"/>
      <c r="W50" s="1628"/>
      <c r="X50" s="1628"/>
      <c r="Y50" s="1628"/>
      <c r="Z50" s="1628"/>
      <c r="AA50" s="1628"/>
      <c r="AB50" s="1628"/>
      <c r="AC50" s="1629"/>
      <c r="AD50" s="1627"/>
      <c r="AE50" s="1628"/>
      <c r="AF50" s="1628"/>
      <c r="AG50" s="1628"/>
      <c r="AH50" s="1628"/>
      <c r="AI50" s="1628"/>
      <c r="AJ50" s="1628"/>
      <c r="AK50" s="1628"/>
      <c r="AL50" s="1628"/>
      <c r="AM50" s="1628"/>
      <c r="AN50" s="1628"/>
      <c r="AO50" s="1628"/>
      <c r="AP50" s="1628"/>
      <c r="AQ50" s="1628"/>
      <c r="AR50" s="1628"/>
      <c r="AS50" s="1628"/>
      <c r="AT50" s="1628"/>
      <c r="AU50" s="1628"/>
      <c r="AV50" s="1628"/>
      <c r="AW50" s="1628"/>
      <c r="AX50" s="1629"/>
    </row>
    <row r="51" spans="1:50" ht="15" customHeight="1" x14ac:dyDescent="0.15">
      <c r="A51" s="1595" t="s">
        <v>2236</v>
      </c>
      <c r="B51" s="1596"/>
      <c r="C51" s="1596"/>
      <c r="D51" s="1596"/>
      <c r="E51" s="1596"/>
      <c r="F51" s="1596"/>
      <c r="G51" s="1596"/>
      <c r="H51" s="1597"/>
      <c r="I51" s="624" t="s">
        <v>2951</v>
      </c>
      <c r="J51" s="621"/>
      <c r="K51" s="621"/>
      <c r="L51" s="608"/>
      <c r="M51" s="608"/>
      <c r="N51" s="608"/>
      <c r="O51" s="608"/>
      <c r="P51" s="608"/>
      <c r="Q51" s="608"/>
      <c r="R51" s="608"/>
      <c r="S51" s="608"/>
      <c r="T51" s="608"/>
      <c r="U51" s="608"/>
      <c r="V51" s="608"/>
      <c r="W51" s="608"/>
      <c r="X51" s="608"/>
      <c r="Y51" s="608"/>
      <c r="Z51" s="608"/>
      <c r="AA51" s="608"/>
      <c r="AB51" s="608"/>
      <c r="AC51" s="609"/>
      <c r="AD51" s="621" t="s">
        <v>2952</v>
      </c>
      <c r="AE51" s="621"/>
      <c r="AF51" s="621"/>
      <c r="AG51" s="608"/>
      <c r="AH51" s="608"/>
      <c r="AI51" s="608"/>
      <c r="AJ51" s="608"/>
      <c r="AK51" s="608"/>
      <c r="AL51" s="608"/>
      <c r="AM51" s="608"/>
      <c r="AN51" s="608"/>
      <c r="AO51" s="608"/>
      <c r="AP51" s="608"/>
      <c r="AQ51" s="608"/>
      <c r="AR51" s="608"/>
      <c r="AS51" s="608"/>
      <c r="AT51" s="608"/>
      <c r="AU51" s="608"/>
      <c r="AV51" s="608"/>
      <c r="AW51" s="608"/>
      <c r="AX51" s="609"/>
    </row>
    <row r="52" spans="1:50" ht="15" customHeight="1" x14ac:dyDescent="0.15">
      <c r="A52" s="1598"/>
      <c r="B52" s="1599"/>
      <c r="C52" s="1599"/>
      <c r="D52" s="1599"/>
      <c r="E52" s="1599"/>
      <c r="F52" s="1599"/>
      <c r="G52" s="1599"/>
      <c r="H52" s="1600"/>
      <c r="I52" s="622" t="s">
        <v>2233</v>
      </c>
      <c r="J52" s="622"/>
      <c r="K52" s="622"/>
      <c r="L52" s="612"/>
      <c r="M52" s="612"/>
      <c r="N52" s="612"/>
      <c r="O52" s="612"/>
      <c r="P52" s="612"/>
      <c r="Q52" s="612"/>
      <c r="R52" s="612"/>
      <c r="S52" s="612"/>
      <c r="T52" s="612"/>
      <c r="U52" s="612"/>
      <c r="V52" s="612"/>
      <c r="W52" s="612"/>
      <c r="X52" s="612"/>
      <c r="Y52" s="612"/>
      <c r="Z52" s="612"/>
      <c r="AA52" s="612"/>
      <c r="AB52" s="612"/>
      <c r="AC52" s="613"/>
      <c r="AD52" s="625" t="s">
        <v>2237</v>
      </c>
      <c r="AE52" s="622"/>
      <c r="AF52" s="622"/>
      <c r="AG52" s="612"/>
      <c r="AH52" s="612"/>
      <c r="AI52" s="612"/>
      <c r="AJ52" s="612"/>
      <c r="AK52" s="612"/>
      <c r="AL52" s="612"/>
      <c r="AM52" s="612"/>
      <c r="AN52" s="612"/>
      <c r="AO52" s="612"/>
      <c r="AP52" s="612"/>
      <c r="AQ52" s="612"/>
      <c r="AR52" s="612"/>
      <c r="AS52" s="612"/>
      <c r="AT52" s="612"/>
      <c r="AU52" s="612"/>
      <c r="AV52" s="612"/>
      <c r="AW52" s="612"/>
      <c r="AX52" s="613"/>
    </row>
    <row r="53" spans="1:50" ht="15" customHeight="1" x14ac:dyDescent="0.15">
      <c r="A53" s="1598"/>
      <c r="B53" s="1599"/>
      <c r="C53" s="1599"/>
      <c r="D53" s="1599"/>
      <c r="E53" s="1599"/>
      <c r="F53" s="1599"/>
      <c r="G53" s="1599"/>
      <c r="H53" s="1600"/>
      <c r="I53" s="622" t="s">
        <v>2235</v>
      </c>
      <c r="J53" s="623"/>
      <c r="K53" s="623"/>
      <c r="L53" s="612"/>
      <c r="M53" s="612"/>
      <c r="N53" s="612"/>
      <c r="O53" s="612"/>
      <c r="P53" s="612"/>
      <c r="Q53" s="612"/>
      <c r="R53" s="612"/>
      <c r="S53" s="612"/>
      <c r="T53" s="612"/>
      <c r="U53" s="612"/>
      <c r="V53" s="612"/>
      <c r="W53" s="612"/>
      <c r="X53" s="612"/>
      <c r="Y53" s="612"/>
      <c r="Z53" s="612"/>
      <c r="AA53" s="612"/>
      <c r="AB53" s="612"/>
      <c r="AC53" s="612"/>
      <c r="AD53" s="625"/>
      <c r="AE53" s="622"/>
      <c r="AF53" s="622"/>
      <c r="AG53" s="612"/>
      <c r="AH53" s="612"/>
      <c r="AI53" s="612"/>
      <c r="AJ53" s="612"/>
      <c r="AK53" s="612"/>
      <c r="AL53" s="612"/>
      <c r="AM53" s="612"/>
      <c r="AN53" s="612"/>
      <c r="AO53" s="612"/>
      <c r="AP53" s="612"/>
      <c r="AQ53" s="612"/>
      <c r="AR53" s="612"/>
      <c r="AS53" s="612"/>
      <c r="AT53" s="612"/>
      <c r="AU53" s="612"/>
      <c r="AV53" s="612"/>
      <c r="AW53" s="612"/>
      <c r="AX53" s="613"/>
    </row>
    <row r="54" spans="1:50" ht="15" customHeight="1" x14ac:dyDescent="0.15">
      <c r="A54" s="1598"/>
      <c r="B54" s="1599"/>
      <c r="C54" s="1599"/>
      <c r="D54" s="1599"/>
      <c r="E54" s="1599"/>
      <c r="F54" s="1599"/>
      <c r="G54" s="1599"/>
      <c r="H54" s="1600"/>
      <c r="I54" s="625" t="s">
        <v>2237</v>
      </c>
      <c r="J54" s="622"/>
      <c r="K54" s="622"/>
      <c r="L54" s="612"/>
      <c r="M54" s="612"/>
      <c r="N54" s="612"/>
      <c r="O54" s="612"/>
      <c r="P54" s="612"/>
      <c r="Q54" s="612"/>
      <c r="R54" s="612"/>
      <c r="S54" s="612"/>
      <c r="T54" s="612"/>
      <c r="U54" s="612"/>
      <c r="V54" s="612"/>
      <c r="W54" s="612"/>
      <c r="X54" s="612"/>
      <c r="Y54" s="612"/>
      <c r="Z54" s="612"/>
      <c r="AA54" s="612"/>
      <c r="AB54" s="612"/>
      <c r="AC54" s="613"/>
      <c r="AD54" s="625"/>
      <c r="AE54" s="622"/>
      <c r="AF54" s="622"/>
      <c r="AG54" s="612"/>
      <c r="AH54" s="612"/>
      <c r="AI54" s="612"/>
      <c r="AJ54" s="612"/>
      <c r="AK54" s="612"/>
      <c r="AL54" s="612"/>
      <c r="AM54" s="612"/>
      <c r="AN54" s="612"/>
      <c r="AO54" s="612"/>
      <c r="AP54" s="612"/>
      <c r="AQ54" s="612"/>
      <c r="AR54" s="612"/>
      <c r="AS54" s="612"/>
      <c r="AT54" s="612"/>
      <c r="AU54" s="612"/>
      <c r="AV54" s="612"/>
      <c r="AW54" s="612"/>
      <c r="AX54" s="613"/>
    </row>
    <row r="55" spans="1:50" ht="15" customHeight="1" x14ac:dyDescent="0.15">
      <c r="A55" s="1601"/>
      <c r="B55" s="1602"/>
      <c r="C55" s="1602"/>
      <c r="D55" s="1602"/>
      <c r="E55" s="1602"/>
      <c r="F55" s="1602"/>
      <c r="G55" s="1602"/>
      <c r="H55" s="1603"/>
      <c r="I55" s="626"/>
      <c r="J55" s="627"/>
      <c r="K55" s="627"/>
      <c r="L55" s="618"/>
      <c r="M55" s="618"/>
      <c r="N55" s="618"/>
      <c r="O55" s="618"/>
      <c r="P55" s="618"/>
      <c r="Q55" s="618"/>
      <c r="R55" s="618"/>
      <c r="S55" s="618"/>
      <c r="T55" s="618"/>
      <c r="U55" s="618"/>
      <c r="V55" s="618"/>
      <c r="W55" s="618"/>
      <c r="X55" s="618"/>
      <c r="Y55" s="618"/>
      <c r="Z55" s="618"/>
      <c r="AA55" s="618"/>
      <c r="AB55" s="618"/>
      <c r="AC55" s="619"/>
      <c r="AD55" s="626"/>
      <c r="AE55" s="627"/>
      <c r="AF55" s="627"/>
      <c r="AG55" s="618"/>
      <c r="AH55" s="618"/>
      <c r="AI55" s="618"/>
      <c r="AJ55" s="618"/>
      <c r="AK55" s="618"/>
      <c r="AL55" s="618"/>
      <c r="AM55" s="618"/>
      <c r="AN55" s="618"/>
      <c r="AO55" s="618"/>
      <c r="AP55" s="618"/>
      <c r="AQ55" s="618"/>
      <c r="AR55" s="618"/>
      <c r="AS55" s="618"/>
      <c r="AT55" s="618"/>
      <c r="AU55" s="618"/>
      <c r="AV55" s="618"/>
      <c r="AW55" s="618"/>
      <c r="AX55" s="619"/>
    </row>
    <row r="56" spans="1:50" x14ac:dyDescent="0.15">
      <c r="A56" s="628"/>
      <c r="B56" s="628"/>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row>
    <row r="57" spans="1:50" x14ac:dyDescent="0.15">
      <c r="AJ57" s="628"/>
      <c r="AK57" s="628"/>
      <c r="AL57" s="628"/>
      <c r="AM57" s="628"/>
      <c r="AN57" s="628"/>
      <c r="AO57" s="628"/>
      <c r="AP57" s="628"/>
      <c r="AQ57" s="628"/>
      <c r="AR57" s="628"/>
      <c r="AS57" s="628"/>
      <c r="AT57" s="628"/>
      <c r="AU57" s="628"/>
      <c r="AV57" s="628"/>
      <c r="AW57" s="628"/>
      <c r="AX57" s="628"/>
    </row>
  </sheetData>
  <mergeCells count="27">
    <mergeCell ref="A51:H55"/>
    <mergeCell ref="A37:AX38"/>
    <mergeCell ref="A39:H40"/>
    <mergeCell ref="I39:AC40"/>
    <mergeCell ref="AD39:AX40"/>
    <mergeCell ref="A41:H44"/>
    <mergeCell ref="A45:H50"/>
    <mergeCell ref="AD46:AX50"/>
    <mergeCell ref="I48:AC50"/>
    <mergeCell ref="A23:H24"/>
    <mergeCell ref="I23:AX24"/>
    <mergeCell ref="A25:H26"/>
    <mergeCell ref="I25:AX26"/>
    <mergeCell ref="A27:H36"/>
    <mergeCell ref="I27:AX36"/>
    <mergeCell ref="A17:H18"/>
    <mergeCell ref="I17:AX18"/>
    <mergeCell ref="A19:H20"/>
    <mergeCell ref="I19:AX20"/>
    <mergeCell ref="A21:H22"/>
    <mergeCell ref="I21:AX22"/>
    <mergeCell ref="A9:AX9"/>
    <mergeCell ref="A11:H13"/>
    <mergeCell ref="I11:AX13"/>
    <mergeCell ref="A14:H16"/>
    <mergeCell ref="I14:AC16"/>
    <mergeCell ref="AD14:AX16"/>
  </mergeCells>
  <phoneticPr fontId="3"/>
  <printOptions horizontalCentered="1" verticalCentered="1"/>
  <pageMargins left="0.39370078740157483" right="0.19685039370078741" top="0.47244094488188981" bottom="0.51181102362204722" header="0.31496062992125984" footer="0.31496062992125984"/>
  <pageSetup paperSize="9" scale="9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R58"/>
  <sheetViews>
    <sheetView view="pageBreakPreview" zoomScaleNormal="100" zoomScaleSheetLayoutView="100" zoomScalePageLayoutView="120" workbookViewId="0">
      <selection activeCell="I19" sqref="I19:AX20"/>
    </sheetView>
  </sheetViews>
  <sheetFormatPr defaultRowHeight="13.5" x14ac:dyDescent="0.15"/>
  <cols>
    <col min="1" max="44" width="2" style="1" customWidth="1"/>
    <col min="45" max="45" width="0.5" style="1" customWidth="1"/>
    <col min="46" max="16384" width="9" style="1"/>
  </cols>
  <sheetData>
    <row r="1" spans="1:44" x14ac:dyDescent="0.15">
      <c r="A1" s="1" t="s">
        <v>2240</v>
      </c>
    </row>
    <row r="3" spans="1:44" x14ac:dyDescent="0.15">
      <c r="A3" s="378" t="s">
        <v>2241</v>
      </c>
      <c r="B3" s="379"/>
      <c r="C3" s="379"/>
      <c r="D3" s="379"/>
      <c r="E3" s="379"/>
      <c r="F3" s="379"/>
      <c r="G3" s="379"/>
      <c r="H3" s="379"/>
      <c r="I3" s="379"/>
      <c r="J3" s="379"/>
      <c r="K3" s="379"/>
      <c r="L3" s="379"/>
      <c r="M3" s="379"/>
      <c r="N3" s="379"/>
      <c r="O3" s="379"/>
      <c r="AQ3" s="380" t="s">
        <v>2242</v>
      </c>
    </row>
    <row r="4" spans="1:44" s="2" customFormat="1" ht="13.5" customHeight="1" x14ac:dyDescent="0.15">
      <c r="A4" s="378" t="s">
        <v>2243</v>
      </c>
      <c r="B4" s="378"/>
      <c r="C4" s="378"/>
      <c r="D4" s="378"/>
      <c r="E4" s="378"/>
      <c r="F4" s="378"/>
      <c r="G4" s="378"/>
      <c r="H4" s="378"/>
      <c r="I4" s="378"/>
      <c r="J4" s="378"/>
      <c r="K4" s="378"/>
      <c r="L4" s="378"/>
      <c r="M4" s="378"/>
      <c r="N4" s="378"/>
      <c r="O4" s="378"/>
      <c r="P4" s="381"/>
      <c r="Q4" s="382"/>
      <c r="R4" s="379"/>
      <c r="S4" s="379"/>
      <c r="T4" s="379"/>
      <c r="U4" s="379"/>
      <c r="V4" s="379"/>
      <c r="W4" s="379"/>
      <c r="X4" s="379"/>
      <c r="Y4" s="379"/>
      <c r="Z4" s="379"/>
      <c r="AA4" s="379"/>
      <c r="AB4" s="379"/>
      <c r="AC4" s="383"/>
      <c r="AD4" s="383"/>
      <c r="AE4" s="383"/>
      <c r="AF4" s="383"/>
      <c r="AG4" s="383"/>
      <c r="AH4" s="383"/>
      <c r="AI4" s="383"/>
      <c r="AJ4" s="384"/>
      <c r="AK4" s="383"/>
      <c r="AL4" s="378"/>
      <c r="AM4" s="383"/>
      <c r="AN4" s="384"/>
      <c r="AO4" s="383"/>
      <c r="AP4" s="383"/>
      <c r="AQ4" s="383"/>
      <c r="AR4" s="384"/>
    </row>
    <row r="5" spans="1:44" s="2" customFormat="1" ht="13.5" customHeight="1" x14ac:dyDescent="0.15">
      <c r="A5" s="378"/>
      <c r="B5" s="378"/>
      <c r="C5" s="378"/>
      <c r="D5" s="378"/>
      <c r="E5" s="378"/>
      <c r="F5" s="378"/>
      <c r="G5" s="378"/>
      <c r="H5" s="378"/>
      <c r="I5" s="378"/>
      <c r="J5" s="378"/>
      <c r="K5" s="378"/>
      <c r="L5" s="378"/>
      <c r="M5" s="378"/>
      <c r="N5" s="378"/>
      <c r="O5" s="378"/>
      <c r="P5" s="381"/>
      <c r="Q5" s="382"/>
      <c r="R5" s="379"/>
      <c r="S5" s="379"/>
      <c r="T5" s="379"/>
      <c r="U5" s="379"/>
      <c r="V5" s="379"/>
      <c r="W5" s="379"/>
      <c r="X5" s="379"/>
      <c r="Y5" s="379"/>
      <c r="Z5" s="379"/>
      <c r="AA5" s="379"/>
      <c r="AB5" s="379"/>
      <c r="AC5" s="383"/>
      <c r="AD5" s="383"/>
      <c r="AE5" s="383"/>
      <c r="AF5" s="383"/>
      <c r="AG5" s="383"/>
      <c r="AH5" s="383"/>
      <c r="AI5" s="383"/>
      <c r="AJ5" s="384"/>
      <c r="AK5" s="383"/>
      <c r="AL5" s="378"/>
      <c r="AM5" s="383"/>
      <c r="AN5" s="384"/>
      <c r="AO5" s="383"/>
      <c r="AP5" s="383"/>
      <c r="AQ5" s="383"/>
      <c r="AR5" s="384"/>
    </row>
    <row r="6" spans="1:44" s="2" customFormat="1" ht="13.5" customHeight="1" x14ac:dyDescent="0.15">
      <c r="A6" s="378"/>
      <c r="B6" s="378"/>
      <c r="C6" s="378"/>
      <c r="D6" s="378"/>
      <c r="E6" s="378"/>
      <c r="F6" s="378"/>
      <c r="G6" s="378"/>
      <c r="H6" s="378"/>
      <c r="I6" s="378"/>
      <c r="J6" s="378"/>
      <c r="K6" s="378"/>
      <c r="L6" s="378"/>
      <c r="M6" s="378"/>
      <c r="N6" s="378"/>
      <c r="O6" s="378"/>
      <c r="P6" s="381"/>
      <c r="Q6" s="382"/>
      <c r="R6" s="379"/>
      <c r="S6" s="379"/>
      <c r="T6" s="379"/>
      <c r="U6" s="379"/>
      <c r="V6" s="379"/>
      <c r="W6" s="379"/>
      <c r="X6" s="379"/>
      <c r="Y6" s="379"/>
      <c r="Z6" s="379"/>
      <c r="AA6" s="379"/>
      <c r="AB6" s="379"/>
      <c r="AC6" s="383"/>
      <c r="AD6" s="383"/>
      <c r="AE6" s="383"/>
      <c r="AF6" s="383"/>
      <c r="AG6" s="383"/>
      <c r="AH6" s="383"/>
      <c r="AI6" s="383"/>
      <c r="AJ6" s="384"/>
      <c r="AK6" s="383"/>
      <c r="AL6" s="378"/>
      <c r="AM6" s="383"/>
      <c r="AN6" s="384"/>
      <c r="AO6" s="383"/>
      <c r="AP6" s="383"/>
      <c r="AQ6" s="383"/>
      <c r="AR6" s="384"/>
    </row>
    <row r="7" spans="1:44" s="2" customFormat="1" ht="13.5" customHeight="1" x14ac:dyDescent="0.15">
      <c r="A7" s="381"/>
      <c r="B7" s="381"/>
      <c r="C7" s="381"/>
      <c r="D7" s="381"/>
      <c r="E7" s="381"/>
      <c r="F7" s="381"/>
      <c r="G7" s="381"/>
      <c r="H7" s="381"/>
      <c r="I7" s="381"/>
      <c r="J7" s="381"/>
      <c r="K7" s="381"/>
      <c r="L7" s="381"/>
      <c r="M7" s="381"/>
      <c r="N7" s="381"/>
      <c r="O7" s="381"/>
      <c r="P7" s="381"/>
      <c r="Q7" s="378"/>
      <c r="R7" s="379"/>
      <c r="S7" s="379"/>
      <c r="T7" s="379"/>
      <c r="U7" s="379"/>
      <c r="V7" s="379"/>
      <c r="W7" s="379"/>
      <c r="X7" s="379"/>
      <c r="Y7" s="379"/>
      <c r="Z7" s="379"/>
      <c r="AA7" s="379"/>
      <c r="AB7" s="379"/>
      <c r="AC7" s="383"/>
      <c r="AD7" s="383"/>
      <c r="AE7" s="383"/>
      <c r="AF7" s="383"/>
      <c r="AG7" s="383"/>
      <c r="AH7" s="383"/>
      <c r="AI7" s="383"/>
      <c r="AJ7" s="383"/>
      <c r="AK7" s="383"/>
      <c r="AL7" s="383"/>
      <c r="AM7" s="383"/>
      <c r="AN7" s="383"/>
      <c r="AO7" s="383"/>
      <c r="AP7" s="383"/>
      <c r="AQ7" s="383"/>
      <c r="AR7" s="383"/>
    </row>
    <row r="8" spans="1:44" s="385" customFormat="1" ht="18" customHeight="1" x14ac:dyDescent="0.15">
      <c r="A8" s="1639" t="s">
        <v>2244</v>
      </c>
      <c r="B8" s="1639"/>
      <c r="C8" s="1639"/>
      <c r="D8" s="1639"/>
      <c r="E8" s="1639"/>
      <c r="F8" s="1639"/>
      <c r="G8" s="1639"/>
      <c r="H8" s="1639"/>
      <c r="I8" s="1639"/>
      <c r="J8" s="1639"/>
      <c r="K8" s="1639"/>
      <c r="L8" s="1639"/>
      <c r="M8" s="1639"/>
      <c r="N8" s="1639"/>
      <c r="O8" s="1639"/>
      <c r="P8" s="1639"/>
      <c r="Q8" s="1639"/>
      <c r="R8" s="1639"/>
      <c r="S8" s="1639"/>
      <c r="T8" s="1639"/>
      <c r="U8" s="1639"/>
      <c r="V8" s="1639"/>
      <c r="W8" s="1639"/>
      <c r="X8" s="1639"/>
      <c r="Y8" s="1639"/>
      <c r="Z8" s="1639"/>
      <c r="AA8" s="1639"/>
      <c r="AB8" s="1639"/>
      <c r="AC8" s="1639"/>
      <c r="AD8" s="1639"/>
      <c r="AE8" s="1639"/>
      <c r="AF8" s="1639"/>
      <c r="AG8" s="1639"/>
      <c r="AH8" s="1639"/>
      <c r="AI8" s="1639"/>
      <c r="AJ8" s="1639"/>
      <c r="AK8" s="1639"/>
      <c r="AL8" s="1639"/>
      <c r="AM8" s="1639"/>
      <c r="AN8" s="1639"/>
      <c r="AO8" s="1639"/>
      <c r="AP8" s="1639"/>
      <c r="AQ8" s="1639"/>
      <c r="AR8" s="1639"/>
    </row>
    <row r="9" spans="1:44" s="385" customFormat="1" ht="18" customHeight="1" x14ac:dyDescent="0.15">
      <c r="A9" s="197"/>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row>
    <row r="11" spans="1:44"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row>
    <row r="12" spans="1:44" x14ac:dyDescent="0.15">
      <c r="A12" s="1640" t="s">
        <v>2245</v>
      </c>
      <c r="B12" s="1641"/>
      <c r="C12" s="1641"/>
      <c r="D12" s="1641"/>
      <c r="E12" s="1641"/>
      <c r="F12" s="1641"/>
      <c r="G12" s="1641"/>
      <c r="H12" s="1642"/>
      <c r="I12" s="387"/>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9"/>
    </row>
    <row r="13" spans="1:44" x14ac:dyDescent="0.15">
      <c r="A13" s="1630"/>
      <c r="B13" s="1631"/>
      <c r="C13" s="1631"/>
      <c r="D13" s="1631"/>
      <c r="E13" s="1631"/>
      <c r="F13" s="1631"/>
      <c r="G13" s="1631"/>
      <c r="H13" s="1632"/>
      <c r="I13" s="390"/>
      <c r="J13" s="391"/>
      <c r="L13" s="391"/>
      <c r="M13" s="391"/>
      <c r="N13" s="391"/>
      <c r="O13" s="391" t="s">
        <v>2246</v>
      </c>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2"/>
    </row>
    <row r="14" spans="1:44" x14ac:dyDescent="0.15">
      <c r="A14" s="1630"/>
      <c r="B14" s="1631"/>
      <c r="C14" s="1631"/>
      <c r="D14" s="1631"/>
      <c r="E14" s="1631"/>
      <c r="F14" s="1631"/>
      <c r="G14" s="1631"/>
      <c r="H14" s="1632"/>
      <c r="I14" s="390"/>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2"/>
    </row>
    <row r="15" spans="1:44" x14ac:dyDescent="0.15">
      <c r="A15" s="1630"/>
      <c r="B15" s="1631"/>
      <c r="C15" s="1631"/>
      <c r="D15" s="1631"/>
      <c r="E15" s="1631"/>
      <c r="F15" s="1631"/>
      <c r="G15" s="1631"/>
      <c r="H15" s="1632"/>
      <c r="I15" s="390"/>
      <c r="J15" s="391"/>
      <c r="K15" s="391"/>
      <c r="L15" s="391"/>
      <c r="M15" s="391"/>
      <c r="N15" s="391"/>
      <c r="O15" s="391"/>
      <c r="P15" s="391"/>
      <c r="Q15" s="391"/>
      <c r="R15" s="391"/>
      <c r="S15" s="391"/>
      <c r="U15" s="391"/>
      <c r="V15" s="391"/>
      <c r="W15" s="391"/>
      <c r="X15" s="391"/>
      <c r="Y15" s="391" t="s">
        <v>2247</v>
      </c>
      <c r="Z15" s="391"/>
      <c r="AA15" s="391"/>
      <c r="AB15" s="391"/>
      <c r="AC15" s="391"/>
      <c r="AD15" s="391"/>
      <c r="AE15" s="391"/>
      <c r="AF15" s="391"/>
      <c r="AG15" s="391"/>
      <c r="AH15" s="391"/>
      <c r="AI15" s="391"/>
      <c r="AJ15" s="391"/>
      <c r="AK15" s="391"/>
      <c r="AL15" s="391"/>
      <c r="AM15" s="391"/>
      <c r="AN15" s="391"/>
      <c r="AO15" s="391"/>
      <c r="AP15" s="391"/>
      <c r="AQ15" s="391"/>
      <c r="AR15" s="392"/>
    </row>
    <row r="16" spans="1:44" x14ac:dyDescent="0.15">
      <c r="A16" s="1643"/>
      <c r="B16" s="1644"/>
      <c r="C16" s="1644"/>
      <c r="D16" s="1644"/>
      <c r="E16" s="1644"/>
      <c r="F16" s="1644"/>
      <c r="G16" s="1644"/>
      <c r="H16" s="1645"/>
      <c r="I16" s="393"/>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5"/>
    </row>
    <row r="17" spans="1:44" x14ac:dyDescent="0.15">
      <c r="A17" s="1640" t="s">
        <v>1992</v>
      </c>
      <c r="B17" s="1641"/>
      <c r="C17" s="1641"/>
      <c r="D17" s="1641"/>
      <c r="E17" s="1641"/>
      <c r="F17" s="1641"/>
      <c r="G17" s="1641"/>
      <c r="H17" s="1642"/>
      <c r="I17" s="1646" t="s">
        <v>2248</v>
      </c>
      <c r="J17" s="1647"/>
      <c r="K17" s="1647"/>
      <c r="L17" s="1647"/>
      <c r="M17" s="1647"/>
      <c r="N17" s="1647"/>
      <c r="O17" s="1647"/>
      <c r="P17" s="1647"/>
      <c r="Q17" s="1647"/>
      <c r="R17" s="1647"/>
      <c r="S17" s="1647"/>
      <c r="T17" s="1647"/>
      <c r="U17" s="1647"/>
      <c r="V17" s="1647"/>
      <c r="W17" s="1647"/>
      <c r="X17" s="1647"/>
      <c r="Y17" s="1647"/>
      <c r="Z17" s="1647"/>
      <c r="AA17" s="1647"/>
      <c r="AB17" s="1647"/>
      <c r="AC17" s="1647"/>
      <c r="AD17" s="1647"/>
      <c r="AE17" s="1647"/>
      <c r="AF17" s="1647"/>
      <c r="AG17" s="1647"/>
      <c r="AH17" s="1647"/>
      <c r="AI17" s="1647"/>
      <c r="AJ17" s="1647"/>
      <c r="AK17" s="1647"/>
      <c r="AL17" s="1647"/>
      <c r="AM17" s="1647"/>
      <c r="AN17" s="1647"/>
      <c r="AO17" s="1647"/>
      <c r="AP17" s="1647"/>
      <c r="AQ17" s="1647"/>
      <c r="AR17" s="1648"/>
    </row>
    <row r="18" spans="1:44" x14ac:dyDescent="0.15">
      <c r="A18" s="1643"/>
      <c r="B18" s="1644"/>
      <c r="C18" s="1644"/>
      <c r="D18" s="1644"/>
      <c r="E18" s="1644"/>
      <c r="F18" s="1644"/>
      <c r="G18" s="1644"/>
      <c r="H18" s="1645"/>
      <c r="I18" s="1649"/>
      <c r="J18" s="1650"/>
      <c r="K18" s="1650"/>
      <c r="L18" s="1650"/>
      <c r="M18" s="1650"/>
      <c r="N18" s="1650"/>
      <c r="O18" s="1650"/>
      <c r="P18" s="1650"/>
      <c r="Q18" s="1650"/>
      <c r="R18" s="1650"/>
      <c r="S18" s="1650"/>
      <c r="T18" s="1650"/>
      <c r="U18" s="1650"/>
      <c r="V18" s="1650"/>
      <c r="W18" s="1650"/>
      <c r="X18" s="1650"/>
      <c r="Y18" s="1650"/>
      <c r="Z18" s="1650"/>
      <c r="AA18" s="1650"/>
      <c r="AB18" s="1650"/>
      <c r="AC18" s="1650"/>
      <c r="AD18" s="1650"/>
      <c r="AE18" s="1650"/>
      <c r="AF18" s="1650"/>
      <c r="AG18" s="1650"/>
      <c r="AH18" s="1650"/>
      <c r="AI18" s="1650"/>
      <c r="AJ18" s="1650"/>
      <c r="AK18" s="1650"/>
      <c r="AL18" s="1650"/>
      <c r="AM18" s="1650"/>
      <c r="AN18" s="1650"/>
      <c r="AO18" s="1650"/>
      <c r="AP18" s="1650"/>
      <c r="AQ18" s="1650"/>
      <c r="AR18" s="1651"/>
    </row>
    <row r="19" spans="1:44" x14ac:dyDescent="0.15">
      <c r="A19" s="1640" t="s">
        <v>2249</v>
      </c>
      <c r="B19" s="1641"/>
      <c r="C19" s="1641"/>
      <c r="D19" s="1641"/>
      <c r="E19" s="1641"/>
      <c r="F19" s="1641"/>
      <c r="G19" s="1641"/>
      <c r="H19" s="1642"/>
      <c r="I19" s="1646" t="s">
        <v>2250</v>
      </c>
      <c r="J19" s="1647"/>
      <c r="K19" s="1647"/>
      <c r="L19" s="1647"/>
      <c r="M19" s="1647"/>
      <c r="N19" s="1647"/>
      <c r="O19" s="1647"/>
      <c r="P19" s="1647"/>
      <c r="Q19" s="1647"/>
      <c r="R19" s="1647"/>
      <c r="S19" s="1647"/>
      <c r="T19" s="1647"/>
      <c r="U19" s="1647"/>
      <c r="V19" s="1647"/>
      <c r="W19" s="1647"/>
      <c r="X19" s="1647"/>
      <c r="Y19" s="1647"/>
      <c r="Z19" s="1647"/>
      <c r="AA19" s="1647"/>
      <c r="AB19" s="1647"/>
      <c r="AC19" s="1647"/>
      <c r="AD19" s="1647"/>
      <c r="AE19" s="1647"/>
      <c r="AF19" s="1647"/>
      <c r="AG19" s="1647"/>
      <c r="AH19" s="1647"/>
      <c r="AI19" s="1647"/>
      <c r="AJ19" s="1647"/>
      <c r="AK19" s="1647"/>
      <c r="AL19" s="1647"/>
      <c r="AM19" s="1647"/>
      <c r="AN19" s="1647"/>
      <c r="AO19" s="1647"/>
      <c r="AP19" s="1647"/>
      <c r="AQ19" s="1647"/>
      <c r="AR19" s="1648"/>
    </row>
    <row r="20" spans="1:44" x14ac:dyDescent="0.15">
      <c r="A20" s="1643"/>
      <c r="B20" s="1644"/>
      <c r="C20" s="1644"/>
      <c r="D20" s="1644"/>
      <c r="E20" s="1644"/>
      <c r="F20" s="1644"/>
      <c r="G20" s="1644"/>
      <c r="H20" s="1645"/>
      <c r="I20" s="1649"/>
      <c r="J20" s="1650"/>
      <c r="K20" s="1650"/>
      <c r="L20" s="1650"/>
      <c r="M20" s="1650"/>
      <c r="N20" s="1650"/>
      <c r="O20" s="1650"/>
      <c r="P20" s="1650"/>
      <c r="Q20" s="1650"/>
      <c r="R20" s="1650"/>
      <c r="S20" s="1650"/>
      <c r="T20" s="1650"/>
      <c r="U20" s="1650"/>
      <c r="V20" s="1650"/>
      <c r="W20" s="1650"/>
      <c r="X20" s="1650"/>
      <c r="Y20" s="1650"/>
      <c r="Z20" s="1650"/>
      <c r="AA20" s="1650"/>
      <c r="AB20" s="1650"/>
      <c r="AC20" s="1650"/>
      <c r="AD20" s="1650"/>
      <c r="AE20" s="1650"/>
      <c r="AF20" s="1650"/>
      <c r="AG20" s="1650"/>
      <c r="AH20" s="1650"/>
      <c r="AI20" s="1650"/>
      <c r="AJ20" s="1650"/>
      <c r="AK20" s="1650"/>
      <c r="AL20" s="1650"/>
      <c r="AM20" s="1650"/>
      <c r="AN20" s="1650"/>
      <c r="AO20" s="1650"/>
      <c r="AP20" s="1650"/>
      <c r="AQ20" s="1650"/>
      <c r="AR20" s="1651"/>
    </row>
    <row r="21" spans="1:44" x14ac:dyDescent="0.15">
      <c r="A21" s="390"/>
      <c r="B21" s="396"/>
      <c r="C21" s="396"/>
      <c r="D21" s="396"/>
      <c r="E21" s="397"/>
      <c r="F21" s="391"/>
      <c r="G21" s="391"/>
      <c r="H21" s="392"/>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2"/>
    </row>
    <row r="22" spans="1:44" x14ac:dyDescent="0.15">
      <c r="A22" s="398"/>
      <c r="E22" s="399"/>
      <c r="H22" s="400"/>
      <c r="AR22" s="400"/>
    </row>
    <row r="23" spans="1:44" x14ac:dyDescent="0.15">
      <c r="A23" s="398"/>
      <c r="E23" s="399"/>
      <c r="H23" s="400"/>
      <c r="AR23" s="400"/>
    </row>
    <row r="24" spans="1:44" x14ac:dyDescent="0.15">
      <c r="A24" s="398"/>
      <c r="E24" s="399"/>
      <c r="H24" s="400"/>
      <c r="AR24" s="400"/>
    </row>
    <row r="25" spans="1:44" x14ac:dyDescent="0.15">
      <c r="A25" s="1630" t="s">
        <v>2251</v>
      </c>
      <c r="B25" s="1631"/>
      <c r="C25" s="1631"/>
      <c r="D25" s="1631"/>
      <c r="E25" s="1631"/>
      <c r="F25" s="1631"/>
      <c r="G25" s="1631"/>
      <c r="H25" s="1632"/>
      <c r="AR25" s="400"/>
    </row>
    <row r="26" spans="1:44" x14ac:dyDescent="0.15">
      <c r="A26" s="398"/>
      <c r="E26" s="399"/>
      <c r="H26" s="400"/>
      <c r="AR26" s="400"/>
    </row>
    <row r="27" spans="1:44" x14ac:dyDescent="0.15">
      <c r="A27" s="398"/>
      <c r="E27" s="399"/>
      <c r="H27" s="400"/>
      <c r="AR27" s="400"/>
    </row>
    <row r="28" spans="1:44" x14ac:dyDescent="0.15">
      <c r="A28" s="398"/>
      <c r="E28" s="399"/>
      <c r="H28" s="400"/>
      <c r="AR28" s="400"/>
    </row>
    <row r="29" spans="1:44" x14ac:dyDescent="0.15">
      <c r="A29" s="401"/>
      <c r="B29" s="386"/>
      <c r="C29" s="386"/>
      <c r="D29" s="386"/>
      <c r="E29" s="402"/>
      <c r="F29" s="386"/>
      <c r="G29" s="386"/>
      <c r="H29" s="403"/>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403"/>
    </row>
    <row r="30" spans="1:44" x14ac:dyDescent="0.15">
      <c r="A30" s="1633" t="s">
        <v>2252</v>
      </c>
      <c r="B30" s="1634"/>
      <c r="C30" s="1634"/>
      <c r="D30" s="1634"/>
      <c r="E30" s="1634"/>
      <c r="F30" s="1634"/>
      <c r="G30" s="1634"/>
      <c r="H30" s="1634"/>
      <c r="I30" s="404"/>
      <c r="J30" s="405"/>
      <c r="K30" s="405"/>
      <c r="L30" s="405"/>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7"/>
    </row>
    <row r="31" spans="1:44" x14ac:dyDescent="0.15">
      <c r="A31" s="1635"/>
      <c r="B31" s="1636"/>
      <c r="C31" s="1636"/>
      <c r="D31" s="1636"/>
      <c r="E31" s="1636"/>
      <c r="F31" s="1636"/>
      <c r="G31" s="1636"/>
      <c r="H31" s="1636"/>
      <c r="I31" s="408"/>
      <c r="J31" s="405"/>
      <c r="K31" s="405"/>
      <c r="L31" s="405"/>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10"/>
    </row>
    <row r="32" spans="1:44" x14ac:dyDescent="0.15">
      <c r="A32" s="1637"/>
      <c r="B32" s="1638"/>
      <c r="C32" s="1638"/>
      <c r="D32" s="1638"/>
      <c r="E32" s="1638"/>
      <c r="F32" s="1638"/>
      <c r="G32" s="1638"/>
      <c r="H32" s="1638"/>
      <c r="I32" s="411" t="s">
        <v>2253</v>
      </c>
      <c r="J32" s="412"/>
      <c r="K32" s="412"/>
      <c r="L32" s="412"/>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4"/>
    </row>
    <row r="33" spans="1:44" ht="17.25" customHeight="1" x14ac:dyDescent="0.15">
      <c r="A33" s="415"/>
      <c r="B33" s="416"/>
      <c r="C33" s="416"/>
      <c r="D33" s="416"/>
      <c r="E33" s="416"/>
      <c r="F33" s="416"/>
      <c r="G33" s="416"/>
      <c r="H33" s="416"/>
      <c r="I33" s="408"/>
      <c r="J33" s="405"/>
      <c r="K33" s="405"/>
      <c r="L33" s="405"/>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10"/>
    </row>
    <row r="34" spans="1:44" ht="17.25" customHeight="1" x14ac:dyDescent="0.15">
      <c r="A34" s="417"/>
      <c r="B34" s="418"/>
      <c r="C34" s="418"/>
      <c r="D34" s="418"/>
      <c r="E34" s="418"/>
      <c r="F34" s="418"/>
      <c r="G34" s="418"/>
      <c r="H34" s="418"/>
      <c r="I34" s="418"/>
      <c r="J34" s="418"/>
      <c r="K34" s="418"/>
      <c r="L34" s="418"/>
      <c r="M34" s="418"/>
      <c r="N34" s="418"/>
      <c r="O34" s="418"/>
      <c r="P34" s="418"/>
      <c r="Q34" s="418"/>
      <c r="R34" s="418"/>
      <c r="S34" s="418"/>
      <c r="T34" s="418"/>
      <c r="U34" s="418"/>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19"/>
    </row>
    <row r="35" spans="1:44" ht="17.25" customHeight="1" x14ac:dyDescent="0.15">
      <c r="A35" s="417"/>
      <c r="B35" s="418"/>
      <c r="C35" s="418"/>
      <c r="D35" s="418"/>
      <c r="F35" s="418"/>
      <c r="G35" s="418"/>
      <c r="H35" s="418"/>
      <c r="I35" s="418"/>
      <c r="J35" s="418"/>
      <c r="K35" s="418"/>
      <c r="L35" s="418"/>
      <c r="M35" s="418"/>
      <c r="N35" s="418"/>
      <c r="O35" s="418"/>
      <c r="P35" s="418"/>
      <c r="Q35" s="418"/>
      <c r="R35" s="418"/>
      <c r="S35" s="418"/>
      <c r="T35" s="418"/>
      <c r="U35" s="418"/>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19"/>
    </row>
    <row r="36" spans="1:44" ht="17.25" customHeight="1" x14ac:dyDescent="0.15">
      <c r="A36" s="417"/>
      <c r="B36" s="418"/>
      <c r="C36" s="418"/>
      <c r="F36" s="418"/>
      <c r="G36" s="418"/>
      <c r="H36" s="418"/>
      <c r="I36" s="418"/>
      <c r="J36" s="418"/>
      <c r="K36" s="418"/>
      <c r="L36" s="418"/>
      <c r="M36" s="418"/>
      <c r="N36" s="418"/>
      <c r="O36" s="418"/>
      <c r="P36" s="418"/>
      <c r="Q36" s="418"/>
      <c r="R36" s="418"/>
      <c r="S36" s="418"/>
      <c r="T36" s="418"/>
      <c r="U36" s="418"/>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19"/>
    </row>
    <row r="37" spans="1:44" ht="17.25" customHeight="1" x14ac:dyDescent="0.15">
      <c r="A37" s="417"/>
      <c r="B37" s="418"/>
      <c r="C37" s="418"/>
      <c r="E37" s="418"/>
      <c r="F37" s="418"/>
      <c r="G37" s="418"/>
      <c r="H37" s="418"/>
      <c r="I37" s="418"/>
      <c r="J37" s="418"/>
      <c r="K37" s="418"/>
      <c r="L37" s="418"/>
      <c r="M37" s="418"/>
      <c r="N37" s="418"/>
      <c r="O37" s="418"/>
      <c r="P37" s="418"/>
      <c r="Q37" s="418"/>
      <c r="R37" s="418"/>
      <c r="S37" s="418"/>
      <c r="T37" s="418"/>
      <c r="U37" s="418"/>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19"/>
    </row>
    <row r="38" spans="1:44" ht="17.25" customHeight="1" x14ac:dyDescent="0.15">
      <c r="A38" s="417"/>
      <c r="B38" s="418"/>
      <c r="C38" s="418"/>
      <c r="E38" s="418"/>
      <c r="F38" s="418"/>
      <c r="G38" s="418"/>
      <c r="H38" s="418"/>
      <c r="I38" s="418"/>
      <c r="J38" s="418"/>
      <c r="K38" s="418"/>
      <c r="L38" s="418"/>
      <c r="M38" s="418"/>
      <c r="N38" s="418"/>
      <c r="O38" s="418"/>
      <c r="P38" s="418"/>
      <c r="Q38" s="418"/>
      <c r="R38" s="418"/>
      <c r="S38" s="418"/>
      <c r="T38" s="418"/>
      <c r="U38" s="418"/>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19"/>
    </row>
    <row r="39" spans="1:44" ht="17.25" customHeight="1" x14ac:dyDescent="0.15">
      <c r="A39" s="417"/>
      <c r="B39" s="418"/>
      <c r="C39" s="418"/>
      <c r="E39" s="418"/>
      <c r="F39" s="418"/>
      <c r="G39" s="418"/>
      <c r="H39" s="418"/>
      <c r="I39" s="418"/>
      <c r="J39" s="418"/>
      <c r="K39" s="418"/>
      <c r="L39" s="418"/>
      <c r="M39" s="418"/>
      <c r="N39" s="418"/>
      <c r="O39" s="418"/>
      <c r="P39" s="418"/>
      <c r="Q39" s="418"/>
      <c r="R39" s="418"/>
      <c r="S39" s="418"/>
      <c r="T39" s="418"/>
      <c r="U39" s="418"/>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19"/>
    </row>
    <row r="40" spans="1:44" ht="17.25" customHeight="1" x14ac:dyDescent="0.15">
      <c r="A40" s="417"/>
      <c r="B40" s="418"/>
      <c r="C40" s="418"/>
      <c r="E40" s="418"/>
      <c r="F40" s="418"/>
      <c r="G40" s="418"/>
      <c r="H40" s="418"/>
      <c r="I40" s="418"/>
      <c r="J40" s="418"/>
      <c r="K40" s="418"/>
      <c r="L40" s="418"/>
      <c r="M40" s="418"/>
      <c r="N40" s="418"/>
      <c r="O40" s="418"/>
      <c r="P40" s="418"/>
      <c r="Q40" s="418"/>
      <c r="R40" s="418"/>
      <c r="S40" s="418"/>
      <c r="T40" s="418"/>
      <c r="U40" s="418"/>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19"/>
    </row>
    <row r="41" spans="1:44" ht="17.25" customHeight="1" x14ac:dyDescent="0.15">
      <c r="A41" s="417"/>
      <c r="B41" s="418"/>
      <c r="C41" s="418"/>
      <c r="E41" s="418"/>
      <c r="F41" s="418"/>
      <c r="G41" s="418"/>
      <c r="H41" s="418"/>
      <c r="I41" s="418"/>
      <c r="J41" s="418"/>
      <c r="K41" s="418"/>
      <c r="L41" s="418"/>
      <c r="M41" s="418"/>
      <c r="N41" s="418"/>
      <c r="O41" s="418"/>
      <c r="P41" s="418"/>
      <c r="Q41" s="418"/>
      <c r="R41" s="418"/>
      <c r="S41" s="418"/>
      <c r="T41" s="418"/>
      <c r="U41" s="418"/>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19"/>
    </row>
    <row r="42" spans="1:44" ht="17.25" customHeight="1" x14ac:dyDescent="0.15">
      <c r="A42" s="417"/>
      <c r="B42" s="418"/>
      <c r="C42" s="418"/>
      <c r="D42" s="418"/>
      <c r="E42" s="418"/>
      <c r="F42" s="418"/>
      <c r="G42" s="418"/>
      <c r="H42" s="418"/>
      <c r="I42" s="418"/>
      <c r="J42" s="418"/>
      <c r="K42" s="418"/>
      <c r="L42" s="418"/>
      <c r="M42" s="418"/>
      <c r="N42" s="418"/>
      <c r="O42" s="418"/>
      <c r="P42" s="418"/>
      <c r="Q42" s="418"/>
      <c r="R42" s="418"/>
      <c r="S42" s="418"/>
      <c r="T42" s="418"/>
      <c r="U42" s="418"/>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19"/>
    </row>
    <row r="43" spans="1:44" ht="17.25" customHeight="1" x14ac:dyDescent="0.15">
      <c r="A43" s="417"/>
      <c r="C43" s="418"/>
      <c r="D43" s="418"/>
      <c r="E43" s="418"/>
      <c r="F43" s="418"/>
      <c r="G43" s="418"/>
      <c r="H43" s="418"/>
      <c r="I43" s="418"/>
      <c r="J43" s="418"/>
      <c r="K43" s="418"/>
      <c r="L43" s="418"/>
      <c r="M43" s="418"/>
      <c r="N43" s="418"/>
      <c r="O43" s="418"/>
      <c r="P43" s="418"/>
      <c r="Q43" s="418"/>
      <c r="R43" s="418"/>
      <c r="S43" s="418"/>
      <c r="T43" s="418"/>
      <c r="U43" s="418"/>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19"/>
    </row>
    <row r="44" spans="1:44" ht="17.25" customHeight="1" x14ac:dyDescent="0.15">
      <c r="A44" s="417"/>
      <c r="C44" s="418"/>
      <c r="D44" s="418"/>
      <c r="E44" s="418"/>
      <c r="F44" s="418"/>
      <c r="G44" s="418"/>
      <c r="H44" s="418"/>
      <c r="I44" s="418"/>
      <c r="J44" s="418"/>
      <c r="K44" s="418"/>
      <c r="L44" s="418"/>
      <c r="M44" s="418"/>
      <c r="N44" s="418"/>
      <c r="O44" s="418"/>
      <c r="P44" s="418"/>
      <c r="Q44" s="418"/>
      <c r="R44" s="418"/>
      <c r="S44" s="418"/>
      <c r="T44" s="418"/>
      <c r="U44" s="418"/>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19"/>
    </row>
    <row r="45" spans="1:44" ht="17.25" customHeight="1" x14ac:dyDescent="0.15">
      <c r="A45" s="417"/>
      <c r="C45" s="418"/>
      <c r="D45" s="418"/>
      <c r="E45" s="418"/>
      <c r="F45" s="418"/>
      <c r="G45" s="418"/>
      <c r="H45" s="418"/>
      <c r="I45" s="418"/>
      <c r="J45" s="418"/>
      <c r="K45" s="418"/>
      <c r="L45" s="418"/>
      <c r="M45" s="418"/>
      <c r="N45" s="418"/>
      <c r="O45" s="418"/>
      <c r="P45" s="418"/>
      <c r="Q45" s="418"/>
      <c r="R45" s="418"/>
      <c r="S45" s="418"/>
      <c r="T45" s="418"/>
      <c r="U45" s="418"/>
      <c r="V45" s="405"/>
      <c r="W45" s="405"/>
      <c r="X45" s="405"/>
      <c r="Y45" s="405"/>
      <c r="Z45" s="405"/>
      <c r="AA45" s="405"/>
      <c r="AB45" s="405"/>
      <c r="AC45" s="405"/>
      <c r="AD45" s="405"/>
      <c r="AE45" s="405"/>
      <c r="AF45" s="405"/>
      <c r="AG45" s="405"/>
      <c r="AH45" s="405"/>
      <c r="AI45" s="405"/>
      <c r="AJ45" s="405"/>
      <c r="AK45" s="405"/>
      <c r="AL45" s="405"/>
      <c r="AM45" s="405"/>
      <c r="AN45" s="405"/>
      <c r="AO45" s="405"/>
      <c r="AP45" s="405"/>
      <c r="AQ45" s="405"/>
      <c r="AR45" s="419"/>
    </row>
    <row r="46" spans="1:44" ht="17.25" customHeight="1" x14ac:dyDescent="0.15">
      <c r="A46" s="417"/>
      <c r="C46" s="418"/>
      <c r="D46" s="418"/>
      <c r="E46" s="418"/>
      <c r="F46" s="418"/>
      <c r="G46" s="418"/>
      <c r="H46" s="418"/>
      <c r="I46" s="418"/>
      <c r="J46" s="418"/>
      <c r="K46" s="418"/>
      <c r="L46" s="418"/>
      <c r="M46" s="418"/>
      <c r="N46" s="418"/>
      <c r="O46" s="418"/>
      <c r="P46" s="418"/>
      <c r="Q46" s="418"/>
      <c r="R46" s="418"/>
      <c r="S46" s="418"/>
      <c r="T46" s="418"/>
      <c r="U46" s="418"/>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19"/>
    </row>
    <row r="47" spans="1:44" ht="17.25" customHeight="1" x14ac:dyDescent="0.15">
      <c r="A47" s="417"/>
      <c r="C47" s="418"/>
      <c r="D47" s="418"/>
      <c r="E47" s="418"/>
      <c r="F47" s="418"/>
      <c r="G47" s="418"/>
      <c r="H47" s="418"/>
      <c r="I47" s="418"/>
      <c r="J47" s="418"/>
      <c r="K47" s="418"/>
      <c r="L47" s="418"/>
      <c r="M47" s="418"/>
      <c r="N47" s="418"/>
      <c r="O47" s="418"/>
      <c r="P47" s="418"/>
      <c r="Q47" s="418"/>
      <c r="R47" s="418"/>
      <c r="S47" s="418"/>
      <c r="T47" s="418"/>
      <c r="U47" s="418"/>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19"/>
    </row>
    <row r="48" spans="1:44" ht="17.25" customHeight="1" x14ac:dyDescent="0.15">
      <c r="A48" s="417"/>
      <c r="C48" s="418"/>
      <c r="D48" s="418"/>
      <c r="E48" s="418"/>
      <c r="F48" s="418"/>
      <c r="G48" s="418"/>
      <c r="H48" s="418"/>
      <c r="I48" s="418"/>
      <c r="J48" s="418"/>
      <c r="K48" s="418"/>
      <c r="L48" s="418"/>
      <c r="M48" s="418"/>
      <c r="N48" s="418"/>
      <c r="O48" s="418"/>
      <c r="P48" s="418"/>
      <c r="Q48" s="418"/>
      <c r="R48" s="418"/>
      <c r="S48" s="418"/>
      <c r="T48" s="418"/>
      <c r="U48" s="418"/>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19"/>
    </row>
    <row r="49" spans="1:44" ht="17.25" customHeight="1" x14ac:dyDescent="0.15">
      <c r="A49" s="417"/>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19"/>
    </row>
    <row r="50" spans="1:44" ht="17.25" customHeight="1" x14ac:dyDescent="0.15">
      <c r="A50" s="417"/>
      <c r="B50" s="418"/>
      <c r="C50" s="418"/>
      <c r="D50" s="418"/>
      <c r="E50" s="418"/>
      <c r="F50" s="418"/>
      <c r="G50" s="418"/>
      <c r="H50" s="418"/>
      <c r="I50" s="418"/>
      <c r="J50" s="418"/>
      <c r="K50" s="418"/>
      <c r="L50" s="418"/>
      <c r="M50" s="418"/>
      <c r="N50" s="418"/>
      <c r="O50" s="418"/>
      <c r="P50" s="418"/>
      <c r="Q50" s="418"/>
      <c r="R50" s="418"/>
      <c r="S50" s="418"/>
      <c r="T50" s="418"/>
      <c r="U50" s="418"/>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19"/>
    </row>
    <row r="51" spans="1:44" ht="17.25" customHeight="1" x14ac:dyDescent="0.15">
      <c r="A51" s="417"/>
      <c r="C51" s="418"/>
      <c r="D51" s="418"/>
      <c r="E51" s="418"/>
      <c r="F51" s="418"/>
      <c r="G51" s="418"/>
      <c r="H51" s="418"/>
      <c r="I51" s="418"/>
      <c r="J51" s="418"/>
      <c r="K51" s="418"/>
      <c r="L51" s="418"/>
      <c r="M51" s="418"/>
      <c r="N51" s="418"/>
      <c r="O51" s="418"/>
      <c r="P51" s="418"/>
      <c r="Q51" s="418"/>
      <c r="R51" s="418"/>
      <c r="S51" s="418"/>
      <c r="T51" s="418"/>
      <c r="U51" s="418"/>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19"/>
    </row>
    <row r="52" spans="1:44" ht="17.25" customHeight="1" x14ac:dyDescent="0.15">
      <c r="A52" s="417"/>
      <c r="B52" s="418"/>
      <c r="C52" s="418"/>
      <c r="D52" s="418"/>
      <c r="E52" s="418"/>
      <c r="F52" s="418"/>
      <c r="G52" s="418"/>
      <c r="H52" s="418"/>
      <c r="I52" s="418"/>
      <c r="J52" s="418"/>
      <c r="K52" s="418"/>
      <c r="L52" s="418"/>
      <c r="M52" s="418"/>
      <c r="N52" s="418"/>
      <c r="O52" s="418"/>
      <c r="P52" s="418"/>
      <c r="Q52" s="418"/>
      <c r="R52" s="418"/>
      <c r="S52" s="418"/>
      <c r="T52" s="418"/>
      <c r="U52" s="418"/>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19"/>
    </row>
    <row r="53" spans="1:44" ht="17.25" customHeight="1" x14ac:dyDescent="0.15">
      <c r="A53" s="417"/>
      <c r="C53" s="418"/>
      <c r="D53" s="418"/>
      <c r="E53" s="418"/>
      <c r="F53" s="418"/>
      <c r="G53" s="418"/>
      <c r="H53" s="418"/>
      <c r="I53" s="418"/>
      <c r="J53" s="418"/>
      <c r="K53" s="418"/>
      <c r="L53" s="418"/>
      <c r="M53" s="418"/>
      <c r="N53" s="418"/>
      <c r="O53" s="418"/>
      <c r="P53" s="418"/>
      <c r="Q53" s="418"/>
      <c r="R53" s="418"/>
      <c r="S53" s="418"/>
      <c r="T53" s="418"/>
      <c r="U53" s="418"/>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19"/>
    </row>
    <row r="54" spans="1:44" ht="17.25" customHeight="1" x14ac:dyDescent="0.15">
      <c r="A54" s="420"/>
      <c r="B54" s="421"/>
      <c r="C54" s="421"/>
      <c r="D54" s="421"/>
      <c r="E54" s="421"/>
      <c r="F54" s="421"/>
      <c r="G54" s="421"/>
      <c r="H54" s="421"/>
      <c r="I54" s="421"/>
      <c r="J54" s="421"/>
      <c r="K54" s="421"/>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22"/>
    </row>
    <row r="55" spans="1:44" x14ac:dyDescent="0.1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23"/>
      <c r="AC55" s="424"/>
      <c r="AD55" s="424"/>
      <c r="AE55" s="424"/>
      <c r="AF55" s="424"/>
      <c r="AG55" s="424"/>
      <c r="AH55" s="424"/>
      <c r="AI55" s="424"/>
      <c r="AJ55" s="424"/>
      <c r="AK55" s="424"/>
      <c r="AL55" s="424"/>
      <c r="AM55" s="424"/>
      <c r="AN55" s="424"/>
      <c r="AO55" s="424"/>
      <c r="AP55" s="424"/>
      <c r="AQ55" s="424"/>
      <c r="AR55" s="424"/>
    </row>
    <row r="56" spans="1:44" x14ac:dyDescent="0.1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row>
    <row r="57" spans="1:44" x14ac:dyDescent="0.15">
      <c r="A57" s="405"/>
      <c r="B57" s="40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row>
    <row r="58" spans="1:44" x14ac:dyDescent="0.15">
      <c r="AC58" s="405"/>
      <c r="AD58" s="405"/>
      <c r="AE58" s="405"/>
      <c r="AF58" s="405"/>
      <c r="AG58" s="405"/>
      <c r="AH58" s="405"/>
      <c r="AI58" s="405"/>
      <c r="AJ58" s="405"/>
      <c r="AK58" s="405"/>
      <c r="AL58" s="405"/>
      <c r="AM58" s="405"/>
      <c r="AN58" s="405"/>
      <c r="AO58" s="405"/>
      <c r="AP58" s="405"/>
      <c r="AQ58" s="405"/>
      <c r="AR58" s="405"/>
    </row>
  </sheetData>
  <mergeCells count="8">
    <mergeCell ref="A25:H25"/>
    <mergeCell ref="A30:H32"/>
    <mergeCell ref="A8:AR8"/>
    <mergeCell ref="A12:H16"/>
    <mergeCell ref="A17:H18"/>
    <mergeCell ref="I17:AR18"/>
    <mergeCell ref="A19:H20"/>
    <mergeCell ref="I19:AR20"/>
  </mergeCells>
  <phoneticPr fontId="3"/>
  <printOptions horizontalCentered="1"/>
  <pageMargins left="0.74803149606299213" right="0.19685039370078741" top="0.47244094488188981" bottom="0.51181102362204722" header="0.51181102362204722" footer="0.31496062992125984"/>
  <pageSetup paperSize="9" firstPageNumber="47"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88"/>
  <sheetViews>
    <sheetView view="pageBreakPreview" zoomScaleNormal="100" zoomScaleSheetLayoutView="100" workbookViewId="0"/>
  </sheetViews>
  <sheetFormatPr defaultRowHeight="15" customHeight="1" x14ac:dyDescent="0.15"/>
  <cols>
    <col min="1" max="1" width="6.25" style="425" customWidth="1"/>
    <col min="2" max="2" width="87.625" style="425" customWidth="1"/>
    <col min="3" max="3" width="5.25" style="425" customWidth="1"/>
    <col min="4" max="4" width="9.125" style="425" customWidth="1"/>
    <col min="5" max="5" width="36" style="425" customWidth="1"/>
    <col min="6" max="16384" width="9" style="425"/>
  </cols>
  <sheetData>
    <row r="1" spans="1:7" ht="15" customHeight="1" x14ac:dyDescent="0.15">
      <c r="A1" s="425" t="s">
        <v>2254</v>
      </c>
      <c r="D1" s="426"/>
      <c r="E1" s="426"/>
      <c r="F1" s="426"/>
      <c r="G1" s="426"/>
    </row>
    <row r="2" spans="1:7" ht="15" customHeight="1" x14ac:dyDescent="0.15">
      <c r="B2" s="427" t="s">
        <v>2255</v>
      </c>
      <c r="D2" s="426"/>
      <c r="E2" s="426"/>
      <c r="F2" s="426"/>
      <c r="G2" s="426"/>
    </row>
    <row r="3" spans="1:7" ht="15" customHeight="1" x14ac:dyDescent="0.15">
      <c r="A3" s="428"/>
      <c r="B3" s="429" t="s">
        <v>2256</v>
      </c>
      <c r="C3" s="430" t="s">
        <v>2257</v>
      </c>
      <c r="D3" s="426"/>
      <c r="E3" s="426"/>
      <c r="F3" s="426"/>
      <c r="G3" s="426"/>
    </row>
    <row r="4" spans="1:7" ht="15" customHeight="1" x14ac:dyDescent="0.15">
      <c r="A4" s="431" t="s">
        <v>2258</v>
      </c>
      <c r="B4" s="432"/>
      <c r="C4" s="433"/>
      <c r="D4" s="434"/>
      <c r="E4" s="435"/>
      <c r="F4" s="426"/>
      <c r="G4" s="426"/>
    </row>
    <row r="5" spans="1:7" ht="15" customHeight="1" x14ac:dyDescent="0.15">
      <c r="A5" s="436" t="s">
        <v>2259</v>
      </c>
      <c r="B5" s="437" t="s">
        <v>2260</v>
      </c>
      <c r="C5" s="438"/>
      <c r="D5" s="434"/>
      <c r="E5" s="435"/>
      <c r="F5" s="426"/>
      <c r="G5" s="426"/>
    </row>
    <row r="6" spans="1:7" ht="15" customHeight="1" x14ac:dyDescent="0.15">
      <c r="A6" s="439" t="s">
        <v>2261</v>
      </c>
      <c r="B6" s="440" t="s">
        <v>2262</v>
      </c>
      <c r="C6" s="441"/>
      <c r="D6" s="434"/>
      <c r="E6" s="435"/>
      <c r="F6" s="426"/>
      <c r="G6" s="426"/>
    </row>
    <row r="7" spans="1:7" ht="15" customHeight="1" x14ac:dyDescent="0.15">
      <c r="A7" s="431" t="s">
        <v>2263</v>
      </c>
      <c r="B7" s="432"/>
      <c r="C7" s="433"/>
      <c r="D7" s="434"/>
      <c r="E7" s="435"/>
      <c r="F7" s="426"/>
      <c r="G7" s="426"/>
    </row>
    <row r="8" spans="1:7" ht="15" customHeight="1" x14ac:dyDescent="0.15">
      <c r="A8" s="442" t="s">
        <v>2264</v>
      </c>
      <c r="B8" s="443" t="s">
        <v>2265</v>
      </c>
      <c r="C8" s="444"/>
      <c r="D8" s="434"/>
      <c r="E8" s="445"/>
      <c r="F8" s="426"/>
      <c r="G8" s="426"/>
    </row>
    <row r="9" spans="1:7" ht="15" customHeight="1" x14ac:dyDescent="0.15">
      <c r="A9" s="442" t="s">
        <v>2266</v>
      </c>
      <c r="B9" s="446" t="s">
        <v>2267</v>
      </c>
      <c r="C9" s="444"/>
      <c r="D9" s="434"/>
      <c r="E9" s="445"/>
      <c r="F9" s="426"/>
      <c r="G9" s="426"/>
    </row>
    <row r="10" spans="1:7" ht="15" customHeight="1" x14ac:dyDescent="0.15">
      <c r="A10" s="442" t="s">
        <v>2268</v>
      </c>
      <c r="B10" s="446" t="s">
        <v>2269</v>
      </c>
      <c r="C10" s="444"/>
      <c r="D10" s="434"/>
      <c r="E10" s="445"/>
      <c r="F10" s="426"/>
      <c r="G10" s="426"/>
    </row>
    <row r="11" spans="1:7" ht="15" customHeight="1" x14ac:dyDescent="0.15">
      <c r="A11" s="442" t="s">
        <v>2270</v>
      </c>
      <c r="B11" s="447" t="s">
        <v>2271</v>
      </c>
      <c r="C11" s="444"/>
      <c r="D11" s="434"/>
      <c r="E11" s="445"/>
      <c r="F11" s="426"/>
      <c r="G11" s="426"/>
    </row>
    <row r="12" spans="1:7" ht="15" customHeight="1" x14ac:dyDescent="0.15">
      <c r="A12" s="442" t="s">
        <v>2272</v>
      </c>
      <c r="B12" s="448" t="s">
        <v>2273</v>
      </c>
      <c r="C12" s="444"/>
      <c r="D12" s="434"/>
      <c r="E12" s="445"/>
      <c r="F12" s="426"/>
      <c r="G12" s="426"/>
    </row>
    <row r="13" spans="1:7" ht="15" customHeight="1" x14ac:dyDescent="0.15">
      <c r="A13" s="442" t="s">
        <v>2274</v>
      </c>
      <c r="B13" s="443" t="s">
        <v>2275</v>
      </c>
      <c r="C13" s="444"/>
      <c r="D13" s="434"/>
      <c r="E13" s="445"/>
      <c r="F13" s="426"/>
      <c r="G13" s="426"/>
    </row>
    <row r="14" spans="1:7" ht="15" customHeight="1" x14ac:dyDescent="0.15">
      <c r="A14" s="442" t="s">
        <v>2276</v>
      </c>
      <c r="B14" s="443" t="s">
        <v>2277</v>
      </c>
      <c r="C14" s="444"/>
      <c r="D14" s="434"/>
      <c r="E14" s="445"/>
      <c r="F14" s="426"/>
      <c r="G14" s="426"/>
    </row>
    <row r="15" spans="1:7" ht="15" customHeight="1" x14ac:dyDescent="0.15">
      <c r="A15" s="442" t="s">
        <v>2278</v>
      </c>
      <c r="B15" s="443" t="s">
        <v>2279</v>
      </c>
      <c r="C15" s="444"/>
      <c r="D15" s="434"/>
      <c r="E15" s="445"/>
      <c r="F15" s="426"/>
      <c r="G15" s="426"/>
    </row>
    <row r="16" spans="1:7" ht="15" customHeight="1" x14ac:dyDescent="0.15">
      <c r="A16" s="442" t="s">
        <v>2280</v>
      </c>
      <c r="B16" s="443" t="s">
        <v>2281</v>
      </c>
      <c r="C16" s="444"/>
      <c r="D16" s="434"/>
      <c r="E16" s="445"/>
      <c r="F16" s="426"/>
      <c r="G16" s="426"/>
    </row>
    <row r="17" spans="1:7" ht="15" customHeight="1" x14ac:dyDescent="0.15">
      <c r="A17" s="442" t="s">
        <v>2282</v>
      </c>
      <c r="B17" s="443" t="s">
        <v>2283</v>
      </c>
      <c r="C17" s="444"/>
      <c r="D17" s="434"/>
      <c r="E17" s="445"/>
      <c r="F17" s="426"/>
      <c r="G17" s="426"/>
    </row>
    <row r="18" spans="1:7" ht="15" customHeight="1" x14ac:dyDescent="0.15">
      <c r="A18" s="442" t="s">
        <v>2284</v>
      </c>
      <c r="B18" s="443" t="s">
        <v>2285</v>
      </c>
      <c r="C18" s="444"/>
      <c r="D18" s="434"/>
      <c r="E18" s="445"/>
      <c r="F18" s="426"/>
      <c r="G18" s="426"/>
    </row>
    <row r="19" spans="1:7" ht="15" customHeight="1" x14ac:dyDescent="0.15">
      <c r="A19" s="442" t="s">
        <v>2286</v>
      </c>
      <c r="B19" s="448" t="s">
        <v>2287</v>
      </c>
      <c r="C19" s="444"/>
      <c r="D19" s="434"/>
      <c r="E19" s="445"/>
      <c r="F19" s="426"/>
      <c r="G19" s="426"/>
    </row>
    <row r="20" spans="1:7" ht="15" customHeight="1" x14ac:dyDescent="0.15">
      <c r="A20" s="442" t="s">
        <v>2288</v>
      </c>
      <c r="B20" s="443" t="s">
        <v>2289</v>
      </c>
      <c r="C20" s="444"/>
      <c r="D20" s="434"/>
      <c r="E20" s="445"/>
      <c r="F20" s="426"/>
      <c r="G20" s="426"/>
    </row>
    <row r="21" spans="1:7" ht="15" customHeight="1" x14ac:dyDescent="0.15">
      <c r="A21" s="442" t="s">
        <v>2290</v>
      </c>
      <c r="B21" s="443" t="s">
        <v>2291</v>
      </c>
      <c r="C21" s="444"/>
      <c r="D21" s="426"/>
      <c r="E21" s="426"/>
      <c r="F21" s="426"/>
      <c r="G21" s="426"/>
    </row>
    <row r="22" spans="1:7" ht="15" customHeight="1" x14ac:dyDescent="0.15">
      <c r="A22" s="442" t="s">
        <v>2292</v>
      </c>
      <c r="B22" s="443" t="s">
        <v>2293</v>
      </c>
      <c r="C22" s="444"/>
      <c r="D22" s="434"/>
      <c r="E22" s="449"/>
      <c r="F22" s="426"/>
      <c r="G22" s="426"/>
    </row>
    <row r="23" spans="1:7" ht="15" customHeight="1" x14ac:dyDescent="0.15">
      <c r="A23" s="442" t="s">
        <v>2294</v>
      </c>
      <c r="B23" s="443" t="s">
        <v>2295</v>
      </c>
      <c r="C23" s="444"/>
      <c r="D23" s="434"/>
      <c r="E23" s="449"/>
      <c r="F23" s="426"/>
      <c r="G23" s="426"/>
    </row>
    <row r="24" spans="1:7" ht="15" customHeight="1" x14ac:dyDescent="0.15">
      <c r="A24" s="442" t="s">
        <v>2296</v>
      </c>
      <c r="B24" s="443" t="s">
        <v>2297</v>
      </c>
      <c r="C24" s="444"/>
      <c r="D24" s="434"/>
      <c r="E24" s="449"/>
      <c r="F24" s="426"/>
      <c r="G24" s="426"/>
    </row>
    <row r="25" spans="1:7" ht="15" customHeight="1" x14ac:dyDescent="0.15">
      <c r="A25" s="442" t="s">
        <v>2298</v>
      </c>
      <c r="B25" s="443" t="s">
        <v>2299</v>
      </c>
      <c r="C25" s="444"/>
      <c r="D25" s="434"/>
      <c r="E25" s="449"/>
      <c r="F25" s="426"/>
      <c r="G25" s="426"/>
    </row>
    <row r="26" spans="1:7" ht="15" customHeight="1" x14ac:dyDescent="0.15">
      <c r="A26" s="431" t="s">
        <v>2300</v>
      </c>
      <c r="B26" s="432"/>
      <c r="C26" s="433"/>
      <c r="G26" s="426"/>
    </row>
    <row r="27" spans="1:7" ht="15" customHeight="1" x14ac:dyDescent="0.15">
      <c r="A27" s="436" t="s">
        <v>2301</v>
      </c>
      <c r="B27" s="450" t="s">
        <v>2302</v>
      </c>
      <c r="C27" s="451"/>
      <c r="G27" s="426"/>
    </row>
    <row r="28" spans="1:7" ht="15" customHeight="1" x14ac:dyDescent="0.15">
      <c r="A28" s="439" t="s">
        <v>2303</v>
      </c>
      <c r="B28" s="452" t="s">
        <v>2304</v>
      </c>
      <c r="C28" s="453"/>
      <c r="G28" s="426"/>
    </row>
    <row r="29" spans="1:7" ht="15" customHeight="1" x14ac:dyDescent="0.15">
      <c r="A29" s="439" t="s">
        <v>2305</v>
      </c>
      <c r="B29" s="446" t="s">
        <v>2306</v>
      </c>
      <c r="C29" s="453"/>
      <c r="D29" s="426"/>
      <c r="E29" s="426"/>
      <c r="F29" s="426"/>
      <c r="G29" s="426"/>
    </row>
    <row r="30" spans="1:7" ht="15" customHeight="1" x14ac:dyDescent="0.15">
      <c r="A30" s="439" t="s">
        <v>2307</v>
      </c>
      <c r="B30" s="446" t="s">
        <v>2308</v>
      </c>
      <c r="C30" s="453"/>
      <c r="D30" s="434"/>
      <c r="E30" s="449"/>
      <c r="F30" s="426"/>
      <c r="G30" s="426"/>
    </row>
    <row r="31" spans="1:7" ht="15" customHeight="1" x14ac:dyDescent="0.15">
      <c r="A31" s="431" t="s">
        <v>2309</v>
      </c>
      <c r="B31" s="432"/>
      <c r="C31" s="433"/>
      <c r="D31" s="426"/>
      <c r="E31" s="426"/>
      <c r="F31" s="426"/>
      <c r="G31" s="426"/>
    </row>
    <row r="32" spans="1:7" ht="15" customHeight="1" x14ac:dyDescent="0.15">
      <c r="A32" s="436" t="s">
        <v>2310</v>
      </c>
      <c r="B32" s="454" t="s">
        <v>2311</v>
      </c>
      <c r="C32" s="455"/>
      <c r="D32" s="426"/>
      <c r="E32" s="426"/>
      <c r="F32" s="426"/>
      <c r="G32" s="426"/>
    </row>
    <row r="33" spans="1:7" ht="15" customHeight="1" x14ac:dyDescent="0.15">
      <c r="A33" s="439" t="s">
        <v>2312</v>
      </c>
      <c r="B33" s="456" t="s">
        <v>2313</v>
      </c>
      <c r="C33" s="453"/>
      <c r="D33" s="426"/>
      <c r="E33" s="426"/>
      <c r="F33" s="426"/>
      <c r="G33" s="426"/>
    </row>
    <row r="34" spans="1:7" ht="15" customHeight="1" x14ac:dyDescent="0.15">
      <c r="A34" s="457" t="s">
        <v>2314</v>
      </c>
      <c r="B34" s="450" t="s">
        <v>2315</v>
      </c>
      <c r="C34" s="458"/>
      <c r="D34" s="426"/>
      <c r="E34" s="426"/>
      <c r="F34" s="426"/>
      <c r="G34" s="426"/>
    </row>
    <row r="35" spans="1:7" ht="15" customHeight="1" x14ac:dyDescent="0.15">
      <c r="A35" s="431" t="s">
        <v>2316</v>
      </c>
      <c r="B35" s="432"/>
      <c r="C35" s="433"/>
      <c r="D35" s="426"/>
      <c r="E35" s="426"/>
      <c r="F35" s="426"/>
      <c r="G35" s="426"/>
    </row>
    <row r="36" spans="1:7" ht="15" customHeight="1" x14ac:dyDescent="0.15">
      <c r="A36" s="436" t="s">
        <v>2317</v>
      </c>
      <c r="B36" s="459" t="s">
        <v>2318</v>
      </c>
      <c r="C36" s="438"/>
      <c r="D36" s="426"/>
      <c r="E36" s="426"/>
      <c r="F36" s="426"/>
      <c r="G36" s="426"/>
    </row>
    <row r="37" spans="1:7" ht="15" customHeight="1" x14ac:dyDescent="0.15">
      <c r="A37" s="439" t="s">
        <v>2319</v>
      </c>
      <c r="B37" s="460" t="s">
        <v>2320</v>
      </c>
      <c r="C37" s="453"/>
      <c r="D37" s="426"/>
      <c r="E37" s="426"/>
      <c r="F37" s="426"/>
      <c r="G37" s="426"/>
    </row>
    <row r="38" spans="1:7" ht="15" customHeight="1" x14ac:dyDescent="0.15">
      <c r="A38" s="439" t="s">
        <v>2321</v>
      </c>
      <c r="B38" s="460" t="s">
        <v>2322</v>
      </c>
      <c r="C38" s="453"/>
      <c r="D38" s="426"/>
      <c r="E38" s="426"/>
      <c r="F38" s="426"/>
      <c r="G38" s="426"/>
    </row>
    <row r="39" spans="1:7" ht="15" customHeight="1" x14ac:dyDescent="0.15">
      <c r="A39" s="439" t="s">
        <v>2323</v>
      </c>
      <c r="B39" s="461" t="s">
        <v>2324</v>
      </c>
      <c r="C39" s="453"/>
      <c r="D39" s="426"/>
      <c r="E39" s="426"/>
      <c r="F39" s="426"/>
      <c r="G39" s="426"/>
    </row>
    <row r="40" spans="1:7" ht="15" customHeight="1" x14ac:dyDescent="0.15">
      <c r="A40" s="431" t="s">
        <v>2325</v>
      </c>
      <c r="B40" s="432"/>
      <c r="C40" s="433"/>
      <c r="D40" s="426"/>
      <c r="E40" s="426"/>
      <c r="F40" s="426"/>
      <c r="G40" s="426"/>
    </row>
    <row r="41" spans="1:7" ht="15" customHeight="1" x14ac:dyDescent="0.15">
      <c r="A41" s="436" t="s">
        <v>2326</v>
      </c>
      <c r="B41" s="459" t="s">
        <v>2327</v>
      </c>
      <c r="C41" s="438"/>
      <c r="D41" s="426"/>
      <c r="E41" s="426"/>
      <c r="F41" s="426"/>
      <c r="G41" s="426"/>
    </row>
    <row r="42" spans="1:7" ht="15" customHeight="1" x14ac:dyDescent="0.15">
      <c r="A42" s="457" t="s">
        <v>2328</v>
      </c>
      <c r="B42" s="462" t="s">
        <v>2329</v>
      </c>
      <c r="C42" s="441"/>
      <c r="D42" s="426"/>
      <c r="E42" s="426"/>
      <c r="F42" s="426"/>
      <c r="G42" s="426"/>
    </row>
    <row r="43" spans="1:7" ht="15" customHeight="1" x14ac:dyDescent="0.15">
      <c r="A43" s="457" t="s">
        <v>2330</v>
      </c>
      <c r="B43" s="462" t="s">
        <v>2331</v>
      </c>
      <c r="C43" s="441"/>
      <c r="D43" s="426"/>
      <c r="E43" s="426"/>
      <c r="F43" s="426"/>
      <c r="G43" s="426"/>
    </row>
    <row r="44" spans="1:7" ht="15" customHeight="1" x14ac:dyDescent="0.15">
      <c r="A44" s="457" t="s">
        <v>2332</v>
      </c>
      <c r="B44" s="462" t="s">
        <v>2333</v>
      </c>
      <c r="C44" s="441"/>
      <c r="D44" s="426"/>
      <c r="E44" s="426"/>
      <c r="F44" s="426"/>
      <c r="G44" s="426"/>
    </row>
    <row r="45" spans="1:7" ht="15" customHeight="1" x14ac:dyDescent="0.15">
      <c r="A45" s="439" t="s">
        <v>2334</v>
      </c>
      <c r="B45" s="460" t="s">
        <v>2335</v>
      </c>
      <c r="C45" s="453"/>
      <c r="D45" s="426"/>
      <c r="E45" s="426"/>
      <c r="F45" s="426"/>
      <c r="G45" s="426"/>
    </row>
    <row r="46" spans="1:7" ht="15" customHeight="1" x14ac:dyDescent="0.15">
      <c r="A46" s="457" t="s">
        <v>2336</v>
      </c>
      <c r="B46" s="450" t="s">
        <v>2337</v>
      </c>
      <c r="C46" s="458"/>
      <c r="D46" s="426"/>
      <c r="E46" s="426"/>
      <c r="F46" s="426"/>
      <c r="G46" s="426"/>
    </row>
    <row r="47" spans="1:7" ht="15" customHeight="1" x14ac:dyDescent="0.15">
      <c r="A47" s="457" t="s">
        <v>2338</v>
      </c>
      <c r="B47" s="450" t="s">
        <v>2339</v>
      </c>
      <c r="C47" s="458"/>
      <c r="D47" s="426"/>
      <c r="E47" s="426"/>
      <c r="F47" s="426"/>
      <c r="G47" s="426"/>
    </row>
    <row r="48" spans="1:7" ht="15" customHeight="1" x14ac:dyDescent="0.15">
      <c r="A48" s="431" t="s">
        <v>2340</v>
      </c>
      <c r="B48" s="432"/>
      <c r="C48" s="433"/>
      <c r="D48" s="426"/>
      <c r="E48" s="426"/>
      <c r="F48" s="426"/>
      <c r="G48" s="426"/>
    </row>
    <row r="49" spans="1:7" ht="15" customHeight="1" x14ac:dyDescent="0.15">
      <c r="A49" s="436" t="s">
        <v>2341</v>
      </c>
      <c r="B49" s="463" t="s">
        <v>2342</v>
      </c>
      <c r="C49" s="455"/>
      <c r="D49" s="426"/>
      <c r="E49" s="426"/>
      <c r="F49" s="426"/>
      <c r="G49" s="426"/>
    </row>
    <row r="50" spans="1:7" ht="15" customHeight="1" x14ac:dyDescent="0.15">
      <c r="A50" s="439" t="s">
        <v>2343</v>
      </c>
      <c r="B50" s="464" t="s">
        <v>2344</v>
      </c>
      <c r="C50" s="444"/>
      <c r="D50" s="426"/>
      <c r="E50" s="426"/>
      <c r="F50" s="426"/>
      <c r="G50" s="426"/>
    </row>
    <row r="51" spans="1:7" ht="15" customHeight="1" x14ac:dyDescent="0.15">
      <c r="A51" s="465" t="s">
        <v>2345</v>
      </c>
      <c r="B51" s="466" t="s">
        <v>2346</v>
      </c>
      <c r="C51" s="467"/>
      <c r="D51" s="426"/>
      <c r="E51" s="426"/>
      <c r="F51" s="426"/>
      <c r="G51" s="426"/>
    </row>
    <row r="52" spans="1:7" ht="15" customHeight="1" x14ac:dyDescent="0.15">
      <c r="A52" s="431" t="s">
        <v>2347</v>
      </c>
      <c r="B52" s="432"/>
      <c r="C52" s="433"/>
      <c r="D52" s="426"/>
      <c r="E52" s="426"/>
      <c r="F52" s="426"/>
      <c r="G52" s="426"/>
    </row>
    <row r="53" spans="1:7" ht="15" customHeight="1" x14ac:dyDescent="0.15">
      <c r="A53" s="436" t="s">
        <v>2348</v>
      </c>
      <c r="B53" s="468" t="s">
        <v>2349</v>
      </c>
      <c r="C53" s="469"/>
      <c r="D53" s="426"/>
      <c r="E53" s="426"/>
      <c r="F53" s="426"/>
      <c r="G53" s="426"/>
    </row>
    <row r="54" spans="1:7" ht="15" customHeight="1" x14ac:dyDescent="0.15">
      <c r="A54" s="431" t="s">
        <v>2350</v>
      </c>
      <c r="B54" s="432"/>
      <c r="C54" s="433"/>
      <c r="D54" s="426"/>
      <c r="E54" s="426"/>
      <c r="F54" s="426"/>
      <c r="G54" s="426"/>
    </row>
    <row r="55" spans="1:7" ht="15" customHeight="1" x14ac:dyDescent="0.15">
      <c r="A55" s="436" t="s">
        <v>2351</v>
      </c>
      <c r="B55" s="468" t="s">
        <v>2352</v>
      </c>
      <c r="C55" s="469"/>
      <c r="D55" s="426"/>
      <c r="E55" s="426"/>
      <c r="F55" s="426"/>
      <c r="G55" s="426"/>
    </row>
    <row r="56" spans="1:7" ht="15" customHeight="1" x14ac:dyDescent="0.15">
      <c r="A56" s="465" t="s">
        <v>2353</v>
      </c>
      <c r="B56" s="470" t="s">
        <v>2354</v>
      </c>
      <c r="C56" s="467"/>
      <c r="D56" s="426"/>
      <c r="E56" s="426"/>
      <c r="F56" s="426"/>
      <c r="G56" s="426"/>
    </row>
    <row r="57" spans="1:7" ht="15" customHeight="1" x14ac:dyDescent="0.15">
      <c r="A57" s="471"/>
      <c r="B57" s="472" t="s">
        <v>2355</v>
      </c>
      <c r="C57" s="473"/>
      <c r="D57" s="426"/>
      <c r="E57" s="426"/>
      <c r="F57" s="426"/>
      <c r="G57" s="426"/>
    </row>
    <row r="58" spans="1:7" ht="15" customHeight="1" x14ac:dyDescent="0.15">
      <c r="A58" s="431" t="s">
        <v>2356</v>
      </c>
      <c r="B58" s="432"/>
      <c r="C58" s="433"/>
      <c r="D58" s="434"/>
      <c r="E58" s="435"/>
      <c r="F58" s="426"/>
      <c r="G58" s="426"/>
    </row>
    <row r="59" spans="1:7" ht="27.75" customHeight="1" x14ac:dyDescent="0.15">
      <c r="A59" s="436" t="s">
        <v>2357</v>
      </c>
      <c r="B59" s="474" t="s">
        <v>2358</v>
      </c>
      <c r="C59" s="469"/>
    </row>
    <row r="60" spans="1:7" ht="15" customHeight="1" x14ac:dyDescent="0.15">
      <c r="A60" s="439" t="s">
        <v>2359</v>
      </c>
      <c r="B60" s="443" t="s">
        <v>2360</v>
      </c>
      <c r="C60" s="444"/>
    </row>
    <row r="61" spans="1:7" ht="15" customHeight="1" x14ac:dyDescent="0.15">
      <c r="A61" s="439" t="s">
        <v>2361</v>
      </c>
      <c r="B61" s="443" t="s">
        <v>2362</v>
      </c>
      <c r="C61" s="444"/>
    </row>
    <row r="62" spans="1:7" ht="15" customHeight="1" x14ac:dyDescent="0.15">
      <c r="A62" s="439" t="s">
        <v>2363</v>
      </c>
      <c r="B62" s="443" t="s">
        <v>2364</v>
      </c>
      <c r="C62" s="444"/>
    </row>
    <row r="63" spans="1:7" ht="15" customHeight="1" x14ac:dyDescent="0.15">
      <c r="A63" s="439" t="s">
        <v>2365</v>
      </c>
      <c r="B63" s="443" t="s">
        <v>2366</v>
      </c>
      <c r="C63" s="444"/>
    </row>
    <row r="64" spans="1:7" ht="15" customHeight="1" x14ac:dyDescent="0.15">
      <c r="A64" s="475" t="s">
        <v>2367</v>
      </c>
      <c r="B64" s="476"/>
      <c r="C64" s="477"/>
    </row>
    <row r="65" spans="1:3" ht="15" customHeight="1" x14ac:dyDescent="0.15">
      <c r="A65" s="478" t="s">
        <v>2368</v>
      </c>
      <c r="B65" s="426"/>
      <c r="C65" s="479"/>
    </row>
    <row r="66" spans="1:3" ht="15" customHeight="1" x14ac:dyDescent="0.15">
      <c r="A66" s="478"/>
      <c r="B66" s="426"/>
      <c r="C66" s="479"/>
    </row>
    <row r="67" spans="1:3" ht="15" customHeight="1" x14ac:dyDescent="0.15">
      <c r="A67" s="479"/>
      <c r="B67" s="426"/>
      <c r="C67" s="479"/>
    </row>
    <row r="68" spans="1:3" s="479" customFormat="1" ht="15" customHeight="1" x14ac:dyDescent="0.15">
      <c r="B68" s="426"/>
    </row>
    <row r="69" spans="1:3" s="479" customFormat="1" ht="15" customHeight="1" x14ac:dyDescent="0.15">
      <c r="B69" s="426"/>
    </row>
    <row r="70" spans="1:3" s="479" customFormat="1" ht="15" customHeight="1" x14ac:dyDescent="0.15">
      <c r="B70" s="426"/>
    </row>
    <row r="71" spans="1:3" s="479" customFormat="1" ht="15" customHeight="1" x14ac:dyDescent="0.15">
      <c r="B71" s="426"/>
    </row>
    <row r="72" spans="1:3" s="479" customFormat="1" ht="15" customHeight="1" x14ac:dyDescent="0.15">
      <c r="B72" s="426"/>
    </row>
    <row r="73" spans="1:3" s="479" customFormat="1" ht="15" customHeight="1" x14ac:dyDescent="0.15">
      <c r="B73" s="426"/>
    </row>
    <row r="74" spans="1:3" s="479" customFormat="1" ht="15" customHeight="1" x14ac:dyDescent="0.15">
      <c r="B74" s="426"/>
    </row>
    <row r="75" spans="1:3" s="479" customFormat="1" ht="15" customHeight="1" x14ac:dyDescent="0.15">
      <c r="B75" s="426"/>
    </row>
    <row r="76" spans="1:3" s="479" customFormat="1" ht="15" customHeight="1" x14ac:dyDescent="0.15">
      <c r="B76" s="426"/>
    </row>
    <row r="77" spans="1:3" s="479" customFormat="1" ht="15" customHeight="1" x14ac:dyDescent="0.15">
      <c r="B77" s="426"/>
    </row>
    <row r="78" spans="1:3" s="479" customFormat="1" ht="15" customHeight="1" x14ac:dyDescent="0.15">
      <c r="B78" s="426"/>
    </row>
    <row r="88" spans="2:2" ht="15" customHeight="1" x14ac:dyDescent="0.15">
      <c r="B88" s="480"/>
    </row>
  </sheetData>
  <phoneticPr fontId="3"/>
  <pageMargins left="0.59055118110236227" right="0.19685039370078741" top="0.59055118110236227" bottom="0.39370078740157483" header="0.27559055118110237" footer="0.27559055118110237"/>
  <pageSetup paperSize="9" scale="98" firstPageNumber="94" orientation="portrait" useFirstPageNumber="1" r:id="rId1"/>
  <headerFooter alignWithMargins="0"/>
  <rowBreaks count="1" manualBreakCount="1">
    <brk id="56" max="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98"/>
  <sheetViews>
    <sheetView view="pageBreakPreview" zoomScale="90" zoomScaleNormal="100" zoomScaleSheetLayoutView="90" zoomScalePageLayoutView="120" workbookViewId="0"/>
  </sheetViews>
  <sheetFormatPr defaultRowHeight="13.5" x14ac:dyDescent="0.15"/>
  <cols>
    <col min="1" max="1" width="2" style="481" customWidth="1"/>
    <col min="2" max="2" width="7.375" style="481" customWidth="1"/>
    <col min="3" max="4" width="9" style="481"/>
    <col min="5" max="5" width="6.5" style="481" customWidth="1"/>
    <col min="6" max="6" width="9" style="481"/>
    <col min="7" max="7" width="7.25" style="481" customWidth="1"/>
    <col min="8" max="10" width="9" style="481"/>
    <col min="11" max="11" width="4.375" style="481" customWidth="1"/>
    <col min="12" max="12" width="7.25" style="481" customWidth="1"/>
    <col min="13" max="13" width="5.625" style="481" customWidth="1"/>
    <col min="14" max="14" width="5.875" style="481" customWidth="1"/>
    <col min="15" max="15" width="1.25" style="481" customWidth="1"/>
    <col min="16" max="16384" width="9" style="481"/>
  </cols>
  <sheetData>
    <row r="1" spans="2:15" x14ac:dyDescent="0.15">
      <c r="B1" s="481" t="s">
        <v>2416</v>
      </c>
    </row>
    <row r="2" spans="2:15" ht="14.25" customHeight="1" x14ac:dyDescent="0.15">
      <c r="B2" s="481" t="s">
        <v>2369</v>
      </c>
    </row>
    <row r="3" spans="2:15" ht="17.25" customHeight="1" thickBot="1" x14ac:dyDescent="0.2">
      <c r="B3" s="482" t="s">
        <v>2370</v>
      </c>
    </row>
    <row r="4" spans="2:15" ht="25.5" customHeight="1" thickBot="1" x14ac:dyDescent="0.2">
      <c r="B4" s="483" t="s">
        <v>2371</v>
      </c>
      <c r="C4" s="1652" t="s">
        <v>2372</v>
      </c>
      <c r="D4" s="1653"/>
      <c r="E4" s="1653"/>
      <c r="F4" s="1653"/>
      <c r="G4" s="1653"/>
      <c r="H4" s="1653"/>
      <c r="I4" s="1653"/>
      <c r="J4" s="1653"/>
      <c r="K4" s="1653"/>
      <c r="L4" s="1654"/>
      <c r="M4" s="484" t="s">
        <v>2373</v>
      </c>
      <c r="N4" s="485" t="s">
        <v>2257</v>
      </c>
    </row>
    <row r="5" spans="2:15" ht="21.75" customHeight="1" x14ac:dyDescent="0.15">
      <c r="B5" s="486">
        <v>1</v>
      </c>
      <c r="C5" s="1655" t="s">
        <v>2374</v>
      </c>
      <c r="D5" s="1656"/>
      <c r="E5" s="1656"/>
      <c r="F5" s="1656"/>
      <c r="G5" s="1656"/>
      <c r="H5" s="1656"/>
      <c r="I5" s="1656"/>
      <c r="J5" s="1656"/>
      <c r="K5" s="1656"/>
      <c r="L5" s="1657"/>
      <c r="M5" s="487" t="s">
        <v>2375</v>
      </c>
      <c r="N5" s="488"/>
    </row>
    <row r="6" spans="2:15" ht="21.75" customHeight="1" x14ac:dyDescent="0.15">
      <c r="B6" s="489">
        <v>2</v>
      </c>
      <c r="C6" s="1658" t="s">
        <v>2376</v>
      </c>
      <c r="D6" s="1659"/>
      <c r="E6" s="1659"/>
      <c r="F6" s="1659"/>
      <c r="G6" s="1659"/>
      <c r="H6" s="1659"/>
      <c r="I6" s="1659"/>
      <c r="J6" s="1659"/>
      <c r="K6" s="1659"/>
      <c r="L6" s="1660"/>
      <c r="M6" s="490" t="s">
        <v>2375</v>
      </c>
      <c r="N6" s="491"/>
    </row>
    <row r="7" spans="2:15" ht="21.75" customHeight="1" x14ac:dyDescent="0.15">
      <c r="B7" s="492">
        <v>4</v>
      </c>
      <c r="C7" s="1658" t="s">
        <v>2377</v>
      </c>
      <c r="D7" s="1659"/>
      <c r="E7" s="1659"/>
      <c r="F7" s="1659"/>
      <c r="G7" s="1659"/>
      <c r="H7" s="1659"/>
      <c r="I7" s="1659"/>
      <c r="J7" s="1659"/>
      <c r="K7" s="1659"/>
      <c r="L7" s="1660"/>
      <c r="M7" s="490" t="s">
        <v>2375</v>
      </c>
      <c r="N7" s="493"/>
      <c r="O7" s="494"/>
    </row>
    <row r="8" spans="2:15" ht="18.75" customHeight="1" x14ac:dyDescent="0.15">
      <c r="B8" s="1661">
        <v>5</v>
      </c>
      <c r="C8" s="1663" t="s">
        <v>2378</v>
      </c>
      <c r="D8" s="1664"/>
      <c r="E8" s="1664"/>
      <c r="F8" s="1664"/>
      <c r="G8" s="1664"/>
      <c r="H8" s="1664"/>
      <c r="I8" s="1664"/>
      <c r="J8" s="1664"/>
      <c r="K8" s="1664"/>
      <c r="L8" s="1665"/>
      <c r="M8" s="1669" t="s">
        <v>2375</v>
      </c>
      <c r="N8" s="1671"/>
      <c r="O8" s="494"/>
    </row>
    <row r="9" spans="2:15" ht="18.75" customHeight="1" x14ac:dyDescent="0.15">
      <c r="B9" s="1662"/>
      <c r="C9" s="1672" t="s">
        <v>2379</v>
      </c>
      <c r="D9" s="1673"/>
      <c r="E9" s="1673"/>
      <c r="F9" s="1673"/>
      <c r="G9" s="1673"/>
      <c r="H9" s="1673"/>
      <c r="I9" s="1673"/>
      <c r="J9" s="1673"/>
      <c r="K9" s="1673"/>
      <c r="L9" s="1674"/>
      <c r="M9" s="1670"/>
      <c r="N9" s="1671"/>
      <c r="O9" s="494"/>
    </row>
    <row r="10" spans="2:15" ht="21.75" customHeight="1" x14ac:dyDescent="0.15">
      <c r="B10" s="492">
        <v>6</v>
      </c>
      <c r="C10" s="1658" t="s">
        <v>2380</v>
      </c>
      <c r="D10" s="1659"/>
      <c r="E10" s="1659"/>
      <c r="F10" s="1659"/>
      <c r="G10" s="1659"/>
      <c r="H10" s="1659"/>
      <c r="I10" s="1659"/>
      <c r="J10" s="1659"/>
      <c r="K10" s="1659"/>
      <c r="L10" s="1660"/>
      <c r="M10" s="495" t="s">
        <v>2381</v>
      </c>
      <c r="N10" s="496"/>
      <c r="O10" s="494"/>
    </row>
    <row r="11" spans="2:15" ht="21.75" customHeight="1" x14ac:dyDescent="0.15">
      <c r="B11" s="1675" t="s">
        <v>2382</v>
      </c>
      <c r="C11" s="1676"/>
      <c r="D11" s="1676"/>
      <c r="E11" s="1676"/>
      <c r="F11" s="1676"/>
      <c r="G11" s="1676"/>
      <c r="H11" s="1676"/>
      <c r="I11" s="1676"/>
      <c r="J11" s="1676"/>
      <c r="K11" s="1676"/>
      <c r="L11" s="1676"/>
      <c r="M11" s="1676"/>
      <c r="N11" s="1677"/>
      <c r="O11" s="494"/>
    </row>
    <row r="12" spans="2:15" ht="21.75" customHeight="1" x14ac:dyDescent="0.15">
      <c r="B12" s="492">
        <v>7</v>
      </c>
      <c r="C12" s="1658" t="s">
        <v>2383</v>
      </c>
      <c r="D12" s="1659"/>
      <c r="E12" s="1659"/>
      <c r="F12" s="1659"/>
      <c r="G12" s="1659"/>
      <c r="H12" s="1659"/>
      <c r="I12" s="1659"/>
      <c r="J12" s="1659"/>
      <c r="K12" s="1659"/>
      <c r="L12" s="1660"/>
      <c r="M12" s="490" t="s">
        <v>2375</v>
      </c>
      <c r="N12" s="497"/>
      <c r="O12" s="494"/>
    </row>
    <row r="13" spans="2:15" ht="21.75" customHeight="1" x14ac:dyDescent="0.15">
      <c r="B13" s="492">
        <v>8</v>
      </c>
      <c r="C13" s="1658" t="s">
        <v>2384</v>
      </c>
      <c r="D13" s="1659"/>
      <c r="E13" s="1659"/>
      <c r="F13" s="1659"/>
      <c r="G13" s="1659"/>
      <c r="H13" s="1659"/>
      <c r="I13" s="1659"/>
      <c r="J13" s="1659"/>
      <c r="K13" s="1659"/>
      <c r="L13" s="1660"/>
      <c r="M13" s="490" t="s">
        <v>2375</v>
      </c>
      <c r="N13" s="498"/>
      <c r="O13" s="494"/>
    </row>
    <row r="14" spans="2:15" ht="21.75" customHeight="1" thickBot="1" x14ac:dyDescent="0.2">
      <c r="B14" s="499">
        <v>9</v>
      </c>
      <c r="C14" s="1678" t="s">
        <v>2385</v>
      </c>
      <c r="D14" s="1679"/>
      <c r="E14" s="1679"/>
      <c r="F14" s="1679"/>
      <c r="G14" s="1679"/>
      <c r="H14" s="1679"/>
      <c r="I14" s="1679"/>
      <c r="J14" s="1679"/>
      <c r="K14" s="1679"/>
      <c r="L14" s="1680"/>
      <c r="M14" s="490" t="s">
        <v>2375</v>
      </c>
      <c r="N14" s="497"/>
      <c r="O14" s="494"/>
    </row>
    <row r="15" spans="2:15" ht="17.25" customHeight="1" thickBot="1" x14ac:dyDescent="0.2">
      <c r="B15" s="500" t="s">
        <v>2386</v>
      </c>
      <c r="C15" s="1681" t="s">
        <v>2372</v>
      </c>
      <c r="D15" s="1682"/>
      <c r="E15" s="1682"/>
      <c r="F15" s="1682"/>
      <c r="G15" s="1682"/>
      <c r="H15" s="1682"/>
      <c r="I15" s="1682"/>
      <c r="J15" s="1682"/>
      <c r="K15" s="1682"/>
      <c r="L15" s="1682"/>
      <c r="M15" s="1683"/>
      <c r="N15" s="501"/>
    </row>
    <row r="16" spans="2:15" ht="21.75" customHeight="1" x14ac:dyDescent="0.15">
      <c r="B16" s="502" t="s">
        <v>2387</v>
      </c>
      <c r="C16" s="1684" t="s">
        <v>2388</v>
      </c>
      <c r="D16" s="1685"/>
      <c r="E16" s="1685"/>
      <c r="F16" s="1685"/>
      <c r="G16" s="1685"/>
      <c r="H16" s="1685"/>
      <c r="I16" s="1685"/>
      <c r="J16" s="1685"/>
      <c r="K16" s="1685"/>
      <c r="L16" s="1686"/>
      <c r="M16" s="487" t="s">
        <v>2375</v>
      </c>
      <c r="N16" s="503"/>
    </row>
    <row r="17" spans="2:14" ht="34.5" customHeight="1" x14ac:dyDescent="0.15">
      <c r="B17" s="504" t="s">
        <v>2389</v>
      </c>
      <c r="C17" s="1666" t="s">
        <v>2390</v>
      </c>
      <c r="D17" s="1667"/>
      <c r="E17" s="1667"/>
      <c r="F17" s="1667"/>
      <c r="G17" s="1667"/>
      <c r="H17" s="1667"/>
      <c r="I17" s="1667"/>
      <c r="J17" s="1667"/>
      <c r="K17" s="1667"/>
      <c r="L17" s="1668"/>
      <c r="M17" s="495" t="s">
        <v>2381</v>
      </c>
      <c r="N17" s="505"/>
    </row>
    <row r="18" spans="2:14" ht="21.75" customHeight="1" x14ac:dyDescent="0.15">
      <c r="B18" s="502" t="s">
        <v>2391</v>
      </c>
      <c r="C18" s="1666" t="s">
        <v>2392</v>
      </c>
      <c r="D18" s="1667"/>
      <c r="E18" s="1667"/>
      <c r="F18" s="1667"/>
      <c r="G18" s="1667"/>
      <c r="H18" s="1667"/>
      <c r="I18" s="1667"/>
      <c r="J18" s="1667"/>
      <c r="K18" s="1667"/>
      <c r="L18" s="1668"/>
      <c r="M18" s="490" t="s">
        <v>2375</v>
      </c>
      <c r="N18" s="503"/>
    </row>
    <row r="19" spans="2:14" ht="21.75" customHeight="1" x14ac:dyDescent="0.15">
      <c r="B19" s="502" t="s">
        <v>2393</v>
      </c>
      <c r="C19" s="1666" t="s">
        <v>2394</v>
      </c>
      <c r="D19" s="1667"/>
      <c r="E19" s="1667"/>
      <c r="F19" s="1667"/>
      <c r="G19" s="1667"/>
      <c r="H19" s="1667"/>
      <c r="I19" s="1667"/>
      <c r="J19" s="1667"/>
      <c r="K19" s="1667"/>
      <c r="L19" s="1668"/>
      <c r="M19" s="495" t="s">
        <v>2381</v>
      </c>
      <c r="N19" s="503"/>
    </row>
    <row r="20" spans="2:14" ht="63" customHeight="1" x14ac:dyDescent="0.15">
      <c r="B20" s="506" t="s">
        <v>2395</v>
      </c>
      <c r="C20" s="1691" t="s">
        <v>2396</v>
      </c>
      <c r="D20" s="1692"/>
      <c r="E20" s="1692"/>
      <c r="F20" s="1692"/>
      <c r="G20" s="1692"/>
      <c r="H20" s="1692"/>
      <c r="I20" s="1692"/>
      <c r="J20" s="1692"/>
      <c r="K20" s="1692"/>
      <c r="L20" s="1693"/>
      <c r="M20" s="490" t="s">
        <v>2375</v>
      </c>
      <c r="N20" s="503"/>
    </row>
    <row r="21" spans="2:14" s="508" customFormat="1" ht="21.75" customHeight="1" x14ac:dyDescent="0.15">
      <c r="B21" s="502" t="s">
        <v>2397</v>
      </c>
      <c r="C21" s="1666" t="s">
        <v>2398</v>
      </c>
      <c r="D21" s="1667"/>
      <c r="E21" s="1667"/>
      <c r="F21" s="1667"/>
      <c r="G21" s="1667"/>
      <c r="H21" s="1667"/>
      <c r="I21" s="1667"/>
      <c r="J21" s="1667"/>
      <c r="K21" s="1667"/>
      <c r="L21" s="1668"/>
      <c r="M21" s="495" t="s">
        <v>2381</v>
      </c>
      <c r="N21" s="507"/>
    </row>
    <row r="22" spans="2:14" ht="56.25" customHeight="1" thickBot="1" x14ac:dyDescent="0.2">
      <c r="B22" s="502" t="s">
        <v>2399</v>
      </c>
      <c r="C22" s="1694" t="s">
        <v>2400</v>
      </c>
      <c r="D22" s="1695"/>
      <c r="E22" s="1695"/>
      <c r="F22" s="1695"/>
      <c r="G22" s="1695"/>
      <c r="H22" s="1695"/>
      <c r="I22" s="1695"/>
      <c r="J22" s="1695"/>
      <c r="K22" s="1695"/>
      <c r="L22" s="1696"/>
      <c r="M22" s="509" t="s">
        <v>2381</v>
      </c>
      <c r="N22" s="503"/>
    </row>
    <row r="23" spans="2:14" ht="21.75" customHeight="1" thickBot="1" x14ac:dyDescent="0.2">
      <c r="B23" s="510" t="s">
        <v>2401</v>
      </c>
      <c r="C23" s="511"/>
      <c r="D23" s="511"/>
      <c r="E23" s="511"/>
      <c r="F23" s="511"/>
      <c r="G23" s="511"/>
      <c r="H23" s="511"/>
      <c r="I23" s="511"/>
      <c r="J23" s="511"/>
      <c r="K23" s="511"/>
      <c r="L23" s="511"/>
      <c r="M23" s="511"/>
      <c r="N23" s="512"/>
    </row>
    <row r="24" spans="2:14" ht="42" customHeight="1" x14ac:dyDescent="0.15">
      <c r="B24" s="513" t="s">
        <v>2402</v>
      </c>
      <c r="C24" s="1697" t="s">
        <v>2403</v>
      </c>
      <c r="D24" s="1698"/>
      <c r="E24" s="1698"/>
      <c r="F24" s="1698"/>
      <c r="G24" s="1698"/>
      <c r="H24" s="1698"/>
      <c r="I24" s="1698"/>
      <c r="J24" s="1698"/>
      <c r="K24" s="1698"/>
      <c r="L24" s="1699"/>
      <c r="M24" s="514" t="s">
        <v>2381</v>
      </c>
      <c r="N24" s="515"/>
    </row>
    <row r="25" spans="2:14" ht="21.75" customHeight="1" x14ac:dyDescent="0.15">
      <c r="B25" s="516" t="s">
        <v>2404</v>
      </c>
      <c r="C25" s="1700" t="s">
        <v>2405</v>
      </c>
      <c r="D25" s="1701"/>
      <c r="E25" s="1701"/>
      <c r="F25" s="1701"/>
      <c r="G25" s="1701"/>
      <c r="H25" s="1701"/>
      <c r="I25" s="1701"/>
      <c r="J25" s="1701"/>
      <c r="K25" s="1701"/>
      <c r="L25" s="1702"/>
      <c r="M25" s="490" t="s">
        <v>2375</v>
      </c>
      <c r="N25" s="503"/>
    </row>
    <row r="26" spans="2:14" ht="21.75" customHeight="1" x14ac:dyDescent="0.15">
      <c r="B26" s="516" t="s">
        <v>2406</v>
      </c>
      <c r="C26" s="517" t="s">
        <v>2407</v>
      </c>
      <c r="D26" s="518"/>
      <c r="E26" s="518"/>
      <c r="F26" s="518"/>
      <c r="G26" s="518"/>
      <c r="H26" s="518"/>
      <c r="I26" s="518"/>
      <c r="J26" s="518"/>
      <c r="K26" s="518"/>
      <c r="L26" s="518"/>
      <c r="M26" s="519" t="s">
        <v>2381</v>
      </c>
      <c r="N26" s="503"/>
    </row>
    <row r="27" spans="2:14" ht="21.75" customHeight="1" x14ac:dyDescent="0.15">
      <c r="B27" s="520" t="s">
        <v>2408</v>
      </c>
      <c r="C27" s="517" t="s">
        <v>2409</v>
      </c>
      <c r="D27" s="518"/>
      <c r="E27" s="518"/>
      <c r="F27" s="518"/>
      <c r="G27" s="518"/>
      <c r="H27" s="518"/>
      <c r="I27" s="518"/>
      <c r="J27" s="518"/>
      <c r="K27" s="518"/>
      <c r="L27" s="518"/>
      <c r="M27" s="519" t="s">
        <v>2375</v>
      </c>
      <c r="N27" s="521"/>
    </row>
    <row r="28" spans="2:14" ht="21.75" customHeight="1" thickBot="1" x14ac:dyDescent="0.2">
      <c r="B28" s="522" t="s">
        <v>2410</v>
      </c>
      <c r="C28" s="1687" t="s">
        <v>2366</v>
      </c>
      <c r="D28" s="1688"/>
      <c r="E28" s="1688"/>
      <c r="F28" s="1688"/>
      <c r="G28" s="1688"/>
      <c r="H28" s="1688"/>
      <c r="I28" s="1688"/>
      <c r="J28" s="1688"/>
      <c r="K28" s="1688"/>
      <c r="L28" s="1689"/>
      <c r="M28" s="523" t="s">
        <v>2375</v>
      </c>
      <c r="N28" s="524"/>
    </row>
    <row r="29" spans="2:14" ht="21.75" customHeight="1" thickBot="1" x14ac:dyDescent="0.2">
      <c r="B29" s="525" t="s">
        <v>2411</v>
      </c>
      <c r="C29" s="526" t="s">
        <v>2412</v>
      </c>
      <c r="D29" s="527"/>
      <c r="E29" s="527"/>
      <c r="F29" s="527"/>
      <c r="G29" s="527"/>
      <c r="H29" s="527"/>
      <c r="I29" s="527"/>
      <c r="J29" s="527"/>
      <c r="K29" s="527"/>
      <c r="L29" s="527"/>
      <c r="M29" s="528" t="s">
        <v>2375</v>
      </c>
      <c r="N29" s="524"/>
    </row>
    <row r="30" spans="2:14" ht="17.25" customHeight="1" x14ac:dyDescent="0.15">
      <c r="B30" s="529" t="s">
        <v>2413</v>
      </c>
      <c r="C30" s="530"/>
      <c r="D30" s="530"/>
      <c r="E30" s="530"/>
      <c r="F30" s="530"/>
      <c r="G30" s="530"/>
      <c r="H30" s="530"/>
      <c r="I30" s="530"/>
      <c r="J30" s="530"/>
      <c r="K30" s="530"/>
      <c r="L30" s="530"/>
      <c r="M30" s="531"/>
      <c r="N30" s="479"/>
    </row>
    <row r="31" spans="2:14" ht="17.25" customHeight="1" x14ac:dyDescent="0.15">
      <c r="B31" s="529" t="s">
        <v>2414</v>
      </c>
      <c r="C31" s="530"/>
      <c r="D31" s="530"/>
      <c r="E31" s="530"/>
      <c r="F31" s="530"/>
      <c r="G31" s="530"/>
      <c r="H31" s="530"/>
      <c r="I31" s="530"/>
      <c r="J31" s="530"/>
      <c r="K31" s="530"/>
      <c r="L31" s="530"/>
      <c r="M31" s="531"/>
      <c r="N31" s="479"/>
    </row>
    <row r="32" spans="2:14" ht="17.25" customHeight="1" x14ac:dyDescent="0.15">
      <c r="B32" s="529" t="s">
        <v>2415</v>
      </c>
      <c r="C32" s="532"/>
      <c r="D32" s="533"/>
      <c r="E32" s="534"/>
      <c r="F32" s="534"/>
      <c r="G32" s="534"/>
      <c r="H32" s="534"/>
      <c r="I32" s="533"/>
      <c r="J32" s="535"/>
      <c r="K32" s="535"/>
      <c r="L32" s="535"/>
    </row>
    <row r="33" spans="2:12" ht="17.25" customHeight="1" x14ac:dyDescent="0.15">
      <c r="B33" s="529"/>
      <c r="C33" s="532"/>
      <c r="D33" s="533"/>
      <c r="E33" s="534"/>
      <c r="F33" s="534"/>
      <c r="G33" s="534"/>
      <c r="H33" s="534"/>
      <c r="I33" s="533"/>
      <c r="J33" s="535"/>
      <c r="K33" s="535"/>
      <c r="L33" s="535"/>
    </row>
    <row r="58" spans="11:12" x14ac:dyDescent="0.15">
      <c r="K58" s="536"/>
      <c r="L58" s="536"/>
    </row>
    <row r="59" spans="11:12" x14ac:dyDescent="0.15">
      <c r="K59" s="536"/>
      <c r="L59" s="536"/>
    </row>
    <row r="98" spans="1:14" x14ac:dyDescent="0.15">
      <c r="A98" s="1690"/>
      <c r="B98" s="1690"/>
      <c r="C98" s="1690"/>
      <c r="D98" s="1690"/>
      <c r="E98" s="1690"/>
      <c r="F98" s="1690"/>
      <c r="G98" s="1690"/>
      <c r="H98" s="1690"/>
      <c r="I98" s="1690"/>
      <c r="J98" s="1690"/>
      <c r="K98" s="1690"/>
      <c r="L98" s="1690"/>
      <c r="M98" s="1690"/>
      <c r="N98" s="1690"/>
    </row>
  </sheetData>
  <mergeCells count="26">
    <mergeCell ref="C28:L28"/>
    <mergeCell ref="A98:N98"/>
    <mergeCell ref="C19:L19"/>
    <mergeCell ref="C20:L20"/>
    <mergeCell ref="C21:L21"/>
    <mergeCell ref="C22:L22"/>
    <mergeCell ref="C24:L24"/>
    <mergeCell ref="C25:L25"/>
    <mergeCell ref="C18:L18"/>
    <mergeCell ref="M8:M9"/>
    <mergeCell ref="N8:N9"/>
    <mergeCell ref="C9:L9"/>
    <mergeCell ref="C10:L10"/>
    <mergeCell ref="B11:N11"/>
    <mergeCell ref="C12:L12"/>
    <mergeCell ref="C13:L13"/>
    <mergeCell ref="C14:L14"/>
    <mergeCell ref="C15:M15"/>
    <mergeCell ref="C16:L16"/>
    <mergeCell ref="C17:L17"/>
    <mergeCell ref="C4:L4"/>
    <mergeCell ref="C5:L5"/>
    <mergeCell ref="C6:L6"/>
    <mergeCell ref="C7:L7"/>
    <mergeCell ref="B8:B9"/>
    <mergeCell ref="C8:L8"/>
  </mergeCells>
  <phoneticPr fontId="3"/>
  <printOptions horizontalCentered="1"/>
  <pageMargins left="0.15748031496062992" right="0.27559055118110237" top="0.39370078740157483" bottom="0.19685039370078741" header="0.27559055118110237" footer="0.19685039370078741"/>
  <pageSetup paperSize="9" firstPageNumber="63" fitToWidth="0"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73"/>
  <sheetViews>
    <sheetView showWhiteSpace="0" view="pageBreakPreview" zoomScale="90" zoomScaleNormal="100" zoomScaleSheetLayoutView="90" workbookViewId="0"/>
  </sheetViews>
  <sheetFormatPr defaultColWidth="9" defaultRowHeight="13.5" x14ac:dyDescent="0.15"/>
  <cols>
    <col min="1" max="44" width="2.125" style="62" customWidth="1"/>
    <col min="45" max="16384" width="9" style="62"/>
  </cols>
  <sheetData>
    <row r="1" spans="1:44" x14ac:dyDescent="0.15">
      <c r="A1" s="62" t="s">
        <v>1817</v>
      </c>
    </row>
    <row r="2" spans="1:44" x14ac:dyDescent="0.15">
      <c r="C2" s="62" t="s">
        <v>316</v>
      </c>
    </row>
    <row r="3" spans="1:44" ht="14.25" x14ac:dyDescent="0.2">
      <c r="A3" s="63"/>
      <c r="B3" s="63"/>
      <c r="C3" s="673" t="s">
        <v>317</v>
      </c>
      <c r="D3" s="674"/>
      <c r="E3" s="674"/>
      <c r="F3" s="674"/>
      <c r="G3" s="674"/>
      <c r="H3" s="674"/>
      <c r="I3" s="674"/>
      <c r="J3" s="674"/>
      <c r="K3" s="674"/>
      <c r="L3" s="674"/>
      <c r="M3" s="674"/>
      <c r="N3" s="674"/>
      <c r="O3" s="674"/>
      <c r="P3" s="675"/>
      <c r="Q3" s="64"/>
      <c r="R3" s="64"/>
      <c r="S3" s="64"/>
      <c r="T3" s="64"/>
      <c r="U3" s="63"/>
      <c r="V3" s="63"/>
      <c r="W3" s="63"/>
      <c r="X3" s="63"/>
      <c r="Y3" s="63"/>
      <c r="Z3" s="63"/>
      <c r="AA3" s="63"/>
      <c r="AB3" s="63"/>
      <c r="AC3" s="676" t="s">
        <v>318</v>
      </c>
      <c r="AD3" s="677"/>
      <c r="AE3" s="677"/>
      <c r="AF3" s="677"/>
      <c r="AG3" s="677"/>
      <c r="AH3" s="677"/>
      <c r="AI3" s="677"/>
      <c r="AJ3" s="677"/>
      <c r="AK3" s="677"/>
      <c r="AL3" s="677"/>
      <c r="AM3" s="677"/>
      <c r="AN3" s="677"/>
      <c r="AO3" s="677"/>
      <c r="AP3" s="677"/>
      <c r="AQ3" s="677"/>
      <c r="AR3" s="678"/>
    </row>
    <row r="4" spans="1:44" ht="14.25" x14ac:dyDescent="0.15">
      <c r="A4" s="63"/>
      <c r="B4" s="63"/>
      <c r="C4" s="679"/>
      <c r="D4" s="680"/>
      <c r="E4" s="683"/>
      <c r="F4" s="683"/>
      <c r="G4" s="683"/>
      <c r="H4" s="683"/>
      <c r="I4" s="683"/>
      <c r="J4" s="683"/>
      <c r="K4" s="683"/>
      <c r="L4" s="683"/>
      <c r="M4" s="685"/>
      <c r="N4" s="680"/>
      <c r="O4" s="687"/>
      <c r="P4" s="688"/>
      <c r="Q4" s="65"/>
      <c r="R4" s="65"/>
      <c r="S4" s="65"/>
      <c r="T4" s="65"/>
      <c r="U4" s="63"/>
      <c r="V4" s="63"/>
      <c r="W4" s="63"/>
      <c r="X4" s="63"/>
      <c r="Y4" s="63"/>
      <c r="Z4" s="63"/>
      <c r="AA4" s="63"/>
      <c r="AB4" s="63"/>
      <c r="AC4" s="690"/>
      <c r="AD4" s="691"/>
      <c r="AE4" s="691"/>
      <c r="AF4" s="691"/>
      <c r="AG4" s="691"/>
      <c r="AH4" s="691"/>
      <c r="AI4" s="691"/>
      <c r="AJ4" s="691"/>
      <c r="AK4" s="691"/>
      <c r="AL4" s="691"/>
      <c r="AM4" s="691"/>
      <c r="AN4" s="691"/>
      <c r="AO4" s="691"/>
      <c r="AP4" s="691"/>
      <c r="AQ4" s="691"/>
      <c r="AR4" s="692"/>
    </row>
    <row r="5" spans="1:44" ht="14.25" x14ac:dyDescent="0.15">
      <c r="A5" s="63"/>
      <c r="B5" s="63"/>
      <c r="C5" s="681"/>
      <c r="D5" s="682"/>
      <c r="E5" s="684"/>
      <c r="F5" s="684"/>
      <c r="G5" s="684"/>
      <c r="H5" s="684"/>
      <c r="I5" s="684"/>
      <c r="J5" s="684"/>
      <c r="K5" s="684"/>
      <c r="L5" s="684"/>
      <c r="M5" s="686"/>
      <c r="N5" s="682"/>
      <c r="O5" s="689"/>
      <c r="P5" s="685"/>
      <c r="Q5" s="65"/>
      <c r="R5" s="65"/>
      <c r="S5" s="65"/>
      <c r="T5" s="65"/>
      <c r="U5" s="63"/>
      <c r="V5" s="63"/>
      <c r="W5" s="63"/>
      <c r="X5" s="63"/>
      <c r="Y5" s="63"/>
      <c r="Z5" s="63"/>
      <c r="AA5" s="63"/>
      <c r="AB5" s="63"/>
      <c r="AC5" s="693"/>
      <c r="AD5" s="694"/>
      <c r="AE5" s="694"/>
      <c r="AF5" s="694"/>
      <c r="AG5" s="694"/>
      <c r="AH5" s="694"/>
      <c r="AI5" s="694"/>
      <c r="AJ5" s="694"/>
      <c r="AK5" s="694"/>
      <c r="AL5" s="694"/>
      <c r="AM5" s="694"/>
      <c r="AN5" s="694"/>
      <c r="AO5" s="694"/>
      <c r="AP5" s="694"/>
      <c r="AQ5" s="694"/>
      <c r="AR5" s="695"/>
    </row>
    <row r="6" spans="1:44" ht="15" x14ac:dyDescent="0.2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702" t="s">
        <v>319</v>
      </c>
      <c r="AD6" s="703"/>
      <c r="AE6" s="703"/>
      <c r="AF6" s="703"/>
      <c r="AG6" s="703"/>
      <c r="AH6" s="703"/>
      <c r="AI6" s="703"/>
      <c r="AJ6" s="703"/>
      <c r="AK6" s="703"/>
      <c r="AL6" s="703"/>
      <c r="AM6" s="703"/>
      <c r="AN6" s="703"/>
      <c r="AO6" s="703"/>
      <c r="AP6" s="703"/>
      <c r="AQ6" s="703"/>
      <c r="AR6" s="704"/>
    </row>
    <row r="7" spans="1:44" ht="13.5" customHeight="1" x14ac:dyDescent="0.15">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705" t="s">
        <v>1821</v>
      </c>
      <c r="AD7" s="706"/>
      <c r="AE7" s="706"/>
      <c r="AF7" s="706"/>
      <c r="AG7" s="709" t="s">
        <v>1828</v>
      </c>
      <c r="AH7" s="710"/>
      <c r="AI7" s="711"/>
      <c r="AJ7" s="711"/>
      <c r="AK7" s="709"/>
      <c r="AL7" s="710"/>
      <c r="AM7" s="711"/>
      <c r="AN7" s="711"/>
      <c r="AO7" s="709"/>
      <c r="AP7" s="710"/>
      <c r="AQ7" s="711"/>
      <c r="AR7" s="737"/>
    </row>
    <row r="8" spans="1:44" ht="13.5" customHeight="1" x14ac:dyDescent="0.15">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707"/>
      <c r="AD8" s="708"/>
      <c r="AE8" s="708"/>
      <c r="AF8" s="708"/>
      <c r="AG8" s="712"/>
      <c r="AH8" s="712"/>
      <c r="AI8" s="713"/>
      <c r="AJ8" s="713"/>
      <c r="AK8" s="712"/>
      <c r="AL8" s="712"/>
      <c r="AM8" s="713"/>
      <c r="AN8" s="713"/>
      <c r="AO8" s="712"/>
      <c r="AP8" s="712"/>
      <c r="AQ8" s="713"/>
      <c r="AR8" s="738"/>
    </row>
    <row r="9" spans="1:44" ht="14.25"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row>
    <row r="10" spans="1:44" ht="14.25" x14ac:dyDescent="0.1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row>
    <row r="11" spans="1:44" ht="14.25" x14ac:dyDescent="0.15">
      <c r="A11" s="696" t="s">
        <v>1832</v>
      </c>
      <c r="B11" s="697"/>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row>
    <row r="12" spans="1:44" x14ac:dyDescent="0.15">
      <c r="A12" s="714" t="s">
        <v>320</v>
      </c>
      <c r="B12" s="714"/>
      <c r="C12" s="714"/>
      <c r="D12" s="714"/>
      <c r="E12" s="714"/>
      <c r="F12" s="714"/>
      <c r="G12" s="714"/>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row>
    <row r="13" spans="1:44" ht="14.25" customHeight="1" x14ac:dyDescent="0.1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row>
    <row r="14" spans="1:44" ht="14.25" x14ac:dyDescent="0.15">
      <c r="A14" s="63" t="s">
        <v>321</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row>
    <row r="15" spans="1:44" ht="14.25" x14ac:dyDescent="0.15">
      <c r="A15" s="63" t="s">
        <v>322</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row>
    <row r="16" spans="1:44" ht="14.25" x14ac:dyDescent="0.1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row>
    <row r="17" spans="1:44" ht="14.25" x14ac:dyDescent="0.15">
      <c r="A17" s="63"/>
      <c r="B17" s="66" t="s">
        <v>323</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row>
    <row r="18" spans="1:44" ht="14.25" x14ac:dyDescent="0.15">
      <c r="A18" s="63"/>
      <c r="B18" s="66" t="s">
        <v>324</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row>
    <row r="19" spans="1:44" ht="14.25" x14ac:dyDescent="0.15">
      <c r="A19" s="63"/>
      <c r="B19" s="63"/>
      <c r="C19" s="63"/>
      <c r="D19" s="63"/>
      <c r="E19" s="63"/>
      <c r="F19" s="63"/>
      <c r="G19" s="63"/>
      <c r="H19" s="63"/>
      <c r="I19" s="63"/>
      <c r="J19" s="63"/>
      <c r="K19" s="63"/>
      <c r="L19" s="63"/>
      <c r="M19" s="63"/>
      <c r="N19" s="63"/>
      <c r="O19" s="63"/>
      <c r="P19" s="63"/>
      <c r="Q19" s="63"/>
      <c r="R19" s="63"/>
      <c r="S19" s="63"/>
      <c r="T19" s="63"/>
      <c r="U19" s="63"/>
      <c r="V19" s="63"/>
      <c r="W19" s="66" t="s">
        <v>325</v>
      </c>
      <c r="X19" s="63"/>
      <c r="Y19" s="63"/>
      <c r="Z19" s="63"/>
      <c r="AA19" s="63"/>
      <c r="AB19" s="63"/>
      <c r="AC19" s="63"/>
      <c r="AD19" s="63"/>
      <c r="AE19" s="63"/>
      <c r="AF19" s="63"/>
      <c r="AG19" s="63"/>
      <c r="AH19" s="63"/>
      <c r="AI19" s="63"/>
      <c r="AJ19" s="63"/>
      <c r="AK19" s="63"/>
      <c r="AL19" s="63"/>
      <c r="AM19" s="63"/>
      <c r="AN19" s="63"/>
      <c r="AO19" s="63"/>
      <c r="AP19" s="63"/>
      <c r="AQ19" s="63"/>
      <c r="AR19" s="63"/>
    </row>
    <row r="20" spans="1:44" ht="14.25" x14ac:dyDescent="0.2">
      <c r="A20" s="62" t="s">
        <v>326</v>
      </c>
      <c r="B20" s="63"/>
      <c r="C20" s="63"/>
      <c r="D20" s="63"/>
      <c r="E20" s="63"/>
      <c r="F20" s="63"/>
      <c r="G20" s="63"/>
      <c r="H20" s="63"/>
      <c r="I20" s="63"/>
      <c r="J20" s="63"/>
      <c r="K20" s="63"/>
      <c r="L20" s="63"/>
      <c r="M20" s="63"/>
      <c r="N20" s="63"/>
      <c r="O20" s="63"/>
      <c r="P20" s="63"/>
      <c r="Q20" s="63"/>
      <c r="R20" s="63"/>
      <c r="S20" s="63"/>
      <c r="T20" s="63"/>
      <c r="U20" s="67"/>
      <c r="V20" s="67"/>
      <c r="W20" s="68"/>
      <c r="X20" s="68"/>
      <c r="Y20" s="68"/>
      <c r="Z20" s="68"/>
      <c r="AA20" s="68"/>
      <c r="AB20" s="68"/>
      <c r="AC20" s="68"/>
      <c r="AD20" s="68"/>
      <c r="AE20" s="68"/>
      <c r="AF20" s="68"/>
      <c r="AG20" s="68"/>
      <c r="AH20" s="68"/>
      <c r="AI20" s="68"/>
      <c r="AJ20" s="68"/>
      <c r="AK20" s="68"/>
      <c r="AL20" s="68"/>
      <c r="AM20" s="68"/>
      <c r="AN20" s="69"/>
      <c r="AO20" s="69"/>
      <c r="AP20" s="69"/>
      <c r="AQ20" s="63"/>
      <c r="AR20" s="63"/>
    </row>
    <row r="21" spans="1:44" ht="15.75" customHeight="1" x14ac:dyDescent="0.2">
      <c r="A21" s="715" t="s">
        <v>327</v>
      </c>
      <c r="B21" s="716"/>
      <c r="C21" s="716"/>
      <c r="D21" s="716"/>
      <c r="E21" s="717"/>
      <c r="F21" s="721"/>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3"/>
      <c r="AH21" s="727" t="s">
        <v>328</v>
      </c>
      <c r="AI21" s="728"/>
      <c r="AJ21" s="728"/>
      <c r="AK21" s="728"/>
      <c r="AL21" s="728"/>
      <c r="AM21" s="728"/>
      <c r="AN21" s="728"/>
      <c r="AO21" s="728"/>
      <c r="AP21" s="728"/>
      <c r="AQ21" s="728"/>
      <c r="AR21" s="729"/>
    </row>
    <row r="22" spans="1:44" s="70" customFormat="1" ht="13.5" customHeight="1" x14ac:dyDescent="0.15">
      <c r="A22" s="718"/>
      <c r="B22" s="719"/>
      <c r="C22" s="719"/>
      <c r="D22" s="719"/>
      <c r="E22" s="720"/>
      <c r="F22" s="724"/>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6"/>
      <c r="AH22" s="730"/>
      <c r="AI22" s="731"/>
      <c r="AJ22" s="731"/>
      <c r="AK22" s="731"/>
      <c r="AL22" s="731"/>
      <c r="AM22" s="731"/>
      <c r="AN22" s="731"/>
      <c r="AO22" s="731"/>
      <c r="AP22" s="731"/>
      <c r="AQ22" s="731"/>
      <c r="AR22" s="732"/>
    </row>
    <row r="23" spans="1:44" s="70" customFormat="1" ht="13.5" customHeight="1" x14ac:dyDescent="0.15">
      <c r="A23" s="733" t="s">
        <v>329</v>
      </c>
      <c r="B23" s="734"/>
      <c r="C23" s="734"/>
      <c r="D23" s="734"/>
      <c r="E23" s="735"/>
      <c r="F23" s="698"/>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4"/>
      <c r="AH23" s="730"/>
      <c r="AI23" s="731"/>
      <c r="AJ23" s="731"/>
      <c r="AK23" s="731"/>
      <c r="AL23" s="731"/>
      <c r="AM23" s="731"/>
      <c r="AN23" s="731"/>
      <c r="AO23" s="731"/>
      <c r="AP23" s="731"/>
      <c r="AQ23" s="731"/>
      <c r="AR23" s="732"/>
    </row>
    <row r="24" spans="1:44" s="70" customFormat="1" ht="13.5" customHeight="1" x14ac:dyDescent="0.15">
      <c r="A24" s="718"/>
      <c r="B24" s="719"/>
      <c r="C24" s="719"/>
      <c r="D24" s="719"/>
      <c r="E24" s="720"/>
      <c r="F24" s="699"/>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1"/>
      <c r="AH24" s="730"/>
      <c r="AI24" s="731"/>
      <c r="AJ24" s="731"/>
      <c r="AK24" s="731"/>
      <c r="AL24" s="731"/>
      <c r="AM24" s="731"/>
      <c r="AN24" s="731"/>
      <c r="AO24" s="731"/>
      <c r="AP24" s="731"/>
      <c r="AQ24" s="731"/>
      <c r="AR24" s="732"/>
    </row>
    <row r="25" spans="1:44" s="70" customFormat="1" ht="13.5" customHeight="1" x14ac:dyDescent="0.15">
      <c r="A25" s="736" t="s">
        <v>330</v>
      </c>
      <c r="B25" s="716"/>
      <c r="C25" s="716"/>
      <c r="D25" s="716"/>
      <c r="E25" s="717"/>
      <c r="F25" s="698"/>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4"/>
      <c r="AH25" s="730"/>
      <c r="AI25" s="731"/>
      <c r="AJ25" s="731"/>
      <c r="AK25" s="731"/>
      <c r="AL25" s="731"/>
      <c r="AM25" s="731"/>
      <c r="AN25" s="731"/>
      <c r="AO25" s="731"/>
      <c r="AP25" s="731"/>
      <c r="AQ25" s="731"/>
      <c r="AR25" s="732"/>
    </row>
    <row r="26" spans="1:44" s="70" customFormat="1" ht="13.5" customHeight="1" x14ac:dyDescent="0.15">
      <c r="A26" s="718"/>
      <c r="B26" s="719"/>
      <c r="C26" s="719"/>
      <c r="D26" s="719"/>
      <c r="E26" s="720"/>
      <c r="F26" s="699"/>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1"/>
      <c r="AH26" s="730"/>
      <c r="AI26" s="731"/>
      <c r="AJ26" s="731"/>
      <c r="AK26" s="731"/>
      <c r="AL26" s="731"/>
      <c r="AM26" s="731"/>
      <c r="AN26" s="731"/>
      <c r="AO26" s="731"/>
      <c r="AP26" s="731"/>
      <c r="AQ26" s="731"/>
      <c r="AR26" s="732"/>
    </row>
    <row r="27" spans="1:44" s="70" customFormat="1" ht="13.5" customHeight="1" x14ac:dyDescent="0.15">
      <c r="A27" s="633" t="s">
        <v>471</v>
      </c>
      <c r="B27" s="634"/>
      <c r="C27" s="634"/>
      <c r="D27" s="634"/>
      <c r="E27" s="635"/>
      <c r="F27" s="654" t="s">
        <v>1835</v>
      </c>
      <c r="G27" s="655"/>
      <c r="H27" s="656"/>
      <c r="I27" s="657"/>
      <c r="J27" s="658"/>
      <c r="K27" s="658"/>
      <c r="L27" s="739" t="s">
        <v>472</v>
      </c>
      <c r="M27" s="661"/>
      <c r="N27" s="658"/>
      <c r="O27" s="658"/>
      <c r="P27" s="662"/>
      <c r="Q27" s="664"/>
      <c r="R27" s="665"/>
      <c r="S27" s="665"/>
      <c r="T27" s="665"/>
      <c r="U27" s="665"/>
      <c r="V27" s="665"/>
      <c r="W27" s="665"/>
      <c r="X27" s="665"/>
      <c r="Y27" s="665"/>
      <c r="Z27" s="665"/>
      <c r="AA27" s="665"/>
      <c r="AB27" s="665"/>
      <c r="AC27" s="665"/>
      <c r="AD27" s="665"/>
      <c r="AE27" s="665"/>
      <c r="AF27" s="665"/>
      <c r="AG27" s="666"/>
      <c r="AH27" s="730"/>
      <c r="AI27" s="731"/>
      <c r="AJ27" s="731"/>
      <c r="AK27" s="731"/>
      <c r="AL27" s="731"/>
      <c r="AM27" s="731"/>
      <c r="AN27" s="731"/>
      <c r="AO27" s="731"/>
      <c r="AP27" s="731"/>
      <c r="AQ27" s="731"/>
      <c r="AR27" s="732"/>
    </row>
    <row r="28" spans="1:44" s="70" customFormat="1" ht="13.5" customHeight="1" x14ac:dyDescent="0.2">
      <c r="A28" s="636"/>
      <c r="B28" s="637"/>
      <c r="C28" s="637"/>
      <c r="D28" s="637"/>
      <c r="E28" s="638"/>
      <c r="F28" s="670" t="s">
        <v>1834</v>
      </c>
      <c r="G28" s="671"/>
      <c r="H28" s="672"/>
      <c r="I28" s="659"/>
      <c r="J28" s="660"/>
      <c r="K28" s="660"/>
      <c r="L28" s="660"/>
      <c r="M28" s="660"/>
      <c r="N28" s="660"/>
      <c r="O28" s="660"/>
      <c r="P28" s="663"/>
      <c r="Q28" s="667"/>
      <c r="R28" s="668"/>
      <c r="S28" s="668"/>
      <c r="T28" s="668"/>
      <c r="U28" s="668"/>
      <c r="V28" s="668"/>
      <c r="W28" s="668"/>
      <c r="X28" s="668"/>
      <c r="Y28" s="668"/>
      <c r="Z28" s="668"/>
      <c r="AA28" s="668"/>
      <c r="AB28" s="668"/>
      <c r="AC28" s="668"/>
      <c r="AD28" s="668"/>
      <c r="AE28" s="668"/>
      <c r="AF28" s="668"/>
      <c r="AG28" s="669"/>
      <c r="AH28" s="730"/>
      <c r="AI28" s="731"/>
      <c r="AJ28" s="731"/>
      <c r="AK28" s="731"/>
      <c r="AL28" s="731"/>
      <c r="AM28" s="731"/>
      <c r="AN28" s="731"/>
      <c r="AO28" s="731"/>
      <c r="AP28" s="731"/>
      <c r="AQ28" s="731"/>
      <c r="AR28" s="732"/>
    </row>
    <row r="29" spans="1:44" s="70" customFormat="1" ht="13.5" customHeight="1" x14ac:dyDescent="0.15">
      <c r="A29" s="636"/>
      <c r="B29" s="637"/>
      <c r="C29" s="637"/>
      <c r="D29" s="637"/>
      <c r="E29" s="638"/>
      <c r="F29" s="642"/>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4"/>
      <c r="AH29" s="730"/>
      <c r="AI29" s="731"/>
      <c r="AJ29" s="731"/>
      <c r="AK29" s="731"/>
      <c r="AL29" s="731"/>
      <c r="AM29" s="731"/>
      <c r="AN29" s="731"/>
      <c r="AO29" s="731"/>
      <c r="AP29" s="731"/>
      <c r="AQ29" s="731"/>
      <c r="AR29" s="732"/>
    </row>
    <row r="30" spans="1:44" s="70" customFormat="1" ht="13.5" customHeight="1" x14ac:dyDescent="0.15">
      <c r="A30" s="636"/>
      <c r="B30" s="637"/>
      <c r="C30" s="637"/>
      <c r="D30" s="637"/>
      <c r="E30" s="638"/>
      <c r="F30" s="645"/>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7"/>
      <c r="AH30" s="730"/>
      <c r="AI30" s="731"/>
      <c r="AJ30" s="731"/>
      <c r="AK30" s="731"/>
      <c r="AL30" s="731"/>
      <c r="AM30" s="731"/>
      <c r="AN30" s="731"/>
      <c r="AO30" s="731"/>
      <c r="AP30" s="731"/>
      <c r="AQ30" s="731"/>
      <c r="AR30" s="732"/>
    </row>
    <row r="31" spans="1:44" s="70" customFormat="1" ht="13.5" customHeight="1" x14ac:dyDescent="0.15">
      <c r="A31" s="636"/>
      <c r="B31" s="637"/>
      <c r="C31" s="637"/>
      <c r="D31" s="637"/>
      <c r="E31" s="638"/>
      <c r="F31" s="648"/>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50"/>
      <c r="AH31" s="730"/>
      <c r="AI31" s="731"/>
      <c r="AJ31" s="731"/>
      <c r="AK31" s="731"/>
      <c r="AL31" s="731"/>
      <c r="AM31" s="731"/>
      <c r="AN31" s="731"/>
      <c r="AO31" s="731"/>
      <c r="AP31" s="731"/>
      <c r="AQ31" s="731"/>
      <c r="AR31" s="732"/>
    </row>
    <row r="32" spans="1:44" s="70" customFormat="1" ht="13.5" customHeight="1" x14ac:dyDescent="0.15">
      <c r="A32" s="639"/>
      <c r="B32" s="640"/>
      <c r="C32" s="640"/>
      <c r="D32" s="640"/>
      <c r="E32" s="641"/>
      <c r="F32" s="651"/>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3"/>
      <c r="AH32" s="730"/>
      <c r="AI32" s="731"/>
      <c r="AJ32" s="731"/>
      <c r="AK32" s="731"/>
      <c r="AL32" s="731"/>
      <c r="AM32" s="731"/>
      <c r="AN32" s="731"/>
      <c r="AO32" s="731"/>
      <c r="AP32" s="731"/>
      <c r="AQ32" s="731"/>
      <c r="AR32" s="732"/>
    </row>
    <row r="33" spans="1:44" s="70" customFormat="1" ht="13.5" customHeight="1" x14ac:dyDescent="0.15">
      <c r="A33" s="185"/>
      <c r="B33" s="185"/>
      <c r="C33" s="185"/>
      <c r="D33" s="185"/>
      <c r="E33" s="185"/>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30"/>
      <c r="AI33" s="630"/>
      <c r="AJ33" s="630"/>
      <c r="AK33" s="630"/>
      <c r="AL33" s="630"/>
      <c r="AM33" s="630"/>
      <c r="AN33" s="630"/>
      <c r="AO33" s="630"/>
      <c r="AP33" s="630"/>
      <c r="AQ33" s="630"/>
      <c r="AR33" s="630"/>
    </row>
    <row r="34" spans="1:44" ht="15.75" customHeight="1" x14ac:dyDescent="0.2">
      <c r="A34" s="715" t="s">
        <v>327</v>
      </c>
      <c r="B34" s="716"/>
      <c r="C34" s="716"/>
      <c r="D34" s="716"/>
      <c r="E34" s="717"/>
      <c r="F34" s="721"/>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3"/>
      <c r="AH34" s="727" t="s">
        <v>328</v>
      </c>
      <c r="AI34" s="728"/>
      <c r="AJ34" s="728"/>
      <c r="AK34" s="728"/>
      <c r="AL34" s="728"/>
      <c r="AM34" s="728"/>
      <c r="AN34" s="728"/>
      <c r="AO34" s="728"/>
      <c r="AP34" s="728"/>
      <c r="AQ34" s="728"/>
      <c r="AR34" s="729"/>
    </row>
    <row r="35" spans="1:44" s="70" customFormat="1" ht="13.5" customHeight="1" x14ac:dyDescent="0.15">
      <c r="A35" s="718"/>
      <c r="B35" s="719"/>
      <c r="C35" s="719"/>
      <c r="D35" s="719"/>
      <c r="E35" s="720"/>
      <c r="F35" s="724"/>
      <c r="G35" s="725"/>
      <c r="H35" s="725"/>
      <c r="I35" s="725"/>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25"/>
      <c r="AG35" s="726"/>
      <c r="AH35" s="730"/>
      <c r="AI35" s="731"/>
      <c r="AJ35" s="731"/>
      <c r="AK35" s="731"/>
      <c r="AL35" s="731"/>
      <c r="AM35" s="731"/>
      <c r="AN35" s="731"/>
      <c r="AO35" s="731"/>
      <c r="AP35" s="731"/>
      <c r="AQ35" s="731"/>
      <c r="AR35" s="732"/>
    </row>
    <row r="36" spans="1:44" s="70" customFormat="1" ht="13.5" customHeight="1" x14ac:dyDescent="0.15">
      <c r="A36" s="733" t="s">
        <v>329</v>
      </c>
      <c r="B36" s="734"/>
      <c r="C36" s="734"/>
      <c r="D36" s="734"/>
      <c r="E36" s="735"/>
      <c r="F36" s="698"/>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4"/>
      <c r="AH36" s="730"/>
      <c r="AI36" s="731"/>
      <c r="AJ36" s="731"/>
      <c r="AK36" s="731"/>
      <c r="AL36" s="731"/>
      <c r="AM36" s="731"/>
      <c r="AN36" s="731"/>
      <c r="AO36" s="731"/>
      <c r="AP36" s="731"/>
      <c r="AQ36" s="731"/>
      <c r="AR36" s="732"/>
    </row>
    <row r="37" spans="1:44" s="70" customFormat="1" ht="13.5" customHeight="1" x14ac:dyDescent="0.15">
      <c r="A37" s="718"/>
      <c r="B37" s="719"/>
      <c r="C37" s="719"/>
      <c r="D37" s="719"/>
      <c r="E37" s="720"/>
      <c r="F37" s="699"/>
      <c r="G37" s="700"/>
      <c r="H37" s="700"/>
      <c r="I37" s="700"/>
      <c r="J37" s="700"/>
      <c r="K37" s="700"/>
      <c r="L37" s="700"/>
      <c r="M37" s="700"/>
      <c r="N37" s="700"/>
      <c r="O37" s="700"/>
      <c r="P37" s="700"/>
      <c r="Q37" s="700"/>
      <c r="R37" s="700"/>
      <c r="S37" s="700"/>
      <c r="T37" s="700"/>
      <c r="U37" s="700"/>
      <c r="V37" s="700"/>
      <c r="W37" s="700"/>
      <c r="X37" s="700"/>
      <c r="Y37" s="700"/>
      <c r="Z37" s="700"/>
      <c r="AA37" s="700"/>
      <c r="AB37" s="700"/>
      <c r="AC37" s="700"/>
      <c r="AD37" s="700"/>
      <c r="AE37" s="700"/>
      <c r="AF37" s="700"/>
      <c r="AG37" s="701"/>
      <c r="AH37" s="730"/>
      <c r="AI37" s="731"/>
      <c r="AJ37" s="731"/>
      <c r="AK37" s="731"/>
      <c r="AL37" s="731"/>
      <c r="AM37" s="731"/>
      <c r="AN37" s="731"/>
      <c r="AO37" s="731"/>
      <c r="AP37" s="731"/>
      <c r="AQ37" s="731"/>
      <c r="AR37" s="732"/>
    </row>
    <row r="38" spans="1:44" s="70" customFormat="1" ht="13.5" customHeight="1" x14ac:dyDescent="0.15">
      <c r="A38" s="736" t="s">
        <v>330</v>
      </c>
      <c r="B38" s="716"/>
      <c r="C38" s="716"/>
      <c r="D38" s="716"/>
      <c r="E38" s="717"/>
      <c r="F38" s="698"/>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4"/>
      <c r="AH38" s="730"/>
      <c r="AI38" s="731"/>
      <c r="AJ38" s="731"/>
      <c r="AK38" s="731"/>
      <c r="AL38" s="731"/>
      <c r="AM38" s="731"/>
      <c r="AN38" s="731"/>
      <c r="AO38" s="731"/>
      <c r="AP38" s="731"/>
      <c r="AQ38" s="731"/>
      <c r="AR38" s="732"/>
    </row>
    <row r="39" spans="1:44" s="70" customFormat="1" ht="13.5" customHeight="1" x14ac:dyDescent="0.15">
      <c r="A39" s="718"/>
      <c r="B39" s="719"/>
      <c r="C39" s="719"/>
      <c r="D39" s="719"/>
      <c r="E39" s="720"/>
      <c r="F39" s="699"/>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1"/>
      <c r="AH39" s="730"/>
      <c r="AI39" s="731"/>
      <c r="AJ39" s="731"/>
      <c r="AK39" s="731"/>
      <c r="AL39" s="731"/>
      <c r="AM39" s="731"/>
      <c r="AN39" s="731"/>
      <c r="AO39" s="731"/>
      <c r="AP39" s="731"/>
      <c r="AQ39" s="731"/>
      <c r="AR39" s="732"/>
    </row>
    <row r="40" spans="1:44" s="70" customFormat="1" ht="13.5" customHeight="1" x14ac:dyDescent="0.15">
      <c r="A40" s="633" t="s">
        <v>471</v>
      </c>
      <c r="B40" s="634"/>
      <c r="C40" s="634"/>
      <c r="D40" s="634"/>
      <c r="E40" s="635"/>
      <c r="F40" s="654" t="s">
        <v>1835</v>
      </c>
      <c r="G40" s="655"/>
      <c r="H40" s="656"/>
      <c r="I40" s="657"/>
      <c r="J40" s="658"/>
      <c r="K40" s="658"/>
      <c r="L40" s="739" t="s">
        <v>472</v>
      </c>
      <c r="M40" s="661"/>
      <c r="N40" s="658"/>
      <c r="O40" s="658"/>
      <c r="P40" s="662"/>
      <c r="Q40" s="664"/>
      <c r="R40" s="665"/>
      <c r="S40" s="665"/>
      <c r="T40" s="665"/>
      <c r="U40" s="665"/>
      <c r="V40" s="665"/>
      <c r="W40" s="665"/>
      <c r="X40" s="665"/>
      <c r="Y40" s="665"/>
      <c r="Z40" s="665"/>
      <c r="AA40" s="665"/>
      <c r="AB40" s="665"/>
      <c r="AC40" s="665"/>
      <c r="AD40" s="665"/>
      <c r="AE40" s="665"/>
      <c r="AF40" s="665"/>
      <c r="AG40" s="666"/>
      <c r="AH40" s="730"/>
      <c r="AI40" s="731"/>
      <c r="AJ40" s="731"/>
      <c r="AK40" s="731"/>
      <c r="AL40" s="731"/>
      <c r="AM40" s="731"/>
      <c r="AN40" s="731"/>
      <c r="AO40" s="731"/>
      <c r="AP40" s="731"/>
      <c r="AQ40" s="731"/>
      <c r="AR40" s="732"/>
    </row>
    <row r="41" spans="1:44" s="70" customFormat="1" ht="13.5" customHeight="1" x14ac:dyDescent="0.2">
      <c r="A41" s="636"/>
      <c r="B41" s="637"/>
      <c r="C41" s="637"/>
      <c r="D41" s="637"/>
      <c r="E41" s="638"/>
      <c r="F41" s="670" t="s">
        <v>1834</v>
      </c>
      <c r="G41" s="671"/>
      <c r="H41" s="672"/>
      <c r="I41" s="659"/>
      <c r="J41" s="660"/>
      <c r="K41" s="660"/>
      <c r="L41" s="660"/>
      <c r="M41" s="660"/>
      <c r="N41" s="660"/>
      <c r="O41" s="660"/>
      <c r="P41" s="663"/>
      <c r="Q41" s="667"/>
      <c r="R41" s="668"/>
      <c r="S41" s="668"/>
      <c r="T41" s="668"/>
      <c r="U41" s="668"/>
      <c r="V41" s="668"/>
      <c r="W41" s="668"/>
      <c r="X41" s="668"/>
      <c r="Y41" s="668"/>
      <c r="Z41" s="668"/>
      <c r="AA41" s="668"/>
      <c r="AB41" s="668"/>
      <c r="AC41" s="668"/>
      <c r="AD41" s="668"/>
      <c r="AE41" s="668"/>
      <c r="AF41" s="668"/>
      <c r="AG41" s="669"/>
      <c r="AH41" s="730"/>
      <c r="AI41" s="731"/>
      <c r="AJ41" s="731"/>
      <c r="AK41" s="731"/>
      <c r="AL41" s="731"/>
      <c r="AM41" s="731"/>
      <c r="AN41" s="731"/>
      <c r="AO41" s="731"/>
      <c r="AP41" s="731"/>
      <c r="AQ41" s="731"/>
      <c r="AR41" s="732"/>
    </row>
    <row r="42" spans="1:44" s="70" customFormat="1" ht="13.5" customHeight="1" x14ac:dyDescent="0.15">
      <c r="A42" s="636"/>
      <c r="B42" s="637"/>
      <c r="C42" s="637"/>
      <c r="D42" s="637"/>
      <c r="E42" s="638"/>
      <c r="F42" s="642"/>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4"/>
      <c r="AH42" s="730"/>
      <c r="AI42" s="731"/>
      <c r="AJ42" s="731"/>
      <c r="AK42" s="731"/>
      <c r="AL42" s="731"/>
      <c r="AM42" s="731"/>
      <c r="AN42" s="731"/>
      <c r="AO42" s="731"/>
      <c r="AP42" s="731"/>
      <c r="AQ42" s="731"/>
      <c r="AR42" s="732"/>
    </row>
    <row r="43" spans="1:44" s="70" customFormat="1" ht="13.5" customHeight="1" x14ac:dyDescent="0.15">
      <c r="A43" s="636"/>
      <c r="B43" s="637"/>
      <c r="C43" s="637"/>
      <c r="D43" s="637"/>
      <c r="E43" s="638"/>
      <c r="F43" s="645"/>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7"/>
      <c r="AH43" s="730"/>
      <c r="AI43" s="731"/>
      <c r="AJ43" s="731"/>
      <c r="AK43" s="731"/>
      <c r="AL43" s="731"/>
      <c r="AM43" s="731"/>
      <c r="AN43" s="731"/>
      <c r="AO43" s="731"/>
      <c r="AP43" s="731"/>
      <c r="AQ43" s="731"/>
      <c r="AR43" s="732"/>
    </row>
    <row r="44" spans="1:44" s="70" customFormat="1" ht="13.5" customHeight="1" x14ac:dyDescent="0.15">
      <c r="A44" s="636"/>
      <c r="B44" s="637"/>
      <c r="C44" s="637"/>
      <c r="D44" s="637"/>
      <c r="E44" s="638"/>
      <c r="F44" s="648"/>
      <c r="G44" s="649"/>
      <c r="H44" s="649"/>
      <c r="I44" s="649"/>
      <c r="J44" s="649"/>
      <c r="K44" s="649"/>
      <c r="L44" s="649"/>
      <c r="M44" s="649"/>
      <c r="N44" s="649"/>
      <c r="O44" s="649"/>
      <c r="P44" s="649"/>
      <c r="Q44" s="649"/>
      <c r="R44" s="649"/>
      <c r="S44" s="649"/>
      <c r="T44" s="649"/>
      <c r="U44" s="649"/>
      <c r="V44" s="649"/>
      <c r="W44" s="649"/>
      <c r="X44" s="649"/>
      <c r="Y44" s="649"/>
      <c r="Z44" s="649"/>
      <c r="AA44" s="649"/>
      <c r="AB44" s="649"/>
      <c r="AC44" s="649"/>
      <c r="AD44" s="649"/>
      <c r="AE44" s="649"/>
      <c r="AF44" s="649"/>
      <c r="AG44" s="650"/>
      <c r="AH44" s="730"/>
      <c r="AI44" s="731"/>
      <c r="AJ44" s="731"/>
      <c r="AK44" s="731"/>
      <c r="AL44" s="731"/>
      <c r="AM44" s="731"/>
      <c r="AN44" s="731"/>
      <c r="AO44" s="731"/>
      <c r="AP44" s="731"/>
      <c r="AQ44" s="731"/>
      <c r="AR44" s="732"/>
    </row>
    <row r="45" spans="1:44" s="70" customFormat="1" ht="13.5" customHeight="1" x14ac:dyDescent="0.15">
      <c r="A45" s="639"/>
      <c r="B45" s="640"/>
      <c r="C45" s="640"/>
      <c r="D45" s="640"/>
      <c r="E45" s="641"/>
      <c r="F45" s="651"/>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3"/>
      <c r="AH45" s="730"/>
      <c r="AI45" s="731"/>
      <c r="AJ45" s="731"/>
      <c r="AK45" s="731"/>
      <c r="AL45" s="731"/>
      <c r="AM45" s="731"/>
      <c r="AN45" s="731"/>
      <c r="AO45" s="731"/>
      <c r="AP45" s="731"/>
      <c r="AQ45" s="731"/>
      <c r="AR45" s="732"/>
    </row>
    <row r="46" spans="1:44" s="70" customFormat="1" ht="13.5" customHeight="1" x14ac:dyDescent="0.15">
      <c r="A46" s="185"/>
      <c r="B46" s="185"/>
      <c r="C46" s="185"/>
      <c r="D46" s="185"/>
      <c r="E46" s="185"/>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30"/>
      <c r="AI46" s="630"/>
      <c r="AJ46" s="630"/>
      <c r="AK46" s="630"/>
      <c r="AL46" s="630"/>
      <c r="AM46" s="630"/>
      <c r="AN46" s="630"/>
      <c r="AO46" s="630"/>
      <c r="AP46" s="630"/>
      <c r="AQ46" s="630"/>
      <c r="AR46" s="630"/>
    </row>
    <row r="47" spans="1:44" ht="15.75" customHeight="1" x14ac:dyDescent="0.2">
      <c r="A47" s="715" t="s">
        <v>327</v>
      </c>
      <c r="B47" s="716"/>
      <c r="C47" s="716"/>
      <c r="D47" s="716"/>
      <c r="E47" s="717"/>
      <c r="F47" s="721"/>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3"/>
      <c r="AH47" s="727" t="s">
        <v>328</v>
      </c>
      <c r="AI47" s="728"/>
      <c r="AJ47" s="728"/>
      <c r="AK47" s="728"/>
      <c r="AL47" s="728"/>
      <c r="AM47" s="728"/>
      <c r="AN47" s="728"/>
      <c r="AO47" s="728"/>
      <c r="AP47" s="728"/>
      <c r="AQ47" s="728"/>
      <c r="AR47" s="729"/>
    </row>
    <row r="48" spans="1:44" s="70" customFormat="1" ht="13.5" customHeight="1" x14ac:dyDescent="0.15">
      <c r="A48" s="718"/>
      <c r="B48" s="719"/>
      <c r="C48" s="719"/>
      <c r="D48" s="719"/>
      <c r="E48" s="720"/>
      <c r="F48" s="724"/>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6"/>
      <c r="AH48" s="730"/>
      <c r="AI48" s="731"/>
      <c r="AJ48" s="731"/>
      <c r="AK48" s="731"/>
      <c r="AL48" s="731"/>
      <c r="AM48" s="731"/>
      <c r="AN48" s="731"/>
      <c r="AO48" s="731"/>
      <c r="AP48" s="731"/>
      <c r="AQ48" s="731"/>
      <c r="AR48" s="732"/>
    </row>
    <row r="49" spans="1:44" s="70" customFormat="1" ht="13.5" customHeight="1" x14ac:dyDescent="0.15">
      <c r="A49" s="733" t="s">
        <v>329</v>
      </c>
      <c r="B49" s="734"/>
      <c r="C49" s="734"/>
      <c r="D49" s="734"/>
      <c r="E49" s="735"/>
      <c r="F49" s="698"/>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4"/>
      <c r="AH49" s="730"/>
      <c r="AI49" s="731"/>
      <c r="AJ49" s="731"/>
      <c r="AK49" s="731"/>
      <c r="AL49" s="731"/>
      <c r="AM49" s="731"/>
      <c r="AN49" s="731"/>
      <c r="AO49" s="731"/>
      <c r="AP49" s="731"/>
      <c r="AQ49" s="731"/>
      <c r="AR49" s="732"/>
    </row>
    <row r="50" spans="1:44" s="70" customFormat="1" ht="13.5" customHeight="1" x14ac:dyDescent="0.15">
      <c r="A50" s="718"/>
      <c r="B50" s="719"/>
      <c r="C50" s="719"/>
      <c r="D50" s="719"/>
      <c r="E50" s="720"/>
      <c r="F50" s="699"/>
      <c r="G50" s="700"/>
      <c r="H50" s="700"/>
      <c r="I50" s="700"/>
      <c r="J50" s="700"/>
      <c r="K50" s="700"/>
      <c r="L50" s="700"/>
      <c r="M50" s="700"/>
      <c r="N50" s="700"/>
      <c r="O50" s="700"/>
      <c r="P50" s="700"/>
      <c r="Q50" s="700"/>
      <c r="R50" s="700"/>
      <c r="S50" s="700"/>
      <c r="T50" s="700"/>
      <c r="U50" s="700"/>
      <c r="V50" s="700"/>
      <c r="W50" s="700"/>
      <c r="X50" s="700"/>
      <c r="Y50" s="700"/>
      <c r="Z50" s="700"/>
      <c r="AA50" s="700"/>
      <c r="AB50" s="700"/>
      <c r="AC50" s="700"/>
      <c r="AD50" s="700"/>
      <c r="AE50" s="700"/>
      <c r="AF50" s="700"/>
      <c r="AG50" s="701"/>
      <c r="AH50" s="730"/>
      <c r="AI50" s="731"/>
      <c r="AJ50" s="731"/>
      <c r="AK50" s="731"/>
      <c r="AL50" s="731"/>
      <c r="AM50" s="731"/>
      <c r="AN50" s="731"/>
      <c r="AO50" s="731"/>
      <c r="AP50" s="731"/>
      <c r="AQ50" s="731"/>
      <c r="AR50" s="732"/>
    </row>
    <row r="51" spans="1:44" s="70" customFormat="1" ht="13.5" customHeight="1" x14ac:dyDescent="0.15">
      <c r="A51" s="736" t="s">
        <v>330</v>
      </c>
      <c r="B51" s="716"/>
      <c r="C51" s="716"/>
      <c r="D51" s="716"/>
      <c r="E51" s="717"/>
      <c r="F51" s="698"/>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4"/>
      <c r="AH51" s="730"/>
      <c r="AI51" s="731"/>
      <c r="AJ51" s="731"/>
      <c r="AK51" s="731"/>
      <c r="AL51" s="731"/>
      <c r="AM51" s="731"/>
      <c r="AN51" s="731"/>
      <c r="AO51" s="731"/>
      <c r="AP51" s="731"/>
      <c r="AQ51" s="731"/>
      <c r="AR51" s="732"/>
    </row>
    <row r="52" spans="1:44" s="70" customFormat="1" ht="13.5" customHeight="1" x14ac:dyDescent="0.15">
      <c r="A52" s="718"/>
      <c r="B52" s="719"/>
      <c r="C52" s="719"/>
      <c r="D52" s="719"/>
      <c r="E52" s="720"/>
      <c r="F52" s="699"/>
      <c r="G52" s="700"/>
      <c r="H52" s="700"/>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1"/>
      <c r="AH52" s="730"/>
      <c r="AI52" s="731"/>
      <c r="AJ52" s="731"/>
      <c r="AK52" s="731"/>
      <c r="AL52" s="731"/>
      <c r="AM52" s="731"/>
      <c r="AN52" s="731"/>
      <c r="AO52" s="731"/>
      <c r="AP52" s="731"/>
      <c r="AQ52" s="731"/>
      <c r="AR52" s="732"/>
    </row>
    <row r="53" spans="1:44" s="70" customFormat="1" ht="13.5" customHeight="1" x14ac:dyDescent="0.15">
      <c r="A53" s="633" t="s">
        <v>471</v>
      </c>
      <c r="B53" s="634"/>
      <c r="C53" s="634"/>
      <c r="D53" s="634"/>
      <c r="E53" s="635"/>
      <c r="F53" s="654" t="s">
        <v>1835</v>
      </c>
      <c r="G53" s="655"/>
      <c r="H53" s="656"/>
      <c r="I53" s="657"/>
      <c r="J53" s="658"/>
      <c r="K53" s="658"/>
      <c r="L53" s="739" t="s">
        <v>472</v>
      </c>
      <c r="M53" s="661"/>
      <c r="N53" s="658"/>
      <c r="O53" s="658"/>
      <c r="P53" s="662"/>
      <c r="Q53" s="664"/>
      <c r="R53" s="665"/>
      <c r="S53" s="665"/>
      <c r="T53" s="665"/>
      <c r="U53" s="665"/>
      <c r="V53" s="665"/>
      <c r="W53" s="665"/>
      <c r="X53" s="665"/>
      <c r="Y53" s="665"/>
      <c r="Z53" s="665"/>
      <c r="AA53" s="665"/>
      <c r="AB53" s="665"/>
      <c r="AC53" s="665"/>
      <c r="AD53" s="665"/>
      <c r="AE53" s="665"/>
      <c r="AF53" s="665"/>
      <c r="AG53" s="666"/>
      <c r="AH53" s="730"/>
      <c r="AI53" s="731"/>
      <c r="AJ53" s="731"/>
      <c r="AK53" s="731"/>
      <c r="AL53" s="731"/>
      <c r="AM53" s="731"/>
      <c r="AN53" s="731"/>
      <c r="AO53" s="731"/>
      <c r="AP53" s="731"/>
      <c r="AQ53" s="731"/>
      <c r="AR53" s="732"/>
    </row>
    <row r="54" spans="1:44" s="70" customFormat="1" ht="13.5" customHeight="1" x14ac:dyDescent="0.2">
      <c r="A54" s="636"/>
      <c r="B54" s="637"/>
      <c r="C54" s="637"/>
      <c r="D54" s="637"/>
      <c r="E54" s="638"/>
      <c r="F54" s="670" t="s">
        <v>1834</v>
      </c>
      <c r="G54" s="671"/>
      <c r="H54" s="672"/>
      <c r="I54" s="659"/>
      <c r="J54" s="660"/>
      <c r="K54" s="660"/>
      <c r="L54" s="660"/>
      <c r="M54" s="660"/>
      <c r="N54" s="660"/>
      <c r="O54" s="660"/>
      <c r="P54" s="663"/>
      <c r="Q54" s="667"/>
      <c r="R54" s="668"/>
      <c r="S54" s="668"/>
      <c r="T54" s="668"/>
      <c r="U54" s="668"/>
      <c r="V54" s="668"/>
      <c r="W54" s="668"/>
      <c r="X54" s="668"/>
      <c r="Y54" s="668"/>
      <c r="Z54" s="668"/>
      <c r="AA54" s="668"/>
      <c r="AB54" s="668"/>
      <c r="AC54" s="668"/>
      <c r="AD54" s="668"/>
      <c r="AE54" s="668"/>
      <c r="AF54" s="668"/>
      <c r="AG54" s="669"/>
      <c r="AH54" s="730"/>
      <c r="AI54" s="731"/>
      <c r="AJ54" s="731"/>
      <c r="AK54" s="731"/>
      <c r="AL54" s="731"/>
      <c r="AM54" s="731"/>
      <c r="AN54" s="731"/>
      <c r="AO54" s="731"/>
      <c r="AP54" s="731"/>
      <c r="AQ54" s="731"/>
      <c r="AR54" s="732"/>
    </row>
    <row r="55" spans="1:44" s="70" customFormat="1" ht="13.5" customHeight="1" x14ac:dyDescent="0.15">
      <c r="A55" s="636"/>
      <c r="B55" s="637"/>
      <c r="C55" s="637"/>
      <c r="D55" s="637"/>
      <c r="E55" s="638"/>
      <c r="F55" s="642"/>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4"/>
      <c r="AH55" s="730"/>
      <c r="AI55" s="731"/>
      <c r="AJ55" s="731"/>
      <c r="AK55" s="731"/>
      <c r="AL55" s="731"/>
      <c r="AM55" s="731"/>
      <c r="AN55" s="731"/>
      <c r="AO55" s="731"/>
      <c r="AP55" s="731"/>
      <c r="AQ55" s="731"/>
      <c r="AR55" s="732"/>
    </row>
    <row r="56" spans="1:44" s="70" customFormat="1" ht="13.5" customHeight="1" x14ac:dyDescent="0.15">
      <c r="A56" s="636"/>
      <c r="B56" s="637"/>
      <c r="C56" s="637"/>
      <c r="D56" s="637"/>
      <c r="E56" s="638"/>
      <c r="F56" s="645"/>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7"/>
      <c r="AH56" s="730"/>
      <c r="AI56" s="731"/>
      <c r="AJ56" s="731"/>
      <c r="AK56" s="731"/>
      <c r="AL56" s="731"/>
      <c r="AM56" s="731"/>
      <c r="AN56" s="731"/>
      <c r="AO56" s="731"/>
      <c r="AP56" s="731"/>
      <c r="AQ56" s="731"/>
      <c r="AR56" s="732"/>
    </row>
    <row r="57" spans="1:44" s="70" customFormat="1" ht="13.5" customHeight="1" x14ac:dyDescent="0.15">
      <c r="A57" s="636"/>
      <c r="B57" s="637"/>
      <c r="C57" s="637"/>
      <c r="D57" s="637"/>
      <c r="E57" s="638"/>
      <c r="F57" s="648"/>
      <c r="G57" s="649"/>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50"/>
      <c r="AH57" s="730"/>
      <c r="AI57" s="731"/>
      <c r="AJ57" s="731"/>
      <c r="AK57" s="731"/>
      <c r="AL57" s="731"/>
      <c r="AM57" s="731"/>
      <c r="AN57" s="731"/>
      <c r="AO57" s="731"/>
      <c r="AP57" s="731"/>
      <c r="AQ57" s="731"/>
      <c r="AR57" s="732"/>
    </row>
    <row r="58" spans="1:44" s="70" customFormat="1" ht="13.5" customHeight="1" x14ac:dyDescent="0.15">
      <c r="A58" s="639"/>
      <c r="B58" s="640"/>
      <c r="C58" s="640"/>
      <c r="D58" s="640"/>
      <c r="E58" s="641"/>
      <c r="F58" s="651"/>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3"/>
      <c r="AH58" s="730"/>
      <c r="AI58" s="731"/>
      <c r="AJ58" s="731"/>
      <c r="AK58" s="731"/>
      <c r="AL58" s="731"/>
      <c r="AM58" s="731"/>
      <c r="AN58" s="731"/>
      <c r="AO58" s="731"/>
      <c r="AP58" s="731"/>
      <c r="AQ58" s="731"/>
      <c r="AR58" s="732"/>
    </row>
    <row r="59" spans="1:44" s="70" customFormat="1" ht="13.5" customHeight="1" x14ac:dyDescent="0.15">
      <c r="A59" s="194" t="s">
        <v>331</v>
      </c>
      <c r="B59" s="196"/>
      <c r="C59" s="196"/>
      <c r="D59" s="196"/>
      <c r="E59" s="196"/>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row>
    <row r="60" spans="1:44" s="70" customFormat="1" ht="13.5" customHeight="1" x14ac:dyDescent="0.15">
      <c r="A60" s="74" t="s">
        <v>332</v>
      </c>
      <c r="B60" s="75"/>
      <c r="C60" s="75"/>
      <c r="D60" s="75"/>
      <c r="E60" s="75"/>
      <c r="F60" s="75"/>
      <c r="G60" s="75"/>
      <c r="H60" s="75"/>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row>
    <row r="61" spans="1:44" s="70" customFormat="1" ht="13.5" customHeight="1" x14ac:dyDescent="0.15">
      <c r="A61" s="74" t="s">
        <v>333</v>
      </c>
      <c r="B61" s="75"/>
      <c r="C61" s="75"/>
      <c r="D61" s="75"/>
      <c r="E61" s="75"/>
      <c r="F61" s="75"/>
      <c r="G61" s="75"/>
      <c r="H61" s="75"/>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row>
    <row r="62" spans="1:44" s="70" customFormat="1" ht="13.5" customHeight="1" x14ac:dyDescent="0.15">
      <c r="A62" s="76"/>
      <c r="B62" s="76"/>
      <c r="C62" s="76"/>
      <c r="D62" s="76"/>
      <c r="E62" s="76"/>
      <c r="F62" s="76"/>
      <c r="G62" s="76"/>
      <c r="H62" s="76"/>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8"/>
      <c r="AI62" s="78"/>
      <c r="AJ62" s="78"/>
      <c r="AK62" s="78"/>
      <c r="AL62" s="78"/>
      <c r="AM62" s="78"/>
      <c r="AN62" s="78"/>
      <c r="AO62" s="78"/>
      <c r="AP62" s="78"/>
      <c r="AQ62" s="78"/>
      <c r="AR62" s="78"/>
    </row>
    <row r="63" spans="1:44" s="70" customFormat="1" ht="13.5" customHeight="1" x14ac:dyDescent="0.15">
      <c r="A63" s="62"/>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row>
    <row r="64" spans="1:44" x14ac:dyDescent="0.15">
      <c r="A64" s="79"/>
      <c r="B64" s="79"/>
      <c r="C64" s="80"/>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79"/>
      <c r="AR64" s="79"/>
    </row>
    <row r="65" spans="1:44" x14ac:dyDescent="0.15">
      <c r="A65" s="79"/>
      <c r="B65" s="79"/>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79"/>
      <c r="AR65" s="79"/>
    </row>
    <row r="66" spans="1:44" x14ac:dyDescent="0.15">
      <c r="A66" s="79"/>
      <c r="B66" s="79"/>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79"/>
      <c r="AR66" s="79"/>
    </row>
    <row r="67" spans="1:44" x14ac:dyDescent="0.15">
      <c r="A67" s="79"/>
      <c r="B67" s="79"/>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79"/>
      <c r="AR67" s="79"/>
    </row>
    <row r="68" spans="1:44" x14ac:dyDescent="0.15">
      <c r="A68" s="79"/>
      <c r="B68" s="79"/>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79"/>
      <c r="AR68" s="79"/>
    </row>
    <row r="69" spans="1:44" x14ac:dyDescent="0.15">
      <c r="A69" s="79"/>
      <c r="B69" s="79"/>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79"/>
      <c r="AR69" s="79"/>
    </row>
    <row r="70" spans="1:44" x14ac:dyDescent="0.15">
      <c r="A70" s="79"/>
      <c r="B70" s="79"/>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79"/>
      <c r="AR70" s="79"/>
    </row>
    <row r="71" spans="1:44" x14ac:dyDescent="0.15">
      <c r="A71" s="79"/>
      <c r="B71" s="79"/>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79"/>
      <c r="AR71" s="79"/>
    </row>
    <row r="72" spans="1:44" x14ac:dyDescent="0.15">
      <c r="A72" s="79"/>
      <c r="B72" s="79"/>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79"/>
      <c r="AR72" s="79"/>
    </row>
    <row r="73" spans="1:44" x14ac:dyDescent="0.1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row>
  </sheetData>
  <mergeCells count="68">
    <mergeCell ref="F55:AG56"/>
    <mergeCell ref="A47:E48"/>
    <mergeCell ref="F47:AG48"/>
    <mergeCell ref="AH47:AR47"/>
    <mergeCell ref="AH48:AR58"/>
    <mergeCell ref="A49:E50"/>
    <mergeCell ref="F49:AG50"/>
    <mergeCell ref="A51:E52"/>
    <mergeCell ref="F51:AG52"/>
    <mergeCell ref="A53:E58"/>
    <mergeCell ref="F53:H53"/>
    <mergeCell ref="F57:AG58"/>
    <mergeCell ref="I53:K54"/>
    <mergeCell ref="L53:L54"/>
    <mergeCell ref="M53:P54"/>
    <mergeCell ref="Q53:AG54"/>
    <mergeCell ref="F54:H54"/>
    <mergeCell ref="F29:AG30"/>
    <mergeCell ref="F31:AG32"/>
    <mergeCell ref="A40:E45"/>
    <mergeCell ref="F40:H40"/>
    <mergeCell ref="I40:K41"/>
    <mergeCell ref="L40:L41"/>
    <mergeCell ref="M40:P41"/>
    <mergeCell ref="A34:E35"/>
    <mergeCell ref="F34:AG35"/>
    <mergeCell ref="AH34:AR34"/>
    <mergeCell ref="AH35:AR45"/>
    <mergeCell ref="A36:E37"/>
    <mergeCell ref="F36:AG37"/>
    <mergeCell ref="A38:E39"/>
    <mergeCell ref="F38:AG39"/>
    <mergeCell ref="Q40:AG41"/>
    <mergeCell ref="F41:H41"/>
    <mergeCell ref="F42:AG43"/>
    <mergeCell ref="F44:AG45"/>
    <mergeCell ref="A12:AR12"/>
    <mergeCell ref="A21:E22"/>
    <mergeCell ref="F21:AG22"/>
    <mergeCell ref="AH21:AR21"/>
    <mergeCell ref="AH22:AR32"/>
    <mergeCell ref="A23:E24"/>
    <mergeCell ref="F23:AG24"/>
    <mergeCell ref="A25:E26"/>
    <mergeCell ref="F25:AG26"/>
    <mergeCell ref="A27:E32"/>
    <mergeCell ref="F27:H27"/>
    <mergeCell ref="I27:K28"/>
    <mergeCell ref="L27:L28"/>
    <mergeCell ref="M27:P28"/>
    <mergeCell ref="Q27:AG28"/>
    <mergeCell ref="F28:H28"/>
    <mergeCell ref="A11:AR11"/>
    <mergeCell ref="C3:P3"/>
    <mergeCell ref="AC3:AR3"/>
    <mergeCell ref="C4:D5"/>
    <mergeCell ref="E4:F5"/>
    <mergeCell ref="G4:H5"/>
    <mergeCell ref="I4:J5"/>
    <mergeCell ref="K4:L5"/>
    <mergeCell ref="M4:N5"/>
    <mergeCell ref="O4:P5"/>
    <mergeCell ref="AC4:AR5"/>
    <mergeCell ref="AC6:AR6"/>
    <mergeCell ref="AC7:AF8"/>
    <mergeCell ref="AG7:AJ8"/>
    <mergeCell ref="AK7:AN8"/>
    <mergeCell ref="AO7:AR8"/>
  </mergeCells>
  <phoneticPr fontId="3"/>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237"/>
  <sheetViews>
    <sheetView view="pageBreakPreview" zoomScaleNormal="100" zoomScaleSheetLayoutView="100" workbookViewId="0"/>
  </sheetViews>
  <sheetFormatPr defaultColWidth="9" defaultRowHeight="13.5" x14ac:dyDescent="0.15"/>
  <cols>
    <col min="1" max="45" width="2.125" style="6" customWidth="1"/>
    <col min="46" max="49" width="2.125" style="83" customWidth="1"/>
    <col min="50" max="56" width="10.25" style="83" customWidth="1"/>
    <col min="57" max="80" width="2.125" style="83" customWidth="1"/>
    <col min="81" max="16384" width="9" style="83"/>
  </cols>
  <sheetData>
    <row r="1" spans="1:46" x14ac:dyDescent="0.15">
      <c r="A1" s="6" t="s">
        <v>1818</v>
      </c>
    </row>
    <row r="2" spans="1:46" x14ac:dyDescent="0.15">
      <c r="A2" s="82"/>
      <c r="B2" s="6" t="s">
        <v>334</v>
      </c>
    </row>
    <row r="4" spans="1:46" s="85" customFormat="1" ht="14.25" x14ac:dyDescent="0.15">
      <c r="A4" s="696" t="s">
        <v>1833</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84"/>
    </row>
    <row r="5" spans="1:46" s="85" customFormat="1" ht="14.25" x14ac:dyDescent="0.15">
      <c r="A5" s="740" t="s">
        <v>335</v>
      </c>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86"/>
      <c r="AT5" s="63"/>
    </row>
    <row r="7" spans="1:46" x14ac:dyDescent="0.15">
      <c r="B7" s="6" t="s">
        <v>336</v>
      </c>
      <c r="P7" s="87"/>
      <c r="Q7" s="87"/>
      <c r="R7" s="87"/>
      <c r="S7" s="87"/>
      <c r="T7" s="87"/>
      <c r="U7" s="87"/>
      <c r="V7" s="87"/>
      <c r="W7" s="87"/>
      <c r="X7" s="87"/>
      <c r="Y7" s="87"/>
      <c r="Z7" s="87"/>
      <c r="AA7" s="87"/>
      <c r="AB7" s="87"/>
      <c r="AC7" s="87"/>
      <c r="AD7" s="87"/>
      <c r="AE7" s="87"/>
      <c r="AF7" s="87"/>
      <c r="AG7" s="87"/>
    </row>
    <row r="8" spans="1:46" x14ac:dyDescent="0.15">
      <c r="C8" s="6" t="s">
        <v>337</v>
      </c>
      <c r="P8" s="87"/>
      <c r="Q8" s="87"/>
      <c r="R8" s="87"/>
      <c r="S8" s="87"/>
      <c r="T8" s="87"/>
      <c r="U8" s="87"/>
      <c r="V8" s="87"/>
      <c r="W8" s="87"/>
      <c r="X8" s="87"/>
      <c r="Y8" s="87"/>
      <c r="Z8" s="87"/>
      <c r="AA8" s="87"/>
      <c r="AB8" s="87"/>
      <c r="AC8" s="87"/>
      <c r="AD8" s="87"/>
      <c r="AE8" s="87"/>
      <c r="AF8" s="87"/>
      <c r="AG8" s="87"/>
    </row>
    <row r="9" spans="1:46" s="92" customFormat="1" ht="18" customHeight="1" x14ac:dyDescent="0.15">
      <c r="A9" s="88"/>
      <c r="B9" s="89"/>
      <c r="C9" s="89"/>
      <c r="D9" s="741" t="s">
        <v>338</v>
      </c>
      <c r="E9" s="742"/>
      <c r="F9" s="742"/>
      <c r="G9" s="742"/>
      <c r="H9" s="742"/>
      <c r="I9" s="742"/>
      <c r="J9" s="743"/>
      <c r="K9" s="537" t="s">
        <v>473</v>
      </c>
      <c r="L9" s="750"/>
      <c r="M9" s="750"/>
      <c r="N9" s="750"/>
      <c r="O9" s="750"/>
      <c r="P9" s="90" t="s">
        <v>474</v>
      </c>
      <c r="Q9" s="750"/>
      <c r="R9" s="750"/>
      <c r="S9" s="750"/>
      <c r="T9" s="750"/>
      <c r="U9" s="750"/>
      <c r="V9" s="538" t="s">
        <v>475</v>
      </c>
      <c r="W9" s="538"/>
      <c r="X9" s="538"/>
      <c r="Y9" s="538"/>
      <c r="Z9" s="538"/>
      <c r="AA9" s="538"/>
      <c r="AB9" s="538"/>
      <c r="AC9" s="538"/>
      <c r="AD9" s="538"/>
      <c r="AE9" s="538"/>
      <c r="AF9" s="538"/>
      <c r="AG9" s="538"/>
      <c r="AH9" s="538"/>
      <c r="AI9" s="538"/>
      <c r="AJ9" s="538"/>
      <c r="AK9" s="538"/>
      <c r="AL9" s="538"/>
      <c r="AM9" s="538"/>
      <c r="AN9" s="538"/>
      <c r="AO9" s="539"/>
      <c r="AP9" s="91"/>
      <c r="AQ9" s="88"/>
      <c r="AR9" s="88"/>
      <c r="AS9" s="89"/>
    </row>
    <row r="10" spans="1:46" s="92" customFormat="1" ht="18" customHeight="1" x14ac:dyDescent="0.15">
      <c r="A10" s="88"/>
      <c r="B10" s="89"/>
      <c r="C10" s="89"/>
      <c r="D10" s="744"/>
      <c r="E10" s="745"/>
      <c r="F10" s="745"/>
      <c r="G10" s="745"/>
      <c r="H10" s="745"/>
      <c r="I10" s="745"/>
      <c r="J10" s="746"/>
      <c r="K10" s="751"/>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3"/>
      <c r="AP10" s="91"/>
      <c r="AQ10" s="88"/>
      <c r="AR10" s="88"/>
      <c r="AS10" s="89"/>
    </row>
    <row r="11" spans="1:46" s="92" customFormat="1" ht="18" customHeight="1" x14ac:dyDescent="0.15">
      <c r="A11" s="88"/>
      <c r="B11" s="89"/>
      <c r="C11" s="89"/>
      <c r="D11" s="747"/>
      <c r="E11" s="748"/>
      <c r="F11" s="748"/>
      <c r="G11" s="748"/>
      <c r="H11" s="748"/>
      <c r="I11" s="748"/>
      <c r="J11" s="749"/>
      <c r="K11" s="754"/>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6"/>
      <c r="AP11" s="91"/>
      <c r="AQ11" s="88"/>
      <c r="AR11" s="88"/>
      <c r="AS11" s="89"/>
    </row>
    <row r="12" spans="1:46" s="92" customFormat="1" ht="15" customHeight="1" x14ac:dyDescent="0.15">
      <c r="A12" s="88"/>
      <c r="B12" s="89"/>
      <c r="C12" s="89"/>
      <c r="D12" s="741" t="s">
        <v>339</v>
      </c>
      <c r="E12" s="742"/>
      <c r="F12" s="742"/>
      <c r="G12" s="742"/>
      <c r="H12" s="742"/>
      <c r="I12" s="742"/>
      <c r="J12" s="743"/>
      <c r="K12" s="783"/>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4"/>
      <c r="AL12" s="784"/>
      <c r="AM12" s="784"/>
      <c r="AN12" s="784"/>
      <c r="AO12" s="785"/>
      <c r="AP12" s="91"/>
      <c r="AQ12" s="88"/>
      <c r="AR12" s="88"/>
      <c r="AS12" s="89"/>
    </row>
    <row r="13" spans="1:46" s="92" customFormat="1" ht="15" customHeight="1" x14ac:dyDescent="0.15">
      <c r="A13" s="88"/>
      <c r="B13" s="89"/>
      <c r="C13" s="89"/>
      <c r="D13" s="747"/>
      <c r="E13" s="748"/>
      <c r="F13" s="748"/>
      <c r="G13" s="748"/>
      <c r="H13" s="748"/>
      <c r="I13" s="748"/>
      <c r="J13" s="749"/>
      <c r="K13" s="754"/>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756"/>
      <c r="AP13" s="91"/>
      <c r="AQ13" s="88"/>
      <c r="AR13" s="88"/>
      <c r="AS13" s="89"/>
    </row>
    <row r="14" spans="1:46" s="92" customFormat="1" ht="15" customHeight="1" x14ac:dyDescent="0.15">
      <c r="A14" s="88"/>
      <c r="B14" s="89"/>
      <c r="C14" s="89"/>
      <c r="D14" s="741" t="s">
        <v>340</v>
      </c>
      <c r="E14" s="742"/>
      <c r="F14" s="742"/>
      <c r="G14" s="742"/>
      <c r="H14" s="742"/>
      <c r="I14" s="742"/>
      <c r="J14" s="743"/>
      <c r="K14" s="783"/>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5"/>
      <c r="AP14" s="91"/>
      <c r="AQ14" s="88"/>
      <c r="AR14" s="88"/>
      <c r="AS14" s="89"/>
    </row>
    <row r="15" spans="1:46" s="92" customFormat="1" ht="15" customHeight="1" x14ac:dyDescent="0.15">
      <c r="A15" s="88"/>
      <c r="B15" s="89"/>
      <c r="C15" s="89"/>
      <c r="D15" s="747"/>
      <c r="E15" s="748"/>
      <c r="F15" s="748"/>
      <c r="G15" s="748"/>
      <c r="H15" s="748"/>
      <c r="I15" s="748"/>
      <c r="J15" s="749"/>
      <c r="K15" s="754"/>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6"/>
      <c r="AP15" s="91"/>
      <c r="AQ15" s="88"/>
      <c r="AR15" s="88"/>
      <c r="AS15" s="89"/>
    </row>
    <row r="16" spans="1:46" s="92" customFormat="1" ht="18" customHeight="1" x14ac:dyDescent="0.15">
      <c r="A16" s="88"/>
      <c r="B16" s="89"/>
      <c r="C16" s="89"/>
      <c r="D16" s="786" t="s">
        <v>341</v>
      </c>
      <c r="E16" s="745"/>
      <c r="F16" s="745"/>
      <c r="G16" s="745"/>
      <c r="H16" s="745"/>
      <c r="I16" s="745"/>
      <c r="J16" s="746"/>
      <c r="K16" s="787"/>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8"/>
      <c r="AL16" s="788"/>
      <c r="AM16" s="788"/>
      <c r="AN16" s="788"/>
      <c r="AO16" s="789"/>
      <c r="AP16" s="91"/>
      <c r="AQ16" s="88"/>
      <c r="AR16" s="88"/>
      <c r="AS16" s="89"/>
    </row>
    <row r="17" spans="1:46" s="92" customFormat="1" ht="18" customHeight="1" x14ac:dyDescent="0.15">
      <c r="A17" s="88"/>
      <c r="B17" s="89"/>
      <c r="C17" s="89"/>
      <c r="D17" s="747"/>
      <c r="E17" s="748"/>
      <c r="F17" s="748"/>
      <c r="G17" s="748"/>
      <c r="H17" s="748"/>
      <c r="I17" s="748"/>
      <c r="J17" s="749"/>
      <c r="K17" s="790"/>
      <c r="L17" s="791"/>
      <c r="M17" s="791"/>
      <c r="N17" s="791"/>
      <c r="O17" s="791"/>
      <c r="P17" s="791"/>
      <c r="Q17" s="791"/>
      <c r="R17" s="791"/>
      <c r="S17" s="791"/>
      <c r="T17" s="791"/>
      <c r="U17" s="791"/>
      <c r="V17" s="791"/>
      <c r="W17" s="791"/>
      <c r="X17" s="791"/>
      <c r="Y17" s="791"/>
      <c r="Z17" s="791"/>
      <c r="AA17" s="791"/>
      <c r="AB17" s="791"/>
      <c r="AC17" s="791"/>
      <c r="AD17" s="791"/>
      <c r="AE17" s="791"/>
      <c r="AF17" s="791"/>
      <c r="AG17" s="791"/>
      <c r="AH17" s="791"/>
      <c r="AI17" s="791"/>
      <c r="AJ17" s="791"/>
      <c r="AK17" s="791"/>
      <c r="AL17" s="791"/>
      <c r="AM17" s="791"/>
      <c r="AN17" s="791"/>
      <c r="AO17" s="792"/>
      <c r="AP17" s="91"/>
      <c r="AQ17" s="88"/>
      <c r="AR17" s="88"/>
      <c r="AS17" s="89"/>
    </row>
    <row r="18" spans="1:46" s="92" customFormat="1" x14ac:dyDescent="0.15">
      <c r="A18" s="89"/>
      <c r="B18" s="93"/>
      <c r="C18" s="89"/>
      <c r="D18" s="94" t="s">
        <v>342</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8"/>
      <c r="AS18" s="89"/>
    </row>
    <row r="19" spans="1:46" x14ac:dyDescent="0.15">
      <c r="A19" s="87"/>
      <c r="B19" s="87"/>
      <c r="C19" s="87"/>
      <c r="D19" s="87"/>
      <c r="E19" s="87"/>
      <c r="F19" s="87"/>
      <c r="G19" s="87"/>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row>
    <row r="20" spans="1:46" s="25" customFormat="1" x14ac:dyDescent="0.15">
      <c r="A20" s="7"/>
      <c r="B20" s="7"/>
      <c r="C20" s="8" t="s">
        <v>343</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7"/>
    </row>
    <row r="21" spans="1:46" s="99" customFormat="1" ht="13.5" customHeight="1" x14ac:dyDescent="0.15">
      <c r="A21" s="96"/>
      <c r="B21" s="96"/>
      <c r="C21" s="96"/>
      <c r="D21" s="757" t="s">
        <v>344</v>
      </c>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9"/>
      <c r="AP21" s="96"/>
      <c r="AQ21" s="96"/>
      <c r="AR21" s="97"/>
      <c r="AS21" s="98"/>
    </row>
    <row r="22" spans="1:46" s="99" customFormat="1" ht="13.5" customHeight="1" x14ac:dyDescent="0.15">
      <c r="A22" s="96"/>
      <c r="B22" s="96"/>
      <c r="C22" s="96"/>
      <c r="D22" s="760"/>
      <c r="E22" s="761"/>
      <c r="F22" s="761"/>
      <c r="G22" s="761"/>
      <c r="H22" s="761"/>
      <c r="I22" s="761"/>
      <c r="J22" s="761"/>
      <c r="K22" s="761"/>
      <c r="L22" s="761"/>
      <c r="M22" s="761"/>
      <c r="N22" s="761"/>
      <c r="O22" s="761"/>
      <c r="P22" s="761"/>
      <c r="Q22" s="761"/>
      <c r="R22" s="761"/>
      <c r="S22" s="761"/>
      <c r="T22" s="761"/>
      <c r="U22" s="761"/>
      <c r="V22" s="761"/>
      <c r="W22" s="761"/>
      <c r="X22" s="761"/>
      <c r="Y22" s="761"/>
      <c r="Z22" s="761"/>
      <c r="AA22" s="761"/>
      <c r="AB22" s="761"/>
      <c r="AC22" s="761"/>
      <c r="AD22" s="761"/>
      <c r="AE22" s="761"/>
      <c r="AF22" s="761"/>
      <c r="AG22" s="761"/>
      <c r="AH22" s="761"/>
      <c r="AI22" s="761"/>
      <c r="AJ22" s="761"/>
      <c r="AK22" s="761"/>
      <c r="AL22" s="761"/>
      <c r="AM22" s="761"/>
      <c r="AN22" s="761"/>
      <c r="AO22" s="762"/>
      <c r="AP22" s="96"/>
      <c r="AR22" s="97"/>
      <c r="AS22" s="98"/>
      <c r="AT22" s="96"/>
    </row>
    <row r="23" spans="1:46" s="99" customFormat="1" ht="13.5" customHeight="1" x14ac:dyDescent="0.15">
      <c r="A23" s="96"/>
      <c r="B23" s="96"/>
      <c r="C23" s="96"/>
      <c r="D23" s="763"/>
      <c r="E23" s="765" t="s">
        <v>345</v>
      </c>
      <c r="F23" s="766"/>
      <c r="G23" s="766"/>
      <c r="H23" s="766"/>
      <c r="I23" s="766"/>
      <c r="J23" s="766"/>
      <c r="K23" s="766"/>
      <c r="L23" s="767"/>
      <c r="M23" s="774"/>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775"/>
      <c r="AO23" s="776"/>
      <c r="AP23" s="96"/>
      <c r="AQ23" s="96"/>
      <c r="AR23" s="97"/>
      <c r="AS23" s="98"/>
    </row>
    <row r="24" spans="1:46" s="99" customFormat="1" ht="13.5" customHeight="1" x14ac:dyDescent="0.15">
      <c r="A24" s="96"/>
      <c r="B24" s="96"/>
      <c r="C24" s="96"/>
      <c r="D24" s="763"/>
      <c r="E24" s="768"/>
      <c r="F24" s="769"/>
      <c r="G24" s="769"/>
      <c r="H24" s="769"/>
      <c r="I24" s="769"/>
      <c r="J24" s="769"/>
      <c r="K24" s="769"/>
      <c r="L24" s="770"/>
      <c r="M24" s="777"/>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9"/>
      <c r="AP24" s="96"/>
      <c r="AQ24" s="96"/>
      <c r="AR24" s="97"/>
      <c r="AS24" s="98"/>
    </row>
    <row r="25" spans="1:46" s="99" customFormat="1" ht="13.5" customHeight="1" x14ac:dyDescent="0.15">
      <c r="A25" s="96"/>
      <c r="B25" s="96"/>
      <c r="C25" s="96"/>
      <c r="D25" s="763"/>
      <c r="E25" s="771"/>
      <c r="F25" s="772"/>
      <c r="G25" s="772"/>
      <c r="H25" s="772"/>
      <c r="I25" s="772"/>
      <c r="J25" s="772"/>
      <c r="K25" s="772"/>
      <c r="L25" s="773"/>
      <c r="M25" s="780"/>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2"/>
      <c r="AP25" s="96"/>
      <c r="AQ25" s="96"/>
      <c r="AR25" s="97"/>
      <c r="AS25" s="98"/>
    </row>
    <row r="26" spans="1:46" s="99" customFormat="1" ht="13.5" customHeight="1" x14ac:dyDescent="0.15">
      <c r="A26" s="96"/>
      <c r="B26" s="96"/>
      <c r="C26" s="96"/>
      <c r="D26" s="763"/>
      <c r="E26" s="765" t="s">
        <v>346</v>
      </c>
      <c r="F26" s="766"/>
      <c r="G26" s="766"/>
      <c r="H26" s="766"/>
      <c r="I26" s="766"/>
      <c r="J26" s="766"/>
      <c r="K26" s="766"/>
      <c r="L26" s="767"/>
      <c r="M26" s="774"/>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c r="AL26" s="775"/>
      <c r="AM26" s="775"/>
      <c r="AN26" s="775"/>
      <c r="AO26" s="776"/>
      <c r="AP26" s="96"/>
      <c r="AQ26" s="96"/>
      <c r="AR26" s="97"/>
      <c r="AS26" s="98"/>
    </row>
    <row r="27" spans="1:46" s="99" customFormat="1" ht="13.5" customHeight="1" x14ac:dyDescent="0.15">
      <c r="A27" s="96"/>
      <c r="B27" s="96"/>
      <c r="C27" s="96"/>
      <c r="D27" s="763"/>
      <c r="E27" s="768"/>
      <c r="F27" s="769"/>
      <c r="G27" s="769"/>
      <c r="H27" s="769"/>
      <c r="I27" s="769"/>
      <c r="J27" s="769"/>
      <c r="K27" s="769"/>
      <c r="L27" s="770"/>
      <c r="M27" s="777"/>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8"/>
      <c r="AL27" s="778"/>
      <c r="AM27" s="778"/>
      <c r="AN27" s="778"/>
      <c r="AO27" s="779"/>
      <c r="AP27" s="96"/>
      <c r="AQ27" s="96"/>
      <c r="AR27" s="97"/>
      <c r="AS27" s="98"/>
    </row>
    <row r="28" spans="1:46" s="99" customFormat="1" ht="13.5" customHeight="1" x14ac:dyDescent="0.15">
      <c r="A28" s="96"/>
      <c r="B28" s="96"/>
      <c r="C28" s="96"/>
      <c r="D28" s="764"/>
      <c r="E28" s="771"/>
      <c r="F28" s="772"/>
      <c r="G28" s="772"/>
      <c r="H28" s="772"/>
      <c r="I28" s="772"/>
      <c r="J28" s="772"/>
      <c r="K28" s="772"/>
      <c r="L28" s="773"/>
      <c r="M28" s="780"/>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2"/>
      <c r="AP28" s="96"/>
      <c r="AQ28" s="96"/>
      <c r="AR28" s="97"/>
      <c r="AS28" s="98"/>
    </row>
    <row r="29" spans="1:46" s="99" customFormat="1" ht="13.5" customHeight="1" x14ac:dyDescent="0.15">
      <c r="A29" s="96"/>
      <c r="B29" s="96"/>
      <c r="C29" s="96"/>
      <c r="D29" s="757" t="s">
        <v>347</v>
      </c>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9"/>
      <c r="AP29" s="96"/>
      <c r="AQ29" s="96"/>
      <c r="AR29" s="97"/>
      <c r="AS29" s="98"/>
    </row>
    <row r="30" spans="1:46" s="99" customFormat="1" ht="13.5" customHeight="1" x14ac:dyDescent="0.15">
      <c r="A30" s="96"/>
      <c r="B30" s="96"/>
      <c r="C30" s="96"/>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2"/>
      <c r="AP30" s="96"/>
      <c r="AQ30" s="96"/>
      <c r="AR30" s="97"/>
      <c r="AS30" s="98"/>
    </row>
    <row r="31" spans="1:46" s="99" customFormat="1" ht="13.5" customHeight="1" x14ac:dyDescent="0.15">
      <c r="A31" s="96"/>
      <c r="B31" s="96"/>
      <c r="C31" s="96"/>
      <c r="D31" s="763"/>
      <c r="E31" s="765" t="s">
        <v>348</v>
      </c>
      <c r="F31" s="766"/>
      <c r="G31" s="766"/>
      <c r="H31" s="766"/>
      <c r="I31" s="766"/>
      <c r="J31" s="766"/>
      <c r="K31" s="766"/>
      <c r="L31" s="767"/>
      <c r="M31" s="793"/>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5"/>
      <c r="AP31" s="96"/>
      <c r="AQ31" s="96"/>
      <c r="AR31" s="97"/>
      <c r="AS31" s="98"/>
    </row>
    <row r="32" spans="1:46" s="99" customFormat="1" ht="13.5" customHeight="1" x14ac:dyDescent="0.15">
      <c r="A32" s="96"/>
      <c r="B32" s="96"/>
      <c r="C32" s="96"/>
      <c r="D32" s="763"/>
      <c r="E32" s="771"/>
      <c r="F32" s="772"/>
      <c r="G32" s="772"/>
      <c r="H32" s="772"/>
      <c r="I32" s="772"/>
      <c r="J32" s="772"/>
      <c r="K32" s="772"/>
      <c r="L32" s="773"/>
      <c r="M32" s="796"/>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797"/>
      <c r="AN32" s="797"/>
      <c r="AO32" s="798"/>
      <c r="AP32" s="96"/>
      <c r="AQ32" s="96"/>
      <c r="AR32" s="97"/>
      <c r="AS32" s="98"/>
    </row>
    <row r="33" spans="1:45" s="99" customFormat="1" ht="13.5" customHeight="1" x14ac:dyDescent="0.15">
      <c r="A33" s="96"/>
      <c r="B33" s="96"/>
      <c r="C33" s="96"/>
      <c r="D33" s="763"/>
      <c r="E33" s="765" t="s">
        <v>349</v>
      </c>
      <c r="F33" s="766"/>
      <c r="G33" s="766"/>
      <c r="H33" s="766"/>
      <c r="I33" s="766"/>
      <c r="J33" s="766"/>
      <c r="K33" s="766"/>
      <c r="L33" s="767"/>
      <c r="M33" s="793"/>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5"/>
      <c r="AP33" s="96"/>
      <c r="AQ33" s="96"/>
      <c r="AR33" s="97"/>
      <c r="AS33" s="98"/>
    </row>
    <row r="34" spans="1:45" s="99" customFormat="1" ht="13.5" customHeight="1" x14ac:dyDescent="0.15">
      <c r="A34" s="96"/>
      <c r="B34" s="96"/>
      <c r="C34" s="96"/>
      <c r="D34" s="763"/>
      <c r="E34" s="771"/>
      <c r="F34" s="772"/>
      <c r="G34" s="772"/>
      <c r="H34" s="772"/>
      <c r="I34" s="772"/>
      <c r="J34" s="772"/>
      <c r="K34" s="772"/>
      <c r="L34" s="773"/>
      <c r="M34" s="796"/>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797"/>
      <c r="AM34" s="797"/>
      <c r="AN34" s="797"/>
      <c r="AO34" s="798"/>
      <c r="AP34" s="96"/>
      <c r="AQ34" s="96"/>
      <c r="AR34" s="97"/>
      <c r="AS34" s="98"/>
    </row>
    <row r="35" spans="1:45" s="99" customFormat="1" ht="13.5" customHeight="1" x14ac:dyDescent="0.15">
      <c r="A35" s="96"/>
      <c r="B35" s="96"/>
      <c r="C35" s="96"/>
      <c r="D35" s="763"/>
      <c r="E35" s="765" t="s">
        <v>350</v>
      </c>
      <c r="F35" s="766"/>
      <c r="G35" s="766"/>
      <c r="H35" s="766"/>
      <c r="I35" s="766"/>
      <c r="J35" s="766"/>
      <c r="K35" s="766"/>
      <c r="L35" s="767"/>
      <c r="M35" s="793"/>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5"/>
      <c r="AP35" s="96"/>
      <c r="AQ35" s="96"/>
      <c r="AR35" s="97"/>
      <c r="AS35" s="98"/>
    </row>
    <row r="36" spans="1:45" s="99" customFormat="1" ht="13.5" customHeight="1" x14ac:dyDescent="0.15">
      <c r="A36" s="96"/>
      <c r="B36" s="96"/>
      <c r="C36" s="96"/>
      <c r="D36" s="764"/>
      <c r="E36" s="771"/>
      <c r="F36" s="772"/>
      <c r="G36" s="772"/>
      <c r="H36" s="772"/>
      <c r="I36" s="772"/>
      <c r="J36" s="772"/>
      <c r="K36" s="772"/>
      <c r="L36" s="773"/>
      <c r="M36" s="796"/>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8"/>
      <c r="AP36" s="96"/>
      <c r="AQ36" s="96"/>
      <c r="AR36" s="97"/>
      <c r="AS36" s="98"/>
    </row>
    <row r="37" spans="1:45" s="99" customFormat="1" ht="13.5" customHeight="1" x14ac:dyDescent="0.15">
      <c r="A37" s="96"/>
      <c r="B37" s="96"/>
      <c r="C37" s="96"/>
      <c r="D37" s="765" t="s">
        <v>351</v>
      </c>
      <c r="E37" s="766"/>
      <c r="F37" s="766"/>
      <c r="G37" s="766"/>
      <c r="H37" s="766"/>
      <c r="I37" s="766"/>
      <c r="J37" s="766"/>
      <c r="K37" s="766"/>
      <c r="L37" s="767"/>
      <c r="M37" s="793"/>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5"/>
      <c r="AP37" s="96"/>
      <c r="AQ37" s="96"/>
      <c r="AR37" s="97"/>
      <c r="AS37" s="98"/>
    </row>
    <row r="38" spans="1:45" s="99" customFormat="1" ht="13.5" customHeight="1" x14ac:dyDescent="0.15">
      <c r="A38" s="96"/>
      <c r="B38" s="96"/>
      <c r="C38" s="96"/>
      <c r="D38" s="771"/>
      <c r="E38" s="772"/>
      <c r="F38" s="772"/>
      <c r="G38" s="772"/>
      <c r="H38" s="772"/>
      <c r="I38" s="772"/>
      <c r="J38" s="772"/>
      <c r="K38" s="772"/>
      <c r="L38" s="773"/>
      <c r="M38" s="796"/>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8"/>
      <c r="AP38" s="96"/>
      <c r="AQ38" s="96"/>
      <c r="AR38" s="97"/>
      <c r="AS38" s="98"/>
    </row>
    <row r="39" spans="1:45" s="99" customFormat="1" ht="13.5" customHeight="1" x14ac:dyDescent="0.15">
      <c r="A39" s="96"/>
      <c r="B39" s="96"/>
      <c r="C39" s="96"/>
      <c r="D39" s="757" t="s">
        <v>352</v>
      </c>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9"/>
      <c r="AP39" s="96"/>
      <c r="AQ39" s="96"/>
      <c r="AR39" s="97"/>
      <c r="AS39" s="98"/>
    </row>
    <row r="40" spans="1:45" s="99" customFormat="1" ht="13.5" customHeight="1" x14ac:dyDescent="0.15">
      <c r="A40" s="96"/>
      <c r="B40" s="96"/>
      <c r="C40" s="96"/>
      <c r="D40" s="760"/>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2"/>
      <c r="AP40" s="96"/>
      <c r="AQ40" s="96"/>
      <c r="AR40" s="97"/>
      <c r="AS40" s="98"/>
    </row>
    <row r="41" spans="1:45" s="99" customFormat="1" ht="13.5" customHeight="1" x14ac:dyDescent="0.15">
      <c r="A41" s="96"/>
      <c r="B41" s="96"/>
      <c r="C41" s="96"/>
      <c r="D41" s="763"/>
      <c r="E41" s="765" t="s">
        <v>353</v>
      </c>
      <c r="F41" s="766"/>
      <c r="G41" s="766"/>
      <c r="H41" s="766"/>
      <c r="I41" s="766"/>
      <c r="J41" s="766"/>
      <c r="K41" s="766"/>
      <c r="L41" s="767"/>
      <c r="M41" s="799" t="s">
        <v>476</v>
      </c>
      <c r="N41" s="800"/>
      <c r="O41" s="800"/>
      <c r="P41" s="800"/>
      <c r="Q41" s="800"/>
      <c r="R41" s="800"/>
      <c r="S41" s="800"/>
      <c r="T41" s="800"/>
      <c r="U41" s="800"/>
      <c r="V41" s="800"/>
      <c r="W41" s="800"/>
      <c r="X41" s="800"/>
      <c r="Y41" s="800"/>
      <c r="Z41" s="800"/>
      <c r="AA41" s="800"/>
      <c r="AB41" s="800"/>
      <c r="AC41" s="800"/>
      <c r="AD41" s="800"/>
      <c r="AE41" s="800"/>
      <c r="AF41" s="800"/>
      <c r="AG41" s="800"/>
      <c r="AH41" s="800"/>
      <c r="AI41" s="800"/>
      <c r="AJ41" s="800"/>
      <c r="AK41" s="800"/>
      <c r="AL41" s="800"/>
      <c r="AM41" s="800"/>
      <c r="AN41" s="800"/>
      <c r="AO41" s="801"/>
      <c r="AP41" s="96"/>
      <c r="AQ41" s="96"/>
      <c r="AR41" s="97"/>
      <c r="AS41" s="98"/>
    </row>
    <row r="42" spans="1:45" s="99" customFormat="1" ht="13.5" customHeight="1" x14ac:dyDescent="0.15">
      <c r="A42" s="96"/>
      <c r="B42" s="96"/>
      <c r="C42" s="96"/>
      <c r="D42" s="763"/>
      <c r="E42" s="768"/>
      <c r="F42" s="769"/>
      <c r="G42" s="769"/>
      <c r="H42" s="769"/>
      <c r="I42" s="769"/>
      <c r="J42" s="769"/>
      <c r="K42" s="769"/>
      <c r="L42" s="770"/>
      <c r="M42" s="802"/>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4"/>
      <c r="AP42" s="96"/>
      <c r="AQ42" s="96"/>
      <c r="AR42" s="97"/>
      <c r="AS42" s="98"/>
    </row>
    <row r="43" spans="1:45" s="99" customFormat="1" ht="13.5" customHeight="1" x14ac:dyDescent="0.15">
      <c r="A43" s="96"/>
      <c r="B43" s="96"/>
      <c r="C43" s="96"/>
      <c r="D43" s="763"/>
      <c r="E43" s="768"/>
      <c r="F43" s="769"/>
      <c r="G43" s="769"/>
      <c r="H43" s="769"/>
      <c r="I43" s="769"/>
      <c r="J43" s="769"/>
      <c r="K43" s="769"/>
      <c r="L43" s="770"/>
      <c r="M43" s="802"/>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4"/>
      <c r="AP43" s="96"/>
      <c r="AQ43" s="96"/>
      <c r="AR43" s="97"/>
      <c r="AS43" s="98"/>
    </row>
    <row r="44" spans="1:45" s="99" customFormat="1" ht="13.5" customHeight="1" x14ac:dyDescent="0.15">
      <c r="A44" s="96"/>
      <c r="B44" s="96"/>
      <c r="C44" s="96"/>
      <c r="D44" s="763"/>
      <c r="E44" s="771"/>
      <c r="F44" s="772"/>
      <c r="G44" s="772"/>
      <c r="H44" s="772"/>
      <c r="I44" s="772"/>
      <c r="J44" s="772"/>
      <c r="K44" s="772"/>
      <c r="L44" s="773"/>
      <c r="M44" s="805"/>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7"/>
      <c r="AP44" s="96"/>
      <c r="AQ44" s="96"/>
      <c r="AR44" s="97"/>
      <c r="AS44" s="98"/>
    </row>
    <row r="45" spans="1:45" s="99" customFormat="1" ht="13.5" customHeight="1" x14ac:dyDescent="0.15">
      <c r="A45" s="96"/>
      <c r="B45" s="96"/>
      <c r="C45" s="96"/>
      <c r="D45" s="763"/>
      <c r="E45" s="765" t="s">
        <v>354</v>
      </c>
      <c r="F45" s="766"/>
      <c r="G45" s="766"/>
      <c r="H45" s="766"/>
      <c r="I45" s="766"/>
      <c r="J45" s="766"/>
      <c r="K45" s="766"/>
      <c r="L45" s="767"/>
      <c r="M45" s="808"/>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10"/>
      <c r="AP45" s="96"/>
      <c r="AQ45" s="96"/>
      <c r="AR45" s="97"/>
      <c r="AS45" s="98"/>
    </row>
    <row r="46" spans="1:45" s="99" customFormat="1" ht="13.5" customHeight="1" x14ac:dyDescent="0.15">
      <c r="A46" s="96"/>
      <c r="B46" s="96"/>
      <c r="C46" s="96"/>
      <c r="D46" s="764"/>
      <c r="E46" s="771"/>
      <c r="F46" s="772"/>
      <c r="G46" s="772"/>
      <c r="H46" s="772"/>
      <c r="I46" s="772"/>
      <c r="J46" s="772"/>
      <c r="K46" s="772"/>
      <c r="L46" s="773"/>
      <c r="M46" s="811"/>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3"/>
      <c r="AP46" s="96"/>
      <c r="AQ46" s="96"/>
      <c r="AR46" s="97"/>
      <c r="AS46" s="98"/>
    </row>
    <row r="47" spans="1:45" s="99" customFormat="1" ht="13.5" customHeight="1" x14ac:dyDescent="0.15">
      <c r="A47" s="96"/>
      <c r="B47" s="96"/>
      <c r="C47" s="96"/>
      <c r="D47" s="765" t="s">
        <v>355</v>
      </c>
      <c r="E47" s="766"/>
      <c r="F47" s="766"/>
      <c r="G47" s="766"/>
      <c r="H47" s="766"/>
      <c r="I47" s="766"/>
      <c r="J47" s="766"/>
      <c r="K47" s="766"/>
      <c r="L47" s="767"/>
      <c r="M47" s="841"/>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09"/>
      <c r="AL47" s="809"/>
      <c r="AM47" s="809"/>
      <c r="AN47" s="809"/>
      <c r="AO47" s="810"/>
      <c r="AP47" s="96"/>
      <c r="AQ47" s="96"/>
      <c r="AR47" s="97"/>
      <c r="AS47" s="98"/>
    </row>
    <row r="48" spans="1:45" s="99" customFormat="1" ht="13.5" customHeight="1" x14ac:dyDescent="0.15">
      <c r="A48" s="96"/>
      <c r="B48" s="96"/>
      <c r="C48" s="96"/>
      <c r="D48" s="771"/>
      <c r="E48" s="772"/>
      <c r="F48" s="772"/>
      <c r="G48" s="772"/>
      <c r="H48" s="772"/>
      <c r="I48" s="772"/>
      <c r="J48" s="772"/>
      <c r="K48" s="772"/>
      <c r="L48" s="773"/>
      <c r="M48" s="811"/>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2"/>
      <c r="AK48" s="812"/>
      <c r="AL48" s="812"/>
      <c r="AM48" s="812"/>
      <c r="AN48" s="812"/>
      <c r="AO48" s="813"/>
      <c r="AP48" s="96"/>
      <c r="AQ48" s="96"/>
      <c r="AR48" s="97"/>
      <c r="AS48" s="98"/>
    </row>
    <row r="49" spans="1:49" s="99" customFormat="1" ht="13.5" customHeight="1" x14ac:dyDescent="0.15">
      <c r="A49" s="96"/>
      <c r="B49" s="96"/>
      <c r="C49" s="96"/>
      <c r="D49" s="799" t="s">
        <v>356</v>
      </c>
      <c r="E49" s="800"/>
      <c r="F49" s="800"/>
      <c r="G49" s="800"/>
      <c r="H49" s="800"/>
      <c r="I49" s="800"/>
      <c r="J49" s="800"/>
      <c r="K49" s="800"/>
      <c r="L49" s="800"/>
      <c r="M49" s="800"/>
      <c r="N49" s="800"/>
      <c r="O49" s="800"/>
      <c r="P49" s="800"/>
      <c r="Q49" s="801"/>
      <c r="R49" s="799" t="s">
        <v>357</v>
      </c>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1"/>
      <c r="AP49" s="96"/>
      <c r="AQ49" s="96"/>
      <c r="AR49" s="97"/>
      <c r="AS49" s="98"/>
    </row>
    <row r="50" spans="1:49" s="99" customFormat="1" ht="13.5" customHeight="1" x14ac:dyDescent="0.15">
      <c r="A50" s="96"/>
      <c r="B50" s="96"/>
      <c r="C50" s="96"/>
      <c r="D50" s="805"/>
      <c r="E50" s="806"/>
      <c r="F50" s="806"/>
      <c r="G50" s="806"/>
      <c r="H50" s="806"/>
      <c r="I50" s="806"/>
      <c r="J50" s="806"/>
      <c r="K50" s="806"/>
      <c r="L50" s="806"/>
      <c r="M50" s="806"/>
      <c r="N50" s="806"/>
      <c r="O50" s="806"/>
      <c r="P50" s="806"/>
      <c r="Q50" s="807"/>
      <c r="R50" s="805"/>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7"/>
      <c r="AP50" s="96"/>
      <c r="AQ50" s="96"/>
      <c r="AR50" s="97"/>
      <c r="AS50" s="98"/>
    </row>
    <row r="51" spans="1:49" s="99" customFormat="1" ht="13.5" customHeight="1" x14ac:dyDescent="0.15">
      <c r="A51" s="100"/>
      <c r="B51" s="100"/>
      <c r="C51" s="100"/>
      <c r="D51" s="101" t="s">
        <v>358</v>
      </c>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97"/>
      <c r="AS51" s="98"/>
    </row>
    <row r="52" spans="1:49" s="99" customFormat="1" ht="13.5" customHeight="1" x14ac:dyDescent="0.15">
      <c r="A52" s="100"/>
      <c r="B52" s="100"/>
      <c r="C52" s="100"/>
      <c r="D52" s="101"/>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97"/>
      <c r="AS52" s="98"/>
    </row>
    <row r="53" spans="1:49" x14ac:dyDescent="0.15">
      <c r="B53" s="8" t="s">
        <v>359</v>
      </c>
      <c r="C53" s="87"/>
      <c r="D53" s="87"/>
      <c r="E53" s="87"/>
      <c r="F53" s="87"/>
      <c r="G53" s="87"/>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row>
    <row r="54" spans="1:49" s="25" customFormat="1" x14ac:dyDescent="0.15">
      <c r="A54" s="7"/>
      <c r="B54" s="8"/>
      <c r="C54" s="8" t="s">
        <v>360</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7"/>
    </row>
    <row r="55" spans="1:49" s="25" customFormat="1" x14ac:dyDescent="0.15">
      <c r="A55" s="7"/>
      <c r="B55" s="8"/>
      <c r="C55" s="8"/>
      <c r="D55" s="8" t="s">
        <v>361</v>
      </c>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7"/>
      <c r="AQ55" s="7"/>
      <c r="AR55" s="7"/>
      <c r="AS55" s="7"/>
    </row>
    <row r="56" spans="1:49" s="25" customFormat="1" ht="18" customHeight="1" x14ac:dyDescent="0.15">
      <c r="A56" s="7"/>
      <c r="B56" s="7"/>
      <c r="C56" s="7"/>
      <c r="D56" s="842" t="s">
        <v>362</v>
      </c>
      <c r="E56" s="843"/>
      <c r="F56" s="843"/>
      <c r="G56" s="843"/>
      <c r="H56" s="843"/>
      <c r="I56" s="843"/>
      <c r="J56" s="844"/>
      <c r="K56" s="814" t="s">
        <v>363</v>
      </c>
      <c r="L56" s="851"/>
      <c r="M56" s="851"/>
      <c r="N56" s="852"/>
      <c r="O56" s="856" t="s">
        <v>364</v>
      </c>
      <c r="P56" s="857"/>
      <c r="Q56" s="857"/>
      <c r="R56" s="858"/>
      <c r="S56" s="814" t="s">
        <v>365</v>
      </c>
      <c r="T56" s="851"/>
      <c r="U56" s="851"/>
      <c r="V56" s="852"/>
      <c r="W56" s="814" t="s">
        <v>366</v>
      </c>
      <c r="X56" s="851"/>
      <c r="Y56" s="851"/>
      <c r="Z56" s="851"/>
      <c r="AA56" s="852"/>
      <c r="AB56" s="814" t="s">
        <v>367</v>
      </c>
      <c r="AC56" s="851"/>
      <c r="AD56" s="851"/>
      <c r="AE56" s="851"/>
      <c r="AF56" s="852"/>
      <c r="AG56" s="814" t="s">
        <v>368</v>
      </c>
      <c r="AH56" s="815"/>
      <c r="AI56" s="815"/>
      <c r="AJ56" s="816"/>
      <c r="AK56" s="823" t="s">
        <v>369</v>
      </c>
      <c r="AL56" s="824"/>
      <c r="AM56" s="824"/>
      <c r="AN56" s="825"/>
      <c r="AO56" s="814" t="s">
        <v>370</v>
      </c>
      <c r="AP56" s="816"/>
      <c r="AQ56" s="102"/>
      <c r="AR56" s="7"/>
      <c r="AS56" s="7"/>
    </row>
    <row r="57" spans="1:49" s="25" customFormat="1" ht="18" customHeight="1" x14ac:dyDescent="0.15">
      <c r="A57" s="7"/>
      <c r="B57" s="7"/>
      <c r="C57" s="7"/>
      <c r="D57" s="845"/>
      <c r="E57" s="846"/>
      <c r="F57" s="846"/>
      <c r="G57" s="846"/>
      <c r="H57" s="846"/>
      <c r="I57" s="846"/>
      <c r="J57" s="847"/>
      <c r="K57" s="853"/>
      <c r="L57" s="854"/>
      <c r="M57" s="854"/>
      <c r="N57" s="855"/>
      <c r="O57" s="859"/>
      <c r="P57" s="860"/>
      <c r="Q57" s="860"/>
      <c r="R57" s="861"/>
      <c r="S57" s="853"/>
      <c r="T57" s="854"/>
      <c r="U57" s="854"/>
      <c r="V57" s="855"/>
      <c r="W57" s="853"/>
      <c r="X57" s="854"/>
      <c r="Y57" s="854"/>
      <c r="Z57" s="854"/>
      <c r="AA57" s="855"/>
      <c r="AB57" s="853"/>
      <c r="AC57" s="854"/>
      <c r="AD57" s="854"/>
      <c r="AE57" s="854"/>
      <c r="AF57" s="855"/>
      <c r="AG57" s="817"/>
      <c r="AH57" s="818"/>
      <c r="AI57" s="818"/>
      <c r="AJ57" s="819"/>
      <c r="AK57" s="826"/>
      <c r="AL57" s="827"/>
      <c r="AM57" s="827"/>
      <c r="AN57" s="828"/>
      <c r="AO57" s="817"/>
      <c r="AP57" s="819"/>
      <c r="AQ57" s="102"/>
      <c r="AR57" s="7"/>
      <c r="AS57" s="7"/>
    </row>
    <row r="58" spans="1:49" s="25" customFormat="1" ht="18" customHeight="1" x14ac:dyDescent="0.15">
      <c r="A58" s="7"/>
      <c r="B58" s="7"/>
      <c r="C58" s="7"/>
      <c r="D58" s="848"/>
      <c r="E58" s="849"/>
      <c r="F58" s="849"/>
      <c r="G58" s="849"/>
      <c r="H58" s="849"/>
      <c r="I58" s="849"/>
      <c r="J58" s="850"/>
      <c r="K58" s="832" t="s">
        <v>477</v>
      </c>
      <c r="L58" s="833"/>
      <c r="M58" s="833"/>
      <c r="N58" s="834"/>
      <c r="O58" s="835" t="s">
        <v>478</v>
      </c>
      <c r="P58" s="836"/>
      <c r="Q58" s="836"/>
      <c r="R58" s="837"/>
      <c r="S58" s="835" t="s">
        <v>479</v>
      </c>
      <c r="T58" s="836"/>
      <c r="U58" s="836"/>
      <c r="V58" s="837"/>
      <c r="W58" s="832" t="s">
        <v>480</v>
      </c>
      <c r="X58" s="833"/>
      <c r="Y58" s="833"/>
      <c r="Z58" s="833"/>
      <c r="AA58" s="834"/>
      <c r="AB58" s="838" t="s">
        <v>481</v>
      </c>
      <c r="AC58" s="839"/>
      <c r="AD58" s="839"/>
      <c r="AE58" s="839"/>
      <c r="AF58" s="840"/>
      <c r="AG58" s="820"/>
      <c r="AH58" s="821"/>
      <c r="AI58" s="821"/>
      <c r="AJ58" s="822"/>
      <c r="AK58" s="829"/>
      <c r="AL58" s="830"/>
      <c r="AM58" s="830"/>
      <c r="AN58" s="831"/>
      <c r="AO58" s="820"/>
      <c r="AP58" s="822"/>
      <c r="AQ58" s="102"/>
      <c r="AR58" s="7"/>
      <c r="AS58" s="7"/>
    </row>
    <row r="59" spans="1:49" s="25" customFormat="1" ht="18" customHeight="1" x14ac:dyDescent="0.15">
      <c r="A59" s="7"/>
      <c r="B59" s="7"/>
      <c r="C59" s="7"/>
      <c r="D59" s="838"/>
      <c r="E59" s="839"/>
      <c r="F59" s="839"/>
      <c r="G59" s="839"/>
      <c r="H59" s="839"/>
      <c r="I59" s="839"/>
      <c r="J59" s="840"/>
      <c r="K59" s="871"/>
      <c r="L59" s="872"/>
      <c r="M59" s="872"/>
      <c r="N59" s="873"/>
      <c r="O59" s="871"/>
      <c r="P59" s="872"/>
      <c r="Q59" s="872"/>
      <c r="R59" s="873"/>
      <c r="S59" s="871"/>
      <c r="T59" s="872"/>
      <c r="U59" s="872"/>
      <c r="V59" s="873"/>
      <c r="W59" s="871"/>
      <c r="X59" s="872"/>
      <c r="Y59" s="872"/>
      <c r="Z59" s="872"/>
      <c r="AA59" s="873"/>
      <c r="AB59" s="864"/>
      <c r="AC59" s="866"/>
      <c r="AD59" s="866"/>
      <c r="AE59" s="866"/>
      <c r="AF59" s="867"/>
      <c r="AG59" s="864"/>
      <c r="AH59" s="865"/>
      <c r="AI59" s="866"/>
      <c r="AJ59" s="867"/>
      <c r="AK59" s="868"/>
      <c r="AL59" s="869"/>
      <c r="AM59" s="869"/>
      <c r="AN59" s="870"/>
      <c r="AO59" s="832"/>
      <c r="AP59" s="834"/>
      <c r="AQ59" s="103"/>
      <c r="AR59" s="7"/>
      <c r="AS59" s="7"/>
    </row>
    <row r="60" spans="1:49" s="25" customFormat="1" ht="18" customHeight="1" x14ac:dyDescent="0.15">
      <c r="A60" s="7"/>
      <c r="B60" s="7"/>
      <c r="C60" s="7"/>
      <c r="D60" s="838"/>
      <c r="E60" s="839"/>
      <c r="F60" s="839"/>
      <c r="G60" s="839"/>
      <c r="H60" s="839"/>
      <c r="I60" s="839"/>
      <c r="J60" s="840"/>
      <c r="K60" s="871"/>
      <c r="L60" s="872"/>
      <c r="M60" s="872"/>
      <c r="N60" s="873"/>
      <c r="O60" s="871" t="s">
        <v>371</v>
      </c>
      <c r="P60" s="872"/>
      <c r="Q60" s="872"/>
      <c r="R60" s="873"/>
      <c r="S60" s="871"/>
      <c r="T60" s="872"/>
      <c r="U60" s="872"/>
      <c r="V60" s="873"/>
      <c r="W60" s="871"/>
      <c r="X60" s="872"/>
      <c r="Y60" s="872"/>
      <c r="Z60" s="872"/>
      <c r="AA60" s="873"/>
      <c r="AB60" s="864"/>
      <c r="AC60" s="866"/>
      <c r="AD60" s="866"/>
      <c r="AE60" s="866"/>
      <c r="AF60" s="867"/>
      <c r="AG60" s="864"/>
      <c r="AH60" s="865"/>
      <c r="AI60" s="866"/>
      <c r="AJ60" s="867"/>
      <c r="AK60" s="868"/>
      <c r="AL60" s="869"/>
      <c r="AM60" s="869"/>
      <c r="AN60" s="870"/>
      <c r="AO60" s="832"/>
      <c r="AP60" s="834"/>
      <c r="AQ60" s="103"/>
      <c r="AR60" s="7"/>
      <c r="AS60" s="7"/>
    </row>
    <row r="61" spans="1:49" s="25" customFormat="1" ht="18" customHeight="1" thickBot="1" x14ac:dyDescent="0.2">
      <c r="A61" s="7"/>
      <c r="B61" s="7"/>
      <c r="C61" s="7"/>
      <c r="D61" s="888"/>
      <c r="E61" s="889"/>
      <c r="F61" s="889"/>
      <c r="G61" s="889"/>
      <c r="H61" s="889"/>
      <c r="I61" s="889"/>
      <c r="J61" s="890"/>
      <c r="K61" s="891"/>
      <c r="L61" s="892"/>
      <c r="M61" s="892"/>
      <c r="N61" s="893"/>
      <c r="O61" s="871" t="s">
        <v>371</v>
      </c>
      <c r="P61" s="872"/>
      <c r="Q61" s="872"/>
      <c r="R61" s="873"/>
      <c r="S61" s="891"/>
      <c r="T61" s="892"/>
      <c r="U61" s="892"/>
      <c r="V61" s="893"/>
      <c r="W61" s="891"/>
      <c r="X61" s="892"/>
      <c r="Y61" s="892"/>
      <c r="Z61" s="892"/>
      <c r="AA61" s="893"/>
      <c r="AB61" s="894"/>
      <c r="AC61" s="895"/>
      <c r="AD61" s="895"/>
      <c r="AE61" s="895"/>
      <c r="AF61" s="896"/>
      <c r="AG61" s="894"/>
      <c r="AH61" s="897"/>
      <c r="AI61" s="895"/>
      <c r="AJ61" s="896"/>
      <c r="AK61" s="898"/>
      <c r="AL61" s="899"/>
      <c r="AM61" s="899"/>
      <c r="AN61" s="900"/>
      <c r="AO61" s="875"/>
      <c r="AP61" s="876"/>
      <c r="AQ61" s="103"/>
      <c r="AR61" s="7"/>
      <c r="AS61" s="7"/>
    </row>
    <row r="62" spans="1:49" s="25" customFormat="1" ht="13.15" customHeight="1" thickTop="1" x14ac:dyDescent="0.15">
      <c r="A62" s="8"/>
      <c r="B62" s="8"/>
      <c r="C62" s="8"/>
      <c r="D62" s="877" t="s">
        <v>9</v>
      </c>
      <c r="E62" s="878"/>
      <c r="F62" s="878"/>
      <c r="G62" s="878"/>
      <c r="H62" s="878"/>
      <c r="I62" s="878"/>
      <c r="J62" s="879"/>
      <c r="K62" s="877"/>
      <c r="L62" s="880"/>
      <c r="M62" s="880"/>
      <c r="N62" s="881"/>
      <c r="O62" s="877"/>
      <c r="P62" s="880"/>
      <c r="Q62" s="880"/>
      <c r="R62" s="881"/>
      <c r="S62" s="877"/>
      <c r="T62" s="880"/>
      <c r="U62" s="880"/>
      <c r="V62" s="881"/>
      <c r="W62" s="877"/>
      <c r="X62" s="880"/>
      <c r="Y62" s="880"/>
      <c r="Z62" s="880"/>
      <c r="AA62" s="881"/>
      <c r="AB62" s="882"/>
      <c r="AC62" s="883"/>
      <c r="AD62" s="883"/>
      <c r="AE62" s="883"/>
      <c r="AF62" s="884"/>
      <c r="AG62" s="877"/>
      <c r="AH62" s="878"/>
      <c r="AI62" s="880"/>
      <c r="AJ62" s="881"/>
      <c r="AK62" s="885"/>
      <c r="AL62" s="886"/>
      <c r="AM62" s="886"/>
      <c r="AN62" s="887"/>
      <c r="AO62" s="877"/>
      <c r="AP62" s="881"/>
      <c r="AQ62" s="104"/>
      <c r="AR62" s="7"/>
      <c r="AS62" s="7"/>
    </row>
    <row r="63" spans="1:49" s="108" customFormat="1" ht="13.5" customHeight="1" x14ac:dyDescent="0.15">
      <c r="A63" s="105"/>
      <c r="B63" s="105"/>
      <c r="C63" s="105"/>
      <c r="D63" s="101" t="s">
        <v>372</v>
      </c>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7"/>
      <c r="AU63" s="107"/>
      <c r="AV63" s="107"/>
      <c r="AW63" s="107"/>
    </row>
    <row r="64" spans="1:49" s="108" customFormat="1" ht="13.5" customHeight="1" x14ac:dyDescent="0.15">
      <c r="A64" s="105"/>
      <c r="B64" s="105"/>
      <c r="C64" s="105"/>
      <c r="D64" s="101" t="s">
        <v>373</v>
      </c>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9"/>
      <c r="AU64" s="107"/>
      <c r="AV64" s="107"/>
      <c r="AW64" s="107"/>
    </row>
    <row r="65" spans="1:56" s="108" customFormat="1" ht="13.5" customHeight="1" x14ac:dyDescent="0.15">
      <c r="A65" s="105"/>
      <c r="B65" s="105"/>
      <c r="C65" s="105"/>
      <c r="D65" s="101" t="s">
        <v>374</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7"/>
      <c r="AU65" s="107"/>
      <c r="AV65" s="107"/>
      <c r="AW65" s="107"/>
    </row>
    <row r="66" spans="1:56" s="25" customFormat="1" ht="13.5" customHeight="1" x14ac:dyDescent="0.15">
      <c r="A66" s="8"/>
      <c r="B66" s="8"/>
      <c r="C66" s="8"/>
      <c r="D66" s="8"/>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8"/>
      <c r="AK66" s="8"/>
      <c r="AL66" s="8"/>
      <c r="AM66" s="8"/>
      <c r="AN66" s="8"/>
      <c r="AO66" s="8"/>
      <c r="AP66" s="8"/>
      <c r="AQ66" s="8"/>
      <c r="AR66" s="7"/>
      <c r="AS66" s="7"/>
    </row>
    <row r="67" spans="1:56" s="25" customFormat="1" ht="13.5" customHeight="1" x14ac:dyDescent="0.15">
      <c r="A67" s="8"/>
      <c r="B67" s="8"/>
      <c r="C67" s="8" t="s">
        <v>375</v>
      </c>
      <c r="D67" s="7"/>
      <c r="E67" s="8"/>
      <c r="F67" s="8"/>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8"/>
      <c r="AL67" s="8"/>
      <c r="AM67" s="8"/>
      <c r="AN67" s="8"/>
      <c r="AO67" s="8"/>
      <c r="AP67" s="8"/>
      <c r="AQ67" s="8"/>
      <c r="AR67" s="8"/>
      <c r="AS67" s="7"/>
    </row>
    <row r="68" spans="1:56" s="25" customFormat="1" ht="13.5" customHeight="1" x14ac:dyDescent="0.15">
      <c r="A68" s="8"/>
      <c r="B68" s="8"/>
      <c r="C68" s="8"/>
      <c r="D68" s="8" t="s">
        <v>376</v>
      </c>
      <c r="E68" s="8"/>
      <c r="F68" s="8"/>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8"/>
      <c r="AL68" s="8"/>
      <c r="AM68" s="8"/>
      <c r="AN68" s="8"/>
      <c r="AO68" s="8"/>
      <c r="AP68" s="8"/>
      <c r="AQ68" s="8"/>
      <c r="AR68" s="8"/>
      <c r="AS68" s="7"/>
    </row>
    <row r="69" spans="1:56" s="25" customFormat="1" ht="22.5" customHeight="1" x14ac:dyDescent="0.15">
      <c r="A69" s="8"/>
      <c r="B69" s="8"/>
      <c r="C69" s="8"/>
      <c r="D69" s="874" t="s">
        <v>377</v>
      </c>
      <c r="E69" s="874"/>
      <c r="F69" s="874"/>
      <c r="G69" s="874"/>
      <c r="H69" s="874"/>
      <c r="I69" s="874"/>
      <c r="J69" s="874"/>
      <c r="K69" s="874" t="s">
        <v>378</v>
      </c>
      <c r="L69" s="874"/>
      <c r="M69" s="874"/>
      <c r="N69" s="874"/>
      <c r="O69" s="874"/>
      <c r="P69" s="874"/>
      <c r="Q69" s="874"/>
      <c r="R69" s="874"/>
      <c r="S69" s="874"/>
      <c r="T69" s="874"/>
      <c r="U69" s="862" t="s">
        <v>379</v>
      </c>
      <c r="V69" s="863"/>
      <c r="W69" s="863"/>
      <c r="X69" s="7"/>
      <c r="Y69" s="862" t="s">
        <v>380</v>
      </c>
      <c r="Z69" s="863"/>
      <c r="AA69" s="863"/>
      <c r="AB69" s="7"/>
      <c r="AC69" s="7"/>
      <c r="AD69" s="7"/>
      <c r="AE69" s="7"/>
      <c r="AF69" s="7"/>
      <c r="AG69" s="7"/>
      <c r="AH69" s="7"/>
      <c r="AI69" s="7"/>
      <c r="AJ69" s="7"/>
      <c r="AK69" s="8"/>
      <c r="AL69" s="8"/>
      <c r="AM69" s="8"/>
      <c r="AN69" s="8"/>
      <c r="AO69" s="8"/>
      <c r="AP69" s="8"/>
      <c r="AQ69" s="8"/>
      <c r="AR69" s="8"/>
      <c r="AS69" s="7"/>
    </row>
    <row r="70" spans="1:56" s="25" customFormat="1" ht="27.75" customHeight="1" x14ac:dyDescent="0.15">
      <c r="A70" s="8"/>
      <c r="B70" s="8"/>
      <c r="C70" s="8"/>
      <c r="D70" s="874"/>
      <c r="E70" s="874"/>
      <c r="F70" s="874"/>
      <c r="G70" s="874"/>
      <c r="H70" s="874"/>
      <c r="I70" s="874"/>
      <c r="J70" s="874"/>
      <c r="K70" s="874"/>
      <c r="L70" s="874"/>
      <c r="M70" s="874"/>
      <c r="N70" s="874"/>
      <c r="O70" s="874"/>
      <c r="P70" s="874"/>
      <c r="Q70" s="874"/>
      <c r="R70" s="874"/>
      <c r="S70" s="874"/>
      <c r="T70" s="874"/>
      <c r="U70" s="874" t="str">
        <f>IF(D70="","",VLOOKUP(CONCATENATE(D70,K70),対象自治体リスト!E:G,3,FALSE))</f>
        <v/>
      </c>
      <c r="V70" s="874"/>
      <c r="W70" s="874"/>
      <c r="X70" s="7"/>
      <c r="Y70" s="874"/>
      <c r="Z70" s="874"/>
      <c r="AA70" s="874"/>
      <c r="AB70" s="7"/>
      <c r="AC70" s="7"/>
      <c r="AD70" s="7"/>
      <c r="AE70" s="7"/>
      <c r="AF70" s="7"/>
      <c r="AG70" s="7"/>
      <c r="AH70" s="7"/>
      <c r="AI70" s="7"/>
      <c r="AJ70" s="7"/>
      <c r="AK70" s="8"/>
      <c r="AL70" s="8"/>
      <c r="AM70" s="8"/>
      <c r="AN70" s="8"/>
      <c r="AO70" s="8"/>
      <c r="AP70" s="8"/>
      <c r="AQ70" s="8"/>
      <c r="AR70" s="8"/>
      <c r="AS70" s="7"/>
    </row>
    <row r="71" spans="1:56" s="25" customFormat="1" ht="13.5" customHeight="1" x14ac:dyDescent="0.15">
      <c r="A71" s="8"/>
      <c r="B71" s="8"/>
      <c r="C71" s="8"/>
      <c r="D71" s="7"/>
      <c r="E71" s="8"/>
      <c r="F71" s="8"/>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8"/>
      <c r="AL71" s="8"/>
      <c r="AM71" s="8"/>
      <c r="AN71" s="8"/>
      <c r="AO71" s="8"/>
      <c r="AP71" s="8"/>
      <c r="AQ71" s="8"/>
      <c r="AR71" s="8"/>
      <c r="AS71" s="7"/>
    </row>
    <row r="72" spans="1:56" s="25" customFormat="1" ht="13.5" customHeight="1" x14ac:dyDescent="0.15">
      <c r="A72" s="8"/>
      <c r="B72" s="7"/>
      <c r="C72" s="7"/>
      <c r="D72" s="8" t="s">
        <v>381</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8"/>
      <c r="AJ72" s="8"/>
      <c r="AK72" s="8"/>
      <c r="AL72" s="8"/>
      <c r="AM72" s="8"/>
      <c r="AN72" s="8"/>
      <c r="AO72" s="8"/>
      <c r="AP72" s="7"/>
      <c r="AQ72" s="7"/>
      <c r="AR72" s="7"/>
      <c r="AS72" s="7"/>
    </row>
    <row r="73" spans="1:56" s="25" customFormat="1" ht="13.5" customHeight="1" x14ac:dyDescent="0.15">
      <c r="A73" s="8"/>
      <c r="B73" s="7"/>
      <c r="C73" s="7"/>
      <c r="D73" s="904" t="s">
        <v>382</v>
      </c>
      <c r="E73" s="905"/>
      <c r="F73" s="905"/>
      <c r="G73" s="905"/>
      <c r="H73" s="905"/>
      <c r="I73" s="905"/>
      <c r="J73" s="905"/>
      <c r="K73" s="905"/>
      <c r="L73" s="905"/>
      <c r="M73" s="905"/>
      <c r="N73" s="905"/>
      <c r="O73" s="905"/>
      <c r="P73" s="905"/>
      <c r="Q73" s="905"/>
      <c r="R73" s="905"/>
      <c r="S73" s="905"/>
      <c r="T73" s="905"/>
      <c r="U73" s="905"/>
      <c r="V73" s="906"/>
      <c r="W73" s="910" t="s">
        <v>383</v>
      </c>
      <c r="X73" s="911"/>
      <c r="Y73" s="911"/>
      <c r="Z73" s="911"/>
      <c r="AA73" s="911"/>
      <c r="AB73" s="911"/>
      <c r="AC73" s="911"/>
      <c r="AD73" s="911"/>
      <c r="AE73" s="911"/>
      <c r="AF73" s="911"/>
      <c r="AG73" s="911"/>
      <c r="AH73" s="911"/>
      <c r="AI73" s="911"/>
      <c r="AJ73" s="911"/>
      <c r="AK73" s="911"/>
      <c r="AL73" s="911"/>
      <c r="AM73" s="912"/>
      <c r="AN73" s="8"/>
      <c r="AO73" s="8"/>
      <c r="AP73" s="7"/>
      <c r="AQ73" s="7"/>
      <c r="AR73" s="7"/>
      <c r="AS73" s="7"/>
    </row>
    <row r="74" spans="1:56" s="25" customFormat="1" ht="13.5" customHeight="1" x14ac:dyDescent="0.15">
      <c r="A74" s="8"/>
      <c r="B74" s="7"/>
      <c r="C74" s="7"/>
      <c r="D74" s="907"/>
      <c r="E74" s="908"/>
      <c r="F74" s="908"/>
      <c r="G74" s="908"/>
      <c r="H74" s="908"/>
      <c r="I74" s="908"/>
      <c r="J74" s="908"/>
      <c r="K74" s="908"/>
      <c r="L74" s="908"/>
      <c r="M74" s="908"/>
      <c r="N74" s="908"/>
      <c r="O74" s="908"/>
      <c r="P74" s="908"/>
      <c r="Q74" s="908"/>
      <c r="R74" s="908"/>
      <c r="S74" s="908"/>
      <c r="T74" s="908"/>
      <c r="U74" s="908"/>
      <c r="V74" s="909"/>
      <c r="W74" s="913"/>
      <c r="X74" s="914"/>
      <c r="Y74" s="914"/>
      <c r="Z74" s="914"/>
      <c r="AA74" s="914"/>
      <c r="AB74" s="914"/>
      <c r="AC74" s="914"/>
      <c r="AD74" s="914"/>
      <c r="AE74" s="914"/>
      <c r="AF74" s="914"/>
      <c r="AG74" s="914"/>
      <c r="AH74" s="914"/>
      <c r="AI74" s="914"/>
      <c r="AJ74" s="914"/>
      <c r="AK74" s="914"/>
      <c r="AL74" s="914"/>
      <c r="AM74" s="915"/>
      <c r="AN74" s="8"/>
      <c r="AO74" s="8"/>
      <c r="AP74" s="7"/>
      <c r="AQ74" s="7"/>
      <c r="AR74" s="7"/>
      <c r="AS74" s="7"/>
    </row>
    <row r="75" spans="1:56" s="25" customFormat="1" ht="18.75" customHeight="1" x14ac:dyDescent="0.15">
      <c r="A75" s="8"/>
      <c r="B75" s="8"/>
      <c r="C75" s="8"/>
      <c r="D75" s="916" t="s">
        <v>384</v>
      </c>
      <c r="E75" s="917"/>
      <c r="F75" s="917"/>
      <c r="G75" s="917"/>
      <c r="H75" s="917"/>
      <c r="I75" s="917"/>
      <c r="J75" s="917"/>
      <c r="K75" s="917"/>
      <c r="L75" s="917"/>
      <c r="M75" s="917"/>
      <c r="N75" s="917"/>
      <c r="O75" s="917"/>
      <c r="P75" s="917"/>
      <c r="Q75" s="917"/>
      <c r="R75" s="917"/>
      <c r="S75" s="917"/>
      <c r="T75" s="917"/>
      <c r="U75" s="917"/>
      <c r="V75" s="918"/>
      <c r="W75" s="919"/>
      <c r="X75" s="920"/>
      <c r="Y75" s="920"/>
      <c r="Z75" s="920"/>
      <c r="AA75" s="920"/>
      <c r="AB75" s="920"/>
      <c r="AC75" s="920"/>
      <c r="AD75" s="920"/>
      <c r="AE75" s="920"/>
      <c r="AF75" s="920"/>
      <c r="AG75" s="921"/>
      <c r="AH75" s="922" t="s">
        <v>385</v>
      </c>
      <c r="AI75" s="923"/>
      <c r="AJ75" s="923"/>
      <c r="AK75" s="923"/>
      <c r="AL75" s="923"/>
      <c r="AM75" s="924"/>
      <c r="AN75" s="8"/>
      <c r="AO75" s="8"/>
      <c r="AP75" s="7"/>
      <c r="AQ75" s="7"/>
      <c r="AR75" s="7"/>
      <c r="AS75" s="7"/>
      <c r="AX75" s="110"/>
      <c r="AY75" s="110"/>
      <c r="AZ75" s="110"/>
      <c r="BA75" s="110"/>
      <c r="BB75" s="110"/>
      <c r="BC75" s="110"/>
      <c r="BD75" s="111"/>
    </row>
    <row r="76" spans="1:56" s="25" customFormat="1" ht="18.75" customHeight="1" x14ac:dyDescent="0.15">
      <c r="A76" s="8"/>
      <c r="B76" s="8"/>
      <c r="C76" s="8"/>
      <c r="D76" s="916" t="s">
        <v>386</v>
      </c>
      <c r="E76" s="917"/>
      <c r="F76" s="917"/>
      <c r="G76" s="917"/>
      <c r="H76" s="917"/>
      <c r="I76" s="917"/>
      <c r="J76" s="917"/>
      <c r="K76" s="917"/>
      <c r="L76" s="917"/>
      <c r="M76" s="917"/>
      <c r="N76" s="917"/>
      <c r="O76" s="917"/>
      <c r="P76" s="917"/>
      <c r="Q76" s="917"/>
      <c r="R76" s="917"/>
      <c r="S76" s="917"/>
      <c r="T76" s="917"/>
      <c r="U76" s="917"/>
      <c r="V76" s="918"/>
      <c r="W76" s="919"/>
      <c r="X76" s="920"/>
      <c r="Y76" s="920"/>
      <c r="Z76" s="920"/>
      <c r="AA76" s="920"/>
      <c r="AB76" s="920"/>
      <c r="AC76" s="920"/>
      <c r="AD76" s="920"/>
      <c r="AE76" s="920"/>
      <c r="AF76" s="920"/>
      <c r="AG76" s="921"/>
      <c r="AH76" s="922" t="s">
        <v>1826</v>
      </c>
      <c r="AI76" s="923"/>
      <c r="AJ76" s="923"/>
      <c r="AK76" s="923"/>
      <c r="AL76" s="923"/>
      <c r="AM76" s="924"/>
      <c r="AN76" s="8"/>
      <c r="AO76" s="8"/>
      <c r="AP76" s="7"/>
      <c r="AQ76" s="7"/>
      <c r="AR76" s="7"/>
      <c r="AS76" s="7"/>
      <c r="AX76" s="110"/>
      <c r="AY76" s="110"/>
      <c r="AZ76" s="110"/>
      <c r="BA76" s="110"/>
      <c r="BB76" s="110"/>
      <c r="BC76" s="110"/>
      <c r="BD76" s="111"/>
    </row>
    <row r="77" spans="1:56" s="25" customFormat="1" ht="18.75" customHeight="1" x14ac:dyDescent="0.15">
      <c r="A77" s="8"/>
      <c r="B77" s="8"/>
      <c r="C77" s="8"/>
      <c r="D77" s="901" t="s">
        <v>387</v>
      </c>
      <c r="E77" s="901"/>
      <c r="F77" s="901"/>
      <c r="G77" s="901"/>
      <c r="H77" s="901"/>
      <c r="I77" s="901"/>
      <c r="J77" s="901"/>
      <c r="K77" s="901"/>
      <c r="L77" s="901"/>
      <c r="M77" s="901"/>
      <c r="N77" s="901"/>
      <c r="O77" s="901"/>
      <c r="P77" s="901"/>
      <c r="Q77" s="901"/>
      <c r="R77" s="901"/>
      <c r="S77" s="901"/>
      <c r="T77" s="901"/>
      <c r="U77" s="901"/>
      <c r="V77" s="901"/>
      <c r="W77" s="902"/>
      <c r="X77" s="902"/>
      <c r="Y77" s="902"/>
      <c r="Z77" s="902"/>
      <c r="AA77" s="902"/>
      <c r="AB77" s="902"/>
      <c r="AC77" s="902"/>
      <c r="AD77" s="902"/>
      <c r="AE77" s="902"/>
      <c r="AF77" s="902"/>
      <c r="AG77" s="902"/>
      <c r="AH77" s="903" t="s">
        <v>388</v>
      </c>
      <c r="AI77" s="903"/>
      <c r="AJ77" s="903"/>
      <c r="AK77" s="903"/>
      <c r="AL77" s="903"/>
      <c r="AM77" s="903"/>
      <c r="AN77" s="8"/>
      <c r="AO77" s="8"/>
      <c r="AP77" s="7"/>
      <c r="AQ77" s="7"/>
      <c r="AR77" s="7"/>
      <c r="AS77" s="7"/>
      <c r="AX77" s="110"/>
      <c r="AY77" s="110"/>
      <c r="AZ77" s="110"/>
      <c r="BA77" s="110"/>
      <c r="BB77" s="110"/>
      <c r="BC77" s="110"/>
      <c r="BD77" s="111"/>
    </row>
    <row r="78" spans="1:56" s="25" customFormat="1" ht="13.5" customHeight="1" x14ac:dyDescent="0.15">
      <c r="A78" s="8"/>
      <c r="B78" s="8"/>
      <c r="C78" s="8"/>
      <c r="D78" s="112" t="s">
        <v>1830</v>
      </c>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04"/>
      <c r="AD78" s="104"/>
      <c r="AE78" s="104"/>
      <c r="AF78" s="104"/>
      <c r="AG78" s="104"/>
      <c r="AH78" s="104"/>
      <c r="AI78" s="104"/>
      <c r="AJ78" s="104"/>
      <c r="AK78" s="104"/>
      <c r="AL78" s="104"/>
      <c r="AM78" s="104"/>
      <c r="AN78" s="8"/>
      <c r="AO78" s="8"/>
      <c r="AP78" s="7"/>
      <c r="AQ78" s="7"/>
      <c r="AR78" s="7"/>
      <c r="AS78" s="7"/>
      <c r="AX78" s="110"/>
      <c r="AY78" s="110"/>
      <c r="AZ78" s="110"/>
      <c r="BA78" s="110"/>
      <c r="BB78" s="110"/>
      <c r="BC78" s="110"/>
      <c r="BD78" s="111"/>
    </row>
    <row r="79" spans="1:56" s="25" customFormat="1" x14ac:dyDescent="0.15">
      <c r="A79" s="8"/>
      <c r="B79" s="8"/>
      <c r="C79" s="8"/>
      <c r="D79" s="8"/>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8"/>
      <c r="AK79" s="8"/>
      <c r="AL79" s="8"/>
      <c r="AM79" s="8"/>
      <c r="AN79" s="8"/>
      <c r="AO79" s="8"/>
      <c r="AP79" s="8"/>
      <c r="AQ79" s="8"/>
      <c r="AR79" s="7"/>
      <c r="AS79" s="7"/>
      <c r="AX79" s="110"/>
      <c r="AY79" s="110"/>
      <c r="AZ79" s="110"/>
      <c r="BB79" s="110"/>
      <c r="BC79" s="110"/>
      <c r="BD79" s="110"/>
    </row>
    <row r="80" spans="1:56" s="25" customFormat="1" x14ac:dyDescent="0.15">
      <c r="A80" s="8"/>
      <c r="B80" s="8"/>
      <c r="C80" s="8"/>
      <c r="D80" s="7" t="s">
        <v>389</v>
      </c>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8"/>
      <c r="AJ80" s="8"/>
      <c r="AK80" s="8"/>
      <c r="AL80" s="8"/>
      <c r="AM80" s="8"/>
      <c r="AN80" s="8"/>
      <c r="AO80" s="8"/>
      <c r="AP80" s="7"/>
      <c r="AQ80" s="7"/>
      <c r="AR80" s="7"/>
      <c r="AS80" s="7"/>
    </row>
    <row r="81" spans="1:45" ht="18" customHeight="1" x14ac:dyDescent="0.15">
      <c r="A81" s="8"/>
      <c r="B81" s="8"/>
      <c r="C81" s="8"/>
      <c r="D81" s="7"/>
      <c r="E81" s="8" t="s">
        <v>390</v>
      </c>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8"/>
      <c r="AJ81" s="8"/>
      <c r="AK81" s="8"/>
      <c r="AL81" s="8"/>
      <c r="AM81" s="8"/>
      <c r="AN81" s="8"/>
      <c r="AO81" s="8"/>
    </row>
    <row r="82" spans="1:45" ht="20.25" customHeight="1" x14ac:dyDescent="0.15">
      <c r="A82" s="8"/>
      <c r="B82" s="8"/>
      <c r="C82" s="8"/>
      <c r="D82" s="874" t="s">
        <v>382</v>
      </c>
      <c r="E82" s="874"/>
      <c r="F82" s="874"/>
      <c r="G82" s="874"/>
      <c r="H82" s="874"/>
      <c r="I82" s="874"/>
      <c r="J82" s="874"/>
      <c r="K82" s="874"/>
      <c r="L82" s="863" t="s">
        <v>482</v>
      </c>
      <c r="M82" s="863"/>
      <c r="N82" s="863"/>
      <c r="O82" s="868" t="s">
        <v>391</v>
      </c>
      <c r="P82" s="869"/>
      <c r="Q82" s="869"/>
      <c r="R82" s="869"/>
      <c r="S82" s="869"/>
      <c r="T82" s="869"/>
      <c r="U82" s="869"/>
      <c r="V82" s="869"/>
      <c r="W82" s="869"/>
      <c r="X82" s="869"/>
      <c r="Y82" s="869"/>
      <c r="Z82" s="869"/>
      <c r="AA82" s="869"/>
      <c r="AB82" s="869"/>
      <c r="AC82" s="869"/>
      <c r="AD82" s="869"/>
      <c r="AE82" s="869"/>
      <c r="AF82" s="869"/>
      <c r="AG82" s="869"/>
      <c r="AH82" s="869"/>
      <c r="AI82" s="869"/>
      <c r="AJ82" s="869"/>
      <c r="AK82" s="869"/>
      <c r="AL82" s="869"/>
      <c r="AM82" s="870"/>
      <c r="AN82" s="8"/>
      <c r="AO82" s="8"/>
    </row>
    <row r="83" spans="1:45" ht="20.25" customHeight="1" x14ac:dyDescent="0.15">
      <c r="A83" s="8"/>
      <c r="B83" s="8"/>
      <c r="C83" s="8"/>
      <c r="D83" s="904" t="s">
        <v>392</v>
      </c>
      <c r="E83" s="905"/>
      <c r="F83" s="905"/>
      <c r="G83" s="905"/>
      <c r="H83" s="905"/>
      <c r="I83" s="905"/>
      <c r="J83" s="905"/>
      <c r="K83" s="906"/>
      <c r="L83" s="868" t="s">
        <v>393</v>
      </c>
      <c r="M83" s="869"/>
      <c r="N83" s="870" t="s">
        <v>394</v>
      </c>
      <c r="O83" s="874" t="s">
        <v>477</v>
      </c>
      <c r="P83" s="874"/>
      <c r="Q83" s="937" t="s">
        <v>483</v>
      </c>
      <c r="R83" s="938"/>
      <c r="S83" s="938"/>
      <c r="T83" s="938"/>
      <c r="U83" s="938"/>
      <c r="V83" s="938"/>
      <c r="W83" s="938"/>
      <c r="X83" s="938"/>
      <c r="Y83" s="938"/>
      <c r="Z83" s="938"/>
      <c r="AA83" s="938"/>
      <c r="AB83" s="938"/>
      <c r="AC83" s="938"/>
      <c r="AD83" s="938"/>
      <c r="AE83" s="938"/>
      <c r="AF83" s="938"/>
      <c r="AG83" s="938"/>
      <c r="AH83" s="938"/>
      <c r="AI83" s="938"/>
      <c r="AJ83" s="938"/>
      <c r="AK83" s="938"/>
      <c r="AL83" s="938"/>
      <c r="AM83" s="939"/>
      <c r="AN83" s="8"/>
      <c r="AO83" s="8"/>
    </row>
    <row r="84" spans="1:45" ht="20.25" customHeight="1" x14ac:dyDescent="0.15">
      <c r="A84" s="8"/>
      <c r="B84" s="8"/>
      <c r="C84" s="8"/>
      <c r="D84" s="934"/>
      <c r="E84" s="935"/>
      <c r="F84" s="935"/>
      <c r="G84" s="935"/>
      <c r="H84" s="935"/>
      <c r="I84" s="935"/>
      <c r="J84" s="935"/>
      <c r="K84" s="936"/>
      <c r="L84" s="868"/>
      <c r="M84" s="869"/>
      <c r="N84" s="870"/>
      <c r="O84" s="874"/>
      <c r="P84" s="874"/>
      <c r="Q84" s="940"/>
      <c r="R84" s="941"/>
      <c r="S84" s="941"/>
      <c r="T84" s="941"/>
      <c r="U84" s="941"/>
      <c r="V84" s="941"/>
      <c r="W84" s="941"/>
      <c r="X84" s="941"/>
      <c r="Y84" s="941"/>
      <c r="Z84" s="941"/>
      <c r="AA84" s="941"/>
      <c r="AB84" s="941"/>
      <c r="AC84" s="941"/>
      <c r="AD84" s="941"/>
      <c r="AE84" s="941"/>
      <c r="AF84" s="941"/>
      <c r="AG84" s="941"/>
      <c r="AH84" s="941"/>
      <c r="AI84" s="941"/>
      <c r="AJ84" s="941"/>
      <c r="AK84" s="941"/>
      <c r="AL84" s="941"/>
      <c r="AM84" s="942"/>
      <c r="AN84" s="8"/>
      <c r="AO84" s="8"/>
    </row>
    <row r="85" spans="1:45" ht="36" customHeight="1" x14ac:dyDescent="0.15">
      <c r="A85" s="8"/>
      <c r="B85" s="8"/>
      <c r="C85" s="8"/>
      <c r="D85" s="934"/>
      <c r="E85" s="935"/>
      <c r="F85" s="935"/>
      <c r="G85" s="935"/>
      <c r="H85" s="935"/>
      <c r="I85" s="935"/>
      <c r="J85" s="935"/>
      <c r="K85" s="936"/>
      <c r="L85" s="868" t="s">
        <v>393</v>
      </c>
      <c r="M85" s="869"/>
      <c r="N85" s="870" t="s">
        <v>394</v>
      </c>
      <c r="O85" s="901" t="s">
        <v>484</v>
      </c>
      <c r="P85" s="901"/>
      <c r="Q85" s="925" t="s">
        <v>395</v>
      </c>
      <c r="R85" s="926"/>
      <c r="S85" s="926"/>
      <c r="T85" s="926"/>
      <c r="U85" s="926"/>
      <c r="V85" s="926"/>
      <c r="W85" s="926"/>
      <c r="X85" s="926"/>
      <c r="Y85" s="926"/>
      <c r="Z85" s="926"/>
      <c r="AA85" s="926"/>
      <c r="AB85" s="926"/>
      <c r="AC85" s="926"/>
      <c r="AD85" s="926"/>
      <c r="AE85" s="926"/>
      <c r="AF85" s="926"/>
      <c r="AG85" s="926"/>
      <c r="AH85" s="926"/>
      <c r="AI85" s="926"/>
      <c r="AJ85" s="926"/>
      <c r="AK85" s="926"/>
      <c r="AL85" s="926"/>
      <c r="AM85" s="927"/>
      <c r="AN85" s="8"/>
      <c r="AO85" s="8"/>
    </row>
    <row r="86" spans="1:45" ht="20.25" customHeight="1" x14ac:dyDescent="0.15">
      <c r="A86" s="8"/>
      <c r="B86" s="8"/>
      <c r="C86" s="8"/>
      <c r="D86" s="907"/>
      <c r="E86" s="908"/>
      <c r="F86" s="908"/>
      <c r="G86" s="908"/>
      <c r="H86" s="908"/>
      <c r="I86" s="908"/>
      <c r="J86" s="908"/>
      <c r="K86" s="909"/>
      <c r="L86" s="868"/>
      <c r="M86" s="869"/>
      <c r="N86" s="870"/>
      <c r="O86" s="901"/>
      <c r="P86" s="901"/>
      <c r="Q86" s="928"/>
      <c r="R86" s="929"/>
      <c r="S86" s="929"/>
      <c r="T86" s="929"/>
      <c r="U86" s="929"/>
      <c r="V86" s="929"/>
      <c r="W86" s="929"/>
      <c r="X86" s="929"/>
      <c r="Y86" s="929"/>
      <c r="Z86" s="929"/>
      <c r="AA86" s="929"/>
      <c r="AB86" s="929"/>
      <c r="AC86" s="929"/>
      <c r="AD86" s="929"/>
      <c r="AE86" s="929"/>
      <c r="AF86" s="930"/>
      <c r="AG86" s="931"/>
      <c r="AH86" s="931"/>
      <c r="AI86" s="931"/>
      <c r="AJ86" s="931"/>
      <c r="AK86" s="932"/>
      <c r="AL86" s="930"/>
      <c r="AM86" s="933"/>
      <c r="AN86" s="8"/>
      <c r="AO86" s="8"/>
    </row>
    <row r="87" spans="1:45" s="115" customFormat="1" ht="12" x14ac:dyDescent="0.15">
      <c r="A87" s="112"/>
      <c r="B87" s="112"/>
      <c r="C87" s="112"/>
      <c r="D87" s="112" t="s">
        <v>396</v>
      </c>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2"/>
      <c r="AO87" s="112"/>
      <c r="AP87" s="114"/>
      <c r="AQ87" s="114"/>
      <c r="AR87" s="114"/>
      <c r="AS87" s="114"/>
    </row>
    <row r="88" spans="1:45" s="119" customFormat="1" ht="13.5" customHeight="1" x14ac:dyDescent="0.15">
      <c r="A88" s="112"/>
      <c r="B88" s="112"/>
      <c r="C88" s="112"/>
      <c r="D88" s="112" t="s">
        <v>397</v>
      </c>
      <c r="E88" s="112"/>
      <c r="F88" s="114"/>
      <c r="G88" s="114"/>
      <c r="H88" s="114"/>
      <c r="I88" s="114"/>
      <c r="J88" s="114"/>
      <c r="K88" s="114"/>
      <c r="L88" s="114"/>
      <c r="M88" s="114"/>
      <c r="N88" s="114"/>
      <c r="O88" s="114"/>
      <c r="P88" s="114"/>
      <c r="Q88" s="114"/>
      <c r="R88" s="114"/>
      <c r="S88" s="114"/>
      <c r="T88" s="114"/>
      <c r="U88" s="114"/>
      <c r="V88" s="114"/>
      <c r="W88" s="114"/>
      <c r="X88" s="114"/>
      <c r="Y88" s="114"/>
      <c r="Z88" s="114"/>
      <c r="AA88" s="114"/>
      <c r="AB88" s="93"/>
      <c r="AC88" s="116"/>
      <c r="AD88" s="117"/>
      <c r="AE88" s="117"/>
      <c r="AF88" s="117"/>
      <c r="AG88" s="117"/>
      <c r="AH88" s="117"/>
      <c r="AI88" s="117"/>
      <c r="AJ88" s="117"/>
      <c r="AK88" s="117"/>
      <c r="AL88" s="118"/>
      <c r="AM88" s="114"/>
      <c r="AN88" s="114"/>
      <c r="AO88" s="112"/>
      <c r="AP88" s="112"/>
      <c r="AQ88" s="112"/>
      <c r="AR88" s="93"/>
      <c r="AS88" s="93"/>
    </row>
    <row r="89" spans="1:45" s="119" customFormat="1" ht="13.5" customHeight="1" x14ac:dyDescent="0.15">
      <c r="A89" s="112"/>
      <c r="B89" s="112"/>
      <c r="C89" s="112"/>
      <c r="D89" s="112" t="s">
        <v>485</v>
      </c>
      <c r="E89" s="112"/>
      <c r="F89" s="114"/>
      <c r="G89" s="114"/>
      <c r="H89" s="114"/>
      <c r="I89" s="114"/>
      <c r="J89" s="114"/>
      <c r="K89" s="114"/>
      <c r="L89" s="114"/>
      <c r="M89" s="114"/>
      <c r="N89" s="114"/>
      <c r="O89" s="114"/>
      <c r="P89" s="114"/>
      <c r="Q89" s="114"/>
      <c r="R89" s="114"/>
      <c r="S89" s="114"/>
      <c r="T89" s="114"/>
      <c r="U89" s="114"/>
      <c r="V89" s="114"/>
      <c r="W89" s="114"/>
      <c r="X89" s="114"/>
      <c r="Y89" s="114"/>
      <c r="Z89" s="114"/>
      <c r="AA89" s="114"/>
      <c r="AB89" s="93"/>
      <c r="AC89" s="116"/>
      <c r="AD89" s="117"/>
      <c r="AE89" s="117"/>
      <c r="AF89" s="117"/>
      <c r="AG89" s="117"/>
      <c r="AH89" s="117"/>
      <c r="AI89" s="117"/>
      <c r="AJ89" s="117"/>
      <c r="AK89" s="117"/>
      <c r="AL89" s="118"/>
      <c r="AM89" s="114"/>
      <c r="AN89" s="114"/>
      <c r="AO89" s="112"/>
      <c r="AP89" s="112"/>
      <c r="AQ89" s="112"/>
      <c r="AR89" s="93"/>
      <c r="AS89" s="93"/>
    </row>
    <row r="90" spans="1:45" s="119" customFormat="1" ht="13.5" customHeight="1" x14ac:dyDescent="0.15">
      <c r="A90" s="112"/>
      <c r="B90" s="112"/>
      <c r="C90" s="112"/>
      <c r="D90" s="112"/>
      <c r="E90" s="112"/>
      <c r="F90" s="114" t="s">
        <v>486</v>
      </c>
      <c r="G90" s="114"/>
      <c r="H90" s="93"/>
      <c r="I90" s="114"/>
      <c r="J90" s="114"/>
      <c r="K90" s="114"/>
      <c r="L90" s="114"/>
      <c r="M90" s="114"/>
      <c r="N90" s="114"/>
      <c r="O90" s="114"/>
      <c r="P90" s="114"/>
      <c r="Q90" s="114"/>
      <c r="R90" s="114"/>
      <c r="S90" s="114"/>
      <c r="T90" s="114"/>
      <c r="U90" s="114"/>
      <c r="V90" s="114"/>
      <c r="W90" s="114"/>
      <c r="X90" s="114"/>
      <c r="Y90" s="114"/>
      <c r="Z90" s="114"/>
      <c r="AA90" s="114"/>
      <c r="AB90" s="93"/>
      <c r="AC90" s="116"/>
      <c r="AD90" s="117"/>
      <c r="AE90" s="117"/>
      <c r="AF90" s="117"/>
      <c r="AG90" s="117"/>
      <c r="AH90" s="117"/>
      <c r="AI90" s="117"/>
      <c r="AJ90" s="117"/>
      <c r="AK90" s="117"/>
      <c r="AL90" s="118"/>
      <c r="AM90" s="114"/>
      <c r="AN90" s="114"/>
      <c r="AO90" s="112"/>
      <c r="AP90" s="112"/>
      <c r="AQ90" s="112"/>
      <c r="AR90" s="93"/>
      <c r="AS90" s="93"/>
    </row>
    <row r="91" spans="1:45" s="119" customFormat="1" ht="13.5" customHeight="1" x14ac:dyDescent="0.15">
      <c r="A91" s="112"/>
      <c r="B91" s="112"/>
      <c r="C91" s="112"/>
      <c r="D91" s="112"/>
      <c r="E91" s="112"/>
      <c r="F91" s="114" t="s">
        <v>487</v>
      </c>
      <c r="G91" s="114"/>
      <c r="H91" s="93"/>
      <c r="I91" s="114"/>
      <c r="J91" s="114"/>
      <c r="K91" s="114"/>
      <c r="L91" s="114"/>
      <c r="M91" s="114"/>
      <c r="N91" s="114"/>
      <c r="O91" s="114"/>
      <c r="P91" s="114"/>
      <c r="Q91" s="114"/>
      <c r="R91" s="114"/>
      <c r="S91" s="114"/>
      <c r="T91" s="114"/>
      <c r="U91" s="114"/>
      <c r="V91" s="114"/>
      <c r="W91" s="114"/>
      <c r="X91" s="114"/>
      <c r="Y91" s="114"/>
      <c r="Z91" s="114"/>
      <c r="AA91" s="114"/>
      <c r="AB91" s="93"/>
      <c r="AC91" s="116"/>
      <c r="AD91" s="117"/>
      <c r="AE91" s="117"/>
      <c r="AF91" s="117"/>
      <c r="AG91" s="117"/>
      <c r="AH91" s="117"/>
      <c r="AI91" s="117"/>
      <c r="AJ91" s="117"/>
      <c r="AK91" s="117"/>
      <c r="AL91" s="118"/>
      <c r="AM91" s="114"/>
      <c r="AN91" s="114"/>
      <c r="AO91" s="112"/>
      <c r="AP91" s="112"/>
      <c r="AQ91" s="112"/>
      <c r="AR91" s="93"/>
      <c r="AS91" s="93"/>
    </row>
    <row r="92" spans="1:45" s="119" customFormat="1" ht="13.5" customHeight="1" x14ac:dyDescent="0.15">
      <c r="A92" s="112"/>
      <c r="B92" s="112"/>
      <c r="C92" s="112"/>
      <c r="D92" s="112"/>
      <c r="E92" s="112"/>
      <c r="F92" s="114" t="s">
        <v>488</v>
      </c>
      <c r="G92" s="114"/>
      <c r="H92" s="93"/>
      <c r="I92" s="114"/>
      <c r="J92" s="114"/>
      <c r="K92" s="114"/>
      <c r="L92" s="114"/>
      <c r="M92" s="114"/>
      <c r="N92" s="114"/>
      <c r="O92" s="114"/>
      <c r="P92" s="114"/>
      <c r="Q92" s="114"/>
      <c r="R92" s="114"/>
      <c r="S92" s="114"/>
      <c r="T92" s="114"/>
      <c r="U92" s="114"/>
      <c r="V92" s="114"/>
      <c r="W92" s="114"/>
      <c r="X92" s="114"/>
      <c r="Y92" s="114"/>
      <c r="Z92" s="114"/>
      <c r="AA92" s="114"/>
      <c r="AB92" s="93"/>
      <c r="AC92" s="116"/>
      <c r="AD92" s="117"/>
      <c r="AE92" s="117"/>
      <c r="AF92" s="117"/>
      <c r="AG92" s="117"/>
      <c r="AH92" s="117"/>
      <c r="AI92" s="117"/>
      <c r="AJ92" s="117"/>
      <c r="AK92" s="117"/>
      <c r="AL92" s="118"/>
      <c r="AM92" s="114"/>
      <c r="AN92" s="114"/>
      <c r="AO92" s="112"/>
      <c r="AP92" s="112"/>
      <c r="AQ92" s="112"/>
      <c r="AR92" s="93"/>
      <c r="AS92" s="93"/>
    </row>
    <row r="93" spans="1:45" s="119" customFormat="1" ht="13.5" customHeight="1" x14ac:dyDescent="0.15">
      <c r="A93" s="112"/>
      <c r="B93" s="112"/>
      <c r="C93" s="112"/>
      <c r="D93" s="112"/>
      <c r="E93" s="112"/>
      <c r="F93" s="114" t="s">
        <v>398</v>
      </c>
      <c r="G93" s="114"/>
      <c r="H93" s="93"/>
      <c r="I93" s="114"/>
      <c r="J93" s="114"/>
      <c r="K93" s="114"/>
      <c r="L93" s="114"/>
      <c r="M93" s="114"/>
      <c r="N93" s="114"/>
      <c r="O93" s="114"/>
      <c r="P93" s="114"/>
      <c r="Q93" s="114"/>
      <c r="R93" s="114"/>
      <c r="S93" s="114"/>
      <c r="T93" s="114"/>
      <c r="U93" s="114"/>
      <c r="V93" s="114"/>
      <c r="W93" s="114"/>
      <c r="X93" s="114"/>
      <c r="Y93" s="114"/>
      <c r="Z93" s="114"/>
      <c r="AA93" s="114"/>
      <c r="AB93" s="93"/>
      <c r="AC93" s="116"/>
      <c r="AD93" s="117"/>
      <c r="AE93" s="117"/>
      <c r="AF93" s="117"/>
      <c r="AG93" s="117"/>
      <c r="AH93" s="117"/>
      <c r="AI93" s="117"/>
      <c r="AJ93" s="117"/>
      <c r="AK93" s="117"/>
      <c r="AL93" s="118"/>
      <c r="AM93" s="114"/>
      <c r="AN93" s="114"/>
      <c r="AO93" s="112"/>
      <c r="AP93" s="112"/>
      <c r="AQ93" s="112"/>
      <c r="AR93" s="93"/>
      <c r="AS93" s="93"/>
    </row>
    <row r="94" spans="1:45" s="119" customFormat="1" ht="13.5" customHeight="1" x14ac:dyDescent="0.15">
      <c r="A94" s="112"/>
      <c r="B94" s="112"/>
      <c r="C94" s="112"/>
      <c r="D94" s="112"/>
      <c r="E94" s="112"/>
      <c r="F94" s="114" t="s">
        <v>399</v>
      </c>
      <c r="G94" s="114"/>
      <c r="H94" s="93"/>
      <c r="I94" s="114"/>
      <c r="J94" s="114"/>
      <c r="K94" s="114"/>
      <c r="L94" s="114"/>
      <c r="M94" s="114"/>
      <c r="N94" s="114"/>
      <c r="O94" s="114"/>
      <c r="P94" s="114"/>
      <c r="Q94" s="114"/>
      <c r="R94" s="114"/>
      <c r="S94" s="114"/>
      <c r="T94" s="114"/>
      <c r="U94" s="114"/>
      <c r="V94" s="114"/>
      <c r="W94" s="114"/>
      <c r="X94" s="114"/>
      <c r="Y94" s="114"/>
      <c r="Z94" s="114"/>
      <c r="AA94" s="114"/>
      <c r="AB94" s="93"/>
      <c r="AC94" s="116"/>
      <c r="AD94" s="117"/>
      <c r="AE94" s="117"/>
      <c r="AF94" s="117"/>
      <c r="AG94" s="117"/>
      <c r="AH94" s="117"/>
      <c r="AI94" s="117"/>
      <c r="AJ94" s="117"/>
      <c r="AK94" s="117"/>
      <c r="AL94" s="118"/>
      <c r="AM94" s="114"/>
      <c r="AN94" s="114"/>
      <c r="AO94" s="112"/>
      <c r="AP94" s="112"/>
      <c r="AQ94" s="112"/>
      <c r="AR94" s="93"/>
      <c r="AS94" s="93"/>
    </row>
    <row r="95" spans="1:45" s="119" customFormat="1" ht="13.5" customHeight="1" x14ac:dyDescent="0.15">
      <c r="A95" s="112"/>
      <c r="B95" s="112"/>
      <c r="C95" s="112"/>
      <c r="D95" s="112"/>
      <c r="E95" s="112"/>
      <c r="F95" s="114" t="s">
        <v>489</v>
      </c>
      <c r="G95" s="114"/>
      <c r="H95" s="93"/>
      <c r="I95" s="114"/>
      <c r="J95" s="114"/>
      <c r="K95" s="114"/>
      <c r="L95" s="114"/>
      <c r="M95" s="114"/>
      <c r="N95" s="114"/>
      <c r="O95" s="114"/>
      <c r="P95" s="114"/>
      <c r="Q95" s="114"/>
      <c r="R95" s="114"/>
      <c r="S95" s="114"/>
      <c r="T95" s="114"/>
      <c r="U95" s="114"/>
      <c r="V95" s="114"/>
      <c r="W95" s="114"/>
      <c r="X95" s="114"/>
      <c r="Y95" s="114"/>
      <c r="Z95" s="114"/>
      <c r="AA95" s="114"/>
      <c r="AB95" s="93"/>
      <c r="AC95" s="116"/>
      <c r="AD95" s="117"/>
      <c r="AE95" s="117"/>
      <c r="AF95" s="117"/>
      <c r="AG95" s="117"/>
      <c r="AH95" s="117"/>
      <c r="AI95" s="117"/>
      <c r="AJ95" s="117"/>
      <c r="AK95" s="117"/>
      <c r="AL95" s="118"/>
      <c r="AM95" s="114"/>
      <c r="AN95" s="114"/>
      <c r="AO95" s="112"/>
      <c r="AP95" s="112"/>
      <c r="AQ95" s="112"/>
      <c r="AR95" s="93"/>
      <c r="AS95" s="93"/>
    </row>
    <row r="96" spans="1:45" s="119" customFormat="1" ht="13.5" customHeight="1" x14ac:dyDescent="0.15">
      <c r="A96" s="112"/>
      <c r="B96" s="112"/>
      <c r="C96" s="112"/>
      <c r="D96" s="112"/>
      <c r="E96" s="112"/>
      <c r="F96" s="114" t="s">
        <v>490</v>
      </c>
      <c r="G96" s="114"/>
      <c r="H96" s="93"/>
      <c r="I96" s="114"/>
      <c r="J96" s="114"/>
      <c r="K96" s="114"/>
      <c r="L96" s="114"/>
      <c r="M96" s="114"/>
      <c r="N96" s="114"/>
      <c r="O96" s="114"/>
      <c r="P96" s="114"/>
      <c r="Q96" s="114"/>
      <c r="R96" s="114"/>
      <c r="S96" s="114"/>
      <c r="T96" s="114"/>
      <c r="U96" s="114"/>
      <c r="V96" s="114"/>
      <c r="W96" s="114"/>
      <c r="X96" s="114"/>
      <c r="Y96" s="114"/>
      <c r="Z96" s="114"/>
      <c r="AA96" s="114"/>
      <c r="AB96" s="93"/>
      <c r="AC96" s="116"/>
      <c r="AD96" s="117"/>
      <c r="AE96" s="117"/>
      <c r="AF96" s="117"/>
      <c r="AG96" s="117"/>
      <c r="AH96" s="117"/>
      <c r="AI96" s="117"/>
      <c r="AJ96" s="117"/>
      <c r="AK96" s="117"/>
      <c r="AL96" s="118"/>
      <c r="AM96" s="114"/>
      <c r="AN96" s="114"/>
      <c r="AO96" s="112"/>
      <c r="AP96" s="112"/>
      <c r="AQ96" s="112"/>
      <c r="AR96" s="93"/>
      <c r="AS96" s="93"/>
    </row>
    <row r="97" spans="1:46" s="119" customFormat="1" ht="13.5" customHeight="1" x14ac:dyDescent="0.15">
      <c r="A97" s="112"/>
      <c r="B97" s="112"/>
      <c r="C97" s="112"/>
      <c r="D97" s="112"/>
      <c r="E97" s="112"/>
      <c r="F97" s="114" t="s">
        <v>491</v>
      </c>
      <c r="G97" s="114"/>
      <c r="H97" s="93"/>
      <c r="I97" s="114"/>
      <c r="J97" s="114"/>
      <c r="K97" s="114"/>
      <c r="L97" s="114"/>
      <c r="M97" s="114"/>
      <c r="N97" s="114"/>
      <c r="O97" s="114"/>
      <c r="P97" s="114"/>
      <c r="Q97" s="114"/>
      <c r="R97" s="114"/>
      <c r="S97" s="114"/>
      <c r="T97" s="114"/>
      <c r="U97" s="114"/>
      <c r="V97" s="114"/>
      <c r="W97" s="114"/>
      <c r="X97" s="114"/>
      <c r="Y97" s="114"/>
      <c r="Z97" s="114"/>
      <c r="AA97" s="114"/>
      <c r="AB97" s="93"/>
      <c r="AC97" s="116"/>
      <c r="AD97" s="117"/>
      <c r="AE97" s="117"/>
      <c r="AF97" s="117"/>
      <c r="AG97" s="117"/>
      <c r="AH97" s="117"/>
      <c r="AI97" s="117"/>
      <c r="AJ97" s="117"/>
      <c r="AK97" s="117"/>
      <c r="AL97" s="118"/>
      <c r="AM97" s="114"/>
      <c r="AN97" s="114"/>
      <c r="AO97" s="112"/>
      <c r="AP97" s="112"/>
      <c r="AQ97" s="112"/>
      <c r="AR97" s="93"/>
      <c r="AS97" s="93"/>
    </row>
    <row r="98" spans="1:46" s="119" customFormat="1" ht="13.5" customHeight="1" x14ac:dyDescent="0.15">
      <c r="A98" s="112"/>
      <c r="B98" s="112"/>
      <c r="C98" s="112"/>
      <c r="D98" s="112" t="s">
        <v>400</v>
      </c>
      <c r="E98" s="112"/>
      <c r="F98" s="114"/>
      <c r="G98" s="114"/>
      <c r="H98" s="93"/>
      <c r="I98" s="114"/>
      <c r="J98" s="114"/>
      <c r="K98" s="114"/>
      <c r="L98" s="114"/>
      <c r="M98" s="114"/>
      <c r="N98" s="114"/>
      <c r="O98" s="114"/>
      <c r="P98" s="114"/>
      <c r="Q98" s="114"/>
      <c r="R98" s="114"/>
      <c r="S98" s="114"/>
      <c r="T98" s="114"/>
      <c r="U98" s="114"/>
      <c r="V98" s="114"/>
      <c r="W98" s="114"/>
      <c r="X98" s="114"/>
      <c r="Y98" s="114"/>
      <c r="Z98" s="114"/>
      <c r="AA98" s="114"/>
      <c r="AB98" s="93"/>
      <c r="AC98" s="116"/>
      <c r="AD98" s="117"/>
      <c r="AE98" s="117"/>
      <c r="AF98" s="117"/>
      <c r="AG98" s="117"/>
      <c r="AH98" s="117"/>
      <c r="AI98" s="117"/>
      <c r="AJ98" s="117"/>
      <c r="AK98" s="117"/>
      <c r="AL98" s="118"/>
      <c r="AM98" s="114"/>
      <c r="AN98" s="114"/>
      <c r="AO98" s="112"/>
      <c r="AP98" s="112"/>
      <c r="AQ98" s="112"/>
      <c r="AR98" s="93"/>
      <c r="AS98" s="93"/>
    </row>
    <row r="99" spans="1:46" s="119" customFormat="1" ht="13.5" customHeight="1" x14ac:dyDescent="0.15">
      <c r="A99" s="112"/>
      <c r="B99" s="112"/>
      <c r="C99" s="112"/>
      <c r="D99" s="112" t="s">
        <v>401</v>
      </c>
      <c r="E99" s="112"/>
      <c r="F99" s="114"/>
      <c r="G99" s="114"/>
      <c r="H99" s="93"/>
      <c r="I99" s="114"/>
      <c r="J99" s="114"/>
      <c r="K99" s="114"/>
      <c r="L99" s="114"/>
      <c r="M99" s="114"/>
      <c r="N99" s="114"/>
      <c r="O99" s="114"/>
      <c r="P99" s="114"/>
      <c r="Q99" s="114"/>
      <c r="R99" s="114"/>
      <c r="S99" s="114"/>
      <c r="T99" s="114"/>
      <c r="U99" s="114"/>
      <c r="V99" s="114"/>
      <c r="W99" s="114"/>
      <c r="X99" s="114"/>
      <c r="Y99" s="114"/>
      <c r="Z99" s="114"/>
      <c r="AA99" s="114"/>
      <c r="AB99" s="93"/>
      <c r="AC99" s="116"/>
      <c r="AD99" s="117"/>
      <c r="AE99" s="117"/>
      <c r="AF99" s="117"/>
      <c r="AG99" s="117"/>
      <c r="AH99" s="117"/>
      <c r="AI99" s="117"/>
      <c r="AJ99" s="117"/>
      <c r="AK99" s="117"/>
      <c r="AL99" s="118"/>
      <c r="AM99" s="114"/>
      <c r="AN99" s="114"/>
      <c r="AO99" s="112"/>
      <c r="AP99" s="112"/>
      <c r="AQ99" s="112"/>
      <c r="AR99" s="93"/>
      <c r="AS99" s="93"/>
    </row>
    <row r="100" spans="1:46" s="93" customFormat="1" ht="13.5" customHeight="1" x14ac:dyDescent="0.15">
      <c r="A100" s="112"/>
      <c r="B100" s="112"/>
      <c r="C100" s="112"/>
      <c r="D100" s="112"/>
      <c r="E100" s="112"/>
      <c r="F100" s="114"/>
      <c r="G100" s="114"/>
      <c r="I100" s="114"/>
      <c r="J100" s="114"/>
      <c r="K100" s="114"/>
      <c r="L100" s="114"/>
      <c r="M100" s="114"/>
      <c r="N100" s="114"/>
      <c r="O100" s="114"/>
      <c r="P100" s="114"/>
      <c r="Q100" s="114"/>
      <c r="R100" s="114"/>
      <c r="S100" s="114"/>
      <c r="T100" s="114"/>
      <c r="U100" s="114"/>
      <c r="V100" s="114"/>
      <c r="W100" s="114"/>
      <c r="X100" s="114"/>
      <c r="AC100" s="116"/>
      <c r="AD100" s="117"/>
      <c r="AE100" s="943" t="str">
        <f>IF(カテゴリー判定!C8=0,"",カテゴリー判定!C8)</f>
        <v/>
      </c>
      <c r="AF100" s="944"/>
      <c r="AG100" s="945"/>
      <c r="AH100" s="120" t="str">
        <f>U70</f>
        <v/>
      </c>
      <c r="AI100" s="117"/>
      <c r="AJ100" s="117"/>
      <c r="AK100" s="117"/>
      <c r="AL100" s="118"/>
      <c r="AM100" s="114"/>
      <c r="AN100" s="114"/>
      <c r="AO100" s="112"/>
      <c r="AP100" s="112"/>
      <c r="AQ100" s="112"/>
    </row>
    <row r="101" spans="1:46" s="92" customFormat="1" ht="13.5" customHeight="1" x14ac:dyDescent="0.15">
      <c r="A101" s="8"/>
      <c r="B101" s="8"/>
      <c r="C101" s="8"/>
      <c r="D101" s="8"/>
      <c r="E101" s="8"/>
      <c r="F101" s="7"/>
      <c r="G101" s="7"/>
      <c r="H101" s="7"/>
      <c r="I101" s="7"/>
      <c r="J101" s="7"/>
      <c r="K101" s="7"/>
      <c r="L101" s="7"/>
      <c r="M101" s="7"/>
      <c r="N101" s="7"/>
      <c r="O101" s="7"/>
      <c r="P101" s="7"/>
      <c r="Q101" s="7"/>
      <c r="R101" s="7"/>
      <c r="S101" s="7"/>
      <c r="T101" s="7"/>
      <c r="U101" s="7"/>
      <c r="V101" s="7"/>
      <c r="W101" s="7"/>
      <c r="X101" s="7"/>
      <c r="Y101" s="7"/>
      <c r="Z101" s="7"/>
      <c r="AA101" s="7"/>
      <c r="AB101" s="89"/>
      <c r="AC101" s="121"/>
      <c r="AD101" s="122"/>
      <c r="AE101" s="122"/>
      <c r="AF101" s="122"/>
      <c r="AG101" s="122"/>
      <c r="AH101" s="122"/>
      <c r="AI101" s="122"/>
      <c r="AJ101" s="122"/>
      <c r="AK101" s="122"/>
      <c r="AL101" s="82"/>
      <c r="AM101" s="7"/>
      <c r="AN101" s="7"/>
      <c r="AO101" s="8"/>
      <c r="AP101" s="8"/>
      <c r="AQ101" s="8"/>
      <c r="AR101" s="89"/>
      <c r="AS101" s="89"/>
    </row>
    <row r="102" spans="1:46" s="92" customFormat="1" ht="13.5" customHeight="1" x14ac:dyDescent="0.15">
      <c r="A102" s="8"/>
      <c r="B102" s="8"/>
      <c r="C102" s="8"/>
      <c r="D102" s="8"/>
      <c r="E102" s="8"/>
      <c r="F102" s="7"/>
      <c r="G102" s="7"/>
      <c r="H102" s="7"/>
      <c r="I102" s="7"/>
      <c r="J102" s="7"/>
      <c r="K102" s="7"/>
      <c r="L102" s="7"/>
      <c r="M102" s="7"/>
      <c r="N102" s="7"/>
      <c r="O102" s="7"/>
      <c r="P102" s="7"/>
      <c r="Q102" s="7"/>
      <c r="R102" s="7"/>
      <c r="S102" s="7"/>
      <c r="T102" s="7"/>
      <c r="U102" s="7"/>
      <c r="V102" s="7"/>
      <c r="W102" s="7"/>
      <c r="X102" s="7"/>
      <c r="Y102" s="7"/>
      <c r="Z102" s="7"/>
      <c r="AA102" s="7"/>
      <c r="AB102" s="89"/>
      <c r="AC102" s="121"/>
      <c r="AD102" s="122"/>
      <c r="AE102" s="122"/>
      <c r="AF102" s="122"/>
      <c r="AG102" s="122"/>
      <c r="AH102" s="122"/>
      <c r="AI102" s="122"/>
      <c r="AJ102" s="122"/>
      <c r="AK102" s="122"/>
      <c r="AL102" s="82"/>
      <c r="AM102" s="7"/>
      <c r="AN102" s="7"/>
      <c r="AO102" s="8"/>
      <c r="AP102" s="8"/>
      <c r="AQ102" s="8"/>
      <c r="AR102" s="89"/>
      <c r="AS102" s="89"/>
    </row>
    <row r="103" spans="1:46" s="92" customFormat="1" ht="13.5" customHeight="1" x14ac:dyDescent="0.15">
      <c r="A103" s="7"/>
      <c r="B103" s="7"/>
      <c r="C103" s="8" t="s">
        <v>402</v>
      </c>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9"/>
      <c r="AD103" s="121"/>
      <c r="AE103" s="122"/>
      <c r="AF103" s="122"/>
      <c r="AG103" s="122"/>
      <c r="AH103" s="122"/>
      <c r="AI103" s="122"/>
      <c r="AJ103" s="122"/>
      <c r="AK103" s="122"/>
      <c r="AL103" s="122"/>
      <c r="AM103" s="123"/>
      <c r="AN103" s="8"/>
      <c r="AO103" s="8"/>
      <c r="AP103" s="8"/>
      <c r="AQ103" s="8"/>
      <c r="AR103" s="8"/>
      <c r="AS103" s="89"/>
      <c r="AT103" s="25"/>
    </row>
    <row r="104" spans="1:46" s="92" customFormat="1" ht="13.5" customHeight="1" x14ac:dyDescent="0.15">
      <c r="A104" s="8"/>
      <c r="B104" s="8"/>
      <c r="C104" s="8"/>
      <c r="D104" s="8" t="s">
        <v>403</v>
      </c>
      <c r="E104" s="8"/>
      <c r="F104" s="8"/>
      <c r="G104" s="8"/>
      <c r="H104" s="8"/>
      <c r="I104" s="8"/>
      <c r="J104" s="8"/>
      <c r="K104" s="8"/>
      <c r="L104" s="8"/>
      <c r="M104" s="8"/>
      <c r="N104" s="8"/>
      <c r="O104" s="8"/>
      <c r="P104" s="8"/>
      <c r="Q104" s="8"/>
      <c r="R104" s="8"/>
      <c r="S104" s="8"/>
      <c r="T104" s="8"/>
      <c r="U104" s="8"/>
      <c r="V104" s="8"/>
      <c r="W104" s="8"/>
      <c r="X104" s="8"/>
      <c r="Y104" s="8"/>
      <c r="Z104" s="8"/>
      <c r="AA104" s="8"/>
      <c r="AB104" s="8"/>
      <c r="AC104" s="89"/>
      <c r="AD104" s="121"/>
      <c r="AE104" s="122"/>
      <c r="AF104" s="122"/>
      <c r="AG104" s="122"/>
      <c r="AH104" s="124"/>
      <c r="AI104" s="122"/>
      <c r="AJ104" s="122"/>
      <c r="AK104" s="122"/>
      <c r="AL104" s="122"/>
      <c r="AM104" s="123"/>
      <c r="AN104" s="8"/>
      <c r="AO104" s="8"/>
      <c r="AP104" s="8"/>
      <c r="AQ104" s="8"/>
      <c r="AR104" s="8"/>
      <c r="AS104" s="89"/>
    </row>
    <row r="105" spans="1:46" s="92" customFormat="1" ht="13.5" customHeight="1" x14ac:dyDescent="0.15">
      <c r="A105" s="8"/>
      <c r="B105" s="8"/>
      <c r="C105" s="8"/>
      <c r="D105" s="8" t="s">
        <v>492</v>
      </c>
      <c r="E105" s="8"/>
      <c r="F105" s="8"/>
      <c r="G105" s="8"/>
      <c r="H105" s="8"/>
      <c r="I105" s="8"/>
      <c r="J105" s="8"/>
      <c r="K105" s="8"/>
      <c r="L105" s="8"/>
      <c r="M105" s="8"/>
      <c r="N105" s="8"/>
      <c r="O105" s="8"/>
      <c r="P105" s="8"/>
      <c r="Q105" s="8"/>
      <c r="R105" s="8"/>
      <c r="S105" s="8"/>
      <c r="T105" s="8"/>
      <c r="U105" s="8"/>
      <c r="V105" s="8"/>
      <c r="W105" s="8"/>
      <c r="X105" s="8"/>
      <c r="Y105" s="8"/>
      <c r="Z105" s="8"/>
      <c r="AA105" s="8"/>
      <c r="AB105" s="8"/>
      <c r="AC105" s="89"/>
      <c r="AD105" s="121"/>
      <c r="AE105" s="125"/>
      <c r="AF105" s="125"/>
      <c r="AG105" s="125"/>
      <c r="AH105" s="125"/>
      <c r="AI105" s="122"/>
      <c r="AJ105" s="122"/>
      <c r="AK105" s="122"/>
      <c r="AL105" s="122"/>
      <c r="AM105" s="123"/>
      <c r="AN105" s="8"/>
      <c r="AO105" s="8"/>
      <c r="AP105" s="8"/>
      <c r="AQ105" s="8"/>
      <c r="AR105" s="8"/>
      <c r="AS105" s="89"/>
    </row>
    <row r="106" spans="1:46" s="92" customFormat="1" ht="13.5" customHeight="1" x14ac:dyDescent="0.15">
      <c r="A106" s="6"/>
      <c r="B106" s="6"/>
      <c r="C106" s="6"/>
      <c r="D106" s="6"/>
      <c r="E106" s="946" t="s">
        <v>19</v>
      </c>
      <c r="F106" s="947"/>
      <c r="G106" s="947"/>
      <c r="H106" s="947"/>
      <c r="I106" s="948"/>
      <c r="J106" s="952" t="s">
        <v>404</v>
      </c>
      <c r="K106" s="953"/>
      <c r="L106" s="953"/>
      <c r="M106" s="953"/>
      <c r="N106" s="953"/>
      <c r="O106" s="953"/>
      <c r="P106" s="953"/>
      <c r="Q106" s="954"/>
      <c r="R106" s="952" t="s">
        <v>1822</v>
      </c>
      <c r="S106" s="953"/>
      <c r="T106" s="954"/>
      <c r="U106" s="955"/>
      <c r="V106" s="956"/>
      <c r="W106" s="957"/>
      <c r="X106" s="952" t="s">
        <v>405</v>
      </c>
      <c r="Y106" s="954"/>
      <c r="Z106" s="955"/>
      <c r="AA106" s="956"/>
      <c r="AB106" s="957"/>
      <c r="AC106" s="952" t="s">
        <v>406</v>
      </c>
      <c r="AD106" s="954"/>
      <c r="AE106" s="955"/>
      <c r="AF106" s="956"/>
      <c r="AG106" s="957"/>
      <c r="AH106" s="952" t="s">
        <v>407</v>
      </c>
      <c r="AI106" s="954"/>
      <c r="AJ106" s="6"/>
      <c r="AK106" s="6"/>
      <c r="AL106" s="6"/>
      <c r="AM106" s="6"/>
      <c r="AN106" s="6"/>
      <c r="AO106" s="6"/>
      <c r="AP106" s="6"/>
      <c r="AQ106" s="6"/>
      <c r="AR106" s="6"/>
      <c r="AS106" s="6"/>
    </row>
    <row r="107" spans="1:46" s="92" customFormat="1" ht="13.5" customHeight="1" x14ac:dyDescent="0.15">
      <c r="A107" s="6"/>
      <c r="B107" s="6"/>
      <c r="C107" s="6"/>
      <c r="D107" s="6"/>
      <c r="E107" s="949"/>
      <c r="F107" s="950"/>
      <c r="G107" s="950"/>
      <c r="H107" s="950"/>
      <c r="I107" s="951"/>
      <c r="J107" s="958" t="s">
        <v>408</v>
      </c>
      <c r="K107" s="959"/>
      <c r="L107" s="959"/>
      <c r="M107" s="959"/>
      <c r="N107" s="959"/>
      <c r="O107" s="959"/>
      <c r="P107" s="959"/>
      <c r="Q107" s="960"/>
      <c r="R107" s="958" t="s">
        <v>1823</v>
      </c>
      <c r="S107" s="959"/>
      <c r="T107" s="960"/>
      <c r="U107" s="961"/>
      <c r="V107" s="962"/>
      <c r="W107" s="963"/>
      <c r="X107" s="958" t="s">
        <v>405</v>
      </c>
      <c r="Y107" s="960"/>
      <c r="Z107" s="961"/>
      <c r="AA107" s="962"/>
      <c r="AB107" s="963"/>
      <c r="AC107" s="958" t="s">
        <v>406</v>
      </c>
      <c r="AD107" s="960"/>
      <c r="AE107" s="961"/>
      <c r="AF107" s="962"/>
      <c r="AG107" s="963"/>
      <c r="AH107" s="958" t="s">
        <v>407</v>
      </c>
      <c r="AI107" s="960"/>
      <c r="AJ107" s="6"/>
      <c r="AK107" s="6"/>
      <c r="AL107" s="6"/>
      <c r="AM107" s="6"/>
      <c r="AN107" s="6"/>
      <c r="AO107" s="6"/>
      <c r="AP107" s="6"/>
      <c r="AQ107" s="6"/>
      <c r="AR107" s="6"/>
      <c r="AS107" s="6"/>
    </row>
    <row r="108" spans="1:46" s="92" customFormat="1" ht="13.5" customHeight="1" x14ac:dyDescent="0.15">
      <c r="A108" s="6"/>
      <c r="B108" s="6"/>
      <c r="C108" s="6"/>
      <c r="D108" s="6"/>
      <c r="E108" s="946" t="s">
        <v>409</v>
      </c>
      <c r="F108" s="947"/>
      <c r="G108" s="947"/>
      <c r="H108" s="947"/>
      <c r="I108" s="948"/>
      <c r="J108" s="952" t="s">
        <v>404</v>
      </c>
      <c r="K108" s="953"/>
      <c r="L108" s="953"/>
      <c r="M108" s="953"/>
      <c r="N108" s="953"/>
      <c r="O108" s="953"/>
      <c r="P108" s="953"/>
      <c r="Q108" s="954"/>
      <c r="R108" s="952" t="s">
        <v>1823</v>
      </c>
      <c r="S108" s="953"/>
      <c r="T108" s="954"/>
      <c r="U108" s="955" t="s">
        <v>2939</v>
      </c>
      <c r="V108" s="956"/>
      <c r="W108" s="957"/>
      <c r="X108" s="952" t="s">
        <v>405</v>
      </c>
      <c r="Y108" s="954"/>
      <c r="Z108" s="955" t="s">
        <v>2939</v>
      </c>
      <c r="AA108" s="956"/>
      <c r="AB108" s="957"/>
      <c r="AC108" s="952" t="s">
        <v>406</v>
      </c>
      <c r="AD108" s="954"/>
      <c r="AE108" s="955" t="s">
        <v>2941</v>
      </c>
      <c r="AF108" s="956"/>
      <c r="AG108" s="957"/>
      <c r="AH108" s="952" t="s">
        <v>407</v>
      </c>
      <c r="AI108" s="954"/>
      <c r="AJ108" s="6"/>
      <c r="AK108" s="6"/>
      <c r="AL108" s="6"/>
      <c r="AM108" s="6"/>
      <c r="AN108" s="6"/>
      <c r="AO108" s="6"/>
      <c r="AP108" s="6"/>
      <c r="AQ108" s="6"/>
      <c r="AR108" s="6"/>
      <c r="AS108" s="6"/>
    </row>
    <row r="109" spans="1:46" s="92" customFormat="1" ht="13.5" customHeight="1" x14ac:dyDescent="0.15">
      <c r="A109" s="6"/>
      <c r="B109" s="6"/>
      <c r="C109" s="6"/>
      <c r="D109" s="6"/>
      <c r="E109" s="949"/>
      <c r="F109" s="950"/>
      <c r="G109" s="950"/>
      <c r="H109" s="950"/>
      <c r="I109" s="951"/>
      <c r="J109" s="958" t="s">
        <v>408</v>
      </c>
      <c r="K109" s="959"/>
      <c r="L109" s="959"/>
      <c r="M109" s="959"/>
      <c r="N109" s="959"/>
      <c r="O109" s="959"/>
      <c r="P109" s="959"/>
      <c r="Q109" s="960"/>
      <c r="R109" s="958" t="s">
        <v>1823</v>
      </c>
      <c r="S109" s="959"/>
      <c r="T109" s="960"/>
      <c r="U109" s="961" t="s">
        <v>2940</v>
      </c>
      <c r="V109" s="962"/>
      <c r="W109" s="963"/>
      <c r="X109" s="958" t="s">
        <v>405</v>
      </c>
      <c r="Y109" s="960"/>
      <c r="Z109" s="961" t="s">
        <v>2939</v>
      </c>
      <c r="AA109" s="962"/>
      <c r="AB109" s="963"/>
      <c r="AC109" s="958" t="s">
        <v>406</v>
      </c>
      <c r="AD109" s="960"/>
      <c r="AE109" s="961" t="s">
        <v>2939</v>
      </c>
      <c r="AF109" s="962"/>
      <c r="AG109" s="963"/>
      <c r="AH109" s="958" t="s">
        <v>407</v>
      </c>
      <c r="AI109" s="960"/>
      <c r="AJ109" s="6"/>
      <c r="AK109" s="6"/>
      <c r="AL109" s="6"/>
      <c r="AM109" s="6"/>
      <c r="AN109" s="6"/>
      <c r="AO109" s="6"/>
      <c r="AP109" s="6"/>
      <c r="AQ109" s="6"/>
      <c r="AR109" s="6"/>
      <c r="AS109" s="6"/>
    </row>
    <row r="110" spans="1:46" s="92" customFormat="1" ht="13.5" customHeight="1" x14ac:dyDescent="0.15">
      <c r="A110" s="6"/>
      <c r="B110" s="6"/>
      <c r="C110" s="6"/>
      <c r="D110" s="6"/>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6"/>
      <c r="AK110" s="6"/>
      <c r="AL110" s="6"/>
      <c r="AM110" s="6"/>
      <c r="AN110" s="6"/>
      <c r="AO110" s="6"/>
      <c r="AP110" s="6"/>
      <c r="AQ110" s="6"/>
      <c r="AR110" s="6"/>
      <c r="AS110" s="6"/>
    </row>
    <row r="111" spans="1:46" s="92" customFormat="1" ht="13.5" customHeight="1" x14ac:dyDescent="0.15">
      <c r="A111" s="6"/>
      <c r="B111" s="6"/>
      <c r="C111" s="6"/>
      <c r="D111" s="6"/>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6"/>
      <c r="AK111" s="6"/>
      <c r="AL111" s="6"/>
      <c r="AM111" s="6"/>
      <c r="AN111" s="6"/>
      <c r="AO111" s="6"/>
      <c r="AP111" s="6"/>
      <c r="AQ111" s="6"/>
      <c r="AR111" s="6"/>
      <c r="AS111" s="6"/>
    </row>
    <row r="112" spans="1:46" s="92" customFormat="1" ht="13.5" customHeight="1" x14ac:dyDescent="0.15">
      <c r="A112" s="6"/>
      <c r="B112" s="6"/>
      <c r="C112" s="6"/>
      <c r="D112" s="6"/>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6"/>
      <c r="AK112" s="6"/>
      <c r="AL112" s="6"/>
      <c r="AM112" s="6"/>
      <c r="AN112" s="6"/>
      <c r="AO112" s="6"/>
      <c r="AP112" s="6"/>
      <c r="AQ112" s="6"/>
      <c r="AR112" s="6"/>
      <c r="AS112" s="6"/>
    </row>
    <row r="113" spans="1:45" s="92" customFormat="1" ht="13.5" customHeight="1" x14ac:dyDescent="0.15">
      <c r="A113" s="6"/>
      <c r="B113" s="6"/>
      <c r="C113" s="6"/>
      <c r="D113" s="6"/>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6"/>
      <c r="AK113" s="6"/>
      <c r="AL113" s="6"/>
      <c r="AM113" s="6"/>
      <c r="AN113" s="6"/>
      <c r="AO113" s="6"/>
      <c r="AP113" s="6"/>
      <c r="AQ113" s="6"/>
      <c r="AR113" s="6"/>
      <c r="AS113" s="6"/>
    </row>
    <row r="114" spans="1:45" s="92" customFormat="1" ht="13.5" customHeight="1" x14ac:dyDescent="0.15">
      <c r="A114" s="6"/>
      <c r="B114" s="6"/>
      <c r="C114" s="6"/>
      <c r="D114" s="6"/>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6"/>
      <c r="AK114" s="6"/>
      <c r="AL114" s="6"/>
      <c r="AM114" s="6"/>
      <c r="AN114" s="6"/>
      <c r="AO114" s="6"/>
      <c r="AP114" s="6"/>
      <c r="AQ114" s="6"/>
      <c r="AR114" s="6"/>
      <c r="AS114" s="6"/>
    </row>
    <row r="115" spans="1:45" s="92" customFormat="1" ht="13.5" customHeight="1" x14ac:dyDescent="0.15">
      <c r="A115" s="6"/>
      <c r="B115" s="6"/>
      <c r="C115" s="6"/>
      <c r="D115" s="6"/>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6"/>
      <c r="AK115" s="6"/>
      <c r="AL115" s="6"/>
      <c r="AM115" s="6"/>
      <c r="AN115" s="6"/>
      <c r="AO115" s="6"/>
      <c r="AP115" s="6"/>
      <c r="AQ115" s="6"/>
      <c r="AR115" s="6"/>
      <c r="AS115" s="6"/>
    </row>
    <row r="116" spans="1:45" s="92" customFormat="1" ht="13.5" customHeight="1" x14ac:dyDescent="0.15">
      <c r="A116" s="6"/>
      <c r="B116" s="6"/>
      <c r="C116" s="6"/>
      <c r="D116" s="6"/>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6"/>
      <c r="AK116" s="6"/>
      <c r="AL116" s="6"/>
      <c r="AM116" s="6"/>
      <c r="AN116" s="6"/>
      <c r="AO116" s="6"/>
      <c r="AP116" s="6"/>
      <c r="AQ116" s="6"/>
      <c r="AR116" s="6"/>
      <c r="AS116" s="6"/>
    </row>
    <row r="117" spans="1:45" s="92" customFormat="1" ht="13.5" customHeight="1" x14ac:dyDescent="0.15">
      <c r="A117" s="6"/>
      <c r="B117" s="6"/>
      <c r="C117" s="6"/>
      <c r="D117" s="6"/>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6"/>
      <c r="AK117" s="6"/>
      <c r="AL117" s="6"/>
      <c r="AM117" s="6"/>
      <c r="AN117" s="6"/>
      <c r="AO117" s="6"/>
      <c r="AP117" s="6"/>
      <c r="AQ117" s="6"/>
      <c r="AR117" s="6"/>
      <c r="AS117" s="6"/>
    </row>
    <row r="118" spans="1:45" s="92" customFormat="1" ht="13.5" customHeight="1" x14ac:dyDescent="0.15">
      <c r="A118" s="6"/>
      <c r="B118" s="6"/>
      <c r="C118" s="6"/>
      <c r="D118" s="6"/>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6"/>
      <c r="AK118" s="6"/>
      <c r="AL118" s="6"/>
      <c r="AM118" s="6"/>
      <c r="AN118" s="6"/>
      <c r="AO118" s="6"/>
      <c r="AP118" s="6"/>
      <c r="AQ118" s="6"/>
      <c r="AR118" s="6"/>
      <c r="AS118" s="6"/>
    </row>
    <row r="119" spans="1:45" s="92" customFormat="1" ht="13.5" customHeight="1" x14ac:dyDescent="0.15">
      <c r="A119" s="6"/>
      <c r="B119" s="6"/>
      <c r="C119" s="6"/>
      <c r="D119" s="6"/>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6"/>
      <c r="AK119" s="6"/>
      <c r="AL119" s="6"/>
      <c r="AM119" s="6"/>
      <c r="AN119" s="6"/>
      <c r="AO119" s="6"/>
      <c r="AP119" s="6"/>
      <c r="AQ119" s="6"/>
      <c r="AR119" s="6"/>
      <c r="AS119" s="6"/>
    </row>
    <row r="120" spans="1:45" s="92" customFormat="1" ht="13.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89"/>
    </row>
    <row r="121" spans="1:45" s="92" customFormat="1" ht="13.5" customHeight="1" x14ac:dyDescent="0.15">
      <c r="A121" s="7"/>
      <c r="B121" s="8" t="s">
        <v>410</v>
      </c>
      <c r="C121" s="8"/>
      <c r="D121" s="8"/>
      <c r="E121" s="8"/>
      <c r="F121" s="8"/>
      <c r="G121" s="8"/>
      <c r="H121" s="8"/>
      <c r="I121" s="8"/>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89"/>
    </row>
    <row r="122" spans="1:45" s="92" customFormat="1" ht="13.5" customHeight="1" x14ac:dyDescent="0.15">
      <c r="A122" s="7"/>
      <c r="B122" s="8"/>
      <c r="C122" s="8" t="s">
        <v>411</v>
      </c>
      <c r="D122" s="8"/>
      <c r="E122" s="8"/>
      <c r="F122" s="8"/>
      <c r="G122" s="8"/>
      <c r="H122" s="8"/>
      <c r="I122" s="8"/>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89"/>
    </row>
    <row r="123" spans="1:45" s="25" customFormat="1" ht="13.5" customHeight="1" x14ac:dyDescent="0.15">
      <c r="A123" s="89"/>
      <c r="B123" s="126"/>
      <c r="C123" s="741" t="s">
        <v>412</v>
      </c>
      <c r="D123" s="983"/>
      <c r="E123" s="983"/>
      <c r="F123" s="983"/>
      <c r="G123" s="983"/>
      <c r="H123" s="983"/>
      <c r="I123" s="984"/>
      <c r="J123" s="990"/>
      <c r="K123" s="991"/>
      <c r="L123" s="991"/>
      <c r="M123" s="991"/>
      <c r="N123" s="991"/>
      <c r="O123" s="991"/>
      <c r="P123" s="991"/>
      <c r="Q123" s="991"/>
      <c r="R123" s="991"/>
      <c r="S123" s="991"/>
      <c r="T123" s="991"/>
      <c r="U123" s="991"/>
      <c r="V123" s="991"/>
      <c r="W123" s="991"/>
      <c r="X123" s="991"/>
      <c r="Y123" s="991"/>
      <c r="Z123" s="991"/>
      <c r="AA123" s="991"/>
      <c r="AB123" s="991"/>
      <c r="AC123" s="991"/>
      <c r="AD123" s="991"/>
      <c r="AE123" s="991"/>
      <c r="AF123" s="991"/>
      <c r="AG123" s="991"/>
      <c r="AH123" s="992"/>
      <c r="AI123" s="999" t="s">
        <v>413</v>
      </c>
      <c r="AJ123" s="1000"/>
      <c r="AK123" s="1000"/>
      <c r="AL123" s="1000"/>
      <c r="AM123" s="1000"/>
      <c r="AN123" s="1000"/>
      <c r="AO123" s="1001"/>
      <c r="AP123" s="127"/>
      <c r="AQ123" s="128"/>
      <c r="AR123" s="128"/>
      <c r="AS123" s="7"/>
    </row>
    <row r="124" spans="1:45" s="25" customFormat="1" ht="13.5" customHeight="1" x14ac:dyDescent="0.15">
      <c r="A124" s="89"/>
      <c r="B124" s="89"/>
      <c r="C124" s="786"/>
      <c r="D124" s="985"/>
      <c r="E124" s="985"/>
      <c r="F124" s="985"/>
      <c r="G124" s="985"/>
      <c r="H124" s="985"/>
      <c r="I124" s="986"/>
      <c r="J124" s="993"/>
      <c r="K124" s="994"/>
      <c r="L124" s="994"/>
      <c r="M124" s="994"/>
      <c r="N124" s="994"/>
      <c r="O124" s="994"/>
      <c r="P124" s="994"/>
      <c r="Q124" s="994"/>
      <c r="R124" s="994"/>
      <c r="S124" s="994"/>
      <c r="T124" s="994"/>
      <c r="U124" s="994"/>
      <c r="V124" s="994"/>
      <c r="W124" s="994"/>
      <c r="X124" s="994"/>
      <c r="Y124" s="994"/>
      <c r="Z124" s="994"/>
      <c r="AA124" s="994"/>
      <c r="AB124" s="994"/>
      <c r="AC124" s="994"/>
      <c r="AD124" s="994"/>
      <c r="AE124" s="994"/>
      <c r="AF124" s="994"/>
      <c r="AG124" s="994"/>
      <c r="AH124" s="995"/>
      <c r="AI124" s="1002"/>
      <c r="AJ124" s="1003"/>
      <c r="AK124" s="1003"/>
      <c r="AL124" s="1003"/>
      <c r="AM124" s="1003"/>
      <c r="AN124" s="1003"/>
      <c r="AO124" s="1004"/>
      <c r="AP124" s="127"/>
      <c r="AQ124" s="128"/>
      <c r="AR124" s="128"/>
      <c r="AS124" s="7"/>
    </row>
    <row r="125" spans="1:45" s="25" customFormat="1" x14ac:dyDescent="0.15">
      <c r="A125" s="89"/>
      <c r="B125" s="89"/>
      <c r="C125" s="987"/>
      <c r="D125" s="988"/>
      <c r="E125" s="988"/>
      <c r="F125" s="988"/>
      <c r="G125" s="988"/>
      <c r="H125" s="988"/>
      <c r="I125" s="989"/>
      <c r="J125" s="996"/>
      <c r="K125" s="997"/>
      <c r="L125" s="997"/>
      <c r="M125" s="997"/>
      <c r="N125" s="997"/>
      <c r="O125" s="997"/>
      <c r="P125" s="997"/>
      <c r="Q125" s="997"/>
      <c r="R125" s="997"/>
      <c r="S125" s="997"/>
      <c r="T125" s="997"/>
      <c r="U125" s="997"/>
      <c r="V125" s="997"/>
      <c r="W125" s="997"/>
      <c r="X125" s="997"/>
      <c r="Y125" s="997"/>
      <c r="Z125" s="997"/>
      <c r="AA125" s="997"/>
      <c r="AB125" s="997"/>
      <c r="AC125" s="997"/>
      <c r="AD125" s="997"/>
      <c r="AE125" s="997"/>
      <c r="AF125" s="997"/>
      <c r="AG125" s="997"/>
      <c r="AH125" s="998"/>
      <c r="AI125" s="1002"/>
      <c r="AJ125" s="1003"/>
      <c r="AK125" s="1003"/>
      <c r="AL125" s="1003"/>
      <c r="AM125" s="1003"/>
      <c r="AN125" s="1003"/>
      <c r="AO125" s="1004"/>
      <c r="AP125" s="127"/>
      <c r="AQ125" s="128"/>
      <c r="AR125" s="128"/>
      <c r="AS125" s="7"/>
    </row>
    <row r="126" spans="1:45" s="25" customFormat="1" x14ac:dyDescent="0.15">
      <c r="A126" s="89"/>
      <c r="B126" s="89"/>
      <c r="C126" s="741" t="s">
        <v>414</v>
      </c>
      <c r="D126" s="742"/>
      <c r="E126" s="742"/>
      <c r="F126" s="742"/>
      <c r="G126" s="742"/>
      <c r="H126" s="742"/>
      <c r="I126" s="743"/>
      <c r="J126" s="980"/>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1"/>
      <c r="AG126" s="981"/>
      <c r="AH126" s="982"/>
      <c r="AI126" s="1002"/>
      <c r="AJ126" s="1003"/>
      <c r="AK126" s="1003"/>
      <c r="AL126" s="1003"/>
      <c r="AM126" s="1003"/>
      <c r="AN126" s="1003"/>
      <c r="AO126" s="1004"/>
      <c r="AP126" s="127"/>
      <c r="AQ126" s="128"/>
      <c r="AR126" s="128"/>
      <c r="AS126" s="7"/>
    </row>
    <row r="127" spans="1:45" s="25" customFormat="1" x14ac:dyDescent="0.15">
      <c r="A127" s="89"/>
      <c r="B127" s="89"/>
      <c r="C127" s="747"/>
      <c r="D127" s="748"/>
      <c r="E127" s="748"/>
      <c r="F127" s="748"/>
      <c r="G127" s="748"/>
      <c r="H127" s="748"/>
      <c r="I127" s="749"/>
      <c r="J127" s="977"/>
      <c r="K127" s="978"/>
      <c r="L127" s="978"/>
      <c r="M127" s="978"/>
      <c r="N127" s="978"/>
      <c r="O127" s="978"/>
      <c r="P127" s="978"/>
      <c r="Q127" s="978"/>
      <c r="R127" s="978"/>
      <c r="S127" s="978"/>
      <c r="T127" s="978"/>
      <c r="U127" s="978"/>
      <c r="V127" s="978"/>
      <c r="W127" s="978"/>
      <c r="X127" s="978"/>
      <c r="Y127" s="978"/>
      <c r="Z127" s="978"/>
      <c r="AA127" s="978"/>
      <c r="AB127" s="978"/>
      <c r="AC127" s="978"/>
      <c r="AD127" s="978"/>
      <c r="AE127" s="978"/>
      <c r="AF127" s="978"/>
      <c r="AG127" s="978"/>
      <c r="AH127" s="979"/>
      <c r="AI127" s="1005"/>
      <c r="AJ127" s="1006"/>
      <c r="AK127" s="1006"/>
      <c r="AL127" s="1006"/>
      <c r="AM127" s="1006"/>
      <c r="AN127" s="1006"/>
      <c r="AO127" s="1007"/>
      <c r="AP127" s="127"/>
      <c r="AQ127" s="128"/>
      <c r="AR127" s="128"/>
      <c r="AS127" s="7"/>
    </row>
    <row r="128" spans="1:45" x14ac:dyDescent="0.15">
      <c r="A128" s="89"/>
      <c r="B128" s="89"/>
      <c r="C128" s="964" t="s">
        <v>493</v>
      </c>
      <c r="D128" s="965"/>
      <c r="E128" s="965"/>
      <c r="F128" s="965"/>
      <c r="G128" s="965"/>
      <c r="H128" s="965"/>
      <c r="I128" s="966"/>
      <c r="J128" s="967"/>
      <c r="K128" s="968"/>
      <c r="L128" s="968"/>
      <c r="M128" s="968"/>
      <c r="N128" s="968"/>
      <c r="O128" s="968"/>
      <c r="P128" s="968"/>
      <c r="Q128" s="968"/>
      <c r="R128" s="968"/>
      <c r="S128" s="968"/>
      <c r="T128" s="968"/>
      <c r="U128" s="968"/>
      <c r="V128" s="968"/>
      <c r="W128" s="968"/>
      <c r="X128" s="968"/>
      <c r="Y128" s="968"/>
      <c r="Z128" s="968"/>
      <c r="AA128" s="968"/>
      <c r="AB128" s="968"/>
      <c r="AC128" s="968"/>
      <c r="AD128" s="968"/>
      <c r="AE128" s="968"/>
      <c r="AF128" s="968"/>
      <c r="AG128" s="968"/>
      <c r="AH128" s="968"/>
      <c r="AI128" s="968"/>
      <c r="AJ128" s="969"/>
      <c r="AK128" s="968"/>
      <c r="AL128" s="968"/>
      <c r="AM128" s="968"/>
      <c r="AN128" s="968"/>
      <c r="AO128" s="970"/>
      <c r="AP128" s="129"/>
      <c r="AQ128" s="130"/>
      <c r="AR128" s="130"/>
    </row>
    <row r="129" spans="1:46" ht="13.5" customHeight="1" x14ac:dyDescent="0.15">
      <c r="A129" s="89"/>
      <c r="B129" s="89"/>
      <c r="C129" s="971" t="s">
        <v>416</v>
      </c>
      <c r="D129" s="972"/>
      <c r="E129" s="972"/>
      <c r="F129" s="972"/>
      <c r="G129" s="972"/>
      <c r="H129" s="972"/>
      <c r="I129" s="973"/>
      <c r="J129" s="974"/>
      <c r="K129" s="975"/>
      <c r="L129" s="975"/>
      <c r="M129" s="975"/>
      <c r="N129" s="975"/>
      <c r="O129" s="975"/>
      <c r="P129" s="975"/>
      <c r="Q129" s="975"/>
      <c r="R129" s="975"/>
      <c r="S129" s="975"/>
      <c r="T129" s="975"/>
      <c r="U129" s="975"/>
      <c r="V129" s="975"/>
      <c r="W129" s="975"/>
      <c r="X129" s="975"/>
      <c r="Y129" s="975"/>
      <c r="Z129" s="975"/>
      <c r="AA129" s="975"/>
      <c r="AB129" s="975"/>
      <c r="AC129" s="975"/>
      <c r="AD129" s="975"/>
      <c r="AE129" s="975"/>
      <c r="AF129" s="975"/>
      <c r="AG129" s="975"/>
      <c r="AH129" s="975"/>
      <c r="AI129" s="975"/>
      <c r="AJ129" s="975"/>
      <c r="AK129" s="975"/>
      <c r="AL129" s="975"/>
      <c r="AM129" s="975"/>
      <c r="AN129" s="975"/>
      <c r="AO129" s="976"/>
      <c r="AP129" s="131"/>
      <c r="AQ129" s="132"/>
      <c r="AR129" s="132"/>
    </row>
    <row r="130" spans="1:46" x14ac:dyDescent="0.15">
      <c r="A130" s="89"/>
      <c r="B130" s="89"/>
      <c r="C130" s="747"/>
      <c r="D130" s="748"/>
      <c r="E130" s="748"/>
      <c r="F130" s="748"/>
      <c r="G130" s="748"/>
      <c r="H130" s="748"/>
      <c r="I130" s="749"/>
      <c r="J130" s="977"/>
      <c r="K130" s="978"/>
      <c r="L130" s="978"/>
      <c r="M130" s="978"/>
      <c r="N130" s="978"/>
      <c r="O130" s="978"/>
      <c r="P130" s="978"/>
      <c r="Q130" s="978"/>
      <c r="R130" s="978"/>
      <c r="S130" s="978"/>
      <c r="T130" s="978"/>
      <c r="U130" s="978"/>
      <c r="V130" s="978"/>
      <c r="W130" s="978"/>
      <c r="X130" s="978"/>
      <c r="Y130" s="978"/>
      <c r="Z130" s="978"/>
      <c r="AA130" s="978"/>
      <c r="AB130" s="978"/>
      <c r="AC130" s="978"/>
      <c r="AD130" s="978"/>
      <c r="AE130" s="978"/>
      <c r="AF130" s="978"/>
      <c r="AG130" s="978"/>
      <c r="AH130" s="978"/>
      <c r="AI130" s="978"/>
      <c r="AJ130" s="978"/>
      <c r="AK130" s="978"/>
      <c r="AL130" s="978"/>
      <c r="AM130" s="978"/>
      <c r="AN130" s="978"/>
      <c r="AO130" s="979"/>
      <c r="AP130" s="131"/>
      <c r="AQ130" s="132"/>
      <c r="AR130" s="132"/>
    </row>
    <row r="131" spans="1:46" x14ac:dyDescent="0.15">
      <c r="A131" s="89"/>
      <c r="B131" s="89"/>
      <c r="C131" s="741" t="s">
        <v>417</v>
      </c>
      <c r="D131" s="742"/>
      <c r="E131" s="742"/>
      <c r="F131" s="742"/>
      <c r="G131" s="742"/>
      <c r="H131" s="742"/>
      <c r="I131" s="743"/>
      <c r="J131" s="980"/>
      <c r="K131" s="981"/>
      <c r="L131" s="981"/>
      <c r="M131" s="981"/>
      <c r="N131" s="981"/>
      <c r="O131" s="981"/>
      <c r="P131" s="981"/>
      <c r="Q131" s="981"/>
      <c r="R131" s="981"/>
      <c r="S131" s="981"/>
      <c r="T131" s="981"/>
      <c r="U131" s="981"/>
      <c r="V131" s="981"/>
      <c r="W131" s="981"/>
      <c r="X131" s="981"/>
      <c r="Y131" s="981"/>
      <c r="Z131" s="981"/>
      <c r="AA131" s="981"/>
      <c r="AB131" s="981"/>
      <c r="AC131" s="981"/>
      <c r="AD131" s="981"/>
      <c r="AE131" s="981"/>
      <c r="AF131" s="981"/>
      <c r="AG131" s="981"/>
      <c r="AH131" s="981"/>
      <c r="AI131" s="981"/>
      <c r="AJ131" s="981"/>
      <c r="AK131" s="981"/>
      <c r="AL131" s="981"/>
      <c r="AM131" s="981"/>
      <c r="AN131" s="981"/>
      <c r="AO131" s="982"/>
      <c r="AP131" s="131"/>
      <c r="AQ131" s="132"/>
      <c r="AR131" s="132"/>
    </row>
    <row r="132" spans="1:46" x14ac:dyDescent="0.15">
      <c r="A132" s="89"/>
      <c r="B132" s="89"/>
      <c r="C132" s="747"/>
      <c r="D132" s="748"/>
      <c r="E132" s="748"/>
      <c r="F132" s="748"/>
      <c r="G132" s="748"/>
      <c r="H132" s="748"/>
      <c r="I132" s="749"/>
      <c r="J132" s="977"/>
      <c r="K132" s="978"/>
      <c r="L132" s="978"/>
      <c r="M132" s="978"/>
      <c r="N132" s="978"/>
      <c r="O132" s="978"/>
      <c r="P132" s="978"/>
      <c r="Q132" s="978"/>
      <c r="R132" s="978"/>
      <c r="S132" s="978"/>
      <c r="T132" s="978"/>
      <c r="U132" s="978"/>
      <c r="V132" s="978"/>
      <c r="W132" s="978"/>
      <c r="X132" s="978"/>
      <c r="Y132" s="978"/>
      <c r="Z132" s="978"/>
      <c r="AA132" s="978"/>
      <c r="AB132" s="978"/>
      <c r="AC132" s="978"/>
      <c r="AD132" s="978"/>
      <c r="AE132" s="978"/>
      <c r="AF132" s="978"/>
      <c r="AG132" s="978"/>
      <c r="AH132" s="978"/>
      <c r="AI132" s="978"/>
      <c r="AJ132" s="978"/>
      <c r="AK132" s="978"/>
      <c r="AL132" s="978"/>
      <c r="AM132" s="978"/>
      <c r="AN132" s="978"/>
      <c r="AO132" s="979"/>
      <c r="AP132" s="131"/>
      <c r="AQ132" s="132"/>
      <c r="AR132" s="132"/>
    </row>
    <row r="133" spans="1:46" x14ac:dyDescent="0.15">
      <c r="A133" s="89"/>
      <c r="B133" s="89"/>
      <c r="C133" s="741" t="s">
        <v>338</v>
      </c>
      <c r="D133" s="742"/>
      <c r="E133" s="742"/>
      <c r="F133" s="742"/>
      <c r="G133" s="742"/>
      <c r="H133" s="742"/>
      <c r="I133" s="743"/>
      <c r="J133" s="540" t="s">
        <v>494</v>
      </c>
      <c r="K133" s="1000"/>
      <c r="L133" s="1000"/>
      <c r="M133" s="1000"/>
      <c r="N133" s="1000"/>
      <c r="O133" s="133" t="s">
        <v>495</v>
      </c>
      <c r="P133" s="1000"/>
      <c r="Q133" s="1000"/>
      <c r="R133" s="1000"/>
      <c r="S133" s="1000"/>
      <c r="T133" s="1000"/>
      <c r="U133" s="541" t="s">
        <v>496</v>
      </c>
      <c r="V133" s="542"/>
      <c r="W133" s="543"/>
      <c r="X133" s="543"/>
      <c r="Y133" s="543"/>
      <c r="Z133" s="543"/>
      <c r="AA133" s="543"/>
      <c r="AB133" s="543"/>
      <c r="AC133" s="543"/>
      <c r="AD133" s="543"/>
      <c r="AE133" s="543"/>
      <c r="AF133" s="543"/>
      <c r="AG133" s="543"/>
      <c r="AH133" s="543"/>
      <c r="AI133" s="543"/>
      <c r="AJ133" s="543"/>
      <c r="AK133" s="543"/>
      <c r="AL133" s="543"/>
      <c r="AM133" s="543"/>
      <c r="AN133" s="543"/>
      <c r="AO133" s="543"/>
      <c r="AP133" s="131"/>
      <c r="AQ133" s="132"/>
      <c r="AR133" s="132"/>
    </row>
    <row r="134" spans="1:46" x14ac:dyDescent="0.15">
      <c r="A134" s="89"/>
      <c r="B134" s="89"/>
      <c r="C134" s="744"/>
      <c r="D134" s="1017"/>
      <c r="E134" s="1017"/>
      <c r="F134" s="1017"/>
      <c r="G134" s="1017"/>
      <c r="H134" s="1017"/>
      <c r="I134" s="746"/>
      <c r="J134" s="1018"/>
      <c r="K134" s="1019"/>
      <c r="L134" s="1019"/>
      <c r="M134" s="1019"/>
      <c r="N134" s="1019"/>
      <c r="O134" s="1019"/>
      <c r="P134" s="1019"/>
      <c r="Q134" s="1019"/>
      <c r="R134" s="1019"/>
      <c r="S134" s="1019"/>
      <c r="T134" s="1019"/>
      <c r="U134" s="1019"/>
      <c r="V134" s="1019"/>
      <c r="W134" s="1019"/>
      <c r="X134" s="1019"/>
      <c r="Y134" s="1019"/>
      <c r="Z134" s="1019"/>
      <c r="AA134" s="1019"/>
      <c r="AB134" s="1019"/>
      <c r="AC134" s="1019"/>
      <c r="AD134" s="1019"/>
      <c r="AE134" s="1019"/>
      <c r="AF134" s="1019"/>
      <c r="AG134" s="1019"/>
      <c r="AH134" s="1019"/>
      <c r="AI134" s="1019"/>
      <c r="AJ134" s="1019"/>
      <c r="AK134" s="1019"/>
      <c r="AL134" s="1019"/>
      <c r="AM134" s="1019"/>
      <c r="AN134" s="1019"/>
      <c r="AO134" s="1020"/>
      <c r="AP134" s="131"/>
      <c r="AQ134" s="132"/>
      <c r="AR134" s="132"/>
    </row>
    <row r="135" spans="1:46" x14ac:dyDescent="0.15">
      <c r="A135" s="89"/>
      <c r="B135" s="89"/>
      <c r="C135" s="747"/>
      <c r="D135" s="748"/>
      <c r="E135" s="748"/>
      <c r="F135" s="748"/>
      <c r="G135" s="748"/>
      <c r="H135" s="748"/>
      <c r="I135" s="749"/>
      <c r="J135" s="977"/>
      <c r="K135" s="978"/>
      <c r="L135" s="978"/>
      <c r="M135" s="978"/>
      <c r="N135" s="978"/>
      <c r="O135" s="978"/>
      <c r="P135" s="978"/>
      <c r="Q135" s="978"/>
      <c r="R135" s="978"/>
      <c r="S135" s="978"/>
      <c r="T135" s="978"/>
      <c r="U135" s="978"/>
      <c r="V135" s="978"/>
      <c r="W135" s="978"/>
      <c r="X135" s="978"/>
      <c r="Y135" s="978"/>
      <c r="Z135" s="978"/>
      <c r="AA135" s="978"/>
      <c r="AB135" s="978"/>
      <c r="AC135" s="978"/>
      <c r="AD135" s="978"/>
      <c r="AE135" s="978"/>
      <c r="AF135" s="978"/>
      <c r="AG135" s="978"/>
      <c r="AH135" s="978"/>
      <c r="AI135" s="978"/>
      <c r="AJ135" s="978"/>
      <c r="AK135" s="978"/>
      <c r="AL135" s="978"/>
      <c r="AM135" s="978"/>
      <c r="AN135" s="978"/>
      <c r="AO135" s="979"/>
      <c r="AP135" s="131"/>
      <c r="AQ135" s="132"/>
      <c r="AR135" s="132"/>
    </row>
    <row r="136" spans="1:46" x14ac:dyDescent="0.15">
      <c r="A136" s="89"/>
      <c r="B136" s="89"/>
      <c r="C136" s="1021" t="s">
        <v>420</v>
      </c>
      <c r="D136" s="1011"/>
      <c r="E136" s="1011"/>
      <c r="F136" s="1011"/>
      <c r="G136" s="1011"/>
      <c r="H136" s="1011"/>
      <c r="I136" s="1012"/>
      <c r="J136" s="1022"/>
      <c r="K136" s="1008"/>
      <c r="L136" s="1008"/>
      <c r="M136" s="188" t="s">
        <v>474</v>
      </c>
      <c r="N136" s="1008"/>
      <c r="O136" s="1008"/>
      <c r="P136" s="1008"/>
      <c r="Q136" s="1008"/>
      <c r="R136" s="544" t="s">
        <v>423</v>
      </c>
      <c r="S136" s="1008"/>
      <c r="T136" s="1008"/>
      <c r="U136" s="1009"/>
      <c r="V136" s="1023" t="s">
        <v>422</v>
      </c>
      <c r="W136" s="1024"/>
      <c r="X136" s="1024"/>
      <c r="Y136" s="1024"/>
      <c r="Z136" s="1024"/>
      <c r="AA136" s="1024"/>
      <c r="AB136" s="1025"/>
      <c r="AC136" s="1022"/>
      <c r="AD136" s="1008"/>
      <c r="AE136" s="1008"/>
      <c r="AF136" s="188" t="s">
        <v>497</v>
      </c>
      <c r="AG136" s="1008"/>
      <c r="AH136" s="1008"/>
      <c r="AI136" s="1008"/>
      <c r="AJ136" s="1008"/>
      <c r="AK136" s="544" t="s">
        <v>429</v>
      </c>
      <c r="AL136" s="1008"/>
      <c r="AM136" s="1008"/>
      <c r="AN136" s="1008"/>
      <c r="AO136" s="1009"/>
      <c r="AP136" s="134"/>
      <c r="AQ136" s="135"/>
      <c r="AR136" s="135"/>
    </row>
    <row r="137" spans="1:46" x14ac:dyDescent="0.15">
      <c r="A137" s="89"/>
      <c r="B137" s="89"/>
      <c r="C137" s="1010" t="s">
        <v>498</v>
      </c>
      <c r="D137" s="1011"/>
      <c r="E137" s="1011"/>
      <c r="F137" s="1011"/>
      <c r="G137" s="1011"/>
      <c r="H137" s="1011"/>
      <c r="I137" s="1012"/>
      <c r="J137" s="1013"/>
      <c r="K137" s="1014"/>
      <c r="L137" s="1014"/>
      <c r="M137" s="1014"/>
      <c r="N137" s="1014"/>
      <c r="O137" s="1014"/>
      <c r="P137" s="1014"/>
      <c r="Q137" s="1014"/>
      <c r="R137" s="1014"/>
      <c r="S137" s="1014"/>
      <c r="T137" s="1014"/>
      <c r="U137" s="1014"/>
      <c r="V137" s="1014"/>
      <c r="W137" s="1014"/>
      <c r="X137" s="1014"/>
      <c r="Y137" s="1014"/>
      <c r="Z137" s="1014"/>
      <c r="AA137" s="1014"/>
      <c r="AB137" s="1014"/>
      <c r="AC137" s="1014"/>
      <c r="AD137" s="1014"/>
      <c r="AE137" s="1014"/>
      <c r="AF137" s="1014"/>
      <c r="AG137" s="1014"/>
      <c r="AH137" s="1014"/>
      <c r="AI137" s="1014"/>
      <c r="AJ137" s="1014"/>
      <c r="AK137" s="1014"/>
      <c r="AL137" s="1014"/>
      <c r="AM137" s="1014"/>
      <c r="AN137" s="1014"/>
      <c r="AO137" s="1015"/>
      <c r="AP137" s="131"/>
      <c r="AQ137" s="132"/>
      <c r="AR137" s="132"/>
    </row>
    <row r="138" spans="1:46" x14ac:dyDescent="0.15">
      <c r="A138" s="8"/>
      <c r="B138" s="8"/>
      <c r="C138" s="130" t="s">
        <v>425</v>
      </c>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6" x14ac:dyDescent="0.15">
      <c r="A139" s="8"/>
      <c r="B139" s="8"/>
      <c r="C139" s="130"/>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6" x14ac:dyDescent="0.15">
      <c r="A140" s="8"/>
      <c r="B140" s="8"/>
      <c r="C140" s="130"/>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6" x14ac:dyDescent="0.15">
      <c r="A141" s="8"/>
      <c r="B141" s="8"/>
      <c r="C141" s="136" t="s">
        <v>426</v>
      </c>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8"/>
    </row>
    <row r="142" spans="1:46" ht="13.5" customHeight="1" x14ac:dyDescent="0.15">
      <c r="A142" s="8"/>
      <c r="B142" s="8"/>
      <c r="C142" s="741" t="s">
        <v>412</v>
      </c>
      <c r="D142" s="983"/>
      <c r="E142" s="983"/>
      <c r="F142" s="983"/>
      <c r="G142" s="983"/>
      <c r="H142" s="983"/>
      <c r="I142" s="984"/>
      <c r="J142" s="1016"/>
      <c r="K142" s="1016"/>
      <c r="L142" s="1016"/>
      <c r="M142" s="1016"/>
      <c r="N142" s="1016"/>
      <c r="O142" s="1016"/>
      <c r="P142" s="1016"/>
      <c r="Q142" s="1016"/>
      <c r="R142" s="1016"/>
      <c r="S142" s="1016"/>
      <c r="T142" s="1016"/>
      <c r="U142" s="1016"/>
      <c r="V142" s="1016"/>
      <c r="W142" s="1016"/>
      <c r="X142" s="1016"/>
      <c r="Y142" s="1016"/>
      <c r="Z142" s="1016"/>
      <c r="AA142" s="1016"/>
      <c r="AB142" s="1016"/>
      <c r="AC142" s="1016"/>
      <c r="AD142" s="1016"/>
      <c r="AE142" s="1016"/>
      <c r="AF142" s="1016"/>
      <c r="AG142" s="1016"/>
      <c r="AH142" s="1016"/>
      <c r="AI142" s="1016"/>
      <c r="AJ142" s="1016"/>
      <c r="AK142" s="1016"/>
      <c r="AL142" s="1016"/>
      <c r="AM142" s="1016"/>
      <c r="AN142" s="1016"/>
      <c r="AO142" s="1016"/>
      <c r="AP142" s="139"/>
      <c r="AQ142" s="139"/>
    </row>
    <row r="143" spans="1:46" ht="13.5" customHeight="1" x14ac:dyDescent="0.15">
      <c r="A143" s="8"/>
      <c r="B143" s="8"/>
      <c r="C143" s="786"/>
      <c r="D143" s="985"/>
      <c r="E143" s="985"/>
      <c r="F143" s="985"/>
      <c r="G143" s="985"/>
      <c r="H143" s="985"/>
      <c r="I143" s="986"/>
      <c r="J143" s="1016"/>
      <c r="K143" s="1016"/>
      <c r="L143" s="1016"/>
      <c r="M143" s="1016"/>
      <c r="N143" s="1016"/>
      <c r="O143" s="1016"/>
      <c r="P143" s="1016"/>
      <c r="Q143" s="1016"/>
      <c r="R143" s="1016"/>
      <c r="S143" s="1016"/>
      <c r="T143" s="1016"/>
      <c r="U143" s="1016"/>
      <c r="V143" s="1016"/>
      <c r="W143" s="1016"/>
      <c r="X143" s="1016"/>
      <c r="Y143" s="1016"/>
      <c r="Z143" s="1016"/>
      <c r="AA143" s="1016"/>
      <c r="AB143" s="1016"/>
      <c r="AC143" s="1016"/>
      <c r="AD143" s="1016"/>
      <c r="AE143" s="1016"/>
      <c r="AF143" s="1016"/>
      <c r="AG143" s="1016"/>
      <c r="AH143" s="1016"/>
      <c r="AI143" s="1016"/>
      <c r="AJ143" s="1016"/>
      <c r="AK143" s="1016"/>
      <c r="AL143" s="1016"/>
      <c r="AM143" s="1016"/>
      <c r="AN143" s="1016"/>
      <c r="AO143" s="1016"/>
      <c r="AP143" s="140"/>
      <c r="AQ143" s="140"/>
    </row>
    <row r="144" spans="1:46" x14ac:dyDescent="0.15">
      <c r="A144" s="8"/>
      <c r="B144" s="8"/>
      <c r="C144" s="987"/>
      <c r="D144" s="988"/>
      <c r="E144" s="988"/>
      <c r="F144" s="988"/>
      <c r="G144" s="988"/>
      <c r="H144" s="988"/>
      <c r="I144" s="989"/>
      <c r="J144" s="1016"/>
      <c r="K144" s="1016"/>
      <c r="L144" s="1016"/>
      <c r="M144" s="1016"/>
      <c r="N144" s="1016"/>
      <c r="O144" s="1016"/>
      <c r="P144" s="1016"/>
      <c r="Q144" s="1016"/>
      <c r="R144" s="1016"/>
      <c r="S144" s="1016"/>
      <c r="T144" s="1016"/>
      <c r="U144" s="1016"/>
      <c r="V144" s="1016"/>
      <c r="W144" s="1016"/>
      <c r="X144" s="1016"/>
      <c r="Y144" s="1016"/>
      <c r="Z144" s="1016"/>
      <c r="AA144" s="1016"/>
      <c r="AB144" s="1016"/>
      <c r="AC144" s="1016"/>
      <c r="AD144" s="1016"/>
      <c r="AE144" s="1016"/>
      <c r="AF144" s="1016"/>
      <c r="AG144" s="1016"/>
      <c r="AH144" s="1016"/>
      <c r="AI144" s="1016"/>
      <c r="AJ144" s="1016"/>
      <c r="AK144" s="1016"/>
      <c r="AL144" s="1016"/>
      <c r="AM144" s="1016"/>
      <c r="AN144" s="1016"/>
      <c r="AO144" s="1016"/>
      <c r="AP144" s="140"/>
      <c r="AQ144" s="140"/>
    </row>
    <row r="145" spans="1:43" ht="13.5" customHeight="1" x14ac:dyDescent="0.15">
      <c r="A145" s="8"/>
      <c r="B145" s="8"/>
      <c r="C145" s="741" t="s">
        <v>414</v>
      </c>
      <c r="D145" s="742"/>
      <c r="E145" s="742"/>
      <c r="F145" s="742"/>
      <c r="G145" s="742"/>
      <c r="H145" s="742"/>
      <c r="I145" s="743"/>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032"/>
      <c r="AL145" s="1032"/>
      <c r="AM145" s="1032"/>
      <c r="AN145" s="1032"/>
      <c r="AO145" s="1032"/>
      <c r="AP145" s="140"/>
      <c r="AQ145" s="140"/>
    </row>
    <row r="146" spans="1:43" ht="13.5" customHeight="1" x14ac:dyDescent="0.15">
      <c r="A146" s="8"/>
      <c r="B146" s="8"/>
      <c r="C146" s="747"/>
      <c r="D146" s="748"/>
      <c r="E146" s="748"/>
      <c r="F146" s="748"/>
      <c r="G146" s="748"/>
      <c r="H146" s="748"/>
      <c r="I146" s="749"/>
      <c r="J146" s="1032"/>
      <c r="K146" s="1032"/>
      <c r="L146" s="1032"/>
      <c r="M146" s="1032"/>
      <c r="N146" s="1032"/>
      <c r="O146" s="1032"/>
      <c r="P146" s="1032"/>
      <c r="Q146" s="1032"/>
      <c r="R146" s="1032"/>
      <c r="S146" s="1032"/>
      <c r="T146" s="1032"/>
      <c r="U146" s="1032"/>
      <c r="V146" s="1032"/>
      <c r="W146" s="1032"/>
      <c r="X146" s="1032"/>
      <c r="Y146" s="1032"/>
      <c r="Z146" s="1032"/>
      <c r="AA146" s="1032"/>
      <c r="AB146" s="1032"/>
      <c r="AC146" s="1032"/>
      <c r="AD146" s="1032"/>
      <c r="AE146" s="1032"/>
      <c r="AF146" s="1032"/>
      <c r="AG146" s="1032"/>
      <c r="AH146" s="1032"/>
      <c r="AI146" s="1032"/>
      <c r="AJ146" s="1032"/>
      <c r="AK146" s="1032"/>
      <c r="AL146" s="1032"/>
      <c r="AM146" s="1032"/>
      <c r="AN146" s="1032"/>
      <c r="AO146" s="1032"/>
      <c r="AP146" s="140"/>
      <c r="AQ146" s="140"/>
    </row>
    <row r="147" spans="1:43" ht="13.5" customHeight="1" x14ac:dyDescent="0.15">
      <c r="A147" s="8"/>
      <c r="B147" s="8"/>
      <c r="C147" s="964" t="s">
        <v>415</v>
      </c>
      <c r="D147" s="965"/>
      <c r="E147" s="965"/>
      <c r="F147" s="965"/>
      <c r="G147" s="965"/>
      <c r="H147" s="965"/>
      <c r="I147" s="966"/>
      <c r="J147" s="1033"/>
      <c r="K147" s="1034"/>
      <c r="L147" s="1034"/>
      <c r="M147" s="1034"/>
      <c r="N147" s="1034"/>
      <c r="O147" s="1034"/>
      <c r="P147" s="1034"/>
      <c r="Q147" s="1034"/>
      <c r="R147" s="1034"/>
      <c r="S147" s="1034"/>
      <c r="T147" s="1034"/>
      <c r="U147" s="1034"/>
      <c r="V147" s="1034"/>
      <c r="W147" s="1034"/>
      <c r="X147" s="1034"/>
      <c r="Y147" s="1034"/>
      <c r="Z147" s="1034"/>
      <c r="AA147" s="1034"/>
      <c r="AB147" s="1034"/>
      <c r="AC147" s="1034"/>
      <c r="AD147" s="1034"/>
      <c r="AE147" s="1034"/>
      <c r="AF147" s="1034"/>
      <c r="AG147" s="1034"/>
      <c r="AH147" s="1034"/>
      <c r="AI147" s="1034"/>
      <c r="AJ147" s="1035"/>
      <c r="AK147" s="1034"/>
      <c r="AL147" s="1034"/>
      <c r="AM147" s="1034"/>
      <c r="AN147" s="1034"/>
      <c r="AO147" s="1036"/>
      <c r="AP147" s="140"/>
      <c r="AQ147" s="140"/>
    </row>
    <row r="148" spans="1:43" ht="13.5" customHeight="1" x14ac:dyDescent="0.15">
      <c r="A148" s="8"/>
      <c r="B148" s="8"/>
      <c r="C148" s="971" t="s">
        <v>427</v>
      </c>
      <c r="D148" s="972"/>
      <c r="E148" s="972"/>
      <c r="F148" s="972"/>
      <c r="G148" s="972"/>
      <c r="H148" s="972"/>
      <c r="I148" s="973"/>
      <c r="J148" s="1037"/>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038"/>
      <c r="AM148" s="1038"/>
      <c r="AN148" s="1038"/>
      <c r="AO148" s="1039"/>
      <c r="AP148" s="140"/>
      <c r="AQ148" s="140"/>
    </row>
    <row r="149" spans="1:43" ht="13.5" customHeight="1" x14ac:dyDescent="0.15">
      <c r="A149" s="8"/>
      <c r="B149" s="8"/>
      <c r="C149" s="747"/>
      <c r="D149" s="748"/>
      <c r="E149" s="748"/>
      <c r="F149" s="748"/>
      <c r="G149" s="748"/>
      <c r="H149" s="748"/>
      <c r="I149" s="749"/>
      <c r="J149" s="1029"/>
      <c r="K149" s="1030"/>
      <c r="L149" s="1030"/>
      <c r="M149" s="1030"/>
      <c r="N149" s="1030"/>
      <c r="O149" s="1030"/>
      <c r="P149" s="1030"/>
      <c r="Q149" s="1030"/>
      <c r="R149" s="1030"/>
      <c r="S149" s="1030"/>
      <c r="T149" s="1030"/>
      <c r="U149" s="1030"/>
      <c r="V149" s="1030"/>
      <c r="W149" s="1030"/>
      <c r="X149" s="1030"/>
      <c r="Y149" s="1030"/>
      <c r="Z149" s="1030"/>
      <c r="AA149" s="1030"/>
      <c r="AB149" s="1030"/>
      <c r="AC149" s="1030"/>
      <c r="AD149" s="1030"/>
      <c r="AE149" s="1030"/>
      <c r="AF149" s="1030"/>
      <c r="AG149" s="1030"/>
      <c r="AH149" s="1030"/>
      <c r="AI149" s="1030"/>
      <c r="AJ149" s="1030"/>
      <c r="AK149" s="1030"/>
      <c r="AL149" s="1030"/>
      <c r="AM149" s="1030"/>
      <c r="AN149" s="1030"/>
      <c r="AO149" s="1031"/>
      <c r="AP149" s="140"/>
      <c r="AQ149" s="140"/>
    </row>
    <row r="150" spans="1:43" ht="13.5" customHeight="1" x14ac:dyDescent="0.15">
      <c r="A150" s="8"/>
      <c r="B150" s="8"/>
      <c r="C150" s="741" t="s">
        <v>417</v>
      </c>
      <c r="D150" s="742"/>
      <c r="E150" s="742"/>
      <c r="F150" s="742"/>
      <c r="G150" s="742"/>
      <c r="H150" s="742"/>
      <c r="I150" s="743"/>
      <c r="J150" s="1026"/>
      <c r="K150" s="1027"/>
      <c r="L150" s="1027"/>
      <c r="M150" s="1027"/>
      <c r="N150" s="1027"/>
      <c r="O150" s="1027"/>
      <c r="P150" s="1027"/>
      <c r="Q150" s="1027"/>
      <c r="R150" s="1027"/>
      <c r="S150" s="1027"/>
      <c r="T150" s="1027"/>
      <c r="U150" s="1027"/>
      <c r="V150" s="1027"/>
      <c r="W150" s="1027"/>
      <c r="X150" s="1027"/>
      <c r="Y150" s="1027"/>
      <c r="Z150" s="1027"/>
      <c r="AA150" s="1027"/>
      <c r="AB150" s="1027"/>
      <c r="AC150" s="1027"/>
      <c r="AD150" s="1027"/>
      <c r="AE150" s="1027"/>
      <c r="AF150" s="1027"/>
      <c r="AG150" s="1027"/>
      <c r="AH150" s="1027"/>
      <c r="AI150" s="1027"/>
      <c r="AJ150" s="1027"/>
      <c r="AK150" s="1027"/>
      <c r="AL150" s="1027"/>
      <c r="AM150" s="1027"/>
      <c r="AN150" s="1027"/>
      <c r="AO150" s="1028"/>
      <c r="AP150" s="140"/>
      <c r="AQ150" s="140"/>
    </row>
    <row r="151" spans="1:43" ht="13.5" customHeight="1" x14ac:dyDescent="0.15">
      <c r="A151" s="8"/>
      <c r="B151" s="8"/>
      <c r="C151" s="747"/>
      <c r="D151" s="748"/>
      <c r="E151" s="748"/>
      <c r="F151" s="748"/>
      <c r="G151" s="748"/>
      <c r="H151" s="748"/>
      <c r="I151" s="749"/>
      <c r="J151" s="1029"/>
      <c r="K151" s="1030"/>
      <c r="L151" s="1030"/>
      <c r="M151" s="1030"/>
      <c r="N151" s="1030"/>
      <c r="O151" s="1030"/>
      <c r="P151" s="1030"/>
      <c r="Q151" s="1030"/>
      <c r="R151" s="1030"/>
      <c r="S151" s="1030"/>
      <c r="T151" s="1030"/>
      <c r="U151" s="1030"/>
      <c r="V151" s="1030"/>
      <c r="W151" s="1030"/>
      <c r="X151" s="1030"/>
      <c r="Y151" s="1030"/>
      <c r="Z151" s="1030"/>
      <c r="AA151" s="1030"/>
      <c r="AB151" s="1030"/>
      <c r="AC151" s="1030"/>
      <c r="AD151" s="1030"/>
      <c r="AE151" s="1030"/>
      <c r="AF151" s="1030"/>
      <c r="AG151" s="1030"/>
      <c r="AH151" s="1030"/>
      <c r="AI151" s="1030"/>
      <c r="AJ151" s="1030"/>
      <c r="AK151" s="1030"/>
      <c r="AL151" s="1030"/>
      <c r="AM151" s="1030"/>
      <c r="AN151" s="1030"/>
      <c r="AO151" s="1031"/>
      <c r="AP151" s="141"/>
      <c r="AQ151" s="141"/>
    </row>
    <row r="152" spans="1:43" ht="13.5" customHeight="1" x14ac:dyDescent="0.15">
      <c r="A152" s="8"/>
      <c r="B152" s="8"/>
      <c r="C152" s="741" t="s">
        <v>338</v>
      </c>
      <c r="D152" s="742"/>
      <c r="E152" s="742"/>
      <c r="F152" s="742"/>
      <c r="G152" s="742"/>
      <c r="H152" s="742"/>
      <c r="I152" s="743"/>
      <c r="J152" s="540" t="s">
        <v>499</v>
      </c>
      <c r="K152" s="1000"/>
      <c r="L152" s="1000"/>
      <c r="M152" s="1000"/>
      <c r="N152" s="1000"/>
      <c r="O152" s="133" t="s">
        <v>421</v>
      </c>
      <c r="P152" s="1000"/>
      <c r="Q152" s="1000"/>
      <c r="R152" s="1000"/>
      <c r="S152" s="1000"/>
      <c r="T152" s="1000"/>
      <c r="U152" s="541" t="s">
        <v>419</v>
      </c>
      <c r="V152" s="545"/>
      <c r="W152" s="543"/>
      <c r="X152" s="543"/>
      <c r="Y152" s="543"/>
      <c r="Z152" s="543"/>
      <c r="AA152" s="543"/>
      <c r="AB152" s="543"/>
      <c r="AC152" s="543"/>
      <c r="AD152" s="543"/>
      <c r="AE152" s="543"/>
      <c r="AF152" s="543"/>
      <c r="AG152" s="543"/>
      <c r="AH152" s="543"/>
      <c r="AI152" s="543"/>
      <c r="AJ152" s="543"/>
      <c r="AK152" s="543"/>
      <c r="AL152" s="543"/>
      <c r="AM152" s="543"/>
      <c r="AN152" s="543"/>
      <c r="AO152" s="546"/>
      <c r="AP152" s="141"/>
      <c r="AQ152" s="141"/>
    </row>
    <row r="153" spans="1:43" ht="13.5" customHeight="1" x14ac:dyDescent="0.15">
      <c r="A153" s="8"/>
      <c r="B153" s="8"/>
      <c r="C153" s="744"/>
      <c r="D153" s="745"/>
      <c r="E153" s="745"/>
      <c r="F153" s="745"/>
      <c r="G153" s="745"/>
      <c r="H153" s="745"/>
      <c r="I153" s="746"/>
      <c r="J153" s="1018"/>
      <c r="K153" s="1019"/>
      <c r="L153" s="1019"/>
      <c r="M153" s="1019"/>
      <c r="N153" s="1019"/>
      <c r="O153" s="1019"/>
      <c r="P153" s="1019"/>
      <c r="Q153" s="1019"/>
      <c r="R153" s="1019"/>
      <c r="S153" s="1019"/>
      <c r="T153" s="1019"/>
      <c r="U153" s="1019"/>
      <c r="V153" s="1019"/>
      <c r="W153" s="1019"/>
      <c r="X153" s="1019"/>
      <c r="Y153" s="1019"/>
      <c r="Z153" s="1019"/>
      <c r="AA153" s="1019"/>
      <c r="AB153" s="1019"/>
      <c r="AC153" s="1019"/>
      <c r="AD153" s="1019"/>
      <c r="AE153" s="1019"/>
      <c r="AF153" s="1019"/>
      <c r="AG153" s="1019"/>
      <c r="AH153" s="1019"/>
      <c r="AI153" s="1019"/>
      <c r="AJ153" s="1019"/>
      <c r="AK153" s="1019"/>
      <c r="AL153" s="1019"/>
      <c r="AM153" s="1019"/>
      <c r="AN153" s="1019"/>
      <c r="AO153" s="1020"/>
      <c r="AP153" s="77"/>
      <c r="AQ153" s="77"/>
    </row>
    <row r="154" spans="1:43" ht="13.5" customHeight="1" x14ac:dyDescent="0.15">
      <c r="A154" s="8"/>
      <c r="B154" s="8"/>
      <c r="C154" s="747"/>
      <c r="D154" s="748"/>
      <c r="E154" s="748"/>
      <c r="F154" s="748"/>
      <c r="G154" s="748"/>
      <c r="H154" s="748"/>
      <c r="I154" s="749"/>
      <c r="J154" s="977"/>
      <c r="K154" s="978"/>
      <c r="L154" s="978"/>
      <c r="M154" s="978"/>
      <c r="N154" s="978"/>
      <c r="O154" s="978"/>
      <c r="P154" s="978"/>
      <c r="Q154" s="978"/>
      <c r="R154" s="978"/>
      <c r="S154" s="978"/>
      <c r="T154" s="978"/>
      <c r="U154" s="978"/>
      <c r="V154" s="978"/>
      <c r="W154" s="978"/>
      <c r="X154" s="978"/>
      <c r="Y154" s="978"/>
      <c r="Z154" s="978"/>
      <c r="AA154" s="978"/>
      <c r="AB154" s="978"/>
      <c r="AC154" s="978"/>
      <c r="AD154" s="978"/>
      <c r="AE154" s="978"/>
      <c r="AF154" s="978"/>
      <c r="AG154" s="978"/>
      <c r="AH154" s="978"/>
      <c r="AI154" s="978"/>
      <c r="AJ154" s="978"/>
      <c r="AK154" s="978"/>
      <c r="AL154" s="978"/>
      <c r="AM154" s="978"/>
      <c r="AN154" s="978"/>
      <c r="AO154" s="979"/>
      <c r="AP154" s="77"/>
      <c r="AQ154" s="77"/>
    </row>
    <row r="155" spans="1:43" ht="13.5" customHeight="1" x14ac:dyDescent="0.15">
      <c r="A155" s="8"/>
      <c r="B155" s="8"/>
      <c r="C155" s="1021" t="s">
        <v>420</v>
      </c>
      <c r="D155" s="1011"/>
      <c r="E155" s="1011"/>
      <c r="F155" s="1011"/>
      <c r="G155" s="1011"/>
      <c r="H155" s="1011"/>
      <c r="I155" s="1012"/>
      <c r="J155" s="1022"/>
      <c r="K155" s="1008"/>
      <c r="L155" s="1008"/>
      <c r="M155" s="188" t="s">
        <v>429</v>
      </c>
      <c r="N155" s="1008"/>
      <c r="O155" s="1008"/>
      <c r="P155" s="1008"/>
      <c r="Q155" s="1008"/>
      <c r="R155" s="544" t="s">
        <v>474</v>
      </c>
      <c r="S155" s="1008"/>
      <c r="T155" s="1008"/>
      <c r="U155" s="1009"/>
      <c r="V155" s="1023" t="s">
        <v>422</v>
      </c>
      <c r="W155" s="1024"/>
      <c r="X155" s="1024"/>
      <c r="Y155" s="1024"/>
      <c r="Z155" s="1024"/>
      <c r="AA155" s="1024"/>
      <c r="AB155" s="1025"/>
      <c r="AC155" s="1022"/>
      <c r="AD155" s="1008"/>
      <c r="AE155" s="1008"/>
      <c r="AF155" s="188" t="s">
        <v>423</v>
      </c>
      <c r="AG155" s="1008"/>
      <c r="AH155" s="1008"/>
      <c r="AI155" s="1008"/>
      <c r="AJ155" s="1008"/>
      <c r="AK155" s="544" t="s">
        <v>423</v>
      </c>
      <c r="AL155" s="1008"/>
      <c r="AM155" s="1008"/>
      <c r="AN155" s="1008"/>
      <c r="AO155" s="1009"/>
      <c r="AP155" s="77"/>
      <c r="AQ155" s="77"/>
    </row>
    <row r="156" spans="1:43" ht="13.5" customHeight="1" x14ac:dyDescent="0.15">
      <c r="A156" s="8"/>
      <c r="B156" s="8"/>
      <c r="C156" s="1010" t="s">
        <v>424</v>
      </c>
      <c r="D156" s="1011"/>
      <c r="E156" s="1011"/>
      <c r="F156" s="1011"/>
      <c r="G156" s="1011"/>
      <c r="H156" s="1011"/>
      <c r="I156" s="1012"/>
      <c r="J156" s="1013"/>
      <c r="K156" s="1014"/>
      <c r="L156" s="1014"/>
      <c r="M156" s="1014"/>
      <c r="N156" s="1014"/>
      <c r="O156" s="1014"/>
      <c r="P156" s="1014"/>
      <c r="Q156" s="1014"/>
      <c r="R156" s="1014"/>
      <c r="S156" s="1014"/>
      <c r="T156" s="1014"/>
      <c r="U156" s="1014"/>
      <c r="V156" s="1014"/>
      <c r="W156" s="1014"/>
      <c r="X156" s="1014"/>
      <c r="Y156" s="1014"/>
      <c r="Z156" s="1014"/>
      <c r="AA156" s="1014"/>
      <c r="AB156" s="1014"/>
      <c r="AC156" s="1014"/>
      <c r="AD156" s="1014"/>
      <c r="AE156" s="1014"/>
      <c r="AF156" s="1014"/>
      <c r="AG156" s="1014"/>
      <c r="AH156" s="1014"/>
      <c r="AI156" s="1014"/>
      <c r="AJ156" s="1014"/>
      <c r="AK156" s="1014"/>
      <c r="AL156" s="1014"/>
      <c r="AM156" s="1014"/>
      <c r="AN156" s="1014"/>
      <c r="AO156" s="1015"/>
      <c r="AP156" s="77"/>
      <c r="AQ156" s="77"/>
    </row>
    <row r="157" spans="1:43" ht="13.5" customHeight="1" x14ac:dyDescent="0.15">
      <c r="A157" s="8"/>
      <c r="B157" s="8"/>
      <c r="C157" s="142"/>
      <c r="D157" s="104"/>
      <c r="E157" s="104"/>
      <c r="F157" s="104"/>
      <c r="G157" s="104"/>
      <c r="H157" s="104"/>
      <c r="I157" s="104"/>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77"/>
      <c r="AQ157" s="77"/>
    </row>
    <row r="158" spans="1:43" ht="13.5" customHeight="1" x14ac:dyDescent="0.15">
      <c r="A158" s="8"/>
      <c r="B158" s="8"/>
      <c r="C158" s="142"/>
      <c r="D158" s="104"/>
      <c r="E158" s="104"/>
      <c r="F158" s="104"/>
      <c r="G158" s="104"/>
      <c r="H158" s="104"/>
      <c r="I158" s="104"/>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77"/>
      <c r="AQ158" s="77"/>
    </row>
    <row r="159" spans="1:43" ht="13.5" customHeight="1" x14ac:dyDescent="0.15">
      <c r="A159" s="8"/>
      <c r="B159" s="8"/>
      <c r="C159" s="136" t="s">
        <v>430</v>
      </c>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77"/>
      <c r="AQ159" s="77"/>
    </row>
    <row r="160" spans="1:43" ht="13.5" customHeight="1" x14ac:dyDescent="0.15">
      <c r="A160" s="8"/>
      <c r="B160" s="8"/>
      <c r="C160" s="741" t="s">
        <v>412</v>
      </c>
      <c r="D160" s="983"/>
      <c r="E160" s="983"/>
      <c r="F160" s="983"/>
      <c r="G160" s="983"/>
      <c r="H160" s="983"/>
      <c r="I160" s="984"/>
      <c r="J160" s="1016"/>
      <c r="K160" s="1016"/>
      <c r="L160" s="1016"/>
      <c r="M160" s="1016"/>
      <c r="N160" s="1016"/>
      <c r="O160" s="1016"/>
      <c r="P160" s="1016"/>
      <c r="Q160" s="1016"/>
      <c r="R160" s="1016"/>
      <c r="S160" s="1016"/>
      <c r="T160" s="1016"/>
      <c r="U160" s="1016"/>
      <c r="V160" s="1016"/>
      <c r="W160" s="1016"/>
      <c r="X160" s="1016"/>
      <c r="Y160" s="1016"/>
      <c r="Z160" s="1016"/>
      <c r="AA160" s="1016"/>
      <c r="AB160" s="1016"/>
      <c r="AC160" s="1016"/>
      <c r="AD160" s="1016"/>
      <c r="AE160" s="1016"/>
      <c r="AF160" s="1016"/>
      <c r="AG160" s="1016"/>
      <c r="AH160" s="1016"/>
      <c r="AI160" s="1016"/>
      <c r="AJ160" s="1016"/>
      <c r="AK160" s="1016"/>
      <c r="AL160" s="1016"/>
      <c r="AM160" s="1016"/>
      <c r="AN160" s="1016"/>
      <c r="AO160" s="1016"/>
      <c r="AP160" s="77"/>
      <c r="AQ160" s="77"/>
    </row>
    <row r="161" spans="1:43" ht="13.5" customHeight="1" x14ac:dyDescent="0.15">
      <c r="A161" s="8"/>
      <c r="B161" s="8"/>
      <c r="C161" s="786"/>
      <c r="D161" s="985"/>
      <c r="E161" s="985"/>
      <c r="F161" s="985"/>
      <c r="G161" s="985"/>
      <c r="H161" s="985"/>
      <c r="I161" s="986"/>
      <c r="J161" s="1016"/>
      <c r="K161" s="1016"/>
      <c r="L161" s="1016"/>
      <c r="M161" s="1016"/>
      <c r="N161" s="1016"/>
      <c r="O161" s="1016"/>
      <c r="P161" s="1016"/>
      <c r="Q161" s="1016"/>
      <c r="R161" s="1016"/>
      <c r="S161" s="1016"/>
      <c r="T161" s="1016"/>
      <c r="U161" s="1016"/>
      <c r="V161" s="1016"/>
      <c r="W161" s="1016"/>
      <c r="X161" s="1016"/>
      <c r="Y161" s="1016"/>
      <c r="Z161" s="1016"/>
      <c r="AA161" s="1016"/>
      <c r="AB161" s="1016"/>
      <c r="AC161" s="1016"/>
      <c r="AD161" s="1016"/>
      <c r="AE161" s="1016"/>
      <c r="AF161" s="1016"/>
      <c r="AG161" s="1016"/>
      <c r="AH161" s="1016"/>
      <c r="AI161" s="1016"/>
      <c r="AJ161" s="1016"/>
      <c r="AK161" s="1016"/>
      <c r="AL161" s="1016"/>
      <c r="AM161" s="1016"/>
      <c r="AN161" s="1016"/>
      <c r="AO161" s="1016"/>
      <c r="AP161" s="77"/>
      <c r="AQ161" s="77"/>
    </row>
    <row r="162" spans="1:43" ht="13.5" customHeight="1" x14ac:dyDescent="0.15">
      <c r="A162" s="8"/>
      <c r="B162" s="8"/>
      <c r="C162" s="987"/>
      <c r="D162" s="988"/>
      <c r="E162" s="988"/>
      <c r="F162" s="988"/>
      <c r="G162" s="988"/>
      <c r="H162" s="988"/>
      <c r="I162" s="989"/>
      <c r="J162" s="1016"/>
      <c r="K162" s="1016"/>
      <c r="L162" s="1016"/>
      <c r="M162" s="1016"/>
      <c r="N162" s="1016"/>
      <c r="O162" s="1016"/>
      <c r="P162" s="1016"/>
      <c r="Q162" s="1016"/>
      <c r="R162" s="1016"/>
      <c r="S162" s="1016"/>
      <c r="T162" s="1016"/>
      <c r="U162" s="1016"/>
      <c r="V162" s="1016"/>
      <c r="W162" s="1016"/>
      <c r="X162" s="1016"/>
      <c r="Y162" s="1016"/>
      <c r="Z162" s="1016"/>
      <c r="AA162" s="1016"/>
      <c r="AB162" s="1016"/>
      <c r="AC162" s="1016"/>
      <c r="AD162" s="1016"/>
      <c r="AE162" s="1016"/>
      <c r="AF162" s="1016"/>
      <c r="AG162" s="1016"/>
      <c r="AH162" s="1016"/>
      <c r="AI162" s="1016"/>
      <c r="AJ162" s="1016"/>
      <c r="AK162" s="1016"/>
      <c r="AL162" s="1016"/>
      <c r="AM162" s="1016"/>
      <c r="AN162" s="1016"/>
      <c r="AO162" s="1016"/>
      <c r="AP162" s="77"/>
      <c r="AQ162" s="77"/>
    </row>
    <row r="163" spans="1:43" ht="13.5" customHeight="1" x14ac:dyDescent="0.15">
      <c r="A163" s="8"/>
      <c r="B163" s="8"/>
      <c r="C163" s="741" t="s">
        <v>414</v>
      </c>
      <c r="D163" s="742"/>
      <c r="E163" s="742"/>
      <c r="F163" s="742"/>
      <c r="G163" s="742"/>
      <c r="H163" s="742"/>
      <c r="I163" s="743"/>
      <c r="J163" s="1040"/>
      <c r="K163" s="1040"/>
      <c r="L163" s="1040"/>
      <c r="M163" s="1040"/>
      <c r="N163" s="1040"/>
      <c r="O163" s="1040"/>
      <c r="P163" s="1040"/>
      <c r="Q163" s="1040"/>
      <c r="R163" s="1040"/>
      <c r="S163" s="1040"/>
      <c r="T163" s="1040"/>
      <c r="U163" s="1040"/>
      <c r="V163" s="1040"/>
      <c r="W163" s="1040"/>
      <c r="X163" s="1040"/>
      <c r="Y163" s="1040"/>
      <c r="Z163" s="1040"/>
      <c r="AA163" s="1040"/>
      <c r="AB163" s="1040"/>
      <c r="AC163" s="1040"/>
      <c r="AD163" s="1040"/>
      <c r="AE163" s="1040"/>
      <c r="AF163" s="1040"/>
      <c r="AG163" s="1040"/>
      <c r="AH163" s="1040"/>
      <c r="AI163" s="1040"/>
      <c r="AJ163" s="1040"/>
      <c r="AK163" s="1040"/>
      <c r="AL163" s="1040"/>
      <c r="AM163" s="1040"/>
      <c r="AN163" s="1040"/>
      <c r="AO163" s="1040"/>
      <c r="AP163" s="77"/>
      <c r="AQ163" s="77"/>
    </row>
    <row r="164" spans="1:43" ht="13.5" customHeight="1" x14ac:dyDescent="0.15">
      <c r="A164" s="8"/>
      <c r="B164" s="8"/>
      <c r="C164" s="747"/>
      <c r="D164" s="748"/>
      <c r="E164" s="748"/>
      <c r="F164" s="748"/>
      <c r="G164" s="748"/>
      <c r="H164" s="748"/>
      <c r="I164" s="749"/>
      <c r="J164" s="1040"/>
      <c r="K164" s="1040"/>
      <c r="L164" s="1040"/>
      <c r="M164" s="1040"/>
      <c r="N164" s="1040"/>
      <c r="O164" s="1040"/>
      <c r="P164" s="1040"/>
      <c r="Q164" s="1040"/>
      <c r="R164" s="1040"/>
      <c r="S164" s="1040"/>
      <c r="T164" s="1040"/>
      <c r="U164" s="1040"/>
      <c r="V164" s="1040"/>
      <c r="W164" s="1040"/>
      <c r="X164" s="1040"/>
      <c r="Y164" s="1040"/>
      <c r="Z164" s="1040"/>
      <c r="AA164" s="1040"/>
      <c r="AB164" s="1040"/>
      <c r="AC164" s="1040"/>
      <c r="AD164" s="1040"/>
      <c r="AE164" s="1040"/>
      <c r="AF164" s="1040"/>
      <c r="AG164" s="1040"/>
      <c r="AH164" s="1040"/>
      <c r="AI164" s="1040"/>
      <c r="AJ164" s="1040"/>
      <c r="AK164" s="1040"/>
      <c r="AL164" s="1040"/>
      <c r="AM164" s="1040"/>
      <c r="AN164" s="1040"/>
      <c r="AO164" s="1040"/>
      <c r="AP164" s="77"/>
      <c r="AQ164" s="77"/>
    </row>
    <row r="165" spans="1:43" ht="13.5" customHeight="1" x14ac:dyDescent="0.15">
      <c r="A165" s="8"/>
      <c r="B165" s="8"/>
      <c r="C165" s="964" t="s">
        <v>500</v>
      </c>
      <c r="D165" s="965"/>
      <c r="E165" s="965"/>
      <c r="F165" s="965"/>
      <c r="G165" s="965"/>
      <c r="H165" s="965"/>
      <c r="I165" s="966"/>
      <c r="J165" s="967"/>
      <c r="K165" s="968"/>
      <c r="L165" s="968"/>
      <c r="M165" s="968"/>
      <c r="N165" s="968"/>
      <c r="O165" s="968"/>
      <c r="P165" s="968"/>
      <c r="Q165" s="968"/>
      <c r="R165" s="968"/>
      <c r="S165" s="968"/>
      <c r="T165" s="968"/>
      <c r="U165" s="968"/>
      <c r="V165" s="968"/>
      <c r="W165" s="968"/>
      <c r="X165" s="968"/>
      <c r="Y165" s="968"/>
      <c r="Z165" s="968"/>
      <c r="AA165" s="968"/>
      <c r="AB165" s="968"/>
      <c r="AC165" s="968"/>
      <c r="AD165" s="968"/>
      <c r="AE165" s="968"/>
      <c r="AF165" s="968"/>
      <c r="AG165" s="968"/>
      <c r="AH165" s="968"/>
      <c r="AI165" s="968"/>
      <c r="AJ165" s="969"/>
      <c r="AK165" s="968"/>
      <c r="AL165" s="968"/>
      <c r="AM165" s="968"/>
      <c r="AN165" s="968"/>
      <c r="AO165" s="970"/>
      <c r="AP165" s="77"/>
      <c r="AQ165" s="77"/>
    </row>
    <row r="166" spans="1:43" ht="13.5" customHeight="1" x14ac:dyDescent="0.15">
      <c r="A166" s="8"/>
      <c r="B166" s="8"/>
      <c r="C166" s="971" t="s">
        <v>427</v>
      </c>
      <c r="D166" s="972"/>
      <c r="E166" s="972"/>
      <c r="F166" s="972"/>
      <c r="G166" s="972"/>
      <c r="H166" s="972"/>
      <c r="I166" s="973"/>
      <c r="J166" s="974"/>
      <c r="K166" s="975"/>
      <c r="L166" s="975"/>
      <c r="M166" s="975"/>
      <c r="N166" s="975"/>
      <c r="O166" s="975"/>
      <c r="P166" s="975"/>
      <c r="Q166" s="975"/>
      <c r="R166" s="975"/>
      <c r="S166" s="975"/>
      <c r="T166" s="975"/>
      <c r="U166" s="975"/>
      <c r="V166" s="975"/>
      <c r="W166" s="975"/>
      <c r="X166" s="975"/>
      <c r="Y166" s="975"/>
      <c r="Z166" s="975"/>
      <c r="AA166" s="975"/>
      <c r="AB166" s="975"/>
      <c r="AC166" s="975"/>
      <c r="AD166" s="975"/>
      <c r="AE166" s="975"/>
      <c r="AF166" s="975"/>
      <c r="AG166" s="975"/>
      <c r="AH166" s="975"/>
      <c r="AI166" s="975"/>
      <c r="AJ166" s="975"/>
      <c r="AK166" s="975"/>
      <c r="AL166" s="975"/>
      <c r="AM166" s="975"/>
      <c r="AN166" s="975"/>
      <c r="AO166" s="976"/>
      <c r="AP166" s="77"/>
      <c r="AQ166" s="77"/>
    </row>
    <row r="167" spans="1:43" ht="13.5" customHeight="1" x14ac:dyDescent="0.15">
      <c r="A167" s="8"/>
      <c r="B167" s="8"/>
      <c r="C167" s="747"/>
      <c r="D167" s="748"/>
      <c r="E167" s="748"/>
      <c r="F167" s="748"/>
      <c r="G167" s="748"/>
      <c r="H167" s="748"/>
      <c r="I167" s="749"/>
      <c r="J167" s="977"/>
      <c r="K167" s="978"/>
      <c r="L167" s="978"/>
      <c r="M167" s="978"/>
      <c r="N167" s="978"/>
      <c r="O167" s="978"/>
      <c r="P167" s="978"/>
      <c r="Q167" s="978"/>
      <c r="R167" s="978"/>
      <c r="S167" s="978"/>
      <c r="T167" s="978"/>
      <c r="U167" s="978"/>
      <c r="V167" s="978"/>
      <c r="W167" s="978"/>
      <c r="X167" s="978"/>
      <c r="Y167" s="978"/>
      <c r="Z167" s="978"/>
      <c r="AA167" s="978"/>
      <c r="AB167" s="978"/>
      <c r="AC167" s="978"/>
      <c r="AD167" s="978"/>
      <c r="AE167" s="978"/>
      <c r="AF167" s="978"/>
      <c r="AG167" s="978"/>
      <c r="AH167" s="978"/>
      <c r="AI167" s="978"/>
      <c r="AJ167" s="978"/>
      <c r="AK167" s="978"/>
      <c r="AL167" s="978"/>
      <c r="AM167" s="978"/>
      <c r="AN167" s="978"/>
      <c r="AO167" s="979"/>
      <c r="AP167" s="77"/>
      <c r="AQ167" s="77"/>
    </row>
    <row r="168" spans="1:43" ht="13.5" customHeight="1" x14ac:dyDescent="0.15">
      <c r="A168" s="8"/>
      <c r="B168" s="8"/>
      <c r="C168" s="741" t="s">
        <v>417</v>
      </c>
      <c r="D168" s="742"/>
      <c r="E168" s="742"/>
      <c r="F168" s="742"/>
      <c r="G168" s="742"/>
      <c r="H168" s="742"/>
      <c r="I168" s="743"/>
      <c r="J168" s="980"/>
      <c r="K168" s="981"/>
      <c r="L168" s="981"/>
      <c r="M168" s="981"/>
      <c r="N168" s="981"/>
      <c r="O168" s="981"/>
      <c r="P168" s="981"/>
      <c r="Q168" s="981"/>
      <c r="R168" s="981"/>
      <c r="S168" s="981"/>
      <c r="T168" s="981"/>
      <c r="U168" s="981"/>
      <c r="V168" s="981"/>
      <c r="W168" s="981"/>
      <c r="X168" s="981"/>
      <c r="Y168" s="981"/>
      <c r="Z168" s="981"/>
      <c r="AA168" s="981"/>
      <c r="AB168" s="981"/>
      <c r="AC168" s="981"/>
      <c r="AD168" s="981"/>
      <c r="AE168" s="981"/>
      <c r="AF168" s="981"/>
      <c r="AG168" s="981"/>
      <c r="AH168" s="981"/>
      <c r="AI168" s="981"/>
      <c r="AJ168" s="981"/>
      <c r="AK168" s="981"/>
      <c r="AL168" s="981"/>
      <c r="AM168" s="981"/>
      <c r="AN168" s="981"/>
      <c r="AO168" s="982"/>
      <c r="AP168" s="77"/>
      <c r="AQ168" s="77"/>
    </row>
    <row r="169" spans="1:43" ht="13.5" customHeight="1" x14ac:dyDescent="0.15">
      <c r="A169" s="8"/>
      <c r="B169" s="8"/>
      <c r="C169" s="747"/>
      <c r="D169" s="748"/>
      <c r="E169" s="748"/>
      <c r="F169" s="748"/>
      <c r="G169" s="748"/>
      <c r="H169" s="748"/>
      <c r="I169" s="749"/>
      <c r="J169" s="977"/>
      <c r="K169" s="978"/>
      <c r="L169" s="978"/>
      <c r="M169" s="978"/>
      <c r="N169" s="978"/>
      <c r="O169" s="978"/>
      <c r="P169" s="978"/>
      <c r="Q169" s="978"/>
      <c r="R169" s="978"/>
      <c r="S169" s="978"/>
      <c r="T169" s="978"/>
      <c r="U169" s="978"/>
      <c r="V169" s="978"/>
      <c r="W169" s="978"/>
      <c r="X169" s="978"/>
      <c r="Y169" s="978"/>
      <c r="Z169" s="978"/>
      <c r="AA169" s="978"/>
      <c r="AB169" s="978"/>
      <c r="AC169" s="978"/>
      <c r="AD169" s="978"/>
      <c r="AE169" s="978"/>
      <c r="AF169" s="978"/>
      <c r="AG169" s="978"/>
      <c r="AH169" s="978"/>
      <c r="AI169" s="978"/>
      <c r="AJ169" s="978"/>
      <c r="AK169" s="978"/>
      <c r="AL169" s="978"/>
      <c r="AM169" s="978"/>
      <c r="AN169" s="978"/>
      <c r="AO169" s="979"/>
      <c r="AP169" s="77"/>
      <c r="AQ169" s="77"/>
    </row>
    <row r="170" spans="1:43" ht="13.5" customHeight="1" x14ac:dyDescent="0.15">
      <c r="A170" s="8"/>
      <c r="B170" s="8"/>
      <c r="C170" s="741" t="s">
        <v>338</v>
      </c>
      <c r="D170" s="742"/>
      <c r="E170" s="742"/>
      <c r="F170" s="742"/>
      <c r="G170" s="742"/>
      <c r="H170" s="742"/>
      <c r="I170" s="743"/>
      <c r="J170" s="540" t="s">
        <v>501</v>
      </c>
      <c r="K170" s="1000"/>
      <c r="L170" s="1000"/>
      <c r="M170" s="1000"/>
      <c r="N170" s="1000"/>
      <c r="O170" s="133" t="s">
        <v>421</v>
      </c>
      <c r="P170" s="1000"/>
      <c r="Q170" s="1000"/>
      <c r="R170" s="1000"/>
      <c r="S170" s="1000"/>
      <c r="T170" s="1000"/>
      <c r="U170" s="541" t="s">
        <v>428</v>
      </c>
      <c r="V170" s="545"/>
      <c r="W170" s="543"/>
      <c r="X170" s="543"/>
      <c r="Y170" s="543"/>
      <c r="Z170" s="543"/>
      <c r="AA170" s="543"/>
      <c r="AB170" s="543"/>
      <c r="AC170" s="543"/>
      <c r="AD170" s="543"/>
      <c r="AE170" s="543"/>
      <c r="AF170" s="543"/>
      <c r="AG170" s="543"/>
      <c r="AH170" s="543"/>
      <c r="AI170" s="543"/>
      <c r="AJ170" s="543"/>
      <c r="AK170" s="543"/>
      <c r="AL170" s="543"/>
      <c r="AM170" s="543"/>
      <c r="AN170" s="543"/>
      <c r="AO170" s="546"/>
      <c r="AP170" s="77"/>
      <c r="AQ170" s="77"/>
    </row>
    <row r="171" spans="1:43" ht="13.5" customHeight="1" x14ac:dyDescent="0.15">
      <c r="A171" s="8"/>
      <c r="B171" s="8"/>
      <c r="C171" s="744"/>
      <c r="D171" s="745"/>
      <c r="E171" s="745"/>
      <c r="F171" s="745"/>
      <c r="G171" s="745"/>
      <c r="H171" s="745"/>
      <c r="I171" s="746"/>
      <c r="J171" s="1018"/>
      <c r="K171" s="1019"/>
      <c r="L171" s="1019"/>
      <c r="M171" s="1019"/>
      <c r="N171" s="1019"/>
      <c r="O171" s="1019"/>
      <c r="P171" s="1019"/>
      <c r="Q171" s="1019"/>
      <c r="R171" s="1019"/>
      <c r="S171" s="1019"/>
      <c r="T171" s="1019"/>
      <c r="U171" s="1019"/>
      <c r="V171" s="1019"/>
      <c r="W171" s="1019"/>
      <c r="X171" s="1019"/>
      <c r="Y171" s="1019"/>
      <c r="Z171" s="1019"/>
      <c r="AA171" s="1019"/>
      <c r="AB171" s="1019"/>
      <c r="AC171" s="1019"/>
      <c r="AD171" s="1019"/>
      <c r="AE171" s="1019"/>
      <c r="AF171" s="1019"/>
      <c r="AG171" s="1019"/>
      <c r="AH171" s="1019"/>
      <c r="AI171" s="1019"/>
      <c r="AJ171" s="1019"/>
      <c r="AK171" s="1019"/>
      <c r="AL171" s="1019"/>
      <c r="AM171" s="1019"/>
      <c r="AN171" s="1019"/>
      <c r="AO171" s="1020"/>
      <c r="AP171" s="77"/>
      <c r="AQ171" s="77"/>
    </row>
    <row r="172" spans="1:43" ht="13.5" customHeight="1" x14ac:dyDescent="0.15">
      <c r="A172" s="8"/>
      <c r="B172" s="8"/>
      <c r="C172" s="747"/>
      <c r="D172" s="748"/>
      <c r="E172" s="748"/>
      <c r="F172" s="748"/>
      <c r="G172" s="748"/>
      <c r="H172" s="748"/>
      <c r="I172" s="749"/>
      <c r="J172" s="977"/>
      <c r="K172" s="978"/>
      <c r="L172" s="978"/>
      <c r="M172" s="978"/>
      <c r="N172" s="978"/>
      <c r="O172" s="978"/>
      <c r="P172" s="978"/>
      <c r="Q172" s="978"/>
      <c r="R172" s="978"/>
      <c r="S172" s="978"/>
      <c r="T172" s="978"/>
      <c r="U172" s="978"/>
      <c r="V172" s="978"/>
      <c r="W172" s="978"/>
      <c r="X172" s="978"/>
      <c r="Y172" s="978"/>
      <c r="Z172" s="978"/>
      <c r="AA172" s="978"/>
      <c r="AB172" s="978"/>
      <c r="AC172" s="978"/>
      <c r="AD172" s="978"/>
      <c r="AE172" s="978"/>
      <c r="AF172" s="978"/>
      <c r="AG172" s="978"/>
      <c r="AH172" s="978"/>
      <c r="AI172" s="978"/>
      <c r="AJ172" s="978"/>
      <c r="AK172" s="978"/>
      <c r="AL172" s="978"/>
      <c r="AM172" s="978"/>
      <c r="AN172" s="978"/>
      <c r="AO172" s="979"/>
      <c r="AP172" s="77"/>
      <c r="AQ172" s="77"/>
    </row>
    <row r="173" spans="1:43" ht="13.5" customHeight="1" x14ac:dyDescent="0.15">
      <c r="A173" s="8"/>
      <c r="B173" s="8"/>
      <c r="C173" s="1021" t="s">
        <v>420</v>
      </c>
      <c r="D173" s="1011"/>
      <c r="E173" s="1011"/>
      <c r="F173" s="1011"/>
      <c r="G173" s="1011"/>
      <c r="H173" s="1011"/>
      <c r="I173" s="1012"/>
      <c r="J173" s="1022"/>
      <c r="K173" s="1008"/>
      <c r="L173" s="1008"/>
      <c r="M173" s="188" t="s">
        <v>421</v>
      </c>
      <c r="N173" s="1008"/>
      <c r="O173" s="1008"/>
      <c r="P173" s="1008"/>
      <c r="Q173" s="1008"/>
      <c r="R173" s="544" t="s">
        <v>495</v>
      </c>
      <c r="S173" s="1008"/>
      <c r="T173" s="1008"/>
      <c r="U173" s="1009"/>
      <c r="V173" s="1023" t="s">
        <v>422</v>
      </c>
      <c r="W173" s="1024"/>
      <c r="X173" s="1024"/>
      <c r="Y173" s="1024"/>
      <c r="Z173" s="1024"/>
      <c r="AA173" s="1024"/>
      <c r="AB173" s="1025"/>
      <c r="AC173" s="1022"/>
      <c r="AD173" s="1008"/>
      <c r="AE173" s="1008"/>
      <c r="AF173" s="188" t="s">
        <v>423</v>
      </c>
      <c r="AG173" s="1008"/>
      <c r="AH173" s="1008"/>
      <c r="AI173" s="1008"/>
      <c r="AJ173" s="1008"/>
      <c r="AK173" s="544" t="s">
        <v>421</v>
      </c>
      <c r="AL173" s="1041"/>
      <c r="AM173" s="1041"/>
      <c r="AN173" s="1041"/>
      <c r="AO173" s="1042"/>
      <c r="AP173" s="77"/>
      <c r="AQ173" s="77"/>
    </row>
    <row r="174" spans="1:43" ht="13.5" customHeight="1" x14ac:dyDescent="0.15">
      <c r="A174" s="8"/>
      <c r="B174" s="8"/>
      <c r="C174" s="1010" t="s">
        <v>502</v>
      </c>
      <c r="D174" s="1011"/>
      <c r="E174" s="1011"/>
      <c r="F174" s="1011"/>
      <c r="G174" s="1011"/>
      <c r="H174" s="1011"/>
      <c r="I174" s="1012"/>
      <c r="J174" s="1013"/>
      <c r="K174" s="1014"/>
      <c r="L174" s="1014"/>
      <c r="M174" s="1014"/>
      <c r="N174" s="1014"/>
      <c r="O174" s="1014"/>
      <c r="P174" s="1014"/>
      <c r="Q174" s="1014"/>
      <c r="R174" s="1014"/>
      <c r="S174" s="1014"/>
      <c r="T174" s="1014"/>
      <c r="U174" s="1014"/>
      <c r="V174" s="1014"/>
      <c r="W174" s="1014"/>
      <c r="X174" s="1014"/>
      <c r="Y174" s="1014"/>
      <c r="Z174" s="1014"/>
      <c r="AA174" s="1014"/>
      <c r="AB174" s="1014"/>
      <c r="AC174" s="1014"/>
      <c r="AD174" s="1014"/>
      <c r="AE174" s="1014"/>
      <c r="AF174" s="1014"/>
      <c r="AG174" s="1014"/>
      <c r="AH174" s="1014"/>
      <c r="AI174" s="1014"/>
      <c r="AJ174" s="1014"/>
      <c r="AK174" s="1014"/>
      <c r="AL174" s="1014"/>
      <c r="AM174" s="1014"/>
      <c r="AN174" s="1014"/>
      <c r="AO174" s="1015"/>
      <c r="AP174" s="77"/>
      <c r="AQ174" s="77"/>
    </row>
    <row r="175" spans="1:43" ht="13.5" customHeight="1" x14ac:dyDescent="0.15">
      <c r="A175" s="8"/>
      <c r="B175" s="8"/>
      <c r="C175" s="142"/>
      <c r="D175" s="104"/>
      <c r="E175" s="104"/>
      <c r="F175" s="104"/>
      <c r="G175" s="104"/>
      <c r="H175" s="104"/>
      <c r="I175" s="104"/>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77"/>
      <c r="AQ175" s="77"/>
    </row>
    <row r="176" spans="1:43" s="6" customFormat="1" ht="13.5" customHeight="1" x14ac:dyDescent="0.15">
      <c r="A176" s="8"/>
      <c r="B176" s="8"/>
      <c r="AP176" s="77"/>
      <c r="AQ176" s="77"/>
    </row>
    <row r="177" spans="1:44" x14ac:dyDescent="0.15">
      <c r="A177" s="7"/>
      <c r="B177" s="8" t="s">
        <v>431</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x14ac:dyDescent="0.15">
      <c r="A178" s="7"/>
      <c r="B178" s="8"/>
      <c r="C178" s="8" t="s">
        <v>432</v>
      </c>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x14ac:dyDescent="0.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3.5" customHeight="1" x14ac:dyDescent="0.15">
      <c r="C180" s="6" t="s">
        <v>433</v>
      </c>
    </row>
    <row r="181" spans="1:44" ht="13.5" customHeight="1" x14ac:dyDescent="0.15">
      <c r="A181" s="9"/>
      <c r="B181" s="9"/>
      <c r="C181" s="946" t="s">
        <v>434</v>
      </c>
      <c r="D181" s="947"/>
      <c r="E181" s="947"/>
      <c r="F181" s="947"/>
      <c r="G181" s="947"/>
      <c r="H181" s="947"/>
      <c r="I181" s="947"/>
      <c r="J181" s="947"/>
      <c r="K181" s="947"/>
      <c r="L181" s="947"/>
      <c r="M181" s="948"/>
      <c r="N181" s="946" t="s">
        <v>25</v>
      </c>
      <c r="O181" s="947"/>
      <c r="P181" s="947"/>
      <c r="Q181" s="947"/>
      <c r="R181" s="947"/>
      <c r="S181" s="947"/>
      <c r="T181" s="947"/>
      <c r="U181" s="948"/>
      <c r="V181" s="946" t="s">
        <v>0</v>
      </c>
      <c r="W181" s="1043"/>
      <c r="X181" s="1043"/>
      <c r="Y181" s="1043"/>
      <c r="Z181" s="1043"/>
      <c r="AA181" s="1043"/>
      <c r="AB181" s="1043"/>
      <c r="AC181" s="1044"/>
      <c r="AD181" s="875" t="s">
        <v>26</v>
      </c>
      <c r="AE181" s="1048"/>
      <c r="AF181" s="876"/>
      <c r="AG181" s="946" t="s">
        <v>27</v>
      </c>
      <c r="AH181" s="947"/>
      <c r="AI181" s="947"/>
      <c r="AJ181" s="947"/>
      <c r="AK181" s="947"/>
      <c r="AL181" s="947"/>
      <c r="AM181" s="947"/>
      <c r="AN181" s="947"/>
      <c r="AO181" s="948"/>
      <c r="AP181" s="8"/>
      <c r="AQ181" s="8"/>
    </row>
    <row r="182" spans="1:44" x14ac:dyDescent="0.15">
      <c r="A182" s="9"/>
      <c r="B182" s="9"/>
      <c r="C182" s="949"/>
      <c r="D182" s="950"/>
      <c r="E182" s="950"/>
      <c r="F182" s="950"/>
      <c r="G182" s="950"/>
      <c r="H182" s="950"/>
      <c r="I182" s="950"/>
      <c r="J182" s="950"/>
      <c r="K182" s="950"/>
      <c r="L182" s="950"/>
      <c r="M182" s="951"/>
      <c r="N182" s="949"/>
      <c r="O182" s="950"/>
      <c r="P182" s="950"/>
      <c r="Q182" s="950"/>
      <c r="R182" s="950"/>
      <c r="S182" s="950"/>
      <c r="T182" s="950"/>
      <c r="U182" s="951"/>
      <c r="V182" s="1045"/>
      <c r="W182" s="1046"/>
      <c r="X182" s="1046"/>
      <c r="Y182" s="1046"/>
      <c r="Z182" s="1046"/>
      <c r="AA182" s="1046"/>
      <c r="AB182" s="1046"/>
      <c r="AC182" s="1047"/>
      <c r="AD182" s="1049"/>
      <c r="AE182" s="1050"/>
      <c r="AF182" s="1051"/>
      <c r="AG182" s="949"/>
      <c r="AH182" s="950"/>
      <c r="AI182" s="950"/>
      <c r="AJ182" s="950"/>
      <c r="AK182" s="950"/>
      <c r="AL182" s="950"/>
      <c r="AM182" s="950"/>
      <c r="AN182" s="950"/>
      <c r="AO182" s="951"/>
      <c r="AP182" s="8"/>
      <c r="AQ182" s="8"/>
    </row>
    <row r="183" spans="1:44" ht="13.5" customHeight="1" x14ac:dyDescent="0.15">
      <c r="A183" s="9"/>
      <c r="B183" s="9"/>
      <c r="C183" s="1074" t="s">
        <v>503</v>
      </c>
      <c r="D183" s="1075"/>
      <c r="E183" s="1076" t="s">
        <v>435</v>
      </c>
      <c r="F183" s="1076"/>
      <c r="G183" s="1076"/>
      <c r="H183" s="1076"/>
      <c r="I183" s="1076"/>
      <c r="J183" s="1076"/>
      <c r="K183" s="1076"/>
      <c r="L183" s="1076"/>
      <c r="M183" s="1077"/>
      <c r="N183" s="1078"/>
      <c r="O183" s="1079"/>
      <c r="P183" s="1079"/>
      <c r="Q183" s="1079"/>
      <c r="R183" s="1079"/>
      <c r="S183" s="1079"/>
      <c r="T183" s="1079"/>
      <c r="U183" s="1082" t="s">
        <v>1</v>
      </c>
      <c r="V183" s="1078"/>
      <c r="W183" s="1079"/>
      <c r="X183" s="1079"/>
      <c r="Y183" s="1079"/>
      <c r="Z183" s="1079"/>
      <c r="AA183" s="1079"/>
      <c r="AB183" s="1079"/>
      <c r="AC183" s="1083" t="s">
        <v>1</v>
      </c>
      <c r="AD183" s="1052"/>
      <c r="AE183" s="1053"/>
      <c r="AF183" s="1054"/>
      <c r="AG183" s="1058" t="str">
        <f>IF(V183="","",ROUNDDOWN(V183*AD183,0))</f>
        <v/>
      </c>
      <c r="AH183" s="1059"/>
      <c r="AI183" s="1059"/>
      <c r="AJ183" s="1059"/>
      <c r="AK183" s="1059"/>
      <c r="AL183" s="1059"/>
      <c r="AM183" s="1059"/>
      <c r="AN183" s="1059"/>
      <c r="AO183" s="1062" t="s">
        <v>1</v>
      </c>
      <c r="AP183" s="10"/>
      <c r="AQ183" s="10"/>
    </row>
    <row r="184" spans="1:44" ht="13.5" customHeight="1" x14ac:dyDescent="0.15">
      <c r="A184" s="9"/>
      <c r="B184" s="9"/>
      <c r="C184" s="1063"/>
      <c r="D184" s="1064"/>
      <c r="E184" s="1067"/>
      <c r="F184" s="1067"/>
      <c r="G184" s="1067"/>
      <c r="H184" s="1067"/>
      <c r="I184" s="1067"/>
      <c r="J184" s="1067"/>
      <c r="K184" s="1067"/>
      <c r="L184" s="1067"/>
      <c r="M184" s="1068"/>
      <c r="N184" s="1080"/>
      <c r="O184" s="1081"/>
      <c r="P184" s="1081"/>
      <c r="Q184" s="1081"/>
      <c r="R184" s="1081"/>
      <c r="S184" s="1081"/>
      <c r="T184" s="1081"/>
      <c r="U184" s="1072"/>
      <c r="V184" s="1080"/>
      <c r="W184" s="1081"/>
      <c r="X184" s="1081"/>
      <c r="Y184" s="1081"/>
      <c r="Z184" s="1081"/>
      <c r="AA184" s="1081"/>
      <c r="AB184" s="1081"/>
      <c r="AC184" s="1073"/>
      <c r="AD184" s="1055"/>
      <c r="AE184" s="1056"/>
      <c r="AF184" s="1057"/>
      <c r="AG184" s="1060"/>
      <c r="AH184" s="1061"/>
      <c r="AI184" s="1061"/>
      <c r="AJ184" s="1061"/>
      <c r="AK184" s="1061"/>
      <c r="AL184" s="1061"/>
      <c r="AM184" s="1061"/>
      <c r="AN184" s="1061"/>
      <c r="AO184" s="1062"/>
      <c r="AP184" s="10"/>
      <c r="AQ184" s="10"/>
    </row>
    <row r="185" spans="1:44" ht="13.5" customHeight="1" x14ac:dyDescent="0.15">
      <c r="A185" s="9"/>
      <c r="B185" s="9"/>
      <c r="C185" s="1063" t="s">
        <v>504</v>
      </c>
      <c r="D185" s="1064"/>
      <c r="E185" s="1065" t="s">
        <v>436</v>
      </c>
      <c r="F185" s="1065"/>
      <c r="G185" s="1065"/>
      <c r="H185" s="1065"/>
      <c r="I185" s="1065"/>
      <c r="J185" s="1065"/>
      <c r="K185" s="1065"/>
      <c r="L185" s="1065"/>
      <c r="M185" s="1066"/>
      <c r="N185" s="1069"/>
      <c r="O185" s="1070"/>
      <c r="P185" s="1070"/>
      <c r="Q185" s="1070"/>
      <c r="R185" s="1070"/>
      <c r="S185" s="1070"/>
      <c r="T185" s="1070"/>
      <c r="U185" s="1071" t="s">
        <v>1</v>
      </c>
      <c r="V185" s="1069"/>
      <c r="W185" s="1070"/>
      <c r="X185" s="1070"/>
      <c r="Y185" s="1070"/>
      <c r="Z185" s="1070"/>
      <c r="AA185" s="1070"/>
      <c r="AB185" s="1070"/>
      <c r="AC185" s="1073" t="s">
        <v>1</v>
      </c>
      <c r="AD185" s="1055" t="str">
        <f>IF(AD183="","",AD183)</f>
        <v/>
      </c>
      <c r="AE185" s="1056"/>
      <c r="AF185" s="1057"/>
      <c r="AG185" s="1069" t="str">
        <f t="shared" ref="AG185" si="0">IF(V185="","",ROUNDDOWN(V185*AD185,0))</f>
        <v/>
      </c>
      <c r="AH185" s="1070"/>
      <c r="AI185" s="1070"/>
      <c r="AJ185" s="1070"/>
      <c r="AK185" s="1070"/>
      <c r="AL185" s="1070"/>
      <c r="AM185" s="1070"/>
      <c r="AN185" s="1070"/>
      <c r="AO185" s="1062" t="s">
        <v>1</v>
      </c>
      <c r="AP185" s="10"/>
      <c r="AQ185" s="10"/>
    </row>
    <row r="186" spans="1:44" ht="13.5" customHeight="1" x14ac:dyDescent="0.15">
      <c r="A186" s="9"/>
      <c r="B186" s="9"/>
      <c r="C186" s="1063"/>
      <c r="D186" s="1064"/>
      <c r="E186" s="1067"/>
      <c r="F186" s="1067"/>
      <c r="G186" s="1067"/>
      <c r="H186" s="1067"/>
      <c r="I186" s="1067"/>
      <c r="J186" s="1067"/>
      <c r="K186" s="1067"/>
      <c r="L186" s="1067"/>
      <c r="M186" s="1068"/>
      <c r="N186" s="1060"/>
      <c r="O186" s="1061"/>
      <c r="P186" s="1061"/>
      <c r="Q186" s="1061"/>
      <c r="R186" s="1061"/>
      <c r="S186" s="1061"/>
      <c r="T186" s="1061"/>
      <c r="U186" s="1072"/>
      <c r="V186" s="1060"/>
      <c r="W186" s="1061"/>
      <c r="X186" s="1061"/>
      <c r="Y186" s="1061"/>
      <c r="Z186" s="1061"/>
      <c r="AA186" s="1061"/>
      <c r="AB186" s="1061"/>
      <c r="AC186" s="1073"/>
      <c r="AD186" s="1055"/>
      <c r="AE186" s="1056"/>
      <c r="AF186" s="1057"/>
      <c r="AG186" s="1060"/>
      <c r="AH186" s="1061"/>
      <c r="AI186" s="1061"/>
      <c r="AJ186" s="1061"/>
      <c r="AK186" s="1061"/>
      <c r="AL186" s="1061"/>
      <c r="AM186" s="1061"/>
      <c r="AN186" s="1061"/>
      <c r="AO186" s="1062"/>
      <c r="AP186" s="10"/>
      <c r="AQ186" s="10"/>
    </row>
    <row r="187" spans="1:44" ht="13.5" customHeight="1" x14ac:dyDescent="0.15">
      <c r="A187" s="9"/>
      <c r="B187" s="9"/>
      <c r="C187" s="1063" t="s">
        <v>505</v>
      </c>
      <c r="D187" s="1064"/>
      <c r="E187" s="1084" t="s">
        <v>437</v>
      </c>
      <c r="F187" s="1084"/>
      <c r="G187" s="1084"/>
      <c r="H187" s="1084"/>
      <c r="I187" s="1084"/>
      <c r="J187" s="1084"/>
      <c r="K187" s="1084"/>
      <c r="L187" s="1084"/>
      <c r="M187" s="1085"/>
      <c r="N187" s="1069"/>
      <c r="O187" s="1070"/>
      <c r="P187" s="1070"/>
      <c r="Q187" s="1070"/>
      <c r="R187" s="1070"/>
      <c r="S187" s="1070"/>
      <c r="T187" s="1070"/>
      <c r="U187" s="1071" t="s">
        <v>1</v>
      </c>
      <c r="V187" s="1069"/>
      <c r="W187" s="1070"/>
      <c r="X187" s="1070"/>
      <c r="Y187" s="1070"/>
      <c r="Z187" s="1070"/>
      <c r="AA187" s="1070"/>
      <c r="AB187" s="1070"/>
      <c r="AC187" s="1073" t="s">
        <v>1</v>
      </c>
      <c r="AD187" s="1055" t="str">
        <f>IF(AD183="","",AD183)</f>
        <v/>
      </c>
      <c r="AE187" s="1056"/>
      <c r="AF187" s="1057"/>
      <c r="AG187" s="1069" t="str">
        <f t="shared" ref="AG187" si="1">IF(V187="","",ROUNDDOWN(V187*AD187,0))</f>
        <v/>
      </c>
      <c r="AH187" s="1070"/>
      <c r="AI187" s="1070"/>
      <c r="AJ187" s="1070"/>
      <c r="AK187" s="1070"/>
      <c r="AL187" s="1070"/>
      <c r="AM187" s="1070"/>
      <c r="AN187" s="1070"/>
      <c r="AO187" s="1062" t="s">
        <v>1</v>
      </c>
      <c r="AP187" s="10"/>
      <c r="AQ187" s="10"/>
    </row>
    <row r="188" spans="1:44" ht="13.5" customHeight="1" x14ac:dyDescent="0.15">
      <c r="A188" s="9"/>
      <c r="B188" s="9"/>
      <c r="C188" s="1063"/>
      <c r="D188" s="1064"/>
      <c r="E188" s="1086"/>
      <c r="F188" s="1086"/>
      <c r="G188" s="1086"/>
      <c r="H188" s="1086"/>
      <c r="I188" s="1086"/>
      <c r="J188" s="1086"/>
      <c r="K188" s="1086"/>
      <c r="L188" s="1086"/>
      <c r="M188" s="1087"/>
      <c r="N188" s="1060"/>
      <c r="O188" s="1061"/>
      <c r="P188" s="1061"/>
      <c r="Q188" s="1061"/>
      <c r="R188" s="1061"/>
      <c r="S188" s="1061"/>
      <c r="T188" s="1061"/>
      <c r="U188" s="1072"/>
      <c r="V188" s="1060"/>
      <c r="W188" s="1061"/>
      <c r="X188" s="1061"/>
      <c r="Y188" s="1061"/>
      <c r="Z188" s="1061"/>
      <c r="AA188" s="1061"/>
      <c r="AB188" s="1061"/>
      <c r="AC188" s="1073"/>
      <c r="AD188" s="1055"/>
      <c r="AE188" s="1056"/>
      <c r="AF188" s="1057"/>
      <c r="AG188" s="1060"/>
      <c r="AH188" s="1061"/>
      <c r="AI188" s="1061"/>
      <c r="AJ188" s="1061"/>
      <c r="AK188" s="1061"/>
      <c r="AL188" s="1061"/>
      <c r="AM188" s="1061"/>
      <c r="AN188" s="1061"/>
      <c r="AO188" s="1062"/>
      <c r="AP188" s="10"/>
      <c r="AQ188" s="10"/>
    </row>
    <row r="189" spans="1:44" ht="13.5" customHeight="1" x14ac:dyDescent="0.15">
      <c r="A189" s="9"/>
      <c r="B189" s="9"/>
      <c r="C189" s="1063" t="s">
        <v>438</v>
      </c>
      <c r="D189" s="1064"/>
      <c r="E189" s="1084" t="s">
        <v>439</v>
      </c>
      <c r="F189" s="1084"/>
      <c r="G189" s="1084"/>
      <c r="H189" s="1084"/>
      <c r="I189" s="1084"/>
      <c r="J189" s="1084"/>
      <c r="K189" s="1084"/>
      <c r="L189" s="1084"/>
      <c r="M189" s="1085"/>
      <c r="N189" s="1069"/>
      <c r="O189" s="1070"/>
      <c r="P189" s="1070"/>
      <c r="Q189" s="1070"/>
      <c r="R189" s="1070"/>
      <c r="S189" s="1070"/>
      <c r="T189" s="1070"/>
      <c r="U189" s="1071" t="s">
        <v>1</v>
      </c>
      <c r="V189" s="1069"/>
      <c r="W189" s="1070"/>
      <c r="X189" s="1070"/>
      <c r="Y189" s="1070"/>
      <c r="Z189" s="1070"/>
      <c r="AA189" s="1070"/>
      <c r="AB189" s="1070"/>
      <c r="AC189" s="1073" t="s">
        <v>1</v>
      </c>
      <c r="AD189" s="1055" t="str">
        <f>IF(AD183="","",AD183)</f>
        <v/>
      </c>
      <c r="AE189" s="1056"/>
      <c r="AF189" s="1057"/>
      <c r="AG189" s="1069" t="str">
        <f t="shared" ref="AG189" si="2">IF(V189="","",ROUNDDOWN(V189*AD189,0))</f>
        <v/>
      </c>
      <c r="AH189" s="1070"/>
      <c r="AI189" s="1070"/>
      <c r="AJ189" s="1070"/>
      <c r="AK189" s="1070"/>
      <c r="AL189" s="1070"/>
      <c r="AM189" s="1070"/>
      <c r="AN189" s="1070"/>
      <c r="AO189" s="1062" t="s">
        <v>1</v>
      </c>
      <c r="AP189" s="10"/>
      <c r="AQ189" s="10"/>
    </row>
    <row r="190" spans="1:44" ht="13.5" customHeight="1" x14ac:dyDescent="0.15">
      <c r="A190" s="9"/>
      <c r="B190" s="9"/>
      <c r="C190" s="1063"/>
      <c r="D190" s="1064"/>
      <c r="E190" s="1086"/>
      <c r="F190" s="1086"/>
      <c r="G190" s="1086"/>
      <c r="H190" s="1086"/>
      <c r="I190" s="1086"/>
      <c r="J190" s="1086"/>
      <c r="K190" s="1086"/>
      <c r="L190" s="1086"/>
      <c r="M190" s="1087"/>
      <c r="N190" s="1060"/>
      <c r="O190" s="1061"/>
      <c r="P190" s="1061"/>
      <c r="Q190" s="1061"/>
      <c r="R190" s="1061"/>
      <c r="S190" s="1061"/>
      <c r="T190" s="1061"/>
      <c r="U190" s="1072"/>
      <c r="V190" s="1060"/>
      <c r="W190" s="1061"/>
      <c r="X190" s="1061"/>
      <c r="Y190" s="1061"/>
      <c r="Z190" s="1061"/>
      <c r="AA190" s="1061"/>
      <c r="AB190" s="1061"/>
      <c r="AC190" s="1073"/>
      <c r="AD190" s="1055"/>
      <c r="AE190" s="1056"/>
      <c r="AF190" s="1057"/>
      <c r="AG190" s="1060"/>
      <c r="AH190" s="1061"/>
      <c r="AI190" s="1061"/>
      <c r="AJ190" s="1061"/>
      <c r="AK190" s="1061"/>
      <c r="AL190" s="1061"/>
      <c r="AM190" s="1061"/>
      <c r="AN190" s="1061"/>
      <c r="AO190" s="1062"/>
      <c r="AP190" s="10"/>
      <c r="AQ190" s="10"/>
    </row>
    <row r="191" spans="1:44" ht="13.5" customHeight="1" x14ac:dyDescent="0.15">
      <c r="A191" s="9"/>
      <c r="B191" s="9"/>
      <c r="C191" s="1063" t="s">
        <v>440</v>
      </c>
      <c r="D191" s="1064"/>
      <c r="E191" s="1065" t="s">
        <v>441</v>
      </c>
      <c r="F191" s="1065"/>
      <c r="G191" s="1065"/>
      <c r="H191" s="1065"/>
      <c r="I191" s="1065"/>
      <c r="J191" s="1065"/>
      <c r="K191" s="1065"/>
      <c r="L191" s="1065"/>
      <c r="M191" s="1066"/>
      <c r="N191" s="1069"/>
      <c r="O191" s="1070"/>
      <c r="P191" s="1070"/>
      <c r="Q191" s="1070"/>
      <c r="R191" s="1070"/>
      <c r="S191" s="1070"/>
      <c r="T191" s="1070"/>
      <c r="U191" s="1071" t="s">
        <v>1</v>
      </c>
      <c r="V191" s="1069"/>
      <c r="W191" s="1070"/>
      <c r="X191" s="1070"/>
      <c r="Y191" s="1070"/>
      <c r="Z191" s="1070"/>
      <c r="AA191" s="1070"/>
      <c r="AB191" s="1070"/>
      <c r="AC191" s="1073" t="s">
        <v>1</v>
      </c>
      <c r="AD191" s="1055" t="str">
        <f>IF(AD183="","",AD183)</f>
        <v/>
      </c>
      <c r="AE191" s="1056"/>
      <c r="AF191" s="1057"/>
      <c r="AG191" s="1069" t="str">
        <f t="shared" ref="AG191" si="3">IF(V191="","",ROUNDDOWN(V191*AD191,0))</f>
        <v/>
      </c>
      <c r="AH191" s="1070"/>
      <c r="AI191" s="1070"/>
      <c r="AJ191" s="1070"/>
      <c r="AK191" s="1070"/>
      <c r="AL191" s="1070"/>
      <c r="AM191" s="1070"/>
      <c r="AN191" s="1070"/>
      <c r="AO191" s="1062" t="s">
        <v>1</v>
      </c>
      <c r="AP191" s="10"/>
      <c r="AQ191" s="10"/>
    </row>
    <row r="192" spans="1:44" ht="13.5" customHeight="1" x14ac:dyDescent="0.15">
      <c r="A192" s="9"/>
      <c r="B192" s="9"/>
      <c r="C192" s="1102"/>
      <c r="D192" s="1103"/>
      <c r="E192" s="1104"/>
      <c r="F192" s="1104"/>
      <c r="G192" s="1104"/>
      <c r="H192" s="1104"/>
      <c r="I192" s="1104"/>
      <c r="J192" s="1104"/>
      <c r="K192" s="1104"/>
      <c r="L192" s="1104"/>
      <c r="M192" s="1105"/>
      <c r="N192" s="1091"/>
      <c r="O192" s="1092"/>
      <c r="P192" s="1092"/>
      <c r="Q192" s="1092"/>
      <c r="R192" s="1092"/>
      <c r="S192" s="1092"/>
      <c r="T192" s="1092"/>
      <c r="U192" s="1095"/>
      <c r="V192" s="1091"/>
      <c r="W192" s="1092"/>
      <c r="X192" s="1092"/>
      <c r="Y192" s="1092"/>
      <c r="Z192" s="1092"/>
      <c r="AA192" s="1092"/>
      <c r="AB192" s="1092"/>
      <c r="AC192" s="1106"/>
      <c r="AD192" s="1088"/>
      <c r="AE192" s="1089"/>
      <c r="AF192" s="1090"/>
      <c r="AG192" s="1091"/>
      <c r="AH192" s="1092"/>
      <c r="AI192" s="1092"/>
      <c r="AJ192" s="1092"/>
      <c r="AK192" s="1092"/>
      <c r="AL192" s="1092"/>
      <c r="AM192" s="1092"/>
      <c r="AN192" s="1092"/>
      <c r="AO192" s="1062"/>
      <c r="AP192" s="10"/>
      <c r="AQ192" s="10"/>
    </row>
    <row r="193" spans="1:45" ht="13.5" customHeight="1" x14ac:dyDescent="0.15">
      <c r="A193" s="9"/>
      <c r="B193" s="9"/>
      <c r="C193" s="946" t="s">
        <v>28</v>
      </c>
      <c r="D193" s="947"/>
      <c r="E193" s="947"/>
      <c r="F193" s="947"/>
      <c r="G193" s="947"/>
      <c r="H193" s="947"/>
      <c r="I193" s="947"/>
      <c r="J193" s="947"/>
      <c r="K193" s="947"/>
      <c r="L193" s="947"/>
      <c r="M193" s="948"/>
      <c r="N193" s="1078" t="str">
        <f>IF(COUNTA(N183:T192)=0,"",SUM(N183:T192))</f>
        <v/>
      </c>
      <c r="O193" s="1079"/>
      <c r="P193" s="1079"/>
      <c r="Q193" s="1079"/>
      <c r="R193" s="1079"/>
      <c r="S193" s="1079"/>
      <c r="T193" s="1079"/>
      <c r="U193" s="1082" t="s">
        <v>1</v>
      </c>
      <c r="V193" s="1058" t="str">
        <f>IF(COUNTA(V183:AB192)=0,"",SUM(V183:AB192))</f>
        <v/>
      </c>
      <c r="W193" s="1059"/>
      <c r="X193" s="1059"/>
      <c r="Y193" s="1059"/>
      <c r="Z193" s="1059"/>
      <c r="AA193" s="1059"/>
      <c r="AB193" s="1059"/>
      <c r="AC193" s="1082" t="s">
        <v>1</v>
      </c>
      <c r="AD193" s="1096"/>
      <c r="AE193" s="1097"/>
      <c r="AF193" s="1098"/>
      <c r="AG193" s="1058" t="str">
        <f>IF(V193="","",SUM(AG183:AN192))</f>
        <v/>
      </c>
      <c r="AH193" s="1059"/>
      <c r="AI193" s="1059"/>
      <c r="AJ193" s="1059"/>
      <c r="AK193" s="1059"/>
      <c r="AL193" s="1059"/>
      <c r="AM193" s="1059"/>
      <c r="AN193" s="1059"/>
      <c r="AO193" s="1117" t="s">
        <v>1</v>
      </c>
      <c r="AP193" s="10"/>
      <c r="AQ193" s="10"/>
    </row>
    <row r="194" spans="1:45" ht="13.5" customHeight="1" x14ac:dyDescent="0.15">
      <c r="A194" s="9"/>
      <c r="B194" s="9"/>
      <c r="C194" s="949"/>
      <c r="D194" s="950"/>
      <c r="E194" s="950"/>
      <c r="F194" s="950"/>
      <c r="G194" s="950"/>
      <c r="H194" s="950"/>
      <c r="I194" s="950"/>
      <c r="J194" s="950"/>
      <c r="K194" s="950"/>
      <c r="L194" s="950"/>
      <c r="M194" s="951"/>
      <c r="N194" s="1093"/>
      <c r="O194" s="1094"/>
      <c r="P194" s="1094"/>
      <c r="Q194" s="1094"/>
      <c r="R194" s="1094"/>
      <c r="S194" s="1094"/>
      <c r="T194" s="1094"/>
      <c r="U194" s="1095"/>
      <c r="V194" s="1091"/>
      <c r="W194" s="1092"/>
      <c r="X194" s="1092"/>
      <c r="Y194" s="1092"/>
      <c r="Z194" s="1092"/>
      <c r="AA194" s="1092"/>
      <c r="AB194" s="1092"/>
      <c r="AC194" s="1095"/>
      <c r="AD194" s="1099"/>
      <c r="AE194" s="1100"/>
      <c r="AF194" s="1101"/>
      <c r="AG194" s="1091"/>
      <c r="AH194" s="1092"/>
      <c r="AI194" s="1092"/>
      <c r="AJ194" s="1092"/>
      <c r="AK194" s="1092"/>
      <c r="AL194" s="1092"/>
      <c r="AM194" s="1092"/>
      <c r="AN194" s="1092"/>
      <c r="AO194" s="1118"/>
      <c r="AP194" s="10"/>
      <c r="AQ194" s="10"/>
    </row>
    <row r="195" spans="1:45" ht="112.5" customHeight="1" x14ac:dyDescent="0.15">
      <c r="A195" s="9"/>
      <c r="B195" s="9"/>
      <c r="C195" s="1119" t="s">
        <v>442</v>
      </c>
      <c r="D195" s="1119"/>
      <c r="E195" s="1119"/>
      <c r="F195" s="1119"/>
      <c r="G195" s="1119"/>
      <c r="H195" s="1119"/>
      <c r="I195" s="1119"/>
      <c r="J195" s="1119"/>
      <c r="K195" s="1119"/>
      <c r="L195" s="1119"/>
      <c r="M195" s="1119"/>
      <c r="N195" s="1119"/>
      <c r="O195" s="1119"/>
      <c r="P195" s="1119"/>
      <c r="Q195" s="1119"/>
      <c r="R195" s="1119"/>
      <c r="S195" s="1119"/>
      <c r="T195" s="1119"/>
      <c r="U195" s="1119"/>
      <c r="V195" s="1119"/>
      <c r="W195" s="1119"/>
      <c r="X195" s="1119"/>
      <c r="Y195" s="1119"/>
      <c r="Z195" s="1119"/>
      <c r="AA195" s="1119"/>
      <c r="AB195" s="1119"/>
      <c r="AC195" s="1119"/>
      <c r="AD195" s="1119"/>
      <c r="AE195" s="1119"/>
      <c r="AF195" s="1119"/>
      <c r="AG195" s="1119"/>
      <c r="AH195" s="1119"/>
      <c r="AI195" s="1119"/>
      <c r="AJ195" s="1119"/>
      <c r="AK195" s="1119"/>
      <c r="AL195" s="1119"/>
      <c r="AM195" s="1119"/>
      <c r="AN195" s="1119"/>
      <c r="AO195" s="1119"/>
      <c r="AP195" s="143"/>
      <c r="AQ195" s="143"/>
      <c r="AR195" s="143"/>
    </row>
    <row r="196" spans="1:45" ht="112.5" customHeight="1" x14ac:dyDescent="0.15">
      <c r="A196" s="9"/>
      <c r="B196" s="9"/>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43"/>
      <c r="AQ196" s="143"/>
      <c r="AR196" s="143"/>
    </row>
    <row r="197" spans="1:45" s="92" customFormat="1" ht="18" customHeight="1" x14ac:dyDescent="0.15">
      <c r="A197" s="8"/>
      <c r="B197" s="8" t="s">
        <v>506</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9"/>
    </row>
    <row r="198" spans="1:45" s="92" customFormat="1" ht="18" customHeight="1" x14ac:dyDescent="0.15">
      <c r="A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9"/>
    </row>
    <row r="199" spans="1:45" s="92" customFormat="1" ht="18" customHeight="1" x14ac:dyDescent="0.15">
      <c r="A199" s="89"/>
      <c r="B199" s="1107" t="s">
        <v>412</v>
      </c>
      <c r="C199" s="1108"/>
      <c r="D199" s="1108"/>
      <c r="E199" s="1108"/>
      <c r="F199" s="1109"/>
      <c r="G199" s="990"/>
      <c r="H199" s="991"/>
      <c r="I199" s="991"/>
      <c r="J199" s="991"/>
      <c r="K199" s="991"/>
      <c r="L199" s="991"/>
      <c r="M199" s="991"/>
      <c r="N199" s="991"/>
      <c r="O199" s="991"/>
      <c r="P199" s="991"/>
      <c r="Q199" s="991"/>
      <c r="R199" s="991"/>
      <c r="S199" s="991"/>
      <c r="T199" s="991"/>
      <c r="U199" s="991"/>
      <c r="V199" s="991"/>
      <c r="W199" s="991"/>
      <c r="X199" s="991"/>
      <c r="Y199" s="991"/>
      <c r="Z199" s="991"/>
      <c r="AA199" s="991"/>
      <c r="AB199" s="991"/>
      <c r="AC199" s="991"/>
      <c r="AD199" s="991"/>
      <c r="AE199" s="991"/>
      <c r="AF199" s="991"/>
      <c r="AG199" s="991"/>
      <c r="AH199" s="991"/>
      <c r="AI199" s="991"/>
      <c r="AJ199" s="991"/>
      <c r="AK199" s="991"/>
      <c r="AL199" s="991"/>
      <c r="AM199" s="991"/>
      <c r="AN199" s="991"/>
      <c r="AO199" s="991"/>
      <c r="AP199" s="991"/>
      <c r="AQ199" s="991"/>
      <c r="AR199" s="992"/>
      <c r="AS199" s="89"/>
    </row>
    <row r="200" spans="1:45" s="92" customFormat="1" ht="18" customHeight="1" x14ac:dyDescent="0.15">
      <c r="A200" s="89"/>
      <c r="B200" s="1113"/>
      <c r="C200" s="1114"/>
      <c r="D200" s="1114"/>
      <c r="E200" s="1114"/>
      <c r="F200" s="1115"/>
      <c r="G200" s="993"/>
      <c r="H200" s="994"/>
      <c r="I200" s="994"/>
      <c r="J200" s="994"/>
      <c r="K200" s="994"/>
      <c r="L200" s="994"/>
      <c r="M200" s="994"/>
      <c r="N200" s="994"/>
      <c r="O200" s="994"/>
      <c r="P200" s="994"/>
      <c r="Q200" s="994"/>
      <c r="R200" s="994"/>
      <c r="S200" s="994"/>
      <c r="T200" s="994"/>
      <c r="U200" s="994"/>
      <c r="V200" s="994"/>
      <c r="W200" s="994"/>
      <c r="X200" s="994"/>
      <c r="Y200" s="994"/>
      <c r="Z200" s="994"/>
      <c r="AA200" s="994"/>
      <c r="AB200" s="994"/>
      <c r="AC200" s="994"/>
      <c r="AD200" s="994"/>
      <c r="AE200" s="994"/>
      <c r="AF200" s="994"/>
      <c r="AG200" s="994"/>
      <c r="AH200" s="994"/>
      <c r="AI200" s="994"/>
      <c r="AJ200" s="994"/>
      <c r="AK200" s="994"/>
      <c r="AL200" s="994"/>
      <c r="AM200" s="994"/>
      <c r="AN200" s="994"/>
      <c r="AO200" s="994"/>
      <c r="AP200" s="994"/>
      <c r="AQ200" s="994"/>
      <c r="AR200" s="995"/>
      <c r="AS200" s="89"/>
    </row>
    <row r="201" spans="1:45" s="25" customFormat="1" ht="18" customHeight="1" x14ac:dyDescent="0.15">
      <c r="A201" s="89"/>
      <c r="B201" s="1110"/>
      <c r="C201" s="1111"/>
      <c r="D201" s="1111"/>
      <c r="E201" s="1111"/>
      <c r="F201" s="1112"/>
      <c r="G201" s="996"/>
      <c r="H201" s="997"/>
      <c r="I201" s="997"/>
      <c r="J201" s="997"/>
      <c r="K201" s="997"/>
      <c r="L201" s="997"/>
      <c r="M201" s="997"/>
      <c r="N201" s="997"/>
      <c r="O201" s="997"/>
      <c r="P201" s="997"/>
      <c r="Q201" s="997"/>
      <c r="R201" s="997"/>
      <c r="S201" s="997"/>
      <c r="T201" s="997"/>
      <c r="U201" s="997"/>
      <c r="V201" s="997"/>
      <c r="W201" s="997"/>
      <c r="X201" s="997"/>
      <c r="Y201" s="997"/>
      <c r="Z201" s="997"/>
      <c r="AA201" s="997"/>
      <c r="AB201" s="997"/>
      <c r="AC201" s="997"/>
      <c r="AD201" s="997"/>
      <c r="AE201" s="997"/>
      <c r="AF201" s="997"/>
      <c r="AG201" s="997"/>
      <c r="AH201" s="997"/>
      <c r="AI201" s="997"/>
      <c r="AJ201" s="997"/>
      <c r="AK201" s="997"/>
      <c r="AL201" s="997"/>
      <c r="AM201" s="997"/>
      <c r="AN201" s="997"/>
      <c r="AO201" s="997"/>
      <c r="AP201" s="997"/>
      <c r="AQ201" s="997"/>
      <c r="AR201" s="998"/>
      <c r="AS201" s="7"/>
    </row>
    <row r="202" spans="1:45" s="25" customFormat="1" ht="18" customHeight="1" x14ac:dyDescent="0.15">
      <c r="A202" s="89"/>
      <c r="B202" s="1107" t="s">
        <v>443</v>
      </c>
      <c r="C202" s="1108"/>
      <c r="D202" s="1108"/>
      <c r="E202" s="1108"/>
      <c r="F202" s="1109"/>
      <c r="G202" s="990"/>
      <c r="H202" s="991"/>
      <c r="I202" s="991"/>
      <c r="J202" s="991"/>
      <c r="K202" s="991"/>
      <c r="L202" s="991"/>
      <c r="M202" s="991"/>
      <c r="N202" s="991"/>
      <c r="O202" s="991"/>
      <c r="P202" s="991"/>
      <c r="Q202" s="991"/>
      <c r="R202" s="991"/>
      <c r="S202" s="991"/>
      <c r="T202" s="991"/>
      <c r="U202" s="991"/>
      <c r="V202" s="991"/>
      <c r="W202" s="991"/>
      <c r="X202" s="991"/>
      <c r="Y202" s="991"/>
      <c r="Z202" s="991"/>
      <c r="AA202" s="991"/>
      <c r="AB202" s="991"/>
      <c r="AC202" s="991"/>
      <c r="AD202" s="991"/>
      <c r="AE202" s="991"/>
      <c r="AF202" s="991"/>
      <c r="AG202" s="991"/>
      <c r="AH202" s="991"/>
      <c r="AI202" s="991"/>
      <c r="AJ202" s="991"/>
      <c r="AK202" s="991"/>
      <c r="AL202" s="991"/>
      <c r="AM202" s="991"/>
      <c r="AN202" s="991"/>
      <c r="AO202" s="991"/>
      <c r="AP202" s="991"/>
      <c r="AQ202" s="991"/>
      <c r="AR202" s="992"/>
      <c r="AS202" s="7"/>
    </row>
    <row r="203" spans="1:45" s="25" customFormat="1" ht="18" customHeight="1" x14ac:dyDescent="0.15">
      <c r="A203" s="89"/>
      <c r="B203" s="1113"/>
      <c r="C203" s="1114"/>
      <c r="D203" s="1114"/>
      <c r="E203" s="1114"/>
      <c r="F203" s="1115"/>
      <c r="G203" s="993"/>
      <c r="H203" s="994"/>
      <c r="I203" s="994"/>
      <c r="J203" s="994"/>
      <c r="K203" s="994"/>
      <c r="L203" s="994"/>
      <c r="M203" s="994"/>
      <c r="N203" s="994"/>
      <c r="O203" s="994"/>
      <c r="P203" s="994"/>
      <c r="Q203" s="994"/>
      <c r="R203" s="994"/>
      <c r="S203" s="994"/>
      <c r="T203" s="994"/>
      <c r="U203" s="994"/>
      <c r="V203" s="994"/>
      <c r="W203" s="994"/>
      <c r="X203" s="994"/>
      <c r="Y203" s="994"/>
      <c r="Z203" s="994"/>
      <c r="AA203" s="994"/>
      <c r="AB203" s="994"/>
      <c r="AC203" s="994"/>
      <c r="AD203" s="994"/>
      <c r="AE203" s="994"/>
      <c r="AF203" s="994"/>
      <c r="AG203" s="994"/>
      <c r="AH203" s="994"/>
      <c r="AI203" s="994"/>
      <c r="AJ203" s="994"/>
      <c r="AK203" s="994"/>
      <c r="AL203" s="994"/>
      <c r="AM203" s="994"/>
      <c r="AN203" s="994"/>
      <c r="AO203" s="994"/>
      <c r="AP203" s="994"/>
      <c r="AQ203" s="994"/>
      <c r="AR203" s="995"/>
      <c r="AS203" s="7"/>
    </row>
    <row r="204" spans="1:45" s="25" customFormat="1" ht="13.5" customHeight="1" x14ac:dyDescent="0.15">
      <c r="A204" s="89"/>
      <c r="B204" s="1110"/>
      <c r="C204" s="1111"/>
      <c r="D204" s="1111"/>
      <c r="E204" s="1111"/>
      <c r="F204" s="1112"/>
      <c r="G204" s="996"/>
      <c r="H204" s="997"/>
      <c r="I204" s="997"/>
      <c r="J204" s="997"/>
      <c r="K204" s="997"/>
      <c r="L204" s="997"/>
      <c r="M204" s="997"/>
      <c r="N204" s="997"/>
      <c r="O204" s="997"/>
      <c r="P204" s="997"/>
      <c r="Q204" s="997"/>
      <c r="R204" s="997"/>
      <c r="S204" s="997"/>
      <c r="T204" s="997"/>
      <c r="U204" s="997"/>
      <c r="V204" s="997"/>
      <c r="W204" s="997"/>
      <c r="X204" s="997"/>
      <c r="Y204" s="997"/>
      <c r="Z204" s="997"/>
      <c r="AA204" s="997"/>
      <c r="AB204" s="997"/>
      <c r="AC204" s="997"/>
      <c r="AD204" s="997"/>
      <c r="AE204" s="997"/>
      <c r="AF204" s="997"/>
      <c r="AG204" s="997"/>
      <c r="AH204" s="997"/>
      <c r="AI204" s="997"/>
      <c r="AJ204" s="997"/>
      <c r="AK204" s="997"/>
      <c r="AL204" s="997"/>
      <c r="AM204" s="997"/>
      <c r="AN204" s="997"/>
      <c r="AO204" s="997"/>
      <c r="AP204" s="997"/>
      <c r="AQ204" s="997"/>
      <c r="AR204" s="998"/>
      <c r="AS204" s="7"/>
    </row>
    <row r="205" spans="1:45" s="115" customFormat="1" ht="13.5" customHeight="1" x14ac:dyDescent="0.15">
      <c r="A205" s="89"/>
      <c r="B205" s="1107" t="s">
        <v>417</v>
      </c>
      <c r="C205" s="1108"/>
      <c r="D205" s="1108"/>
      <c r="E205" s="1108"/>
      <c r="F205" s="1109"/>
      <c r="G205" s="1026"/>
      <c r="H205" s="1027"/>
      <c r="I205" s="1027"/>
      <c r="J205" s="1027"/>
      <c r="K205" s="1027"/>
      <c r="L205" s="1027"/>
      <c r="M205" s="1027"/>
      <c r="N205" s="1027"/>
      <c r="O205" s="1027"/>
      <c r="P205" s="1027"/>
      <c r="Q205" s="1027"/>
      <c r="R205" s="1027"/>
      <c r="S205" s="1027"/>
      <c r="T205" s="1027"/>
      <c r="U205" s="1027"/>
      <c r="V205" s="1027"/>
      <c r="W205" s="1027"/>
      <c r="X205" s="1027"/>
      <c r="Y205" s="1027"/>
      <c r="Z205" s="1027"/>
      <c r="AA205" s="1027"/>
      <c r="AB205" s="1027"/>
      <c r="AC205" s="1027"/>
      <c r="AD205" s="1027"/>
      <c r="AE205" s="1027"/>
      <c r="AF205" s="1027"/>
      <c r="AG205" s="1027"/>
      <c r="AH205" s="1027"/>
      <c r="AI205" s="1027"/>
      <c r="AJ205" s="1027"/>
      <c r="AK205" s="1027"/>
      <c r="AL205" s="1027"/>
      <c r="AM205" s="1027"/>
      <c r="AN205" s="1027"/>
      <c r="AO205" s="1027"/>
      <c r="AP205" s="1027"/>
      <c r="AQ205" s="1027"/>
      <c r="AR205" s="1028"/>
      <c r="AS205" s="114"/>
    </row>
    <row r="206" spans="1:45" s="25" customFormat="1" ht="13.5" customHeight="1" x14ac:dyDescent="0.15">
      <c r="A206" s="89"/>
      <c r="B206" s="1110"/>
      <c r="C206" s="1111"/>
      <c r="D206" s="1111"/>
      <c r="E206" s="1111"/>
      <c r="F206" s="1112"/>
      <c r="G206" s="1029"/>
      <c r="H206" s="1030"/>
      <c r="I206" s="1030"/>
      <c r="J206" s="1030"/>
      <c r="K206" s="1030"/>
      <c r="L206" s="1030"/>
      <c r="M206" s="1030"/>
      <c r="N206" s="1030"/>
      <c r="O206" s="1030"/>
      <c r="P206" s="1030"/>
      <c r="Q206" s="1030"/>
      <c r="R206" s="1030"/>
      <c r="S206" s="1030"/>
      <c r="T206" s="1030"/>
      <c r="U206" s="1030"/>
      <c r="V206" s="1030"/>
      <c r="W206" s="1030"/>
      <c r="X206" s="1030"/>
      <c r="Y206" s="1030"/>
      <c r="Z206" s="1030"/>
      <c r="AA206" s="1030"/>
      <c r="AB206" s="1030"/>
      <c r="AC206" s="1030"/>
      <c r="AD206" s="1030"/>
      <c r="AE206" s="1030"/>
      <c r="AF206" s="1030"/>
      <c r="AG206" s="1030"/>
      <c r="AH206" s="1030"/>
      <c r="AI206" s="1030"/>
      <c r="AJ206" s="1030"/>
      <c r="AK206" s="1030"/>
      <c r="AL206" s="1030"/>
      <c r="AM206" s="1030"/>
      <c r="AN206" s="1030"/>
      <c r="AO206" s="1030"/>
      <c r="AP206" s="1030"/>
      <c r="AQ206" s="1030"/>
      <c r="AR206" s="1031"/>
      <c r="AS206" s="7"/>
    </row>
    <row r="207" spans="1:45" x14ac:dyDescent="0.15">
      <c r="A207" s="89"/>
      <c r="B207" s="1107" t="s">
        <v>338</v>
      </c>
      <c r="C207" s="1108"/>
      <c r="D207" s="1108"/>
      <c r="E207" s="1108"/>
      <c r="F207" s="1109"/>
      <c r="G207" s="540" t="s">
        <v>444</v>
      </c>
      <c r="H207" s="1000"/>
      <c r="I207" s="1000"/>
      <c r="J207" s="1000"/>
      <c r="K207" s="1000"/>
      <c r="L207" s="133" t="s">
        <v>445</v>
      </c>
      <c r="M207" s="1000"/>
      <c r="N207" s="1000"/>
      <c r="O207" s="1000"/>
      <c r="P207" s="1000"/>
      <c r="Q207" s="1000"/>
      <c r="R207" s="541" t="s">
        <v>507</v>
      </c>
      <c r="S207" s="543"/>
      <c r="T207" s="543"/>
      <c r="U207" s="543"/>
      <c r="V207" s="543"/>
      <c r="W207" s="543"/>
      <c r="X207" s="543"/>
      <c r="Y207" s="543"/>
      <c r="Z207" s="543"/>
      <c r="AA207" s="543"/>
      <c r="AB207" s="543"/>
      <c r="AC207" s="543"/>
      <c r="AD207" s="543"/>
      <c r="AE207" s="543"/>
      <c r="AF207" s="543"/>
      <c r="AG207" s="543"/>
      <c r="AH207" s="543"/>
      <c r="AI207" s="543"/>
      <c r="AJ207" s="543"/>
      <c r="AK207" s="543"/>
      <c r="AL207" s="543"/>
      <c r="AM207" s="543"/>
      <c r="AN207" s="543"/>
      <c r="AO207" s="543"/>
      <c r="AP207" s="543"/>
      <c r="AQ207" s="543"/>
      <c r="AR207" s="546"/>
    </row>
    <row r="208" spans="1:45" s="92" customFormat="1" ht="13.5" customHeight="1" x14ac:dyDescent="0.15">
      <c r="A208" s="89"/>
      <c r="B208" s="1113"/>
      <c r="C208" s="1114"/>
      <c r="D208" s="1114"/>
      <c r="E208" s="1114"/>
      <c r="F208" s="1115"/>
      <c r="G208" s="1116"/>
      <c r="H208" s="1019"/>
      <c r="I208" s="1019"/>
      <c r="J208" s="1019"/>
      <c r="K208" s="1019"/>
      <c r="L208" s="1019"/>
      <c r="M208" s="1019"/>
      <c r="N208" s="1019"/>
      <c r="O208" s="1019"/>
      <c r="P208" s="1019"/>
      <c r="Q208" s="1019"/>
      <c r="R208" s="1019"/>
      <c r="S208" s="1019"/>
      <c r="T208" s="1019"/>
      <c r="U208" s="1019"/>
      <c r="V208" s="1019"/>
      <c r="W208" s="1019"/>
      <c r="X208" s="1019"/>
      <c r="Y208" s="1019"/>
      <c r="Z208" s="1019"/>
      <c r="AA208" s="1019"/>
      <c r="AB208" s="1019"/>
      <c r="AC208" s="1019"/>
      <c r="AD208" s="1019"/>
      <c r="AE208" s="1019"/>
      <c r="AF208" s="1019"/>
      <c r="AG208" s="1019"/>
      <c r="AH208" s="1019"/>
      <c r="AI208" s="1019"/>
      <c r="AJ208" s="1019"/>
      <c r="AK208" s="1019"/>
      <c r="AL208" s="1019"/>
      <c r="AM208" s="1019"/>
      <c r="AN208" s="1019"/>
      <c r="AO208" s="1019"/>
      <c r="AP208" s="1019"/>
      <c r="AQ208" s="1019"/>
      <c r="AR208" s="1020"/>
      <c r="AS208" s="89"/>
    </row>
    <row r="209" spans="1:80" s="92" customFormat="1" x14ac:dyDescent="0.15">
      <c r="A209" s="89"/>
      <c r="B209" s="1110"/>
      <c r="C209" s="1111"/>
      <c r="D209" s="1111"/>
      <c r="E209" s="1111"/>
      <c r="F209" s="1112"/>
      <c r="G209" s="977"/>
      <c r="H209" s="978"/>
      <c r="I209" s="978"/>
      <c r="J209" s="978"/>
      <c r="K209" s="978"/>
      <c r="L209" s="978"/>
      <c r="M209" s="978"/>
      <c r="N209" s="978"/>
      <c r="O209" s="978"/>
      <c r="P209" s="978"/>
      <c r="Q209" s="978"/>
      <c r="R209" s="978"/>
      <c r="S209" s="978"/>
      <c r="T209" s="978"/>
      <c r="U209" s="978"/>
      <c r="V209" s="978"/>
      <c r="W209" s="978"/>
      <c r="X209" s="978"/>
      <c r="Y209" s="978"/>
      <c r="Z209" s="978"/>
      <c r="AA209" s="978"/>
      <c r="AB209" s="978"/>
      <c r="AC209" s="978"/>
      <c r="AD209" s="978"/>
      <c r="AE209" s="978"/>
      <c r="AF209" s="978"/>
      <c r="AG209" s="978"/>
      <c r="AH209" s="978"/>
      <c r="AI209" s="978"/>
      <c r="AJ209" s="978"/>
      <c r="AK209" s="978"/>
      <c r="AL209" s="978"/>
      <c r="AM209" s="978"/>
      <c r="AN209" s="978"/>
      <c r="AO209" s="978"/>
      <c r="AP209" s="978"/>
      <c r="AQ209" s="978"/>
      <c r="AR209" s="979"/>
      <c r="AS209" s="89"/>
    </row>
    <row r="210" spans="1:80" s="92" customFormat="1" ht="13.5" customHeight="1" x14ac:dyDescent="0.15">
      <c r="A210" s="89"/>
      <c r="B210" s="1133" t="s">
        <v>420</v>
      </c>
      <c r="C210" s="1134"/>
      <c r="D210" s="1134"/>
      <c r="E210" s="1134"/>
      <c r="F210" s="1135"/>
      <c r="G210" s="1022"/>
      <c r="H210" s="1008"/>
      <c r="I210" s="1008"/>
      <c r="J210" s="1008"/>
      <c r="K210" s="188" t="s">
        <v>421</v>
      </c>
      <c r="L210" s="1008"/>
      <c r="M210" s="1008"/>
      <c r="N210" s="1008"/>
      <c r="O210" s="1008"/>
      <c r="P210" s="544" t="s">
        <v>508</v>
      </c>
      <c r="Q210" s="1008"/>
      <c r="R210" s="1008"/>
      <c r="S210" s="1008"/>
      <c r="T210" s="1008"/>
      <c r="U210" s="1009"/>
      <c r="V210" s="1144" t="s">
        <v>422</v>
      </c>
      <c r="W210" s="1144"/>
      <c r="X210" s="1144"/>
      <c r="Y210" s="1144"/>
      <c r="Z210" s="1144"/>
      <c r="AA210" s="1144"/>
      <c r="AB210" s="1144"/>
      <c r="AC210" s="1022"/>
      <c r="AD210" s="1008"/>
      <c r="AE210" s="1008"/>
      <c r="AF210" s="1008"/>
      <c r="AG210" s="188" t="s">
        <v>423</v>
      </c>
      <c r="AH210" s="1008"/>
      <c r="AI210" s="1008"/>
      <c r="AJ210" s="1008"/>
      <c r="AK210" s="1008"/>
      <c r="AL210" s="544" t="s">
        <v>418</v>
      </c>
      <c r="AM210" s="1008"/>
      <c r="AN210" s="1008"/>
      <c r="AO210" s="1008"/>
      <c r="AP210" s="1008"/>
      <c r="AQ210" s="1008"/>
      <c r="AR210" s="1009"/>
      <c r="AS210" s="89"/>
    </row>
    <row r="211" spans="1:80" s="92" customFormat="1" x14ac:dyDescent="0.15">
      <c r="A211" s="144"/>
      <c r="B211" s="1133" t="s">
        <v>446</v>
      </c>
      <c r="C211" s="1134"/>
      <c r="D211" s="1134"/>
      <c r="E211" s="1134"/>
      <c r="F211" s="1135"/>
      <c r="G211" s="1136"/>
      <c r="H211" s="1137"/>
      <c r="I211" s="1137"/>
      <c r="J211" s="1137"/>
      <c r="K211" s="1137"/>
      <c r="L211" s="1137"/>
      <c r="M211" s="1137"/>
      <c r="N211" s="1137"/>
      <c r="O211" s="1137"/>
      <c r="P211" s="1137"/>
      <c r="Q211" s="1137"/>
      <c r="R211" s="1137"/>
      <c r="S211" s="1137"/>
      <c r="T211" s="1137"/>
      <c r="U211" s="1137"/>
      <c r="V211" s="1137"/>
      <c r="W211" s="1137"/>
      <c r="X211" s="1137"/>
      <c r="Y211" s="1137"/>
      <c r="Z211" s="1137"/>
      <c r="AA211" s="1137"/>
      <c r="AB211" s="1138"/>
      <c r="AC211" s="1139" t="str">
        <f>IF(G211="","",VLOOKUP(G211,別紙⑥!$F$8:$G$123,2,0))</f>
        <v/>
      </c>
      <c r="AD211" s="1139"/>
      <c r="AE211" s="1139"/>
      <c r="AF211" s="1139"/>
      <c r="AG211" s="1139"/>
      <c r="AH211" s="1139"/>
      <c r="AI211" s="1139"/>
      <c r="AJ211" s="1139"/>
      <c r="AK211" s="1139"/>
      <c r="AL211" s="1139"/>
      <c r="AM211" s="1139"/>
      <c r="AN211" s="1139"/>
      <c r="AO211" s="1139"/>
      <c r="AP211" s="1139"/>
      <c r="AQ211" s="1139"/>
      <c r="AR211" s="1140"/>
      <c r="AS211" s="89"/>
    </row>
    <row r="212" spans="1:80" ht="15" customHeight="1" x14ac:dyDescent="0.15">
      <c r="A212" s="89"/>
      <c r="B212" s="1133" t="s">
        <v>447</v>
      </c>
      <c r="C212" s="1134"/>
      <c r="D212" s="1134"/>
      <c r="E212" s="1134"/>
      <c r="F212" s="1135"/>
      <c r="G212" s="1141"/>
      <c r="H212" s="1142"/>
      <c r="I212" s="1142"/>
      <c r="J212" s="1142"/>
      <c r="K212" s="1142"/>
      <c r="L212" s="1142"/>
      <c r="M212" s="1142"/>
      <c r="N212" s="1142"/>
      <c r="O212" s="1142"/>
      <c r="P212" s="1142"/>
      <c r="Q212" s="1142"/>
      <c r="R212" s="1142"/>
      <c r="S212" s="547" t="s">
        <v>1</v>
      </c>
      <c r="T212" s="544"/>
      <c r="U212" s="548"/>
      <c r="V212" s="1143" t="s">
        <v>448</v>
      </c>
      <c r="W212" s="1143"/>
      <c r="X212" s="1143"/>
      <c r="Y212" s="1143"/>
      <c r="Z212" s="1143"/>
      <c r="AA212" s="1143"/>
      <c r="AB212" s="1143"/>
      <c r="AC212" s="1141"/>
      <c r="AD212" s="1142"/>
      <c r="AE212" s="1142"/>
      <c r="AF212" s="1142"/>
      <c r="AG212" s="1142"/>
      <c r="AH212" s="1142"/>
      <c r="AI212" s="1142"/>
      <c r="AJ212" s="1142"/>
      <c r="AK212" s="1142"/>
      <c r="AL212" s="1142"/>
      <c r="AM212" s="1142"/>
      <c r="AN212" s="1142"/>
      <c r="AO212" s="547" t="s">
        <v>449</v>
      </c>
      <c r="AP212" s="544"/>
      <c r="AQ212" s="544"/>
      <c r="AR212" s="548"/>
    </row>
    <row r="213" spans="1:80" x14ac:dyDescent="0.15">
      <c r="A213" s="89"/>
      <c r="B213" s="741" t="s">
        <v>450</v>
      </c>
      <c r="C213" s="983"/>
      <c r="D213" s="983"/>
      <c r="E213" s="983"/>
      <c r="F213" s="984"/>
      <c r="G213" s="1131" t="s">
        <v>451</v>
      </c>
      <c r="H213" s="1024"/>
      <c r="I213" s="1024"/>
      <c r="J213" s="1024"/>
      <c r="K213" s="1025"/>
      <c r="L213" s="1131" t="s">
        <v>452</v>
      </c>
      <c r="M213" s="1024"/>
      <c r="N213" s="1024"/>
      <c r="O213" s="1025"/>
      <c r="P213" s="1131"/>
      <c r="Q213" s="1132"/>
      <c r="R213" s="1132"/>
      <c r="S213" s="1132"/>
      <c r="T213" s="1132"/>
      <c r="U213" s="1132"/>
      <c r="V213" s="1132"/>
      <c r="W213" s="1132"/>
      <c r="X213" s="1132"/>
      <c r="Y213" s="1132"/>
      <c r="Z213" s="133" t="s">
        <v>1</v>
      </c>
      <c r="AA213" s="133"/>
      <c r="AB213" s="1023" t="s">
        <v>453</v>
      </c>
      <c r="AC213" s="1024"/>
      <c r="AD213" s="1024"/>
      <c r="AE213" s="1024"/>
      <c r="AF213" s="1025"/>
      <c r="AG213" s="1131"/>
      <c r="AH213" s="1132"/>
      <c r="AI213" s="1132"/>
      <c r="AJ213" s="1132"/>
      <c r="AK213" s="1132"/>
      <c r="AL213" s="1132"/>
      <c r="AM213" s="1132"/>
      <c r="AN213" s="1132"/>
      <c r="AO213" s="1132"/>
      <c r="AP213" s="543" t="s">
        <v>1</v>
      </c>
      <c r="AQ213" s="543"/>
      <c r="AR213" s="546"/>
    </row>
    <row r="214" spans="1:80" ht="13.5" customHeight="1" x14ac:dyDescent="0.15">
      <c r="A214" s="89"/>
      <c r="B214" s="1120" t="s">
        <v>454</v>
      </c>
      <c r="C214" s="1121"/>
      <c r="D214" s="1121"/>
      <c r="E214" s="1121"/>
      <c r="F214" s="1122"/>
      <c r="G214" s="549" t="s">
        <v>1843</v>
      </c>
      <c r="H214" s="550"/>
      <c r="I214" s="550" t="s">
        <v>1842</v>
      </c>
      <c r="J214" s="551" t="s">
        <v>455</v>
      </c>
      <c r="K214" s="552"/>
      <c r="L214" s="552"/>
      <c r="M214" s="552"/>
      <c r="N214" s="552"/>
      <c r="O214" s="552"/>
      <c r="P214" s="552"/>
      <c r="Q214" s="552"/>
      <c r="R214" s="552"/>
      <c r="S214" s="552"/>
      <c r="T214" s="552"/>
      <c r="U214" s="552"/>
      <c r="V214" s="552"/>
      <c r="W214" s="552"/>
      <c r="X214" s="552"/>
      <c r="Y214" s="552"/>
      <c r="Z214" s="552"/>
      <c r="AA214" s="552"/>
      <c r="AB214" s="552"/>
      <c r="AC214" s="552"/>
      <c r="AD214" s="552"/>
      <c r="AE214" s="552"/>
      <c r="AF214" s="552"/>
      <c r="AG214" s="552"/>
      <c r="AH214" s="552"/>
      <c r="AI214" s="552"/>
      <c r="AJ214" s="552"/>
      <c r="AK214" s="552"/>
      <c r="AL214" s="552"/>
      <c r="AM214" s="552"/>
      <c r="AN214" s="552"/>
      <c r="AO214" s="552"/>
      <c r="AP214" s="552"/>
      <c r="AQ214" s="552"/>
      <c r="AR214" s="553"/>
    </row>
    <row r="215" spans="1:80" ht="13.5" customHeight="1" x14ac:dyDescent="0.15">
      <c r="A215" s="7"/>
      <c r="B215" s="1123"/>
      <c r="C215" s="1124"/>
      <c r="D215" s="1124"/>
      <c r="E215" s="1124"/>
      <c r="F215" s="1125"/>
      <c r="G215" s="554" t="s">
        <v>1843</v>
      </c>
      <c r="H215" s="555"/>
      <c r="I215" s="555" t="s">
        <v>1842</v>
      </c>
      <c r="J215" s="556" t="s">
        <v>456</v>
      </c>
      <c r="K215" s="557"/>
      <c r="L215" s="557"/>
      <c r="M215" s="557"/>
      <c r="N215" s="557"/>
      <c r="O215" s="557"/>
      <c r="P215" s="557"/>
      <c r="Q215" s="557"/>
      <c r="R215" s="557"/>
      <c r="S215" s="557"/>
      <c r="T215" s="557"/>
      <c r="U215" s="557"/>
      <c r="V215" s="557"/>
      <c r="W215" s="557"/>
      <c r="X215" s="557"/>
      <c r="Y215" s="557"/>
      <c r="Z215" s="557"/>
      <c r="AA215" s="557"/>
      <c r="AB215" s="557"/>
      <c r="AC215" s="557"/>
      <c r="AD215" s="557"/>
      <c r="AE215" s="557"/>
      <c r="AF215" s="557"/>
      <c r="AG215" s="557"/>
      <c r="AH215" s="557"/>
      <c r="AI215" s="557"/>
      <c r="AJ215" s="557"/>
      <c r="AK215" s="557"/>
      <c r="AL215" s="557"/>
      <c r="AM215" s="557"/>
      <c r="AN215" s="557"/>
      <c r="AO215" s="557"/>
      <c r="AP215" s="557"/>
      <c r="AQ215" s="557"/>
      <c r="AR215" s="558"/>
    </row>
    <row r="216" spans="1:80" ht="13.5" customHeight="1" x14ac:dyDescent="0.15">
      <c r="A216" s="7"/>
      <c r="B216" s="1123"/>
      <c r="C216" s="1124"/>
      <c r="D216" s="1124"/>
      <c r="E216" s="1124"/>
      <c r="F216" s="1125"/>
      <c r="G216" s="554" t="s">
        <v>1843</v>
      </c>
      <c r="H216" s="555"/>
      <c r="I216" s="555" t="s">
        <v>1842</v>
      </c>
      <c r="J216" s="556" t="s">
        <v>457</v>
      </c>
      <c r="K216" s="557"/>
      <c r="L216" s="557"/>
      <c r="M216" s="557"/>
      <c r="N216" s="557"/>
      <c r="O216" s="557"/>
      <c r="P216" s="557"/>
      <c r="Q216" s="557"/>
      <c r="R216" s="557"/>
      <c r="S216" s="557"/>
      <c r="T216" s="557"/>
      <c r="U216" s="557"/>
      <c r="V216" s="557"/>
      <c r="W216" s="557"/>
      <c r="X216" s="557"/>
      <c r="Y216" s="557"/>
      <c r="Z216" s="557"/>
      <c r="AA216" s="557"/>
      <c r="AB216" s="557"/>
      <c r="AC216" s="557"/>
      <c r="AD216" s="557"/>
      <c r="AE216" s="557"/>
      <c r="AF216" s="557"/>
      <c r="AG216" s="557"/>
      <c r="AH216" s="557"/>
      <c r="AI216" s="557"/>
      <c r="AJ216" s="557"/>
      <c r="AK216" s="557"/>
      <c r="AL216" s="557"/>
      <c r="AM216" s="557"/>
      <c r="AN216" s="557"/>
      <c r="AO216" s="557"/>
      <c r="AP216" s="557"/>
      <c r="AQ216" s="557"/>
      <c r="AR216" s="558"/>
    </row>
    <row r="217" spans="1:80" s="92" customFormat="1" ht="13.5" customHeight="1" x14ac:dyDescent="0.15">
      <c r="A217" s="7"/>
      <c r="B217" s="1126"/>
      <c r="C217" s="1127"/>
      <c r="D217" s="1127"/>
      <c r="E217" s="1127"/>
      <c r="F217" s="1128"/>
      <c r="G217" s="559" t="s">
        <v>1843</v>
      </c>
      <c r="H217" s="560"/>
      <c r="I217" s="560" t="s">
        <v>1842</v>
      </c>
      <c r="J217" s="561" t="s">
        <v>458</v>
      </c>
      <c r="K217" s="562"/>
      <c r="L217" s="562"/>
      <c r="M217" s="562"/>
      <c r="N217" s="562"/>
      <c r="O217" s="562"/>
      <c r="P217" s="562"/>
      <c r="Q217" s="562"/>
      <c r="R217" s="562"/>
      <c r="S217" s="562"/>
      <c r="T217" s="562"/>
      <c r="U217" s="562"/>
      <c r="V217" s="562"/>
      <c r="W217" s="562"/>
      <c r="X217" s="562"/>
      <c r="Y217" s="562"/>
      <c r="Z217" s="562"/>
      <c r="AA217" s="562"/>
      <c r="AB217" s="562"/>
      <c r="AC217" s="562"/>
      <c r="AD217" s="562"/>
      <c r="AE217" s="562"/>
      <c r="AF217" s="562"/>
      <c r="AG217" s="562"/>
      <c r="AH217" s="562"/>
      <c r="AI217" s="562"/>
      <c r="AJ217" s="562"/>
      <c r="AK217" s="562"/>
      <c r="AL217" s="562"/>
      <c r="AM217" s="562"/>
      <c r="AN217" s="562"/>
      <c r="AO217" s="562"/>
      <c r="AP217" s="562"/>
      <c r="AQ217" s="562"/>
      <c r="AR217" s="563"/>
      <c r="AS217" s="89"/>
    </row>
    <row r="218" spans="1:80" s="92" customFormat="1" ht="13.5" customHeight="1" x14ac:dyDescent="0.15">
      <c r="A218" s="7"/>
      <c r="B218" s="8" t="s">
        <v>509</v>
      </c>
      <c r="C218" s="142"/>
      <c r="D218" s="142"/>
      <c r="E218" s="142"/>
      <c r="F218" s="142"/>
      <c r="G218" s="147"/>
      <c r="H218" s="147"/>
      <c r="I218" s="147"/>
      <c r="J218" s="123"/>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R218" s="148"/>
      <c r="AS218" s="89"/>
    </row>
    <row r="219" spans="1:80"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row>
    <row r="220" spans="1:80" x14ac:dyDescent="0.15">
      <c r="B220" s="6" t="s">
        <v>459</v>
      </c>
    </row>
    <row r="221" spans="1:80" x14ac:dyDescent="0.15">
      <c r="A221" s="89"/>
      <c r="B221" s="1021" t="s">
        <v>30</v>
      </c>
      <c r="C221" s="1129"/>
      <c r="D221" s="1129"/>
      <c r="E221" s="1129"/>
      <c r="F221" s="1129"/>
      <c r="G221" s="1129"/>
      <c r="H221" s="1129"/>
      <c r="I221" s="1130"/>
      <c r="J221" s="1021" t="s">
        <v>460</v>
      </c>
      <c r="K221" s="1129"/>
      <c r="L221" s="1129"/>
      <c r="M221" s="1129"/>
      <c r="N221" s="1129"/>
      <c r="O221" s="1129"/>
      <c r="P221" s="1129"/>
      <c r="Q221" s="1130"/>
      <c r="R221" s="1021" t="s">
        <v>32</v>
      </c>
      <c r="S221" s="1129"/>
      <c r="T221" s="1129"/>
      <c r="U221" s="1129"/>
      <c r="V221" s="1129"/>
      <c r="W221" s="1129"/>
      <c r="X221" s="1129"/>
      <c r="Y221" s="1130"/>
      <c r="Z221" s="1021" t="s">
        <v>461</v>
      </c>
      <c r="AA221" s="1129"/>
      <c r="AB221" s="1129"/>
      <c r="AC221" s="1129"/>
      <c r="AD221" s="1129"/>
      <c r="AE221" s="1129"/>
      <c r="AF221" s="1129"/>
      <c r="AG221" s="1130"/>
      <c r="AH221" s="1021" t="s">
        <v>462</v>
      </c>
      <c r="AI221" s="1129"/>
      <c r="AJ221" s="1129"/>
      <c r="AK221" s="1129"/>
      <c r="AL221" s="1129"/>
      <c r="AM221" s="1129"/>
      <c r="AN221" s="1129"/>
      <c r="AO221" s="1130"/>
      <c r="AP221" s="89"/>
      <c r="AQ221" s="89"/>
      <c r="AR221" s="89"/>
    </row>
    <row r="222" spans="1:80" s="6" customFormat="1" x14ac:dyDescent="0.15">
      <c r="A222" s="89"/>
      <c r="B222" s="1021"/>
      <c r="C222" s="1129"/>
      <c r="D222" s="1129"/>
      <c r="E222" s="1129"/>
      <c r="F222" s="1129"/>
      <c r="G222" s="1129"/>
      <c r="H222" s="1129"/>
      <c r="I222" s="1130"/>
      <c r="J222" s="1021"/>
      <c r="K222" s="1129"/>
      <c r="L222" s="1129"/>
      <c r="M222" s="1129"/>
      <c r="N222" s="1129"/>
      <c r="O222" s="1129"/>
      <c r="P222" s="1129"/>
      <c r="Q222" s="1130"/>
      <c r="R222" s="1021"/>
      <c r="S222" s="1129"/>
      <c r="T222" s="1129"/>
      <c r="U222" s="1129"/>
      <c r="V222" s="1129"/>
      <c r="W222" s="1129"/>
      <c r="X222" s="1129"/>
      <c r="Y222" s="1130"/>
      <c r="Z222" s="1021"/>
      <c r="AA222" s="1129"/>
      <c r="AB222" s="1129"/>
      <c r="AC222" s="1129"/>
      <c r="AD222" s="1129"/>
      <c r="AE222" s="1129"/>
      <c r="AF222" s="1129"/>
      <c r="AG222" s="1130"/>
      <c r="AH222" s="1021"/>
      <c r="AI222" s="1129"/>
      <c r="AJ222" s="1129"/>
      <c r="AK222" s="1129"/>
      <c r="AL222" s="1129"/>
      <c r="AM222" s="1129"/>
      <c r="AN222" s="1129"/>
      <c r="AO222" s="1130"/>
      <c r="AP222" s="89"/>
      <c r="AQ222" s="89"/>
      <c r="AR222" s="89"/>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row>
    <row r="223" spans="1:80" s="6" customFormat="1" x14ac:dyDescent="0.15">
      <c r="A223" s="89"/>
      <c r="B223" s="1021" t="s">
        <v>35</v>
      </c>
      <c r="C223" s="1129"/>
      <c r="D223" s="1129"/>
      <c r="E223" s="1129"/>
      <c r="F223" s="1129"/>
      <c r="G223" s="1129"/>
      <c r="H223" s="1129"/>
      <c r="I223" s="1130"/>
      <c r="J223" s="1146"/>
      <c r="K223" s="1147"/>
      <c r="L223" s="1147"/>
      <c r="M223" s="1147"/>
      <c r="N223" s="1147"/>
      <c r="O223" s="1147"/>
      <c r="P223" s="1147"/>
      <c r="Q223" s="1148" t="s">
        <v>1</v>
      </c>
      <c r="R223" s="1146"/>
      <c r="S223" s="1147"/>
      <c r="T223" s="1147"/>
      <c r="U223" s="1147"/>
      <c r="V223" s="1147"/>
      <c r="W223" s="1147"/>
      <c r="X223" s="1147"/>
      <c r="Y223" s="1148" t="s">
        <v>1</v>
      </c>
      <c r="Z223" s="1146"/>
      <c r="AA223" s="1147"/>
      <c r="AB223" s="1147"/>
      <c r="AC223" s="1147"/>
      <c r="AD223" s="1147"/>
      <c r="AE223" s="1147"/>
      <c r="AF223" s="1147"/>
      <c r="AG223" s="1145" t="s">
        <v>1</v>
      </c>
      <c r="AH223" s="1146"/>
      <c r="AI223" s="1147"/>
      <c r="AJ223" s="1147"/>
      <c r="AK223" s="1147"/>
      <c r="AL223" s="1147"/>
      <c r="AM223" s="1147"/>
      <c r="AN223" s="1147"/>
      <c r="AO223" s="1148" t="s">
        <v>1</v>
      </c>
      <c r="AP223" s="89"/>
      <c r="AQ223" s="89"/>
      <c r="AR223" s="89"/>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row>
    <row r="224" spans="1:80" s="6" customFormat="1" x14ac:dyDescent="0.15">
      <c r="A224" s="89"/>
      <c r="B224" s="1021"/>
      <c r="C224" s="1129"/>
      <c r="D224" s="1129"/>
      <c r="E224" s="1129"/>
      <c r="F224" s="1129"/>
      <c r="G224" s="1129"/>
      <c r="H224" s="1129"/>
      <c r="I224" s="1130"/>
      <c r="J224" s="1146"/>
      <c r="K224" s="1147"/>
      <c r="L224" s="1147"/>
      <c r="M224" s="1147"/>
      <c r="N224" s="1147"/>
      <c r="O224" s="1147"/>
      <c r="P224" s="1147"/>
      <c r="Q224" s="1149"/>
      <c r="R224" s="1146"/>
      <c r="S224" s="1147"/>
      <c r="T224" s="1147"/>
      <c r="U224" s="1147"/>
      <c r="V224" s="1147"/>
      <c r="W224" s="1147"/>
      <c r="X224" s="1147"/>
      <c r="Y224" s="1149"/>
      <c r="Z224" s="1146"/>
      <c r="AA224" s="1147"/>
      <c r="AB224" s="1147"/>
      <c r="AC224" s="1147"/>
      <c r="AD224" s="1147"/>
      <c r="AE224" s="1147"/>
      <c r="AF224" s="1147"/>
      <c r="AG224" s="1145"/>
      <c r="AH224" s="1146"/>
      <c r="AI224" s="1147"/>
      <c r="AJ224" s="1147"/>
      <c r="AK224" s="1147"/>
      <c r="AL224" s="1147"/>
      <c r="AM224" s="1147"/>
      <c r="AN224" s="1147"/>
      <c r="AO224" s="1149"/>
      <c r="AP224" s="89"/>
      <c r="AQ224" s="89"/>
      <c r="AR224" s="89"/>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row>
    <row r="225" spans="1:80" s="6" customFormat="1" x14ac:dyDescent="0.15">
      <c r="A225" s="89"/>
      <c r="B225" s="93" t="s">
        <v>463</v>
      </c>
      <c r="C225" s="147"/>
      <c r="D225" s="147"/>
      <c r="E225" s="147"/>
      <c r="F225" s="147"/>
      <c r="G225" s="147"/>
      <c r="H225" s="147"/>
      <c r="I225" s="147"/>
      <c r="J225" s="149"/>
      <c r="K225" s="149"/>
      <c r="L225" s="149"/>
      <c r="M225" s="149"/>
      <c r="N225" s="149"/>
      <c r="O225" s="149"/>
      <c r="P225" s="149"/>
      <c r="Q225" s="150"/>
      <c r="R225" s="149"/>
      <c r="S225" s="149"/>
      <c r="T225" s="149"/>
      <c r="U225" s="149"/>
      <c r="V225" s="149"/>
      <c r="W225" s="149"/>
      <c r="X225" s="149"/>
      <c r="Y225" s="150"/>
      <c r="Z225" s="149"/>
      <c r="AA225" s="149"/>
      <c r="AB225" s="149"/>
      <c r="AC225" s="149"/>
      <c r="AD225" s="149"/>
      <c r="AE225" s="149"/>
      <c r="AF225" s="149"/>
      <c r="AG225" s="151"/>
      <c r="AH225" s="149"/>
      <c r="AI225" s="149"/>
      <c r="AJ225" s="149"/>
      <c r="AK225" s="149"/>
      <c r="AL225" s="149"/>
      <c r="AM225" s="149"/>
      <c r="AN225" s="149"/>
      <c r="AO225" s="150"/>
      <c r="AP225" s="89"/>
      <c r="AQ225" s="89"/>
      <c r="AR225" s="89"/>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c r="BZ225" s="83"/>
      <c r="CA225" s="83"/>
      <c r="CB225" s="83"/>
    </row>
    <row r="226" spans="1:80" s="6" customFormat="1" x14ac:dyDescent="0.15">
      <c r="B226" s="93" t="s">
        <v>464</v>
      </c>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row>
    <row r="227" spans="1:80" s="6" customFormat="1" x14ac:dyDescent="0.15">
      <c r="B227" s="93"/>
      <c r="AT227" s="83"/>
      <c r="AU227" s="83"/>
      <c r="AV227" s="83"/>
      <c r="AW227" s="83"/>
      <c r="AX227" s="83"/>
      <c r="AY227" s="83"/>
      <c r="AZ227" s="83"/>
      <c r="BA227" s="83"/>
      <c r="BB227" s="83"/>
      <c r="BC227" s="83"/>
      <c r="BD227" s="83"/>
      <c r="BE227" s="83"/>
      <c r="BF227" s="83"/>
      <c r="BG227" s="83"/>
      <c r="BH227" s="83"/>
      <c r="BI227" s="83"/>
      <c r="BJ227" s="83"/>
      <c r="BK227" s="83"/>
      <c r="BL227" s="83"/>
      <c r="BM227" s="83"/>
      <c r="BN227" s="83"/>
      <c r="BO227" s="83"/>
      <c r="BP227" s="83"/>
      <c r="BQ227" s="83"/>
      <c r="BR227" s="83"/>
      <c r="BS227" s="83"/>
      <c r="BT227" s="83"/>
      <c r="BU227" s="83"/>
      <c r="BV227" s="83"/>
      <c r="BW227" s="83"/>
      <c r="BX227" s="83"/>
      <c r="BY227" s="83"/>
      <c r="BZ227" s="83"/>
      <c r="CA227" s="83"/>
      <c r="CB227" s="83"/>
    </row>
    <row r="229" spans="1:80" s="6" customFormat="1" x14ac:dyDescent="0.15">
      <c r="B229" s="6" t="s">
        <v>465</v>
      </c>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c r="BZ229" s="83"/>
      <c r="CA229" s="83"/>
      <c r="CB229" s="83"/>
    </row>
    <row r="230" spans="1:80" s="6" customFormat="1" x14ac:dyDescent="0.15">
      <c r="B230" s="6" t="s">
        <v>466</v>
      </c>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3"/>
      <c r="BR230" s="83"/>
      <c r="BS230" s="83"/>
      <c r="BT230" s="83"/>
      <c r="BU230" s="83"/>
      <c r="BV230" s="83"/>
      <c r="BW230" s="83"/>
      <c r="BX230" s="83"/>
      <c r="BY230" s="83"/>
      <c r="BZ230" s="83"/>
      <c r="CA230" s="83"/>
      <c r="CB230" s="83"/>
    </row>
    <row r="231" spans="1:80" s="6" customFormat="1" ht="13.5" customHeight="1" x14ac:dyDescent="0.15">
      <c r="A231" s="89"/>
      <c r="B231" s="1154" t="s">
        <v>1845</v>
      </c>
      <c r="C231" s="1121"/>
      <c r="D231" s="1152" t="s">
        <v>1844</v>
      </c>
      <c r="E231" s="152" t="s">
        <v>467</v>
      </c>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53"/>
      <c r="AL231" s="153"/>
      <c r="AM231" s="153"/>
      <c r="AN231" s="153"/>
      <c r="AO231" s="153"/>
      <c r="AP231" s="91"/>
      <c r="AQ231" s="88"/>
      <c r="AR231" s="88"/>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row>
    <row r="232" spans="1:80" s="6" customFormat="1" x14ac:dyDescent="0.15">
      <c r="A232" s="89"/>
      <c r="B232" s="1155"/>
      <c r="C232" s="1127"/>
      <c r="D232" s="1153"/>
      <c r="E232" s="1156" t="s">
        <v>468</v>
      </c>
      <c r="F232" s="1157"/>
      <c r="G232" s="1157"/>
      <c r="H232" s="1157"/>
      <c r="I232" s="1157"/>
      <c r="J232" s="1157"/>
      <c r="K232" s="1157"/>
      <c r="L232" s="1157"/>
      <c r="M232" s="1157"/>
      <c r="N232" s="1157"/>
      <c r="O232" s="1157"/>
      <c r="P232" s="1157"/>
      <c r="Q232" s="1158"/>
      <c r="R232" s="1158"/>
      <c r="S232" s="1158"/>
      <c r="T232" s="1158"/>
      <c r="U232" s="1158"/>
      <c r="V232" s="1158"/>
      <c r="W232" s="1158"/>
      <c r="X232" s="1158"/>
      <c r="Y232" s="1158"/>
      <c r="Z232" s="1158"/>
      <c r="AA232" s="1158"/>
      <c r="AB232" s="1158"/>
      <c r="AC232" s="1158"/>
      <c r="AD232" s="1158"/>
      <c r="AE232" s="1158"/>
      <c r="AF232" s="1158"/>
      <c r="AG232" s="1158"/>
      <c r="AH232" s="1158"/>
      <c r="AI232" s="1158"/>
      <c r="AJ232" s="1158"/>
      <c r="AK232" s="1158"/>
      <c r="AL232" s="1158"/>
      <c r="AM232" s="1158"/>
      <c r="AN232" s="1158"/>
      <c r="AO232" s="1159"/>
      <c r="AP232" s="91"/>
      <c r="AQ232" s="88"/>
      <c r="AR232" s="88"/>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c r="BZ232" s="83"/>
      <c r="CA232" s="83"/>
      <c r="CB232" s="83"/>
    </row>
    <row r="233" spans="1:80" s="6" customFormat="1" ht="13.5" customHeight="1" x14ac:dyDescent="0.15">
      <c r="A233" s="89"/>
      <c r="B233" s="183" t="s">
        <v>1843</v>
      </c>
      <c r="C233" s="184"/>
      <c r="D233" s="184" t="s">
        <v>1842</v>
      </c>
      <c r="E233" s="154" t="s">
        <v>469</v>
      </c>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55"/>
      <c r="AL233" s="155"/>
      <c r="AM233" s="155"/>
      <c r="AN233" s="155"/>
      <c r="AO233" s="155"/>
      <c r="AP233" s="91"/>
      <c r="AQ233" s="88"/>
      <c r="AR233" s="88"/>
      <c r="AT233" s="83"/>
      <c r="AU233" s="83"/>
      <c r="AV233" s="83"/>
      <c r="AW233" s="83"/>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row>
    <row r="234" spans="1:80" s="6" customFormat="1" x14ac:dyDescent="0.15">
      <c r="A234" s="156"/>
      <c r="B234" s="1150" t="s">
        <v>470</v>
      </c>
      <c r="C234" s="892"/>
      <c r="D234" s="892"/>
      <c r="E234" s="892"/>
      <c r="F234" s="892"/>
      <c r="G234" s="892"/>
      <c r="H234" s="892"/>
      <c r="I234" s="892"/>
      <c r="J234" s="892"/>
      <c r="K234" s="892"/>
      <c r="L234" s="892"/>
      <c r="M234" s="892"/>
      <c r="N234" s="892"/>
      <c r="O234" s="892"/>
      <c r="P234" s="892"/>
      <c r="Q234" s="892"/>
      <c r="R234" s="892"/>
      <c r="S234" s="892"/>
      <c r="T234" s="892"/>
      <c r="U234" s="892"/>
      <c r="V234" s="892"/>
      <c r="W234" s="892"/>
      <c r="X234" s="892"/>
      <c r="Y234" s="892"/>
      <c r="Z234" s="892"/>
      <c r="AA234" s="892"/>
      <c r="AB234" s="892"/>
      <c r="AC234" s="892"/>
      <c r="AD234" s="892"/>
      <c r="AE234" s="892"/>
      <c r="AF234" s="892"/>
      <c r="AG234" s="892"/>
      <c r="AH234" s="892"/>
      <c r="AI234" s="892"/>
      <c r="AJ234" s="892"/>
      <c r="AK234" s="892"/>
      <c r="AL234" s="892"/>
      <c r="AM234" s="892"/>
      <c r="AN234" s="892"/>
      <c r="AO234" s="892"/>
      <c r="AP234" s="156"/>
      <c r="AQ234" s="156"/>
      <c r="AR234" s="156"/>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row>
    <row r="235" spans="1:80" s="6" customFormat="1" x14ac:dyDescent="0.15">
      <c r="A235" s="157"/>
      <c r="B235" s="1151"/>
      <c r="C235" s="1151"/>
      <c r="D235" s="1151"/>
      <c r="E235" s="1151"/>
      <c r="F235" s="1151"/>
      <c r="G235" s="1151"/>
      <c r="H235" s="1151"/>
      <c r="I235" s="1151"/>
      <c r="J235" s="1151"/>
      <c r="K235" s="1151"/>
      <c r="L235" s="1151"/>
      <c r="M235" s="1151"/>
      <c r="N235" s="1151"/>
      <c r="O235" s="1151"/>
      <c r="P235" s="1151"/>
      <c r="Q235" s="1151"/>
      <c r="R235" s="1151"/>
      <c r="S235" s="1151"/>
      <c r="T235" s="1151"/>
      <c r="U235" s="1151"/>
      <c r="V235" s="1151"/>
      <c r="W235" s="1151"/>
      <c r="X235" s="1151"/>
      <c r="Y235" s="1151"/>
      <c r="Z235" s="1151"/>
      <c r="AA235" s="1151"/>
      <c r="AB235" s="1151"/>
      <c r="AC235" s="1151"/>
      <c r="AD235" s="1151"/>
      <c r="AE235" s="1151"/>
      <c r="AF235" s="1151"/>
      <c r="AG235" s="1151"/>
      <c r="AH235" s="1151"/>
      <c r="AI235" s="1151"/>
      <c r="AJ235" s="1151"/>
      <c r="AK235" s="1151"/>
      <c r="AL235" s="1151"/>
      <c r="AM235" s="1151"/>
      <c r="AN235" s="1151"/>
      <c r="AO235" s="1151"/>
      <c r="AP235" s="157"/>
      <c r="AQ235" s="157"/>
      <c r="AR235" s="157"/>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row>
    <row r="236" spans="1:80" s="6" customFormat="1" x14ac:dyDescent="0.15">
      <c r="A236" s="157"/>
      <c r="B236" s="1151"/>
      <c r="C236" s="1151"/>
      <c r="D236" s="1151"/>
      <c r="E236" s="1151"/>
      <c r="F236" s="1151"/>
      <c r="G236" s="1151"/>
      <c r="H236" s="1151"/>
      <c r="I236" s="1151"/>
      <c r="J236" s="1151"/>
      <c r="K236" s="1151"/>
      <c r="L236" s="1151"/>
      <c r="M236" s="1151"/>
      <c r="N236" s="1151"/>
      <c r="O236" s="1151"/>
      <c r="P236" s="1151"/>
      <c r="Q236" s="1151"/>
      <c r="R236" s="1151"/>
      <c r="S236" s="1151"/>
      <c r="T236" s="1151"/>
      <c r="U236" s="1151"/>
      <c r="V236" s="1151"/>
      <c r="W236" s="1151"/>
      <c r="X236" s="1151"/>
      <c r="Y236" s="1151"/>
      <c r="Z236" s="1151"/>
      <c r="AA236" s="1151"/>
      <c r="AB236" s="1151"/>
      <c r="AC236" s="1151"/>
      <c r="AD236" s="1151"/>
      <c r="AE236" s="1151"/>
      <c r="AF236" s="1151"/>
      <c r="AG236" s="1151"/>
      <c r="AH236" s="1151"/>
      <c r="AI236" s="1151"/>
      <c r="AJ236" s="1151"/>
      <c r="AK236" s="1151"/>
      <c r="AL236" s="1151"/>
      <c r="AM236" s="1151"/>
      <c r="AN236" s="1151"/>
      <c r="AO236" s="1151"/>
      <c r="AP236" s="157"/>
      <c r="AQ236" s="157"/>
      <c r="AR236" s="157"/>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row>
    <row r="237" spans="1:80" s="6" customFormat="1" x14ac:dyDescent="0.15">
      <c r="B237" s="61"/>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row>
  </sheetData>
  <dataConsolidate/>
  <mergeCells count="346">
    <mergeCell ref="AG223:AG224"/>
    <mergeCell ref="AH223:AN224"/>
    <mergeCell ref="AO223:AO224"/>
    <mergeCell ref="B234:AO236"/>
    <mergeCell ref="J221:Q222"/>
    <mergeCell ref="R221:Y222"/>
    <mergeCell ref="Z221:AG222"/>
    <mergeCell ref="AH221:AO222"/>
    <mergeCell ref="B223:I224"/>
    <mergeCell ref="J223:P224"/>
    <mergeCell ref="Q223:Q224"/>
    <mergeCell ref="R223:X224"/>
    <mergeCell ref="Y223:Y224"/>
    <mergeCell ref="Z223:AF224"/>
    <mergeCell ref="D231:D232"/>
    <mergeCell ref="C231:C232"/>
    <mergeCell ref="B231:B232"/>
    <mergeCell ref="E232:P232"/>
    <mergeCell ref="Q232:AO232"/>
    <mergeCell ref="B214:F217"/>
    <mergeCell ref="B221:I222"/>
    <mergeCell ref="B213:F213"/>
    <mergeCell ref="G213:K213"/>
    <mergeCell ref="L213:O213"/>
    <mergeCell ref="P213:Y213"/>
    <mergeCell ref="AB213:AF213"/>
    <mergeCell ref="AG213:AO213"/>
    <mergeCell ref="AH210:AK210"/>
    <mergeCell ref="AM210:AR210"/>
    <mergeCell ref="B211:F211"/>
    <mergeCell ref="G211:AB211"/>
    <mergeCell ref="AC211:AR211"/>
    <mergeCell ref="B212:F212"/>
    <mergeCell ref="G212:R212"/>
    <mergeCell ref="V212:AB212"/>
    <mergeCell ref="AC212:AN212"/>
    <mergeCell ref="B210:F210"/>
    <mergeCell ref="G210:J210"/>
    <mergeCell ref="L210:O210"/>
    <mergeCell ref="Q210:U210"/>
    <mergeCell ref="V210:AB210"/>
    <mergeCell ref="AC210:AF210"/>
    <mergeCell ref="B205:F206"/>
    <mergeCell ref="G205:AR206"/>
    <mergeCell ref="B207:F209"/>
    <mergeCell ref="H207:K207"/>
    <mergeCell ref="M207:Q207"/>
    <mergeCell ref="G208:AR209"/>
    <mergeCell ref="AO193:AO194"/>
    <mergeCell ref="C195:AO195"/>
    <mergeCell ref="B199:F201"/>
    <mergeCell ref="G199:AR201"/>
    <mergeCell ref="B202:F204"/>
    <mergeCell ref="G202:AR204"/>
    <mergeCell ref="AD191:AF192"/>
    <mergeCell ref="AG191:AN192"/>
    <mergeCell ref="AO191:AO192"/>
    <mergeCell ref="C193:M194"/>
    <mergeCell ref="N193:T194"/>
    <mergeCell ref="U193:U194"/>
    <mergeCell ref="V193:AB194"/>
    <mergeCell ref="AC193:AC194"/>
    <mergeCell ref="AD193:AF194"/>
    <mergeCell ref="AG193:AN194"/>
    <mergeCell ref="C191:D192"/>
    <mergeCell ref="E191:M192"/>
    <mergeCell ref="N191:T192"/>
    <mergeCell ref="U191:U192"/>
    <mergeCell ref="V191:AB192"/>
    <mergeCell ref="AC191:AC192"/>
    <mergeCell ref="C189:D190"/>
    <mergeCell ref="E189:M190"/>
    <mergeCell ref="N189:T190"/>
    <mergeCell ref="U189:U190"/>
    <mergeCell ref="V189:AB190"/>
    <mergeCell ref="AC189:AC190"/>
    <mergeCell ref="AD189:AF190"/>
    <mergeCell ref="AG189:AN190"/>
    <mergeCell ref="AO189:AO190"/>
    <mergeCell ref="C187:D188"/>
    <mergeCell ref="E187:M188"/>
    <mergeCell ref="N187:T188"/>
    <mergeCell ref="U187:U188"/>
    <mergeCell ref="V187:AB188"/>
    <mergeCell ref="AC187:AC188"/>
    <mergeCell ref="AD187:AF188"/>
    <mergeCell ref="AG187:AN188"/>
    <mergeCell ref="AO187:AO188"/>
    <mergeCell ref="AD183:AF184"/>
    <mergeCell ref="AG183:AN184"/>
    <mergeCell ref="AO183:AO184"/>
    <mergeCell ref="C185:D186"/>
    <mergeCell ref="E185:M186"/>
    <mergeCell ref="N185:T186"/>
    <mergeCell ref="U185:U186"/>
    <mergeCell ref="V185:AB186"/>
    <mergeCell ref="AC185:AC186"/>
    <mergeCell ref="AD185:AF186"/>
    <mergeCell ref="C183:D184"/>
    <mergeCell ref="E183:M184"/>
    <mergeCell ref="N183:T184"/>
    <mergeCell ref="U183:U184"/>
    <mergeCell ref="V183:AB184"/>
    <mergeCell ref="AC183:AC184"/>
    <mergeCell ref="AG185:AN186"/>
    <mergeCell ref="AO185:AO186"/>
    <mergeCell ref="AG173:AJ173"/>
    <mergeCell ref="AL173:AO173"/>
    <mergeCell ref="C174:I174"/>
    <mergeCell ref="J174:AO174"/>
    <mergeCell ref="C181:M182"/>
    <mergeCell ref="N181:U182"/>
    <mergeCell ref="V181:AC182"/>
    <mergeCell ref="AD181:AF182"/>
    <mergeCell ref="AG181:AO182"/>
    <mergeCell ref="C173:I173"/>
    <mergeCell ref="J173:L173"/>
    <mergeCell ref="N173:Q173"/>
    <mergeCell ref="S173:U173"/>
    <mergeCell ref="V173:AB173"/>
    <mergeCell ref="AC173:AE173"/>
    <mergeCell ref="C168:I169"/>
    <mergeCell ref="J168:AO169"/>
    <mergeCell ref="C170:I172"/>
    <mergeCell ref="K170:N170"/>
    <mergeCell ref="P170:T170"/>
    <mergeCell ref="J171:AO172"/>
    <mergeCell ref="C163:I164"/>
    <mergeCell ref="J163:AO164"/>
    <mergeCell ref="C165:I165"/>
    <mergeCell ref="J165:AO165"/>
    <mergeCell ref="C166:I167"/>
    <mergeCell ref="J166:AO167"/>
    <mergeCell ref="AG155:AJ155"/>
    <mergeCell ref="AL155:AO155"/>
    <mergeCell ref="C156:I156"/>
    <mergeCell ref="J156:AO156"/>
    <mergeCell ref="C160:I162"/>
    <mergeCell ref="J160:AO162"/>
    <mergeCell ref="C155:I155"/>
    <mergeCell ref="J155:L155"/>
    <mergeCell ref="N155:Q155"/>
    <mergeCell ref="S155:U155"/>
    <mergeCell ref="V155:AB155"/>
    <mergeCell ref="AC155:AE155"/>
    <mergeCell ref="C150:I151"/>
    <mergeCell ref="J150:AO151"/>
    <mergeCell ref="C152:I154"/>
    <mergeCell ref="K152:N152"/>
    <mergeCell ref="P152:T152"/>
    <mergeCell ref="J153:AO154"/>
    <mergeCell ref="C145:I146"/>
    <mergeCell ref="J145:AO146"/>
    <mergeCell ref="C147:I147"/>
    <mergeCell ref="J147:AO147"/>
    <mergeCell ref="C148:I149"/>
    <mergeCell ref="J148:AO149"/>
    <mergeCell ref="AG136:AJ136"/>
    <mergeCell ref="AL136:AO136"/>
    <mergeCell ref="C137:I137"/>
    <mergeCell ref="J137:AO137"/>
    <mergeCell ref="C142:I144"/>
    <mergeCell ref="J142:AO144"/>
    <mergeCell ref="C133:I135"/>
    <mergeCell ref="K133:N133"/>
    <mergeCell ref="P133:T133"/>
    <mergeCell ref="J134:AO135"/>
    <mergeCell ref="C136:I136"/>
    <mergeCell ref="J136:L136"/>
    <mergeCell ref="N136:Q136"/>
    <mergeCell ref="S136:U136"/>
    <mergeCell ref="V136:AB136"/>
    <mergeCell ref="AC136:AE136"/>
    <mergeCell ref="C128:I128"/>
    <mergeCell ref="J128:AO128"/>
    <mergeCell ref="C129:I130"/>
    <mergeCell ref="J129:AO130"/>
    <mergeCell ref="C131:I132"/>
    <mergeCell ref="J131:AO132"/>
    <mergeCell ref="AH109:AI109"/>
    <mergeCell ref="C123:I125"/>
    <mergeCell ref="J123:AH125"/>
    <mergeCell ref="AI123:AO127"/>
    <mergeCell ref="C126:I127"/>
    <mergeCell ref="J126:AH127"/>
    <mergeCell ref="E108:I109"/>
    <mergeCell ref="AC108:AD108"/>
    <mergeCell ref="AE108:AG108"/>
    <mergeCell ref="AH108:AI108"/>
    <mergeCell ref="J109:Q109"/>
    <mergeCell ref="R109:T109"/>
    <mergeCell ref="U109:W109"/>
    <mergeCell ref="X109:Y109"/>
    <mergeCell ref="Z109:AB109"/>
    <mergeCell ref="AC109:AD109"/>
    <mergeCell ref="AE109:AG109"/>
    <mergeCell ref="J108:Q108"/>
    <mergeCell ref="R108:T108"/>
    <mergeCell ref="U108:W108"/>
    <mergeCell ref="X108:Y108"/>
    <mergeCell ref="Z108:AB108"/>
    <mergeCell ref="AH106:AI106"/>
    <mergeCell ref="J107:Q107"/>
    <mergeCell ref="R107:T107"/>
    <mergeCell ref="U107:W107"/>
    <mergeCell ref="X107:Y107"/>
    <mergeCell ref="Z107:AB107"/>
    <mergeCell ref="AC107:AD107"/>
    <mergeCell ref="AE107:AG107"/>
    <mergeCell ref="AH107:AI107"/>
    <mergeCell ref="AE100:AG100"/>
    <mergeCell ref="E106:I107"/>
    <mergeCell ref="J106:Q106"/>
    <mergeCell ref="R106:T106"/>
    <mergeCell ref="U106:W106"/>
    <mergeCell ref="X106:Y106"/>
    <mergeCell ref="Z106:AB106"/>
    <mergeCell ref="AC106:AD106"/>
    <mergeCell ref="AE106:AG106"/>
    <mergeCell ref="N85:N86"/>
    <mergeCell ref="O85:P86"/>
    <mergeCell ref="Q85:AM85"/>
    <mergeCell ref="Q86:W86"/>
    <mergeCell ref="X86:AE86"/>
    <mergeCell ref="AF86:AK86"/>
    <mergeCell ref="AL86:AM86"/>
    <mergeCell ref="D83:K86"/>
    <mergeCell ref="L83:L84"/>
    <mergeCell ref="M83:M84"/>
    <mergeCell ref="N83:N84"/>
    <mergeCell ref="O83:P84"/>
    <mergeCell ref="Q83:AM83"/>
    <mergeCell ref="Q84:AA84"/>
    <mergeCell ref="AB84:AM84"/>
    <mergeCell ref="L85:L86"/>
    <mergeCell ref="M85:M86"/>
    <mergeCell ref="D77:V77"/>
    <mergeCell ref="W77:AG77"/>
    <mergeCell ref="AH77:AM77"/>
    <mergeCell ref="D82:K82"/>
    <mergeCell ref="L82:N82"/>
    <mergeCell ref="O82:AM82"/>
    <mergeCell ref="D73:V74"/>
    <mergeCell ref="W73:AM74"/>
    <mergeCell ref="D75:V75"/>
    <mergeCell ref="W75:AG75"/>
    <mergeCell ref="AH75:AM75"/>
    <mergeCell ref="D76:V76"/>
    <mergeCell ref="W76:AG76"/>
    <mergeCell ref="AH76:AM76"/>
    <mergeCell ref="D70:J70"/>
    <mergeCell ref="K70:T70"/>
    <mergeCell ref="U70:W70"/>
    <mergeCell ref="Y70:AA70"/>
    <mergeCell ref="AO61:AP61"/>
    <mergeCell ref="D62:J62"/>
    <mergeCell ref="K62:N62"/>
    <mergeCell ref="O62:R62"/>
    <mergeCell ref="S62:V62"/>
    <mergeCell ref="W62:AA62"/>
    <mergeCell ref="AB62:AF62"/>
    <mergeCell ref="AG62:AJ62"/>
    <mergeCell ref="AK62:AN62"/>
    <mergeCell ref="AO62:AP62"/>
    <mergeCell ref="D61:J61"/>
    <mergeCell ref="K61:N61"/>
    <mergeCell ref="O61:R61"/>
    <mergeCell ref="S61:V61"/>
    <mergeCell ref="W61:AA61"/>
    <mergeCell ref="AB61:AF61"/>
    <mergeCell ref="AG61:AJ61"/>
    <mergeCell ref="AK61:AN61"/>
    <mergeCell ref="D69:J69"/>
    <mergeCell ref="K69:T69"/>
    <mergeCell ref="U69:W69"/>
    <mergeCell ref="Y69:AA69"/>
    <mergeCell ref="AG59:AJ59"/>
    <mergeCell ref="AK59:AN59"/>
    <mergeCell ref="AO59:AP59"/>
    <mergeCell ref="D60:J60"/>
    <mergeCell ref="K60:N60"/>
    <mergeCell ref="O60:R60"/>
    <mergeCell ref="S60:V60"/>
    <mergeCell ref="W60:AA60"/>
    <mergeCell ref="AB60:AF60"/>
    <mergeCell ref="AG60:AJ60"/>
    <mergeCell ref="D59:J59"/>
    <mergeCell ref="K59:N59"/>
    <mergeCell ref="O59:R59"/>
    <mergeCell ref="S59:V59"/>
    <mergeCell ref="W59:AA59"/>
    <mergeCell ref="AB59:AF59"/>
    <mergeCell ref="AK60:AN60"/>
    <mergeCell ref="AO60:AP60"/>
    <mergeCell ref="AG56:AJ58"/>
    <mergeCell ref="AK56:AN58"/>
    <mergeCell ref="AO56:AP58"/>
    <mergeCell ref="K58:N58"/>
    <mergeCell ref="O58:R58"/>
    <mergeCell ref="S58:V58"/>
    <mergeCell ref="W58:AA58"/>
    <mergeCell ref="AB58:AF58"/>
    <mergeCell ref="D47:L48"/>
    <mergeCell ref="M47:AO48"/>
    <mergeCell ref="D49:Q50"/>
    <mergeCell ref="R49:AO50"/>
    <mergeCell ref="D56:J58"/>
    <mergeCell ref="K56:N57"/>
    <mergeCell ref="O56:R57"/>
    <mergeCell ref="S56:V57"/>
    <mergeCell ref="W56:AA57"/>
    <mergeCell ref="AB56:AF57"/>
    <mergeCell ref="D37:L38"/>
    <mergeCell ref="M37:AO38"/>
    <mergeCell ref="D39:AO40"/>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A4:AS4"/>
    <mergeCell ref="A5:AR5"/>
    <mergeCell ref="D9:J11"/>
    <mergeCell ref="L9:O9"/>
    <mergeCell ref="Q9:U9"/>
    <mergeCell ref="K10:AO11"/>
    <mergeCell ref="D21:AO22"/>
    <mergeCell ref="D23:D28"/>
    <mergeCell ref="E23:L25"/>
    <mergeCell ref="M23:AO25"/>
    <mergeCell ref="E26:L28"/>
    <mergeCell ref="M26:AO28"/>
    <mergeCell ref="D12:J13"/>
    <mergeCell ref="K12:AO13"/>
    <mergeCell ref="D14:J15"/>
    <mergeCell ref="K14:AO15"/>
    <mergeCell ref="D16:J17"/>
    <mergeCell ref="K16:AO17"/>
  </mergeCells>
  <phoneticPr fontId="3"/>
  <dataValidations count="10">
    <dataValidation type="list" allowBlank="1" showInputMessage="1" showErrorMessage="1" sqref="D60:J61">
      <formula1>"ジェネライト,ガスエンジン,ガスタービン,燃料電池"</formula1>
    </dataValidation>
    <dataValidation type="list" allowBlank="1" showInputMessage="1" showErrorMessage="1" sqref="AD183:AF184">
      <formula1>補助率</formula1>
    </dataValidation>
    <dataValidation type="list" allowBlank="1" showInputMessage="1" showErrorMessage="1" sqref="Y70:AA70 AO59:AP61">
      <formula1>"更新,新設"</formula1>
    </dataValidation>
    <dataValidation type="list" allowBlank="1" showInputMessage="1" showErrorMessage="1" sqref="AB84:AM84 AL86:AM86">
      <formula1>"既,見込み"</formula1>
    </dataValidation>
    <dataValidation imeMode="off" allowBlank="1" showInputMessage="1" showErrorMessage="1" sqref="J137 AP137:AR137 J174:J175 J156:J158"/>
    <dataValidation imeMode="hiragana" allowBlank="1" showInputMessage="1" showErrorMessage="1" sqref="J128 AP128:AR128 J147 J165"/>
    <dataValidation type="list" allowBlank="1" showInputMessage="1" showErrorMessage="1" sqref="Q84:AA84">
      <formula1>"中圧ガス導管,高耐震ブロック,移動式ガス発生設備"</formula1>
    </dataValidation>
    <dataValidation type="list" allowBlank="1" showInputMessage="1" showErrorMessage="1" sqref="M83:M86">
      <formula1>"　,○"</formula1>
    </dataValidation>
    <dataValidation type="list" allowBlank="1" showInputMessage="1" showErrorMessage="1" sqref="D59:J59">
      <formula1>設備名称</formula1>
    </dataValidation>
    <dataValidation type="list" allowBlank="1" showInputMessage="1" showErrorMessage="1" sqref="H214:H217 C233 C231:C232">
      <formula1>"○, "</formula1>
    </dataValidation>
  </dataValidations>
  <pageMargins left="0.51181102362204722" right="0.47244094488188981" top="0.59055118110236227" bottom="0.39370078740157483" header="0.31496062992125984" footer="0.31496062992125984"/>
  <pageSetup paperSize="9" scale="98" orientation="portrait" r:id="rId1"/>
  <rowBreaks count="5" manualBreakCount="5">
    <brk id="52" max="16383" man="1"/>
    <brk id="101" max="44" man="1"/>
    <brk id="120" max="16383" man="1"/>
    <brk id="176" max="16383" man="1"/>
    <brk id="196"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OFFSET('（様式２）対象市区町村'!$D$2,,MATCH($D$70,'（様式２）対象市区町村'!$D$1:$AX$1,0)-1,60)</xm:f>
          </x14:formula1>
          <xm:sqref>K70:T70</xm:sqref>
        </x14:dataValidation>
        <x14:dataValidation type="list" allowBlank="1" showInputMessage="1" showErrorMessage="1">
          <x14:formula1>
            <xm:f>'（様式２）対象市区町村'!$D$1:$AX$1</xm:f>
          </x14:formula1>
          <xm:sqref>D70:J70</xm:sqref>
        </x14:dataValidation>
        <x14:dataValidation type="list" allowBlank="1" showInputMessage="1" showErrorMessage="1">
          <x14:formula1>
            <xm:f>OFFSET('（様式２）協定など'!$B$2,,MATCH($Q$86,'（様式２）協定など'!$B$1:$F$1,0)-1,5)</xm:f>
          </x14:formula1>
          <xm:sqref>X86:AE86</xm:sqref>
        </x14:dataValidation>
        <x14:dataValidation type="list" allowBlank="1" showInputMessage="1" showErrorMessage="1">
          <x14:formula1>
            <xm:f>'（様式２）協定など'!$B$1:$F$1</xm:f>
          </x14:formula1>
          <xm:sqref>Q86:W86</xm:sqref>
        </x14:dataValidation>
        <x14:dataValidation type="list" allowBlank="1" showInputMessage="1" showErrorMessage="1">
          <x14:formula1>
            <xm:f>別紙⑥!$F$8:$F$123</xm:f>
          </x14:formula1>
          <xm:sqref>G211:AB211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5"/>
  <sheetViews>
    <sheetView workbookViewId="0">
      <selection activeCell="I21" sqref="I21"/>
    </sheetView>
  </sheetViews>
  <sheetFormatPr defaultRowHeight="13.5" x14ac:dyDescent="0.15"/>
  <cols>
    <col min="2" max="2" width="10.125" bestFit="1" customWidth="1"/>
  </cols>
  <sheetData>
    <row r="1" spans="1:2" x14ac:dyDescent="0.15">
      <c r="A1" t="s">
        <v>362</v>
      </c>
      <c r="B1" t="s">
        <v>1841</v>
      </c>
    </row>
    <row r="2" spans="1:2" x14ac:dyDescent="0.15">
      <c r="A2" t="s">
        <v>1147</v>
      </c>
      <c r="B2" s="182">
        <v>0.5</v>
      </c>
    </row>
    <row r="3" spans="1:2" x14ac:dyDescent="0.15">
      <c r="A3" t="s">
        <v>1839</v>
      </c>
      <c r="B3" s="182">
        <v>0.66666666666666663</v>
      </c>
    </row>
    <row r="4" spans="1:2" x14ac:dyDescent="0.15">
      <c r="A4" t="s">
        <v>1840</v>
      </c>
    </row>
    <row r="5" spans="1:2" x14ac:dyDescent="0.15">
      <c r="A5" t="s">
        <v>1153</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8"/>
  <sheetViews>
    <sheetView workbookViewId="0">
      <selection activeCell="B3" sqref="B3"/>
    </sheetView>
  </sheetViews>
  <sheetFormatPr defaultRowHeight="13.5" x14ac:dyDescent="0.15"/>
  <sheetData>
    <row r="1" spans="1:7" x14ac:dyDescent="0.15">
      <c r="A1" s="110"/>
      <c r="B1" s="110" t="s">
        <v>510</v>
      </c>
      <c r="C1" s="110" t="s">
        <v>511</v>
      </c>
      <c r="D1" s="110" t="s">
        <v>512</v>
      </c>
      <c r="E1" s="110" t="s">
        <v>513</v>
      </c>
      <c r="F1" s="110" t="s">
        <v>514</v>
      </c>
      <c r="G1" s="110" t="s">
        <v>515</v>
      </c>
    </row>
    <row r="2" spans="1:7" ht="40.5" x14ac:dyDescent="0.15">
      <c r="A2" s="110" t="s">
        <v>516</v>
      </c>
      <c r="B2" s="110" t="s">
        <v>516</v>
      </c>
      <c r="C2" s="110" t="s">
        <v>516</v>
      </c>
      <c r="D2" s="110" t="s">
        <v>516</v>
      </c>
      <c r="E2" s="110" t="s">
        <v>516</v>
      </c>
      <c r="F2" s="110"/>
      <c r="G2" s="158" t="s">
        <v>517</v>
      </c>
    </row>
    <row r="3" spans="1:7" x14ac:dyDescent="0.15">
      <c r="A3" s="110" t="s">
        <v>518</v>
      </c>
      <c r="B3" s="110" t="s">
        <v>519</v>
      </c>
      <c r="C3" s="110" t="s">
        <v>520</v>
      </c>
      <c r="D3" s="110" t="s">
        <v>521</v>
      </c>
      <c r="E3" s="110" t="s">
        <v>522</v>
      </c>
      <c r="F3" s="110"/>
      <c r="G3" s="111"/>
    </row>
    <row r="4" spans="1:7" x14ac:dyDescent="0.15">
      <c r="A4" s="110" t="s">
        <v>523</v>
      </c>
      <c r="B4" s="110" t="s">
        <v>524</v>
      </c>
      <c r="C4" s="110" t="s">
        <v>525</v>
      </c>
      <c r="D4" s="110" t="s">
        <v>526</v>
      </c>
      <c r="E4" s="110" t="s">
        <v>527</v>
      </c>
      <c r="F4" s="110"/>
      <c r="G4" s="111"/>
    </row>
    <row r="5" spans="1:7" x14ac:dyDescent="0.15">
      <c r="A5" s="110" t="s">
        <v>528</v>
      </c>
      <c r="B5" s="110" t="s">
        <v>14</v>
      </c>
      <c r="C5" s="110" t="s">
        <v>529</v>
      </c>
      <c r="D5" s="110" t="s">
        <v>530</v>
      </c>
      <c r="E5" s="110" t="s">
        <v>14</v>
      </c>
      <c r="F5" s="110"/>
      <c r="G5" s="111"/>
    </row>
    <row r="6" spans="1:7" x14ac:dyDescent="0.15">
      <c r="A6" s="110" t="s">
        <v>531</v>
      </c>
      <c r="B6" s="110"/>
      <c r="C6" s="110" t="s">
        <v>532</v>
      </c>
      <c r="D6" s="110" t="s">
        <v>533</v>
      </c>
      <c r="E6" s="110"/>
      <c r="F6" s="110"/>
      <c r="G6" s="111"/>
    </row>
    <row r="7" spans="1:7" x14ac:dyDescent="0.15">
      <c r="A7" s="110" t="s">
        <v>534</v>
      </c>
      <c r="B7" s="110"/>
      <c r="C7" s="110" t="s">
        <v>14</v>
      </c>
      <c r="D7" s="110" t="s">
        <v>14</v>
      </c>
      <c r="E7" s="110"/>
      <c r="F7" s="110"/>
      <c r="G7" s="110"/>
    </row>
    <row r="8" spans="1:7" x14ac:dyDescent="0.15">
      <c r="A8" s="110"/>
      <c r="B8" s="110"/>
      <c r="C8" s="110"/>
      <c r="D8" s="25"/>
      <c r="E8" s="110"/>
      <c r="F8" s="110"/>
      <c r="G8" s="110"/>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X54"/>
  <sheetViews>
    <sheetView workbookViewId="0"/>
  </sheetViews>
  <sheetFormatPr defaultColWidth="9.125" defaultRowHeight="13.5" x14ac:dyDescent="0.15"/>
  <cols>
    <col min="1" max="1" width="11.75" style="159" bestFit="1" customWidth="1"/>
    <col min="2" max="3" width="11.75" style="159" customWidth="1"/>
    <col min="4" max="16384" width="9.125" style="159"/>
  </cols>
  <sheetData>
    <row r="1" spans="1:50" x14ac:dyDescent="0.15">
      <c r="D1" s="159" t="s">
        <v>535</v>
      </c>
      <c r="E1" s="159" t="s">
        <v>536</v>
      </c>
      <c r="F1" s="159" t="s">
        <v>537</v>
      </c>
      <c r="G1" s="159" t="s">
        <v>538</v>
      </c>
      <c r="H1" s="159" t="s">
        <v>539</v>
      </c>
      <c r="I1" s="159" t="s">
        <v>540</v>
      </c>
      <c r="J1" s="159" t="s">
        <v>541</v>
      </c>
      <c r="K1" s="159" t="s">
        <v>542</v>
      </c>
      <c r="L1" s="159" t="s">
        <v>543</v>
      </c>
      <c r="M1" s="159" t="s">
        <v>544</v>
      </c>
      <c r="N1" s="159" t="s">
        <v>545</v>
      </c>
      <c r="O1" s="159" t="s">
        <v>546</v>
      </c>
      <c r="P1" s="159" t="s">
        <v>547</v>
      </c>
      <c r="Q1" s="159" t="s">
        <v>548</v>
      </c>
      <c r="R1" s="159" t="s">
        <v>549</v>
      </c>
      <c r="S1" s="159" t="s">
        <v>550</v>
      </c>
      <c r="T1" s="159" t="s">
        <v>551</v>
      </c>
      <c r="U1" s="159" t="s">
        <v>552</v>
      </c>
      <c r="V1" s="159" t="s">
        <v>553</v>
      </c>
      <c r="W1" s="159" t="s">
        <v>554</v>
      </c>
      <c r="X1" s="159" t="s">
        <v>555</v>
      </c>
      <c r="Y1" s="159" t="s">
        <v>556</v>
      </c>
      <c r="Z1" s="159" t="s">
        <v>557</v>
      </c>
      <c r="AA1" s="159" t="s">
        <v>558</v>
      </c>
      <c r="AB1" s="159" t="s">
        <v>559</v>
      </c>
      <c r="AC1" s="159" t="s">
        <v>560</v>
      </c>
      <c r="AD1" s="159" t="s">
        <v>561</v>
      </c>
      <c r="AE1" s="159" t="s">
        <v>562</v>
      </c>
      <c r="AF1" s="159" t="s">
        <v>563</v>
      </c>
      <c r="AG1" s="159" t="s">
        <v>564</v>
      </c>
      <c r="AH1" s="159" t="s">
        <v>565</v>
      </c>
      <c r="AI1" s="159" t="s">
        <v>566</v>
      </c>
      <c r="AJ1" s="159" t="s">
        <v>567</v>
      </c>
      <c r="AK1" s="159" t="s">
        <v>568</v>
      </c>
      <c r="AL1" s="159" t="s">
        <v>569</v>
      </c>
      <c r="AM1" s="159" t="s">
        <v>570</v>
      </c>
      <c r="AN1" s="159" t="s">
        <v>571</v>
      </c>
      <c r="AO1" s="159" t="s">
        <v>572</v>
      </c>
      <c r="AP1" s="159" t="s">
        <v>573</v>
      </c>
      <c r="AQ1" s="159" t="s">
        <v>574</v>
      </c>
      <c r="AR1" s="159" t="s">
        <v>575</v>
      </c>
      <c r="AS1" s="159" t="s">
        <v>576</v>
      </c>
      <c r="AT1" s="159" t="s">
        <v>577</v>
      </c>
      <c r="AU1" s="159" t="s">
        <v>578</v>
      </c>
      <c r="AV1" s="159" t="s">
        <v>579</v>
      </c>
      <c r="AW1" s="159" t="s">
        <v>580</v>
      </c>
      <c r="AX1" s="159" t="s">
        <v>581</v>
      </c>
    </row>
    <row r="2" spans="1:50" x14ac:dyDescent="0.15">
      <c r="A2" s="159" t="s">
        <v>535</v>
      </c>
      <c r="D2" s="159" t="s">
        <v>2417</v>
      </c>
      <c r="E2" s="159" t="s">
        <v>583</v>
      </c>
      <c r="F2" s="159" t="s">
        <v>2438</v>
      </c>
      <c r="G2" s="159" t="s">
        <v>2441</v>
      </c>
      <c r="H2" s="159" t="s">
        <v>586</v>
      </c>
      <c r="I2" s="159" t="s">
        <v>587</v>
      </c>
      <c r="J2" s="159" t="s">
        <v>588</v>
      </c>
      <c r="K2" s="159" t="s">
        <v>2453</v>
      </c>
      <c r="L2" s="159" t="s">
        <v>2473</v>
      </c>
      <c r="M2" s="159" t="s">
        <v>2480</v>
      </c>
      <c r="N2" s="159" t="s">
        <v>2490</v>
      </c>
      <c r="O2" s="159" t="s">
        <v>2542</v>
      </c>
      <c r="P2" s="159" t="s">
        <v>594</v>
      </c>
      <c r="Q2" s="159" t="s">
        <v>2611</v>
      </c>
      <c r="R2" s="159" t="s">
        <v>596</v>
      </c>
      <c r="S2" s="159" t="s">
        <v>597</v>
      </c>
      <c r="T2" s="159" t="s">
        <v>598</v>
      </c>
      <c r="U2" s="159" t="s">
        <v>599</v>
      </c>
      <c r="V2" s="159" t="s">
        <v>2640</v>
      </c>
      <c r="W2" s="159" t="s">
        <v>2648</v>
      </c>
      <c r="X2" s="159" t="s">
        <v>2655</v>
      </c>
      <c r="Y2" s="159" t="s">
        <v>2672</v>
      </c>
      <c r="Z2" s="159" t="s">
        <v>2692</v>
      </c>
      <c r="AA2" s="159" t="s">
        <v>2740</v>
      </c>
      <c r="AB2" s="159" t="s">
        <v>2753</v>
      </c>
      <c r="AC2" s="159" t="s">
        <v>2769</v>
      </c>
      <c r="AD2" s="159" t="s">
        <v>2782</v>
      </c>
      <c r="AE2" s="159" t="s">
        <v>2823</v>
      </c>
      <c r="AF2" s="159" t="s">
        <v>2844</v>
      </c>
      <c r="AG2" s="159" t="s">
        <v>2864</v>
      </c>
      <c r="AH2" s="159" t="s">
        <v>612</v>
      </c>
      <c r="AI2" s="159" t="s">
        <v>613</v>
      </c>
      <c r="AJ2" s="159" t="s">
        <v>2868</v>
      </c>
      <c r="AK2" s="159" t="s">
        <v>2875</v>
      </c>
      <c r="AL2" s="159" t="s">
        <v>2886</v>
      </c>
      <c r="AM2" s="159" t="s">
        <v>617</v>
      </c>
      <c r="AN2" s="159" t="s">
        <v>2894</v>
      </c>
      <c r="AO2" s="159" t="s">
        <v>619</v>
      </c>
      <c r="AP2" s="159" t="s">
        <v>620</v>
      </c>
      <c r="AQ2" s="159" t="s">
        <v>2901</v>
      </c>
      <c r="AR2" s="159" t="s">
        <v>622</v>
      </c>
      <c r="AS2" s="159" t="s">
        <v>623</v>
      </c>
      <c r="AT2" s="159" t="s">
        <v>2905</v>
      </c>
      <c r="AU2" s="159" t="s">
        <v>2916</v>
      </c>
      <c r="AV2" s="159" t="s">
        <v>2920</v>
      </c>
      <c r="AW2" s="159" t="s">
        <v>2924</v>
      </c>
      <c r="AX2" s="159" t="s">
        <v>628</v>
      </c>
    </row>
    <row r="3" spans="1:50" x14ac:dyDescent="0.15">
      <c r="A3" s="159" t="s">
        <v>536</v>
      </c>
      <c r="D3" s="159" t="s">
        <v>2418</v>
      </c>
      <c r="E3" s="159" t="s">
        <v>630</v>
      </c>
      <c r="F3" s="159" t="s">
        <v>2439</v>
      </c>
      <c r="G3" s="159" t="s">
        <v>2442</v>
      </c>
      <c r="J3" s="159" t="s">
        <v>633</v>
      </c>
      <c r="K3" s="159" t="s">
        <v>2454</v>
      </c>
      <c r="L3" s="159" t="s">
        <v>2474</v>
      </c>
      <c r="M3" s="159" t="s">
        <v>2481</v>
      </c>
      <c r="N3" s="159" t="s">
        <v>2491</v>
      </c>
      <c r="O3" s="159" t="s">
        <v>2543</v>
      </c>
      <c r="P3" s="159" t="s">
        <v>639</v>
      </c>
      <c r="Q3" s="159" t="s">
        <v>2612</v>
      </c>
      <c r="R3" s="159" t="s">
        <v>641</v>
      </c>
      <c r="S3" s="159" t="s">
        <v>642</v>
      </c>
      <c r="V3" s="159" t="s">
        <v>2641</v>
      </c>
      <c r="W3" s="159" t="s">
        <v>2649</v>
      </c>
      <c r="X3" s="159" t="s">
        <v>2656</v>
      </c>
      <c r="Y3" s="159" t="s">
        <v>2673</v>
      </c>
      <c r="Z3" s="159" t="s">
        <v>2693</v>
      </c>
      <c r="AA3" s="159" t="s">
        <v>2741</v>
      </c>
      <c r="AB3" s="159" t="s">
        <v>2754</v>
      </c>
      <c r="AC3" s="159" t="s">
        <v>2770</v>
      </c>
      <c r="AD3" s="159" t="s">
        <v>2783</v>
      </c>
      <c r="AE3" s="159" t="s">
        <v>2824</v>
      </c>
      <c r="AF3" s="159" t="s">
        <v>2845</v>
      </c>
      <c r="AG3" s="159" t="s">
        <v>2865</v>
      </c>
      <c r="AJ3" s="159" t="s">
        <v>2869</v>
      </c>
      <c r="AK3" s="159" t="s">
        <v>2876</v>
      </c>
      <c r="AL3" s="159" t="s">
        <v>2887</v>
      </c>
      <c r="AN3" s="159" t="s">
        <v>2895</v>
      </c>
      <c r="AO3" s="159" t="s">
        <v>659</v>
      </c>
      <c r="AQ3" s="159" t="s">
        <v>2902</v>
      </c>
      <c r="AS3" s="159" t="s">
        <v>661</v>
      </c>
      <c r="AT3" s="159" t="s">
        <v>2906</v>
      </c>
      <c r="AU3" s="159" t="s">
        <v>2917</v>
      </c>
      <c r="AV3" s="159" t="s">
        <v>2921</v>
      </c>
      <c r="AW3" s="159" t="s">
        <v>2925</v>
      </c>
      <c r="AX3" s="159" t="s">
        <v>666</v>
      </c>
    </row>
    <row r="4" spans="1:50" x14ac:dyDescent="0.15">
      <c r="A4" s="159" t="s">
        <v>537</v>
      </c>
      <c r="D4" s="159" t="s">
        <v>2419</v>
      </c>
      <c r="F4" s="159" t="s">
        <v>2440</v>
      </c>
      <c r="G4" s="159" t="s">
        <v>2452</v>
      </c>
      <c r="J4" s="159" t="s">
        <v>669</v>
      </c>
      <c r="K4" s="159" t="s">
        <v>2455</v>
      </c>
      <c r="L4" s="159" t="s">
        <v>2475</v>
      </c>
      <c r="M4" s="159" t="s">
        <v>2482</v>
      </c>
      <c r="N4" s="159" t="s">
        <v>2492</v>
      </c>
      <c r="O4" s="159" t="s">
        <v>2544</v>
      </c>
      <c r="P4" s="159" t="s">
        <v>675</v>
      </c>
      <c r="Q4" s="159" t="s">
        <v>2613</v>
      </c>
      <c r="R4" s="159" t="s">
        <v>677</v>
      </c>
      <c r="S4" s="159" t="s">
        <v>678</v>
      </c>
      <c r="V4" s="159" t="s">
        <v>2642</v>
      </c>
      <c r="W4" s="159" t="s">
        <v>2650</v>
      </c>
      <c r="X4" s="159" t="s">
        <v>2657</v>
      </c>
      <c r="Y4" s="159" t="s">
        <v>2674</v>
      </c>
      <c r="Z4" s="159" t="s">
        <v>2694</v>
      </c>
      <c r="AA4" s="159" t="s">
        <v>2742</v>
      </c>
      <c r="AB4" s="159" t="s">
        <v>2755</v>
      </c>
      <c r="AC4" s="159" t="s">
        <v>2771</v>
      </c>
      <c r="AD4" s="159" t="s">
        <v>2784</v>
      </c>
      <c r="AE4" s="159" t="s">
        <v>2825</v>
      </c>
      <c r="AF4" s="159" t="s">
        <v>2846</v>
      </c>
      <c r="AG4" s="159" t="s">
        <v>2866</v>
      </c>
      <c r="AJ4" s="159" t="s">
        <v>2870</v>
      </c>
      <c r="AK4" s="159" t="s">
        <v>2877</v>
      </c>
      <c r="AL4" s="159" t="s">
        <v>2888</v>
      </c>
      <c r="AN4" s="159" t="s">
        <v>2896</v>
      </c>
      <c r="AO4" s="159" t="s">
        <v>695</v>
      </c>
      <c r="AQ4" s="159" t="s">
        <v>2903</v>
      </c>
      <c r="AT4" s="159" t="s">
        <v>2907</v>
      </c>
      <c r="AU4" s="159" t="s">
        <v>2918</v>
      </c>
      <c r="AV4" s="159" t="s">
        <v>2922</v>
      </c>
      <c r="AW4" s="159" t="s">
        <v>2926</v>
      </c>
    </row>
    <row r="5" spans="1:50" x14ac:dyDescent="0.15">
      <c r="A5" s="159" t="s">
        <v>538</v>
      </c>
      <c r="D5" s="159" t="s">
        <v>2420</v>
      </c>
      <c r="G5" s="159" t="s">
        <v>2443</v>
      </c>
      <c r="J5" s="159" t="s">
        <v>703</v>
      </c>
      <c r="K5" s="159" t="s">
        <v>2456</v>
      </c>
      <c r="L5" s="159" t="s">
        <v>2476</v>
      </c>
      <c r="M5" s="159" t="s">
        <v>2483</v>
      </c>
      <c r="N5" s="159" t="s">
        <v>2493</v>
      </c>
      <c r="O5" s="159" t="s">
        <v>2545</v>
      </c>
      <c r="P5" s="159" t="s">
        <v>709</v>
      </c>
      <c r="Q5" s="159" t="s">
        <v>2614</v>
      </c>
      <c r="V5" s="159" t="s">
        <v>2643</v>
      </c>
      <c r="W5" s="159" t="s">
        <v>2651</v>
      </c>
      <c r="X5" s="159" t="s">
        <v>2658</v>
      </c>
      <c r="Y5" s="159" t="s">
        <v>2675</v>
      </c>
      <c r="Z5" s="159" t="s">
        <v>2695</v>
      </c>
      <c r="AA5" s="159" t="s">
        <v>2743</v>
      </c>
      <c r="AB5" s="159" t="s">
        <v>2756</v>
      </c>
      <c r="AC5" s="159" t="s">
        <v>2772</v>
      </c>
      <c r="AD5" s="159" t="s">
        <v>2785</v>
      </c>
      <c r="AE5" s="159" t="s">
        <v>2826</v>
      </c>
      <c r="AF5" s="159" t="s">
        <v>2847</v>
      </c>
      <c r="AG5" s="159" t="s">
        <v>2867</v>
      </c>
      <c r="AJ5" s="159" t="s">
        <v>2871</v>
      </c>
      <c r="AK5" s="159" t="s">
        <v>2878</v>
      </c>
      <c r="AL5" s="159" t="s">
        <v>2889</v>
      </c>
      <c r="AN5" s="159" t="s">
        <v>2897</v>
      </c>
      <c r="AO5" s="159" t="s">
        <v>727</v>
      </c>
      <c r="AQ5" s="159" t="s">
        <v>2904</v>
      </c>
      <c r="AT5" s="159" t="s">
        <v>2908</v>
      </c>
      <c r="AU5" s="159" t="s">
        <v>2919</v>
      </c>
      <c r="AV5" s="159" t="s">
        <v>2923</v>
      </c>
      <c r="AW5" s="159" t="s">
        <v>2927</v>
      </c>
    </row>
    <row r="6" spans="1:50" x14ac:dyDescent="0.15">
      <c r="A6" s="159" t="s">
        <v>539</v>
      </c>
      <c r="D6" s="159" t="s">
        <v>2422</v>
      </c>
      <c r="G6" s="159" t="s">
        <v>2444</v>
      </c>
      <c r="K6" s="159" t="s">
        <v>2457</v>
      </c>
      <c r="L6" s="159" t="s">
        <v>2477</v>
      </c>
      <c r="M6" s="159" t="s">
        <v>2484</v>
      </c>
      <c r="N6" s="159" t="s">
        <v>2494</v>
      </c>
      <c r="O6" s="159" t="s">
        <v>2546</v>
      </c>
      <c r="P6" s="159" t="s">
        <v>740</v>
      </c>
      <c r="Q6" s="159" t="s">
        <v>2615</v>
      </c>
      <c r="V6" s="159" t="s">
        <v>2644</v>
      </c>
      <c r="W6" s="159" t="s">
        <v>2652</v>
      </c>
      <c r="X6" s="159" t="s">
        <v>2659</v>
      </c>
      <c r="Y6" s="159" t="s">
        <v>2676</v>
      </c>
      <c r="Z6" s="159" t="s">
        <v>2696</v>
      </c>
      <c r="AA6" s="159" t="s">
        <v>2744</v>
      </c>
      <c r="AB6" s="159" t="s">
        <v>2757</v>
      </c>
      <c r="AC6" s="159" t="s">
        <v>2773</v>
      </c>
      <c r="AD6" s="159" t="s">
        <v>2786</v>
      </c>
      <c r="AE6" s="159" t="s">
        <v>2827</v>
      </c>
      <c r="AF6" s="159" t="s">
        <v>2848</v>
      </c>
      <c r="AJ6" s="159" t="s">
        <v>2872</v>
      </c>
      <c r="AK6" s="159" t="s">
        <v>2879</v>
      </c>
      <c r="AL6" s="159" t="s">
        <v>2890</v>
      </c>
      <c r="AN6" s="159" t="s">
        <v>2898</v>
      </c>
      <c r="AT6" s="159" t="s">
        <v>2909</v>
      </c>
      <c r="AW6" s="159" t="s">
        <v>2928</v>
      </c>
    </row>
    <row r="7" spans="1:50" x14ac:dyDescent="0.15">
      <c r="A7" s="159" t="s">
        <v>540</v>
      </c>
      <c r="D7" s="159" t="s">
        <v>2423</v>
      </c>
      <c r="G7" s="159" t="s">
        <v>2445</v>
      </c>
      <c r="K7" s="159" t="s">
        <v>2458</v>
      </c>
      <c r="L7" s="159" t="s">
        <v>2478</v>
      </c>
      <c r="M7" s="159" t="s">
        <v>2485</v>
      </c>
      <c r="N7" s="159" t="s">
        <v>2495</v>
      </c>
      <c r="O7" s="159" t="s">
        <v>2547</v>
      </c>
      <c r="P7" s="159" t="s">
        <v>765</v>
      </c>
      <c r="Q7" s="159" t="s">
        <v>2616</v>
      </c>
      <c r="V7" s="159" t="s">
        <v>2645</v>
      </c>
      <c r="W7" s="159" t="s">
        <v>2653</v>
      </c>
      <c r="X7" s="159" t="s">
        <v>2660</v>
      </c>
      <c r="Y7" s="159" t="s">
        <v>2677</v>
      </c>
      <c r="Z7" s="159" t="s">
        <v>2697</v>
      </c>
      <c r="AA7" s="159" t="s">
        <v>2745</v>
      </c>
      <c r="AB7" s="159" t="s">
        <v>2758</v>
      </c>
      <c r="AC7" s="159" t="s">
        <v>2774</v>
      </c>
      <c r="AD7" s="159" t="s">
        <v>2787</v>
      </c>
      <c r="AE7" s="159" t="s">
        <v>2828</v>
      </c>
      <c r="AF7" s="159" t="s">
        <v>2849</v>
      </c>
      <c r="AJ7" s="159" t="s">
        <v>2873</v>
      </c>
      <c r="AK7" s="159" t="s">
        <v>2880</v>
      </c>
      <c r="AL7" s="159" t="s">
        <v>2891</v>
      </c>
      <c r="AN7" s="159" t="s">
        <v>2899</v>
      </c>
      <c r="AT7" s="159" t="s">
        <v>2910</v>
      </c>
      <c r="AW7" s="159" t="s">
        <v>2929</v>
      </c>
    </row>
    <row r="8" spans="1:50" x14ac:dyDescent="0.15">
      <c r="A8" s="159" t="s">
        <v>541</v>
      </c>
      <c r="D8" s="159" t="s">
        <v>2424</v>
      </c>
      <c r="G8" s="159" t="s">
        <v>2446</v>
      </c>
      <c r="K8" s="159" t="s">
        <v>2459</v>
      </c>
      <c r="L8" s="159" t="s">
        <v>2479</v>
      </c>
      <c r="M8" s="159" t="s">
        <v>2486</v>
      </c>
      <c r="N8" s="159" t="s">
        <v>2496</v>
      </c>
      <c r="O8" s="159" t="s">
        <v>2548</v>
      </c>
      <c r="P8" s="159" t="s">
        <v>790</v>
      </c>
      <c r="Q8" s="159" t="s">
        <v>2617</v>
      </c>
      <c r="V8" s="159" t="s">
        <v>2646</v>
      </c>
      <c r="W8" s="159" t="s">
        <v>2654</v>
      </c>
      <c r="X8" s="159" t="s">
        <v>2661</v>
      </c>
      <c r="Y8" s="159" t="s">
        <v>2678</v>
      </c>
      <c r="Z8" s="159" t="s">
        <v>2698</v>
      </c>
      <c r="AA8" s="159" t="s">
        <v>2746</v>
      </c>
      <c r="AB8" s="159" t="s">
        <v>2759</v>
      </c>
      <c r="AC8" s="159" t="s">
        <v>2775</v>
      </c>
      <c r="AD8" s="159" t="s">
        <v>2788</v>
      </c>
      <c r="AE8" s="159" t="s">
        <v>2829</v>
      </c>
      <c r="AF8" s="159" t="s">
        <v>2850</v>
      </c>
      <c r="AJ8" s="159" t="s">
        <v>2874</v>
      </c>
      <c r="AK8" s="159" t="s">
        <v>2881</v>
      </c>
      <c r="AL8" s="159" t="s">
        <v>2892</v>
      </c>
      <c r="AN8" s="159" t="s">
        <v>2900</v>
      </c>
      <c r="AT8" s="159" t="s">
        <v>2911</v>
      </c>
    </row>
    <row r="9" spans="1:50" x14ac:dyDescent="0.15">
      <c r="A9" s="159" t="s">
        <v>542</v>
      </c>
      <c r="D9" s="159" t="s">
        <v>2425</v>
      </c>
      <c r="G9" s="159" t="s">
        <v>2447</v>
      </c>
      <c r="K9" s="159" t="s">
        <v>2460</v>
      </c>
      <c r="M9" s="159" t="s">
        <v>2930</v>
      </c>
      <c r="N9" s="159" t="s">
        <v>2497</v>
      </c>
      <c r="O9" s="159" t="s">
        <v>2549</v>
      </c>
      <c r="P9" s="159" t="s">
        <v>813</v>
      </c>
      <c r="Q9" s="159" t="s">
        <v>2618</v>
      </c>
      <c r="V9" s="159" t="s">
        <v>2647</v>
      </c>
      <c r="X9" s="159" t="s">
        <v>2662</v>
      </c>
      <c r="Y9" s="159" t="s">
        <v>2679</v>
      </c>
      <c r="Z9" s="159" t="s">
        <v>2699</v>
      </c>
      <c r="AA9" s="159" t="s">
        <v>2747</v>
      </c>
      <c r="AB9" s="159" t="s">
        <v>2760</v>
      </c>
      <c r="AC9" s="159" t="s">
        <v>2776</v>
      </c>
      <c r="AD9" s="159" t="s">
        <v>2789</v>
      </c>
      <c r="AE9" s="159" t="s">
        <v>2830</v>
      </c>
      <c r="AF9" s="159" t="s">
        <v>2851</v>
      </c>
      <c r="AK9" s="159" t="s">
        <v>2882</v>
      </c>
      <c r="AL9" s="159" t="s">
        <v>2893</v>
      </c>
      <c r="AT9" s="159" t="s">
        <v>2912</v>
      </c>
    </row>
    <row r="10" spans="1:50" x14ac:dyDescent="0.15">
      <c r="A10" s="159" t="s">
        <v>543</v>
      </c>
      <c r="D10" s="159" t="s">
        <v>2426</v>
      </c>
      <c r="G10" s="159" t="s">
        <v>2448</v>
      </c>
      <c r="K10" s="159" t="s">
        <v>2461</v>
      </c>
      <c r="M10" s="159" t="s">
        <v>2487</v>
      </c>
      <c r="N10" s="159" t="s">
        <v>2498</v>
      </c>
      <c r="O10" s="159" t="s">
        <v>2550</v>
      </c>
      <c r="P10" s="159" t="s">
        <v>834</v>
      </c>
      <c r="Q10" s="159" t="s">
        <v>2619</v>
      </c>
      <c r="X10" s="159" t="s">
        <v>2663</v>
      </c>
      <c r="Y10" s="159" t="s">
        <v>2680</v>
      </c>
      <c r="Z10" s="159" t="s">
        <v>2700</v>
      </c>
      <c r="AA10" s="159" t="s">
        <v>2748</v>
      </c>
      <c r="AB10" s="159" t="s">
        <v>2761</v>
      </c>
      <c r="AC10" s="159" t="s">
        <v>2777</v>
      </c>
      <c r="AD10" s="159" t="s">
        <v>2790</v>
      </c>
      <c r="AE10" s="159" t="s">
        <v>2831</v>
      </c>
      <c r="AF10" s="159" t="s">
        <v>2852</v>
      </c>
      <c r="AK10" s="159" t="s">
        <v>2883</v>
      </c>
      <c r="AT10" s="159" t="s">
        <v>2913</v>
      </c>
    </row>
    <row r="11" spans="1:50" x14ac:dyDescent="0.15">
      <c r="A11" s="159" t="s">
        <v>544</v>
      </c>
      <c r="D11" s="159" t="s">
        <v>2427</v>
      </c>
      <c r="G11" s="159" t="s">
        <v>2449</v>
      </c>
      <c r="K11" s="159" t="s">
        <v>2462</v>
      </c>
      <c r="M11" s="159" t="s">
        <v>2488</v>
      </c>
      <c r="N11" s="159" t="s">
        <v>2499</v>
      </c>
      <c r="O11" s="159" t="s">
        <v>2551</v>
      </c>
      <c r="P11" s="159" t="s">
        <v>853</v>
      </c>
      <c r="Q11" s="159" t="s">
        <v>2620</v>
      </c>
      <c r="X11" s="159" t="s">
        <v>2664</v>
      </c>
      <c r="Y11" s="159" t="s">
        <v>2681</v>
      </c>
      <c r="Z11" s="159" t="s">
        <v>2701</v>
      </c>
      <c r="AA11" s="159" t="s">
        <v>2749</v>
      </c>
      <c r="AB11" s="159" t="s">
        <v>2762</v>
      </c>
      <c r="AC11" s="159" t="s">
        <v>2778</v>
      </c>
      <c r="AD11" s="159" t="s">
        <v>2791</v>
      </c>
      <c r="AE11" s="159" t="s">
        <v>2832</v>
      </c>
      <c r="AF11" s="159" t="s">
        <v>2853</v>
      </c>
      <c r="AK11" s="159" t="s">
        <v>2884</v>
      </c>
      <c r="AT11" s="159" t="s">
        <v>2914</v>
      </c>
    </row>
    <row r="12" spans="1:50" x14ac:dyDescent="0.15">
      <c r="A12" s="159" t="s">
        <v>545</v>
      </c>
      <c r="D12" s="159" t="s">
        <v>2428</v>
      </c>
      <c r="G12" s="159" t="s">
        <v>2450</v>
      </c>
      <c r="K12" s="159" t="s">
        <v>2463</v>
      </c>
      <c r="M12" s="159" t="s">
        <v>2489</v>
      </c>
      <c r="N12" s="159" t="s">
        <v>2500</v>
      </c>
      <c r="O12" s="159" t="s">
        <v>2552</v>
      </c>
      <c r="P12" s="159" t="s">
        <v>871</v>
      </c>
      <c r="Q12" s="159" t="s">
        <v>2621</v>
      </c>
      <c r="X12" s="159" t="s">
        <v>2665</v>
      </c>
      <c r="Y12" s="159" t="s">
        <v>2682</v>
      </c>
      <c r="Z12" s="159" t="s">
        <v>2702</v>
      </c>
      <c r="AA12" s="159" t="s">
        <v>2750</v>
      </c>
      <c r="AB12" s="159" t="s">
        <v>2763</v>
      </c>
      <c r="AC12" s="159" t="s">
        <v>2779</v>
      </c>
      <c r="AD12" s="159" t="s">
        <v>2792</v>
      </c>
      <c r="AE12" s="159" t="s">
        <v>2833</v>
      </c>
      <c r="AF12" s="159" t="s">
        <v>2854</v>
      </c>
      <c r="AK12" s="159" t="s">
        <v>2885</v>
      </c>
      <c r="AT12" s="159" t="s">
        <v>2915</v>
      </c>
    </row>
    <row r="13" spans="1:50" x14ac:dyDescent="0.15">
      <c r="A13" s="159" t="s">
        <v>546</v>
      </c>
      <c r="D13" s="159" t="s">
        <v>2429</v>
      </c>
      <c r="G13" s="159" t="s">
        <v>2451</v>
      </c>
      <c r="K13" s="159" t="s">
        <v>2464</v>
      </c>
      <c r="N13" s="159" t="s">
        <v>2501</v>
      </c>
      <c r="O13" s="159" t="s">
        <v>2553</v>
      </c>
      <c r="P13" s="159" t="s">
        <v>889</v>
      </c>
      <c r="Q13" s="159" t="s">
        <v>2622</v>
      </c>
      <c r="X13" s="159" t="s">
        <v>2666</v>
      </c>
      <c r="Y13" s="159" t="s">
        <v>2683</v>
      </c>
      <c r="Z13" s="159" t="s">
        <v>2703</v>
      </c>
      <c r="AA13" s="159" t="s">
        <v>2751</v>
      </c>
      <c r="AB13" s="159" t="s">
        <v>2764</v>
      </c>
      <c r="AC13" s="159" t="s">
        <v>2780</v>
      </c>
      <c r="AD13" s="159" t="s">
        <v>2793</v>
      </c>
      <c r="AE13" s="159" t="s">
        <v>2834</v>
      </c>
      <c r="AF13" s="159" t="s">
        <v>2855</v>
      </c>
    </row>
    <row r="14" spans="1:50" x14ac:dyDescent="0.15">
      <c r="A14" s="159" t="s">
        <v>547</v>
      </c>
      <c r="D14" s="159" t="s">
        <v>2430</v>
      </c>
      <c r="K14" s="159" t="s">
        <v>2465</v>
      </c>
      <c r="N14" s="159" t="s">
        <v>2502</v>
      </c>
      <c r="O14" s="159" t="s">
        <v>2554</v>
      </c>
      <c r="P14" s="159" t="s">
        <v>904</v>
      </c>
      <c r="Q14" s="159" t="s">
        <v>2623</v>
      </c>
      <c r="X14" s="159" t="s">
        <v>2667</v>
      </c>
      <c r="Y14" s="159" t="s">
        <v>2684</v>
      </c>
      <c r="Z14" s="159" t="s">
        <v>2704</v>
      </c>
      <c r="AA14" s="159" t="s">
        <v>2934</v>
      </c>
      <c r="AB14" s="159" t="s">
        <v>2935</v>
      </c>
      <c r="AC14" s="159" t="s">
        <v>2781</v>
      </c>
      <c r="AD14" s="159" t="s">
        <v>2794</v>
      </c>
      <c r="AE14" s="159" t="s">
        <v>2835</v>
      </c>
      <c r="AF14" s="159" t="s">
        <v>2856</v>
      </c>
    </row>
    <row r="15" spans="1:50" x14ac:dyDescent="0.15">
      <c r="A15" s="159" t="s">
        <v>548</v>
      </c>
      <c r="D15" s="159" t="s">
        <v>2431</v>
      </c>
      <c r="K15" s="159" t="s">
        <v>2466</v>
      </c>
      <c r="N15" s="159" t="s">
        <v>2503</v>
      </c>
      <c r="O15" s="159" t="s">
        <v>2555</v>
      </c>
      <c r="P15" s="159" t="s">
        <v>919</v>
      </c>
      <c r="Q15" s="159" t="s">
        <v>2624</v>
      </c>
      <c r="X15" s="159" t="s">
        <v>2668</v>
      </c>
      <c r="Y15" s="159" t="s">
        <v>2685</v>
      </c>
      <c r="Z15" s="159" t="s">
        <v>2705</v>
      </c>
      <c r="AA15" s="159" t="s">
        <v>2752</v>
      </c>
      <c r="AB15" s="159" t="s">
        <v>2765</v>
      </c>
      <c r="AD15" s="159" t="s">
        <v>2795</v>
      </c>
      <c r="AE15" s="159" t="s">
        <v>2836</v>
      </c>
      <c r="AF15" s="159" t="s">
        <v>2857</v>
      </c>
    </row>
    <row r="16" spans="1:50" x14ac:dyDescent="0.15">
      <c r="A16" s="159" t="s">
        <v>549</v>
      </c>
      <c r="D16" s="159" t="s">
        <v>2432</v>
      </c>
      <c r="K16" s="159" t="s">
        <v>2467</v>
      </c>
      <c r="N16" s="159" t="s">
        <v>2504</v>
      </c>
      <c r="O16" s="159" t="s">
        <v>2556</v>
      </c>
      <c r="P16" s="159" t="s">
        <v>933</v>
      </c>
      <c r="Q16" s="159" t="s">
        <v>2625</v>
      </c>
      <c r="X16" s="159" t="s">
        <v>2669</v>
      </c>
      <c r="Y16" s="159" t="s">
        <v>2686</v>
      </c>
      <c r="Z16" s="159" t="s">
        <v>2706</v>
      </c>
      <c r="AB16" s="159" t="s">
        <v>2766</v>
      </c>
      <c r="AD16" s="159" t="s">
        <v>2796</v>
      </c>
      <c r="AE16" s="159" t="s">
        <v>2837</v>
      </c>
      <c r="AF16" s="159" t="s">
        <v>2858</v>
      </c>
    </row>
    <row r="17" spans="1:32" x14ac:dyDescent="0.15">
      <c r="A17" s="159" t="s">
        <v>550</v>
      </c>
      <c r="D17" s="159" t="s">
        <v>2433</v>
      </c>
      <c r="K17" s="159" t="s">
        <v>2468</v>
      </c>
      <c r="N17" s="159" t="s">
        <v>2505</v>
      </c>
      <c r="O17" s="159" t="s">
        <v>2557</v>
      </c>
      <c r="P17" s="159" t="s">
        <v>946</v>
      </c>
      <c r="Q17" s="159" t="s">
        <v>2626</v>
      </c>
      <c r="X17" s="159" t="s">
        <v>2670</v>
      </c>
      <c r="Y17" s="159" t="s">
        <v>2687</v>
      </c>
      <c r="Z17" s="159" t="s">
        <v>2707</v>
      </c>
      <c r="AB17" s="159" t="s">
        <v>2767</v>
      </c>
      <c r="AD17" s="159" t="s">
        <v>2797</v>
      </c>
      <c r="AE17" s="159" t="s">
        <v>2843</v>
      </c>
      <c r="AF17" s="159" t="s">
        <v>2938</v>
      </c>
    </row>
    <row r="18" spans="1:32" x14ac:dyDescent="0.15">
      <c r="A18" s="159" t="s">
        <v>551</v>
      </c>
      <c r="D18" s="159" t="s">
        <v>2434</v>
      </c>
      <c r="K18" s="159" t="s">
        <v>2469</v>
      </c>
      <c r="N18" s="159" t="s">
        <v>2506</v>
      </c>
      <c r="O18" s="159" t="s">
        <v>2558</v>
      </c>
      <c r="P18" s="159" t="s">
        <v>959</v>
      </c>
      <c r="Q18" s="159" t="s">
        <v>2627</v>
      </c>
      <c r="X18" s="159" t="s">
        <v>2671</v>
      </c>
      <c r="Y18" s="159" t="s">
        <v>2688</v>
      </c>
      <c r="Z18" s="159" t="s">
        <v>2708</v>
      </c>
      <c r="AB18" s="159" t="s">
        <v>2768</v>
      </c>
      <c r="AD18" s="159" t="s">
        <v>2798</v>
      </c>
      <c r="AE18" s="159" t="s">
        <v>2838</v>
      </c>
      <c r="AF18" s="159" t="s">
        <v>2859</v>
      </c>
    </row>
    <row r="19" spans="1:32" x14ac:dyDescent="0.15">
      <c r="A19" s="159" t="s">
        <v>552</v>
      </c>
      <c r="D19" s="159" t="s">
        <v>2435</v>
      </c>
      <c r="K19" s="159" t="s">
        <v>2470</v>
      </c>
      <c r="N19" s="159" t="s">
        <v>2507</v>
      </c>
      <c r="O19" s="159" t="s">
        <v>2559</v>
      </c>
      <c r="P19" s="159" t="s">
        <v>972</v>
      </c>
      <c r="Q19" s="159" t="s">
        <v>2628</v>
      </c>
      <c r="Y19" s="159" t="s">
        <v>2689</v>
      </c>
      <c r="Z19" s="159" t="s">
        <v>2709</v>
      </c>
      <c r="AD19" s="159" t="s">
        <v>2799</v>
      </c>
      <c r="AE19" s="159" t="s">
        <v>2839</v>
      </c>
      <c r="AF19" s="159" t="s">
        <v>2860</v>
      </c>
    </row>
    <row r="20" spans="1:32" x14ac:dyDescent="0.15">
      <c r="A20" s="159" t="s">
        <v>553</v>
      </c>
      <c r="D20" s="159" t="s">
        <v>2436</v>
      </c>
      <c r="K20" s="159" t="s">
        <v>2471</v>
      </c>
      <c r="N20" s="159" t="s">
        <v>2508</v>
      </c>
      <c r="O20" s="159" t="s">
        <v>2560</v>
      </c>
      <c r="P20" s="159" t="s">
        <v>983</v>
      </c>
      <c r="Q20" s="159" t="s">
        <v>2629</v>
      </c>
      <c r="Y20" s="159" t="s">
        <v>2690</v>
      </c>
      <c r="Z20" s="159" t="s">
        <v>2710</v>
      </c>
      <c r="AD20" s="159" t="s">
        <v>2800</v>
      </c>
      <c r="AE20" s="159" t="s">
        <v>2840</v>
      </c>
      <c r="AF20" s="159" t="s">
        <v>2861</v>
      </c>
    </row>
    <row r="21" spans="1:32" x14ac:dyDescent="0.15">
      <c r="A21" s="159" t="s">
        <v>554</v>
      </c>
      <c r="D21" s="159" t="s">
        <v>2437</v>
      </c>
      <c r="K21" s="159" t="s">
        <v>2472</v>
      </c>
      <c r="N21" s="159" t="s">
        <v>2541</v>
      </c>
      <c r="O21" s="159" t="s">
        <v>2561</v>
      </c>
      <c r="P21" s="159" t="s">
        <v>993</v>
      </c>
      <c r="Q21" s="159" t="s">
        <v>2630</v>
      </c>
      <c r="Y21" s="159" t="s">
        <v>2933</v>
      </c>
      <c r="Z21" s="159" t="s">
        <v>2711</v>
      </c>
      <c r="AD21" s="159" t="s">
        <v>2801</v>
      </c>
      <c r="AE21" s="159" t="s">
        <v>2841</v>
      </c>
      <c r="AF21" s="159" t="s">
        <v>2862</v>
      </c>
    </row>
    <row r="22" spans="1:32" x14ac:dyDescent="0.15">
      <c r="A22" s="159" t="s">
        <v>555</v>
      </c>
      <c r="N22" s="159" t="s">
        <v>2509</v>
      </c>
      <c r="O22" s="159" t="s">
        <v>2562</v>
      </c>
      <c r="P22" s="159" t="s">
        <v>1002</v>
      </c>
      <c r="Q22" s="159" t="s">
        <v>2631</v>
      </c>
      <c r="Y22" s="159" t="s">
        <v>2691</v>
      </c>
      <c r="Z22" s="159" t="s">
        <v>2712</v>
      </c>
      <c r="AD22" s="159" t="s">
        <v>2802</v>
      </c>
      <c r="AE22" s="159" t="s">
        <v>2842</v>
      </c>
      <c r="AF22" s="159" t="s">
        <v>2863</v>
      </c>
    </row>
    <row r="23" spans="1:32" x14ac:dyDescent="0.15">
      <c r="A23" s="159" t="s">
        <v>556</v>
      </c>
      <c r="N23" s="159" t="s">
        <v>2510</v>
      </c>
      <c r="O23" s="159" t="s">
        <v>2563</v>
      </c>
      <c r="P23" s="159" t="s">
        <v>1011</v>
      </c>
      <c r="Q23" s="159" t="s">
        <v>2632</v>
      </c>
      <c r="Z23" s="159" t="s">
        <v>2713</v>
      </c>
      <c r="AD23" s="159" t="s">
        <v>2803</v>
      </c>
      <c r="AE23" s="159" t="s">
        <v>2937</v>
      </c>
    </row>
    <row r="24" spans="1:32" x14ac:dyDescent="0.15">
      <c r="A24" s="159" t="s">
        <v>557</v>
      </c>
      <c r="N24" s="159" t="s">
        <v>2511</v>
      </c>
      <c r="O24" s="159" t="s">
        <v>2564</v>
      </c>
      <c r="P24" s="159" t="s">
        <v>1017</v>
      </c>
      <c r="Q24" s="159" t="s">
        <v>2633</v>
      </c>
      <c r="Z24" s="159" t="s">
        <v>2714</v>
      </c>
      <c r="AD24" s="159" t="s">
        <v>2804</v>
      </c>
    </row>
    <row r="25" spans="1:32" x14ac:dyDescent="0.15">
      <c r="A25" s="159" t="s">
        <v>558</v>
      </c>
      <c r="N25" s="159" t="s">
        <v>2512</v>
      </c>
      <c r="O25" s="159" t="s">
        <v>2565</v>
      </c>
      <c r="P25" s="159" t="s">
        <v>2584</v>
      </c>
      <c r="Q25" s="159" t="s">
        <v>2634</v>
      </c>
      <c r="Z25" s="159" t="s">
        <v>2715</v>
      </c>
      <c r="AD25" s="159" t="s">
        <v>2805</v>
      </c>
    </row>
    <row r="26" spans="1:32" x14ac:dyDescent="0.15">
      <c r="A26" s="159" t="s">
        <v>559</v>
      </c>
      <c r="N26" s="159" t="s">
        <v>2513</v>
      </c>
      <c r="O26" s="159" t="s">
        <v>2566</v>
      </c>
      <c r="P26" s="159" t="s">
        <v>2585</v>
      </c>
      <c r="Q26" s="159" t="s">
        <v>2635</v>
      </c>
      <c r="Z26" s="159" t="s">
        <v>2716</v>
      </c>
      <c r="AD26" s="159" t="s">
        <v>2806</v>
      </c>
    </row>
    <row r="27" spans="1:32" x14ac:dyDescent="0.15">
      <c r="A27" s="159" t="s">
        <v>560</v>
      </c>
      <c r="N27" s="159" t="s">
        <v>2514</v>
      </c>
      <c r="O27" s="159" t="s">
        <v>2567</v>
      </c>
      <c r="P27" s="159" t="s">
        <v>2586</v>
      </c>
      <c r="Q27" s="159" t="s">
        <v>2636</v>
      </c>
      <c r="Z27" s="159" t="s">
        <v>2717</v>
      </c>
      <c r="AD27" s="159" t="s">
        <v>2807</v>
      </c>
    </row>
    <row r="28" spans="1:32" x14ac:dyDescent="0.15">
      <c r="A28" s="159" t="s">
        <v>561</v>
      </c>
      <c r="N28" s="159" t="s">
        <v>2515</v>
      </c>
      <c r="O28" s="159" t="s">
        <v>2568</v>
      </c>
      <c r="P28" s="159" t="s">
        <v>2587</v>
      </c>
      <c r="Q28" s="159" t="s">
        <v>2637</v>
      </c>
      <c r="Z28" s="159" t="s">
        <v>2718</v>
      </c>
      <c r="AD28" s="159" t="s">
        <v>2808</v>
      </c>
    </row>
    <row r="29" spans="1:32" x14ac:dyDescent="0.15">
      <c r="A29" s="159" t="s">
        <v>562</v>
      </c>
      <c r="N29" s="159" t="s">
        <v>2516</v>
      </c>
      <c r="O29" s="159" t="s">
        <v>2569</v>
      </c>
      <c r="P29" s="159" t="s">
        <v>2588</v>
      </c>
      <c r="Q29" s="159" t="s">
        <v>2638</v>
      </c>
      <c r="Z29" s="159" t="s">
        <v>2719</v>
      </c>
      <c r="AD29" s="159" t="s">
        <v>2809</v>
      </c>
    </row>
    <row r="30" spans="1:32" x14ac:dyDescent="0.15">
      <c r="A30" s="159" t="s">
        <v>563</v>
      </c>
      <c r="N30" s="159" t="s">
        <v>2517</v>
      </c>
      <c r="O30" s="159" t="s">
        <v>2570</v>
      </c>
      <c r="P30" s="159" t="s">
        <v>2932</v>
      </c>
      <c r="Q30" s="159" t="s">
        <v>2639</v>
      </c>
      <c r="Z30" s="159" t="s">
        <v>2720</v>
      </c>
      <c r="AD30" s="159" t="s">
        <v>2810</v>
      </c>
    </row>
    <row r="31" spans="1:32" x14ac:dyDescent="0.15">
      <c r="A31" s="159" t="s">
        <v>564</v>
      </c>
      <c r="N31" s="159" t="s">
        <v>2518</v>
      </c>
      <c r="O31" s="159" t="s">
        <v>2571</v>
      </c>
      <c r="P31" s="159" t="s">
        <v>2589</v>
      </c>
      <c r="Z31" s="159" t="s">
        <v>2721</v>
      </c>
      <c r="AD31" s="159" t="s">
        <v>2811</v>
      </c>
    </row>
    <row r="32" spans="1:32" x14ac:dyDescent="0.15">
      <c r="A32" s="159" t="s">
        <v>565</v>
      </c>
      <c r="N32" s="159" t="s">
        <v>2519</v>
      </c>
      <c r="O32" s="159" t="s">
        <v>2572</v>
      </c>
      <c r="P32" s="159" t="s">
        <v>2590</v>
      </c>
      <c r="Z32" s="159" t="s">
        <v>2722</v>
      </c>
      <c r="AD32" s="159" t="s">
        <v>2812</v>
      </c>
    </row>
    <row r="33" spans="1:30" x14ac:dyDescent="0.15">
      <c r="A33" s="159" t="s">
        <v>566</v>
      </c>
      <c r="N33" s="159" t="s">
        <v>2520</v>
      </c>
      <c r="O33" s="159" t="s">
        <v>2573</v>
      </c>
      <c r="P33" s="159" t="s">
        <v>2591</v>
      </c>
      <c r="Z33" s="159" t="s">
        <v>2723</v>
      </c>
      <c r="AD33" s="159" t="s">
        <v>2813</v>
      </c>
    </row>
    <row r="34" spans="1:30" x14ac:dyDescent="0.15">
      <c r="A34" s="159" t="s">
        <v>567</v>
      </c>
      <c r="N34" s="159" t="s">
        <v>2521</v>
      </c>
      <c r="O34" s="159" t="s">
        <v>2574</v>
      </c>
      <c r="P34" s="159" t="s">
        <v>2592</v>
      </c>
      <c r="Z34" s="159" t="s">
        <v>2724</v>
      </c>
      <c r="AD34" s="159" t="s">
        <v>2814</v>
      </c>
    </row>
    <row r="35" spans="1:30" x14ac:dyDescent="0.15">
      <c r="A35" s="159" t="s">
        <v>568</v>
      </c>
      <c r="N35" s="159" t="s">
        <v>2522</v>
      </c>
      <c r="O35" s="159" t="s">
        <v>2575</v>
      </c>
      <c r="P35" s="159" t="s">
        <v>2593</v>
      </c>
      <c r="Z35" s="159" t="s">
        <v>2725</v>
      </c>
      <c r="AD35" s="159" t="s">
        <v>2815</v>
      </c>
    </row>
    <row r="36" spans="1:30" x14ac:dyDescent="0.15">
      <c r="A36" s="159" t="s">
        <v>569</v>
      </c>
      <c r="N36" s="159" t="s">
        <v>2523</v>
      </c>
      <c r="O36" s="159" t="s">
        <v>2576</v>
      </c>
      <c r="P36" s="159" t="s">
        <v>2594</v>
      </c>
      <c r="Z36" s="159" t="s">
        <v>2726</v>
      </c>
      <c r="AD36" s="159" t="s">
        <v>2816</v>
      </c>
    </row>
    <row r="37" spans="1:30" x14ac:dyDescent="0.15">
      <c r="A37" s="159" t="s">
        <v>570</v>
      </c>
      <c r="N37" s="159" t="s">
        <v>2524</v>
      </c>
      <c r="O37" s="159" t="s">
        <v>2577</v>
      </c>
      <c r="P37" s="159" t="s">
        <v>2595</v>
      </c>
      <c r="Z37" s="159" t="s">
        <v>2727</v>
      </c>
      <c r="AD37" s="159" t="s">
        <v>2817</v>
      </c>
    </row>
    <row r="38" spans="1:30" x14ac:dyDescent="0.15">
      <c r="A38" s="159" t="s">
        <v>571</v>
      </c>
      <c r="N38" s="159" t="s">
        <v>2525</v>
      </c>
      <c r="O38" s="159" t="s">
        <v>2578</v>
      </c>
      <c r="P38" s="159" t="s">
        <v>2596</v>
      </c>
      <c r="Z38" s="159" t="s">
        <v>2728</v>
      </c>
      <c r="AD38" s="159" t="s">
        <v>2818</v>
      </c>
    </row>
    <row r="39" spans="1:30" x14ac:dyDescent="0.15">
      <c r="A39" s="159" t="s">
        <v>572</v>
      </c>
      <c r="N39" s="159" t="s">
        <v>2526</v>
      </c>
      <c r="O39" s="159" t="s">
        <v>2579</v>
      </c>
      <c r="P39" s="159" t="s">
        <v>2597</v>
      </c>
      <c r="Z39" s="159" t="s">
        <v>2729</v>
      </c>
      <c r="AD39" s="159" t="s">
        <v>2819</v>
      </c>
    </row>
    <row r="40" spans="1:30" x14ac:dyDescent="0.15">
      <c r="A40" s="159" t="s">
        <v>573</v>
      </c>
      <c r="N40" s="159" t="s">
        <v>2527</v>
      </c>
      <c r="O40" s="159" t="s">
        <v>2580</v>
      </c>
      <c r="P40" s="159" t="s">
        <v>2598</v>
      </c>
      <c r="Z40" s="159" t="s">
        <v>2730</v>
      </c>
      <c r="AD40" s="159" t="s">
        <v>2820</v>
      </c>
    </row>
    <row r="41" spans="1:30" x14ac:dyDescent="0.15">
      <c r="A41" s="159" t="s">
        <v>574</v>
      </c>
      <c r="N41" s="159" t="s">
        <v>2528</v>
      </c>
      <c r="O41" s="159" t="s">
        <v>2581</v>
      </c>
      <c r="P41" s="159" t="s">
        <v>2599</v>
      </c>
      <c r="Z41" s="159" t="s">
        <v>2731</v>
      </c>
      <c r="AD41" s="159" t="s">
        <v>2821</v>
      </c>
    </row>
    <row r="42" spans="1:30" x14ac:dyDescent="0.15">
      <c r="A42" s="159" t="s">
        <v>575</v>
      </c>
      <c r="N42" s="159" t="s">
        <v>2529</v>
      </c>
      <c r="O42" s="159" t="s">
        <v>2582</v>
      </c>
      <c r="P42" s="159" t="s">
        <v>2600</v>
      </c>
      <c r="Z42" s="159" t="s">
        <v>2732</v>
      </c>
      <c r="AD42" s="159" t="s">
        <v>2936</v>
      </c>
    </row>
    <row r="43" spans="1:30" x14ac:dyDescent="0.15">
      <c r="A43" s="159" t="s">
        <v>576</v>
      </c>
      <c r="N43" s="159" t="s">
        <v>2530</v>
      </c>
      <c r="O43" s="159" t="s">
        <v>2583</v>
      </c>
      <c r="P43" s="159" t="s">
        <v>2601</v>
      </c>
      <c r="Z43" s="159" t="s">
        <v>2733</v>
      </c>
      <c r="AD43" s="159" t="s">
        <v>2822</v>
      </c>
    </row>
    <row r="44" spans="1:30" x14ac:dyDescent="0.15">
      <c r="A44" s="159" t="s">
        <v>577</v>
      </c>
      <c r="N44" s="159" t="s">
        <v>2531</v>
      </c>
      <c r="P44" s="159" t="s">
        <v>2602</v>
      </c>
      <c r="Z44" s="159" t="s">
        <v>2734</v>
      </c>
    </row>
    <row r="45" spans="1:30" x14ac:dyDescent="0.15">
      <c r="A45" s="159" t="s">
        <v>578</v>
      </c>
      <c r="N45" s="159" t="s">
        <v>2532</v>
      </c>
      <c r="P45" s="159" t="s">
        <v>2603</v>
      </c>
      <c r="Z45" s="159" t="s">
        <v>2735</v>
      </c>
    </row>
    <row r="46" spans="1:30" x14ac:dyDescent="0.15">
      <c r="A46" s="159" t="s">
        <v>579</v>
      </c>
      <c r="N46" s="159" t="s">
        <v>2533</v>
      </c>
      <c r="P46" s="159" t="s">
        <v>2604</v>
      </c>
      <c r="Z46" s="159" t="s">
        <v>2736</v>
      </c>
    </row>
    <row r="47" spans="1:30" x14ac:dyDescent="0.15">
      <c r="A47" s="159" t="s">
        <v>580</v>
      </c>
      <c r="N47" s="159" t="s">
        <v>2534</v>
      </c>
      <c r="P47" s="159" t="s">
        <v>2605</v>
      </c>
      <c r="Z47" s="159" t="s">
        <v>2737</v>
      </c>
    </row>
    <row r="48" spans="1:30" x14ac:dyDescent="0.15">
      <c r="A48" s="159" t="s">
        <v>581</v>
      </c>
      <c r="N48" s="159" t="s">
        <v>2535</v>
      </c>
      <c r="P48" s="159" t="s">
        <v>2606</v>
      </c>
      <c r="Z48" s="159" t="s">
        <v>2738</v>
      </c>
    </row>
    <row r="49" spans="14:26" x14ac:dyDescent="0.15">
      <c r="N49" s="159" t="s">
        <v>2536</v>
      </c>
      <c r="P49" s="159" t="s">
        <v>2607</v>
      </c>
      <c r="Z49" s="159" t="s">
        <v>2739</v>
      </c>
    </row>
    <row r="50" spans="14:26" x14ac:dyDescent="0.15">
      <c r="N50" s="159" t="s">
        <v>2931</v>
      </c>
      <c r="P50" s="159" t="s">
        <v>2608</v>
      </c>
    </row>
    <row r="51" spans="14:26" x14ac:dyDescent="0.15">
      <c r="N51" s="159" t="s">
        <v>2537</v>
      </c>
      <c r="P51" s="159" t="s">
        <v>2609</v>
      </c>
    </row>
    <row r="52" spans="14:26" x14ac:dyDescent="0.15">
      <c r="N52" s="159" t="s">
        <v>2538</v>
      </c>
      <c r="P52" s="159" t="s">
        <v>2610</v>
      </c>
    </row>
    <row r="53" spans="14:26" x14ac:dyDescent="0.15">
      <c r="N53" s="159" t="s">
        <v>2539</v>
      </c>
    </row>
    <row r="54" spans="14:26" x14ac:dyDescent="0.15">
      <c r="N54" s="159" t="s">
        <v>2540</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3:I22"/>
  <sheetViews>
    <sheetView workbookViewId="0">
      <selection activeCell="D5" sqref="D5"/>
    </sheetView>
  </sheetViews>
  <sheetFormatPr defaultRowHeight="13.5" x14ac:dyDescent="0.15"/>
  <cols>
    <col min="3" max="3" width="17.625" customWidth="1"/>
  </cols>
  <sheetData>
    <row r="3" spans="2:9" x14ac:dyDescent="0.15">
      <c r="B3" s="161" t="s">
        <v>1146</v>
      </c>
      <c r="C3" s="162" t="str">
        <f>IF(様式２!D59=$I$3,"ジェネライト",IF(OR(様式２!D59=$I$4,様式２!D59=$I$5,様式２!D59=$I$6),"CGS",""))</f>
        <v/>
      </c>
      <c r="D3" s="161"/>
      <c r="I3" t="s">
        <v>1147</v>
      </c>
    </row>
    <row r="4" spans="2:9" x14ac:dyDescent="0.15">
      <c r="B4" s="163"/>
      <c r="C4" s="162" t="str">
        <f>IF(様式２!D60=$I$3,"ジェネライト",IF(OR(様式２!D60=$I$4,様式２!D60=$I$5,様式２!D60=$I$6),"CGS",""))</f>
        <v/>
      </c>
      <c r="D4" s="163"/>
      <c r="I4" t="s">
        <v>1148</v>
      </c>
    </row>
    <row r="5" spans="2:9" x14ac:dyDescent="0.15">
      <c r="B5" s="163"/>
      <c r="C5" s="162" t="str">
        <f>IF(様式２!D61=$I$3,"ジェネライト",IF(OR(様式２!D61=$I$4,様式２!D61=$I$5,様式２!D61=$I$6),"CGS",""))</f>
        <v/>
      </c>
      <c r="D5" s="164">
        <f>IF(COUNTIF(C3:C5,"CGS"),200,IF(COUNTIF(C3:C5,"ジェネライト"),100,0))</f>
        <v>0</v>
      </c>
      <c r="E5" t="s">
        <v>1149</v>
      </c>
      <c r="I5" t="s">
        <v>1150</v>
      </c>
    </row>
    <row r="6" spans="2:9" x14ac:dyDescent="0.15">
      <c r="B6" s="162" t="s">
        <v>1151</v>
      </c>
      <c r="C6" s="162">
        <f>様式２!Q86</f>
        <v>0</v>
      </c>
      <c r="D6" s="162">
        <f>IF(C6="ｳ_災害時協定",20,IF(C6="ｴ_その他",20,10))</f>
        <v>10</v>
      </c>
      <c r="E6" t="s">
        <v>1152</v>
      </c>
      <c r="I6" t="s">
        <v>1153</v>
      </c>
    </row>
    <row r="7" spans="2:9" x14ac:dyDescent="0.15">
      <c r="B7" s="162" t="s">
        <v>380</v>
      </c>
      <c r="C7" s="162">
        <f>様式２!Y70</f>
        <v>0</v>
      </c>
      <c r="D7" s="162">
        <f>IF(C7="新設",1,IF(C7="更新",2,0))</f>
        <v>0</v>
      </c>
      <c r="E7" t="s">
        <v>1154</v>
      </c>
    </row>
    <row r="8" spans="2:9" x14ac:dyDescent="0.15">
      <c r="B8" s="165" t="s">
        <v>1155</v>
      </c>
      <c r="C8" s="162">
        <f>VLOOKUP(D8,B14:C22,2,FALSE)</f>
        <v>0</v>
      </c>
      <c r="D8" s="162">
        <f>SUM(D5:D7)</f>
        <v>10</v>
      </c>
    </row>
    <row r="9" spans="2:9" x14ac:dyDescent="0.15">
      <c r="B9" s="162"/>
      <c r="C9" s="162"/>
      <c r="D9" s="162"/>
    </row>
    <row r="14" spans="2:9" x14ac:dyDescent="0.15">
      <c r="B14">
        <v>211</v>
      </c>
      <c r="C14" t="s">
        <v>1156</v>
      </c>
    </row>
    <row r="15" spans="2:9" x14ac:dyDescent="0.15">
      <c r="B15">
        <v>212</v>
      </c>
      <c r="C15" t="s">
        <v>1157</v>
      </c>
    </row>
    <row r="16" spans="2:9" x14ac:dyDescent="0.15">
      <c r="B16">
        <v>221</v>
      </c>
      <c r="C16" t="s">
        <v>1158</v>
      </c>
    </row>
    <row r="17" spans="2:3" x14ac:dyDescent="0.15">
      <c r="B17">
        <v>222</v>
      </c>
      <c r="C17" t="s">
        <v>1159</v>
      </c>
    </row>
    <row r="18" spans="2:3" x14ac:dyDescent="0.15">
      <c r="B18">
        <v>111</v>
      </c>
      <c r="C18" t="s">
        <v>1160</v>
      </c>
    </row>
    <row r="19" spans="2:3" x14ac:dyDescent="0.15">
      <c r="B19">
        <v>112</v>
      </c>
      <c r="C19" t="s">
        <v>1161</v>
      </c>
    </row>
    <row r="20" spans="2:3" x14ac:dyDescent="0.15">
      <c r="B20">
        <v>121</v>
      </c>
      <c r="C20" t="s">
        <v>1162</v>
      </c>
    </row>
    <row r="21" spans="2:3" x14ac:dyDescent="0.15">
      <c r="B21">
        <v>122</v>
      </c>
      <c r="C21" t="s">
        <v>1163</v>
      </c>
    </row>
    <row r="22" spans="2:3" x14ac:dyDescent="0.15">
      <c r="B22">
        <v>10</v>
      </c>
      <c r="C22">
        <v>0</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4"/>
  <sheetViews>
    <sheetView workbookViewId="0">
      <selection activeCell="C6" sqref="C6"/>
    </sheetView>
  </sheetViews>
  <sheetFormatPr defaultColWidth="8.875" defaultRowHeight="13.5" x14ac:dyDescent="0.15"/>
  <cols>
    <col min="1" max="1" width="6.25" style="175" customWidth="1"/>
    <col min="2" max="2" width="11.375" style="170" customWidth="1"/>
    <col min="3" max="3" width="11.875" style="170" bestFit="1" customWidth="1"/>
    <col min="4" max="5" width="18.5" style="170" customWidth="1"/>
    <col min="6" max="6" width="17.125" style="170" customWidth="1"/>
    <col min="7" max="7" width="10.5" style="179" bestFit="1" customWidth="1"/>
    <col min="8" max="16384" width="8.875" style="175"/>
  </cols>
  <sheetData>
    <row r="1" spans="1:7" s="170" customFormat="1" ht="43.15" customHeight="1" x14ac:dyDescent="0.15">
      <c r="A1" s="166" t="s">
        <v>1164</v>
      </c>
      <c r="B1" s="167" t="s">
        <v>1165</v>
      </c>
      <c r="C1" s="167" t="s">
        <v>1166</v>
      </c>
      <c r="D1" s="167" t="s">
        <v>1167</v>
      </c>
      <c r="E1" s="168" t="s">
        <v>1168</v>
      </c>
      <c r="F1" s="167" t="s">
        <v>1169</v>
      </c>
      <c r="G1" s="169" t="s">
        <v>1170</v>
      </c>
    </row>
    <row r="2" spans="1:7" ht="16.350000000000001" customHeight="1" x14ac:dyDescent="0.15">
      <c r="A2" s="171">
        <v>1</v>
      </c>
      <c r="B2" s="172" t="s">
        <v>1171</v>
      </c>
      <c r="C2" s="172" t="s">
        <v>1172</v>
      </c>
      <c r="D2" s="173" t="s">
        <v>582</v>
      </c>
      <c r="E2" s="173" t="s">
        <v>1173</v>
      </c>
      <c r="F2" s="174" t="s">
        <v>1174</v>
      </c>
      <c r="G2" s="167" t="s">
        <v>12</v>
      </c>
    </row>
    <row r="3" spans="1:7" ht="16.350000000000001" customHeight="1" x14ac:dyDescent="0.15">
      <c r="A3" s="171">
        <v>2</v>
      </c>
      <c r="B3" s="174" t="s">
        <v>1175</v>
      </c>
      <c r="C3" s="174" t="s">
        <v>1172</v>
      </c>
      <c r="D3" s="174" t="s">
        <v>629</v>
      </c>
      <c r="E3" s="174" t="s">
        <v>1176</v>
      </c>
      <c r="F3" s="174" t="s">
        <v>1177</v>
      </c>
      <c r="G3" s="167" t="s">
        <v>12</v>
      </c>
    </row>
    <row r="4" spans="1:7" ht="16.350000000000001" customHeight="1" x14ac:dyDescent="0.15">
      <c r="A4" s="171">
        <v>3</v>
      </c>
      <c r="B4" s="174" t="s">
        <v>1175</v>
      </c>
      <c r="C4" s="174" t="s">
        <v>1172</v>
      </c>
      <c r="D4" s="174" t="s">
        <v>667</v>
      </c>
      <c r="E4" s="174" t="s">
        <v>1178</v>
      </c>
      <c r="F4" s="174" t="s">
        <v>1177</v>
      </c>
      <c r="G4" s="167" t="s">
        <v>12</v>
      </c>
    </row>
    <row r="5" spans="1:7" ht="16.350000000000001" customHeight="1" x14ac:dyDescent="0.15">
      <c r="A5" s="171">
        <v>4</v>
      </c>
      <c r="B5" s="174" t="s">
        <v>1179</v>
      </c>
      <c r="C5" s="174" t="s">
        <v>1172</v>
      </c>
      <c r="D5" s="174" t="s">
        <v>701</v>
      </c>
      <c r="E5" s="174" t="s">
        <v>1180</v>
      </c>
      <c r="F5" s="176" t="s">
        <v>1181</v>
      </c>
      <c r="G5" s="167" t="s">
        <v>12</v>
      </c>
    </row>
    <row r="6" spans="1:7" ht="16.350000000000001" customHeight="1" x14ac:dyDescent="0.15">
      <c r="A6" s="171">
        <v>5</v>
      </c>
      <c r="B6" s="174" t="s">
        <v>1179</v>
      </c>
      <c r="C6" s="174" t="s">
        <v>1172</v>
      </c>
      <c r="D6" s="174" t="s">
        <v>733</v>
      </c>
      <c r="E6" s="174" t="s">
        <v>1182</v>
      </c>
      <c r="F6" s="176" t="s">
        <v>1177</v>
      </c>
      <c r="G6" s="167" t="s">
        <v>1183</v>
      </c>
    </row>
    <row r="7" spans="1:7" ht="16.350000000000001" customHeight="1" x14ac:dyDescent="0.15">
      <c r="A7" s="171">
        <v>6</v>
      </c>
      <c r="B7" s="174" t="s">
        <v>1179</v>
      </c>
      <c r="C7" s="174" t="s">
        <v>1172</v>
      </c>
      <c r="D7" s="174" t="s">
        <v>758</v>
      </c>
      <c r="E7" s="174" t="s">
        <v>1184</v>
      </c>
      <c r="F7" s="176" t="s">
        <v>1177</v>
      </c>
      <c r="G7" s="167" t="s">
        <v>12</v>
      </c>
    </row>
    <row r="8" spans="1:7" ht="16.350000000000001" customHeight="1" x14ac:dyDescent="0.15">
      <c r="A8" s="171">
        <v>7</v>
      </c>
      <c r="B8" s="174" t="s">
        <v>1179</v>
      </c>
      <c r="C8" s="174" t="s">
        <v>1172</v>
      </c>
      <c r="D8" s="174" t="s">
        <v>783</v>
      </c>
      <c r="E8" s="174" t="s">
        <v>1185</v>
      </c>
      <c r="F8" s="176" t="s">
        <v>1177</v>
      </c>
      <c r="G8" s="167" t="s">
        <v>1183</v>
      </c>
    </row>
    <row r="9" spans="1:7" ht="16.350000000000001" customHeight="1" x14ac:dyDescent="0.15">
      <c r="A9" s="171">
        <v>8</v>
      </c>
      <c r="B9" s="174" t="s">
        <v>1179</v>
      </c>
      <c r="C9" s="174" t="s">
        <v>1172</v>
      </c>
      <c r="D9" s="174" t="s">
        <v>807</v>
      </c>
      <c r="E9" s="174" t="s">
        <v>1186</v>
      </c>
      <c r="F9" s="176" t="s">
        <v>1177</v>
      </c>
      <c r="G9" s="167" t="s">
        <v>1183</v>
      </c>
    </row>
    <row r="10" spans="1:7" ht="16.350000000000001" customHeight="1" x14ac:dyDescent="0.15">
      <c r="A10" s="171">
        <v>9</v>
      </c>
      <c r="B10" s="174" t="s">
        <v>1179</v>
      </c>
      <c r="C10" s="174" t="s">
        <v>1172</v>
      </c>
      <c r="D10" s="174" t="s">
        <v>828</v>
      </c>
      <c r="E10" s="174" t="s">
        <v>1187</v>
      </c>
      <c r="F10" s="176" t="s">
        <v>1177</v>
      </c>
      <c r="G10" s="167" t="s">
        <v>1183</v>
      </c>
    </row>
    <row r="11" spans="1:7" ht="16.350000000000001" customHeight="1" x14ac:dyDescent="0.15">
      <c r="A11" s="171">
        <v>10</v>
      </c>
      <c r="B11" s="174" t="s">
        <v>1179</v>
      </c>
      <c r="C11" s="174" t="s">
        <v>1172</v>
      </c>
      <c r="D11" s="174" t="s">
        <v>847</v>
      </c>
      <c r="E11" s="174" t="s">
        <v>1188</v>
      </c>
      <c r="F11" s="176" t="s">
        <v>1181</v>
      </c>
      <c r="G11" s="167" t="s">
        <v>1183</v>
      </c>
    </row>
    <row r="12" spans="1:7" ht="16.350000000000001" customHeight="1" x14ac:dyDescent="0.15">
      <c r="A12" s="171">
        <v>11</v>
      </c>
      <c r="B12" s="174" t="s">
        <v>1179</v>
      </c>
      <c r="C12" s="174" t="s">
        <v>1172</v>
      </c>
      <c r="D12" s="174" t="s">
        <v>866</v>
      </c>
      <c r="E12" s="174" t="s">
        <v>1189</v>
      </c>
      <c r="F12" s="176" t="s">
        <v>1177</v>
      </c>
      <c r="G12" s="167" t="s">
        <v>1183</v>
      </c>
    </row>
    <row r="13" spans="1:7" ht="16.350000000000001" customHeight="1" x14ac:dyDescent="0.15">
      <c r="A13" s="171">
        <v>12</v>
      </c>
      <c r="B13" s="174" t="s">
        <v>1179</v>
      </c>
      <c r="C13" s="174" t="s">
        <v>1172</v>
      </c>
      <c r="D13" s="174" t="s">
        <v>884</v>
      </c>
      <c r="E13" s="174" t="s">
        <v>1190</v>
      </c>
      <c r="F13" s="176" t="s">
        <v>1177</v>
      </c>
      <c r="G13" s="167" t="s">
        <v>1183</v>
      </c>
    </row>
    <row r="14" spans="1:7" ht="16.350000000000001" customHeight="1" x14ac:dyDescent="0.15">
      <c r="A14" s="171">
        <v>13</v>
      </c>
      <c r="B14" s="174" t="s">
        <v>1179</v>
      </c>
      <c r="C14" s="174" t="s">
        <v>1172</v>
      </c>
      <c r="D14" s="174" t="s">
        <v>900</v>
      </c>
      <c r="E14" s="174" t="s">
        <v>1191</v>
      </c>
      <c r="F14" s="176" t="s">
        <v>1177</v>
      </c>
      <c r="G14" s="167" t="s">
        <v>1183</v>
      </c>
    </row>
    <row r="15" spans="1:7" ht="16.350000000000001" customHeight="1" x14ac:dyDescent="0.15">
      <c r="A15" s="171">
        <v>14</v>
      </c>
      <c r="B15" s="174" t="s">
        <v>1179</v>
      </c>
      <c r="C15" s="174" t="s">
        <v>1172</v>
      </c>
      <c r="D15" s="174" t="s">
        <v>915</v>
      </c>
      <c r="E15" s="174" t="s">
        <v>1192</v>
      </c>
      <c r="F15" s="176" t="s">
        <v>1177</v>
      </c>
      <c r="G15" s="167" t="s">
        <v>1183</v>
      </c>
    </row>
    <row r="16" spans="1:7" ht="16.350000000000001" customHeight="1" x14ac:dyDescent="0.15">
      <c r="A16" s="171">
        <v>15</v>
      </c>
      <c r="B16" s="174" t="s">
        <v>1179</v>
      </c>
      <c r="C16" s="174" t="s">
        <v>1172</v>
      </c>
      <c r="D16" s="174" t="s">
        <v>929</v>
      </c>
      <c r="E16" s="174" t="s">
        <v>1193</v>
      </c>
      <c r="F16" s="176" t="s">
        <v>1177</v>
      </c>
      <c r="G16" s="167" t="s">
        <v>12</v>
      </c>
    </row>
    <row r="17" spans="1:7" ht="16.350000000000001" customHeight="1" x14ac:dyDescent="0.15">
      <c r="A17" s="171">
        <v>16</v>
      </c>
      <c r="B17" s="174" t="s">
        <v>1179</v>
      </c>
      <c r="C17" s="174" t="s">
        <v>1172</v>
      </c>
      <c r="D17" s="174" t="s">
        <v>942</v>
      </c>
      <c r="E17" s="174" t="s">
        <v>1194</v>
      </c>
      <c r="F17" s="176" t="s">
        <v>1177</v>
      </c>
      <c r="G17" s="167" t="s">
        <v>1183</v>
      </c>
    </row>
    <row r="18" spans="1:7" ht="16.350000000000001" customHeight="1" x14ac:dyDescent="0.15">
      <c r="A18" s="171">
        <v>17</v>
      </c>
      <c r="B18" s="174" t="s">
        <v>1179</v>
      </c>
      <c r="C18" s="174" t="s">
        <v>1172</v>
      </c>
      <c r="D18" s="174" t="s">
        <v>955</v>
      </c>
      <c r="E18" s="174" t="s">
        <v>1195</v>
      </c>
      <c r="F18" s="176" t="s">
        <v>1177</v>
      </c>
      <c r="G18" s="167" t="s">
        <v>1183</v>
      </c>
    </row>
    <row r="19" spans="1:7" ht="16.350000000000001" customHeight="1" x14ac:dyDescent="0.15">
      <c r="A19" s="171">
        <v>18</v>
      </c>
      <c r="B19" s="174" t="s">
        <v>1179</v>
      </c>
      <c r="C19" s="174" t="s">
        <v>1172</v>
      </c>
      <c r="D19" s="174" t="s">
        <v>968</v>
      </c>
      <c r="E19" s="174" t="s">
        <v>1196</v>
      </c>
      <c r="F19" s="176" t="s">
        <v>1177</v>
      </c>
      <c r="G19" s="167" t="s">
        <v>12</v>
      </c>
    </row>
    <row r="20" spans="1:7" ht="16.350000000000001" customHeight="1" x14ac:dyDescent="0.15">
      <c r="A20" s="171">
        <v>19</v>
      </c>
      <c r="B20" s="174" t="s">
        <v>1179</v>
      </c>
      <c r="C20" s="174" t="s">
        <v>1172</v>
      </c>
      <c r="D20" s="174" t="s">
        <v>979</v>
      </c>
      <c r="E20" s="174" t="s">
        <v>1197</v>
      </c>
      <c r="F20" s="176" t="s">
        <v>1177</v>
      </c>
      <c r="G20" s="167" t="s">
        <v>1183</v>
      </c>
    </row>
    <row r="21" spans="1:7" ht="16.350000000000001" customHeight="1" x14ac:dyDescent="0.15">
      <c r="A21" s="171">
        <v>20</v>
      </c>
      <c r="B21" s="174" t="s">
        <v>1179</v>
      </c>
      <c r="C21" s="174" t="s">
        <v>1172</v>
      </c>
      <c r="D21" s="174" t="s">
        <v>990</v>
      </c>
      <c r="E21" s="174" t="s">
        <v>1198</v>
      </c>
      <c r="F21" s="176" t="s">
        <v>1177</v>
      </c>
      <c r="G21" s="167" t="s">
        <v>1183</v>
      </c>
    </row>
    <row r="22" spans="1:7" ht="16.350000000000001" customHeight="1" x14ac:dyDescent="0.15">
      <c r="A22" s="171">
        <v>21</v>
      </c>
      <c r="B22" s="174" t="s">
        <v>1179</v>
      </c>
      <c r="C22" s="174" t="s">
        <v>1172</v>
      </c>
      <c r="D22" s="174" t="s">
        <v>999</v>
      </c>
      <c r="E22" s="174" t="s">
        <v>1199</v>
      </c>
      <c r="F22" s="176" t="s">
        <v>1177</v>
      </c>
      <c r="G22" s="167" t="s">
        <v>1183</v>
      </c>
    </row>
    <row r="23" spans="1:7" ht="16.350000000000001" customHeight="1" x14ac:dyDescent="0.15">
      <c r="A23" s="171">
        <v>22</v>
      </c>
      <c r="B23" s="174" t="s">
        <v>1179</v>
      </c>
      <c r="C23" s="174" t="s">
        <v>1172</v>
      </c>
      <c r="D23" s="174" t="s">
        <v>1008</v>
      </c>
      <c r="E23" s="174" t="s">
        <v>1200</v>
      </c>
      <c r="F23" s="176" t="s">
        <v>1177</v>
      </c>
      <c r="G23" s="167" t="s">
        <v>1183</v>
      </c>
    </row>
    <row r="24" spans="1:7" ht="16.350000000000001" customHeight="1" x14ac:dyDescent="0.15">
      <c r="A24" s="171">
        <v>23</v>
      </c>
      <c r="B24" s="172" t="s">
        <v>1201</v>
      </c>
      <c r="C24" s="172" t="s">
        <v>1202</v>
      </c>
      <c r="D24" s="177" t="s">
        <v>583</v>
      </c>
      <c r="E24" s="177" t="s">
        <v>1203</v>
      </c>
      <c r="F24" s="174" t="s">
        <v>1181</v>
      </c>
      <c r="G24" s="167" t="s">
        <v>1183</v>
      </c>
    </row>
    <row r="25" spans="1:7" ht="16.350000000000001" customHeight="1" x14ac:dyDescent="0.15">
      <c r="A25" s="171">
        <v>24</v>
      </c>
      <c r="B25" s="172" t="s">
        <v>1201</v>
      </c>
      <c r="C25" s="172" t="s">
        <v>1202</v>
      </c>
      <c r="D25" s="177" t="s">
        <v>630</v>
      </c>
      <c r="E25" s="177" t="s">
        <v>1204</v>
      </c>
      <c r="F25" s="176" t="s">
        <v>1181</v>
      </c>
      <c r="G25" s="167" t="s">
        <v>1183</v>
      </c>
    </row>
    <row r="26" spans="1:7" ht="16.350000000000001" customHeight="1" x14ac:dyDescent="0.15">
      <c r="A26" s="171">
        <v>25</v>
      </c>
      <c r="B26" s="172" t="s">
        <v>1201</v>
      </c>
      <c r="C26" s="172" t="s">
        <v>1205</v>
      </c>
      <c r="D26" s="177" t="s">
        <v>584</v>
      </c>
      <c r="E26" s="177" t="s">
        <v>1206</v>
      </c>
      <c r="F26" s="176" t="s">
        <v>1181</v>
      </c>
      <c r="G26" s="167" t="s">
        <v>1183</v>
      </c>
    </row>
    <row r="27" spans="1:7" ht="16.350000000000001" customHeight="1" x14ac:dyDescent="0.15">
      <c r="A27" s="171">
        <v>26</v>
      </c>
      <c r="B27" s="172" t="s">
        <v>1201</v>
      </c>
      <c r="C27" s="172" t="s">
        <v>1205</v>
      </c>
      <c r="D27" s="177" t="s">
        <v>631</v>
      </c>
      <c r="E27" s="177" t="s">
        <v>1207</v>
      </c>
      <c r="F27" s="176" t="s">
        <v>1208</v>
      </c>
      <c r="G27" s="167" t="s">
        <v>1183</v>
      </c>
    </row>
    <row r="28" spans="1:7" ht="16.350000000000001" customHeight="1" x14ac:dyDescent="0.15">
      <c r="A28" s="171">
        <v>27</v>
      </c>
      <c r="B28" s="172" t="s">
        <v>1201</v>
      </c>
      <c r="C28" s="172" t="s">
        <v>1209</v>
      </c>
      <c r="D28" s="177" t="s">
        <v>585</v>
      </c>
      <c r="E28" s="177" t="s">
        <v>1210</v>
      </c>
      <c r="F28" s="176" t="s">
        <v>1174</v>
      </c>
      <c r="G28" s="167" t="s">
        <v>12</v>
      </c>
    </row>
    <row r="29" spans="1:7" ht="16.350000000000001" customHeight="1" x14ac:dyDescent="0.15">
      <c r="A29" s="171">
        <v>28</v>
      </c>
      <c r="B29" s="172" t="s">
        <v>1201</v>
      </c>
      <c r="C29" s="172" t="s">
        <v>1209</v>
      </c>
      <c r="D29" s="177" t="s">
        <v>632</v>
      </c>
      <c r="E29" s="177" t="s">
        <v>1211</v>
      </c>
      <c r="F29" s="176" t="s">
        <v>1208</v>
      </c>
      <c r="G29" s="167" t="s">
        <v>1183</v>
      </c>
    </row>
    <row r="30" spans="1:7" ht="16.350000000000001" customHeight="1" x14ac:dyDescent="0.15">
      <c r="A30" s="171">
        <v>29</v>
      </c>
      <c r="B30" s="172" t="s">
        <v>1201</v>
      </c>
      <c r="C30" s="172" t="s">
        <v>1209</v>
      </c>
      <c r="D30" s="177" t="s">
        <v>668</v>
      </c>
      <c r="E30" s="177" t="s">
        <v>1212</v>
      </c>
      <c r="F30" s="176" t="s">
        <v>1208</v>
      </c>
      <c r="G30" s="167" t="s">
        <v>1183</v>
      </c>
    </row>
    <row r="31" spans="1:7" ht="16.350000000000001" customHeight="1" x14ac:dyDescent="0.15">
      <c r="A31" s="171">
        <v>30</v>
      </c>
      <c r="B31" s="172" t="s">
        <v>1201</v>
      </c>
      <c r="C31" s="172" t="s">
        <v>1209</v>
      </c>
      <c r="D31" s="177" t="s">
        <v>702</v>
      </c>
      <c r="E31" s="177" t="s">
        <v>1213</v>
      </c>
      <c r="F31" s="176" t="s">
        <v>1208</v>
      </c>
      <c r="G31" s="167" t="s">
        <v>1183</v>
      </c>
    </row>
    <row r="32" spans="1:7" ht="16.350000000000001" customHeight="1" x14ac:dyDescent="0.15">
      <c r="A32" s="171">
        <v>31</v>
      </c>
      <c r="B32" s="172" t="s">
        <v>1201</v>
      </c>
      <c r="C32" s="172" t="s">
        <v>1209</v>
      </c>
      <c r="D32" s="177" t="s">
        <v>734</v>
      </c>
      <c r="E32" s="177" t="s">
        <v>1214</v>
      </c>
      <c r="F32" s="176" t="s">
        <v>1208</v>
      </c>
      <c r="G32" s="167" t="s">
        <v>1183</v>
      </c>
    </row>
    <row r="33" spans="1:7" ht="16.350000000000001" customHeight="1" x14ac:dyDescent="0.15">
      <c r="A33" s="171">
        <v>32</v>
      </c>
      <c r="B33" s="174" t="s">
        <v>1215</v>
      </c>
      <c r="C33" s="174" t="s">
        <v>1209</v>
      </c>
      <c r="D33" s="174" t="s">
        <v>759</v>
      </c>
      <c r="E33" s="174" t="s">
        <v>1216</v>
      </c>
      <c r="F33" s="174" t="s">
        <v>1208</v>
      </c>
      <c r="G33" s="167" t="s">
        <v>1183</v>
      </c>
    </row>
    <row r="34" spans="1:7" ht="16.350000000000001" customHeight="1" x14ac:dyDescent="0.15">
      <c r="A34" s="171">
        <v>33</v>
      </c>
      <c r="B34" s="174" t="s">
        <v>1215</v>
      </c>
      <c r="C34" s="174" t="s">
        <v>1209</v>
      </c>
      <c r="D34" s="174" t="s">
        <v>784</v>
      </c>
      <c r="E34" s="174" t="s">
        <v>1217</v>
      </c>
      <c r="F34" s="176" t="s">
        <v>1208</v>
      </c>
      <c r="G34" s="167" t="s">
        <v>1183</v>
      </c>
    </row>
    <row r="35" spans="1:7" ht="16.350000000000001" customHeight="1" x14ac:dyDescent="0.15">
      <c r="A35" s="171">
        <v>34</v>
      </c>
      <c r="B35" s="174" t="s">
        <v>1215</v>
      </c>
      <c r="C35" s="174" t="s">
        <v>1209</v>
      </c>
      <c r="D35" s="174" t="s">
        <v>808</v>
      </c>
      <c r="E35" s="174" t="s">
        <v>1218</v>
      </c>
      <c r="F35" s="174" t="s">
        <v>1208</v>
      </c>
      <c r="G35" s="167" t="s">
        <v>1183</v>
      </c>
    </row>
    <row r="36" spans="1:7" ht="16.350000000000001" customHeight="1" x14ac:dyDescent="0.15">
      <c r="A36" s="171">
        <v>35</v>
      </c>
      <c r="B36" s="174" t="s">
        <v>1215</v>
      </c>
      <c r="C36" s="174" t="s">
        <v>1209</v>
      </c>
      <c r="D36" s="174" t="s">
        <v>829</v>
      </c>
      <c r="E36" s="174" t="s">
        <v>1219</v>
      </c>
      <c r="F36" s="174" t="s">
        <v>1208</v>
      </c>
      <c r="G36" s="167" t="s">
        <v>1183</v>
      </c>
    </row>
    <row r="37" spans="1:7" ht="16.350000000000001" customHeight="1" x14ac:dyDescent="0.15">
      <c r="A37" s="171">
        <v>36</v>
      </c>
      <c r="B37" s="172" t="s">
        <v>1201</v>
      </c>
      <c r="C37" s="172" t="s">
        <v>1209</v>
      </c>
      <c r="D37" s="177" t="s">
        <v>848</v>
      </c>
      <c r="E37" s="177" t="s">
        <v>1220</v>
      </c>
      <c r="F37" s="176" t="s">
        <v>1208</v>
      </c>
      <c r="G37" s="167" t="s">
        <v>1183</v>
      </c>
    </row>
    <row r="38" spans="1:7" ht="16.350000000000001" customHeight="1" x14ac:dyDescent="0.15">
      <c r="A38" s="171">
        <v>37</v>
      </c>
      <c r="B38" s="172" t="s">
        <v>1201</v>
      </c>
      <c r="C38" s="172" t="s">
        <v>1209</v>
      </c>
      <c r="D38" s="177" t="s">
        <v>867</v>
      </c>
      <c r="E38" s="177" t="s">
        <v>1221</v>
      </c>
      <c r="F38" s="176" t="s">
        <v>1208</v>
      </c>
      <c r="G38" s="167" t="s">
        <v>1183</v>
      </c>
    </row>
    <row r="39" spans="1:7" ht="16.350000000000001" customHeight="1" x14ac:dyDescent="0.15">
      <c r="A39" s="171">
        <v>38</v>
      </c>
      <c r="B39" s="174" t="s">
        <v>1215</v>
      </c>
      <c r="C39" s="174" t="s">
        <v>1209</v>
      </c>
      <c r="D39" s="174" t="s">
        <v>885</v>
      </c>
      <c r="E39" s="174" t="s">
        <v>1222</v>
      </c>
      <c r="F39" s="174" t="s">
        <v>1208</v>
      </c>
      <c r="G39" s="167" t="s">
        <v>1183</v>
      </c>
    </row>
    <row r="40" spans="1:7" ht="16.350000000000001" customHeight="1" x14ac:dyDescent="0.15">
      <c r="A40" s="171">
        <v>39</v>
      </c>
      <c r="B40" s="172" t="s">
        <v>1201</v>
      </c>
      <c r="C40" s="172" t="s">
        <v>1223</v>
      </c>
      <c r="D40" s="177" t="s">
        <v>586</v>
      </c>
      <c r="E40" s="177" t="s">
        <v>1224</v>
      </c>
      <c r="F40" s="176" t="s">
        <v>1181</v>
      </c>
      <c r="G40" s="167" t="s">
        <v>12</v>
      </c>
    </row>
    <row r="41" spans="1:7" ht="16.350000000000001" customHeight="1" x14ac:dyDescent="0.15">
      <c r="A41" s="171">
        <v>40</v>
      </c>
      <c r="B41" s="174" t="s">
        <v>1215</v>
      </c>
      <c r="C41" s="174" t="s">
        <v>1225</v>
      </c>
      <c r="D41" s="174" t="s">
        <v>587</v>
      </c>
      <c r="E41" s="174" t="s">
        <v>1226</v>
      </c>
      <c r="F41" s="174" t="s">
        <v>1227</v>
      </c>
      <c r="G41" s="167" t="s">
        <v>1183</v>
      </c>
    </row>
    <row r="42" spans="1:7" ht="16.350000000000001" customHeight="1" x14ac:dyDescent="0.15">
      <c r="A42" s="171">
        <v>41</v>
      </c>
      <c r="B42" s="174" t="s">
        <v>1215</v>
      </c>
      <c r="C42" s="174" t="s">
        <v>1228</v>
      </c>
      <c r="D42" s="174" t="s">
        <v>1229</v>
      </c>
      <c r="E42" s="174" t="s">
        <v>1230</v>
      </c>
      <c r="F42" s="174" t="s">
        <v>1231</v>
      </c>
      <c r="G42" s="167" t="s">
        <v>1183</v>
      </c>
    </row>
    <row r="43" spans="1:7" ht="16.350000000000001" customHeight="1" x14ac:dyDescent="0.15">
      <c r="A43" s="171">
        <v>42</v>
      </c>
      <c r="B43" s="174" t="s">
        <v>1215</v>
      </c>
      <c r="C43" s="174" t="s">
        <v>1228</v>
      </c>
      <c r="D43" s="174" t="s">
        <v>1232</v>
      </c>
      <c r="E43" s="174" t="s">
        <v>1233</v>
      </c>
      <c r="F43" s="174" t="s">
        <v>1181</v>
      </c>
      <c r="G43" s="167" t="s">
        <v>1183</v>
      </c>
    </row>
    <row r="44" spans="1:7" ht="16.350000000000001" customHeight="1" x14ac:dyDescent="0.15">
      <c r="A44" s="171">
        <v>43</v>
      </c>
      <c r="B44" s="174" t="s">
        <v>1234</v>
      </c>
      <c r="C44" s="174" t="s">
        <v>1228</v>
      </c>
      <c r="D44" s="174" t="s">
        <v>1235</v>
      </c>
      <c r="E44" s="174" t="s">
        <v>1236</v>
      </c>
      <c r="F44" s="174" t="s">
        <v>1181</v>
      </c>
      <c r="G44" s="167" t="s">
        <v>1183</v>
      </c>
    </row>
    <row r="45" spans="1:7" ht="16.350000000000001" customHeight="1" x14ac:dyDescent="0.15">
      <c r="A45" s="171">
        <v>44</v>
      </c>
      <c r="B45" s="174" t="s">
        <v>1234</v>
      </c>
      <c r="C45" s="174" t="s">
        <v>1228</v>
      </c>
      <c r="D45" s="174" t="s">
        <v>1237</v>
      </c>
      <c r="E45" s="174" t="s">
        <v>1238</v>
      </c>
      <c r="F45" s="174" t="s">
        <v>1208</v>
      </c>
      <c r="G45" s="167" t="s">
        <v>1183</v>
      </c>
    </row>
    <row r="46" spans="1:7" ht="16.350000000000001" customHeight="1" x14ac:dyDescent="0.15">
      <c r="A46" s="171">
        <v>45</v>
      </c>
      <c r="B46" s="174" t="s">
        <v>1239</v>
      </c>
      <c r="C46" s="174" t="s">
        <v>1240</v>
      </c>
      <c r="D46" s="174" t="s">
        <v>589</v>
      </c>
      <c r="E46" s="174" t="s">
        <v>1241</v>
      </c>
      <c r="F46" s="174" t="s">
        <v>1208</v>
      </c>
      <c r="G46" s="167" t="s">
        <v>12</v>
      </c>
    </row>
    <row r="47" spans="1:7" ht="16.350000000000001" customHeight="1" x14ac:dyDescent="0.15">
      <c r="A47" s="171">
        <v>46</v>
      </c>
      <c r="B47" s="174" t="s">
        <v>1239</v>
      </c>
      <c r="C47" s="174" t="s">
        <v>1240</v>
      </c>
      <c r="D47" s="174" t="s">
        <v>634</v>
      </c>
      <c r="E47" s="174" t="s">
        <v>1242</v>
      </c>
      <c r="F47" s="174" t="s">
        <v>1208</v>
      </c>
      <c r="G47" s="167" t="s">
        <v>12</v>
      </c>
    </row>
    <row r="48" spans="1:7" ht="16.350000000000001" customHeight="1" x14ac:dyDescent="0.15">
      <c r="A48" s="171">
        <v>47</v>
      </c>
      <c r="B48" s="174" t="s">
        <v>1239</v>
      </c>
      <c r="C48" s="174" t="s">
        <v>1240</v>
      </c>
      <c r="D48" s="174" t="s">
        <v>670</v>
      </c>
      <c r="E48" s="174" t="s">
        <v>1243</v>
      </c>
      <c r="F48" s="174" t="s">
        <v>1208</v>
      </c>
      <c r="G48" s="167" t="s">
        <v>1183</v>
      </c>
    </row>
    <row r="49" spans="1:7" ht="16.350000000000001" customHeight="1" x14ac:dyDescent="0.15">
      <c r="A49" s="171">
        <v>48</v>
      </c>
      <c r="B49" s="174" t="s">
        <v>1239</v>
      </c>
      <c r="C49" s="174" t="s">
        <v>1240</v>
      </c>
      <c r="D49" s="174" t="s">
        <v>704</v>
      </c>
      <c r="E49" s="174" t="s">
        <v>1244</v>
      </c>
      <c r="F49" s="174" t="s">
        <v>1227</v>
      </c>
      <c r="G49" s="167" t="s">
        <v>12</v>
      </c>
    </row>
    <row r="50" spans="1:7" ht="16.350000000000001" customHeight="1" x14ac:dyDescent="0.15">
      <c r="A50" s="171">
        <v>49</v>
      </c>
      <c r="B50" s="174" t="s">
        <v>1239</v>
      </c>
      <c r="C50" s="172" t="s">
        <v>1240</v>
      </c>
      <c r="D50" s="174" t="s">
        <v>735</v>
      </c>
      <c r="E50" s="174" t="s">
        <v>1245</v>
      </c>
      <c r="F50" s="174" t="s">
        <v>1208</v>
      </c>
      <c r="G50" s="167" t="s">
        <v>1183</v>
      </c>
    </row>
    <row r="51" spans="1:7" ht="16.350000000000001" customHeight="1" x14ac:dyDescent="0.15">
      <c r="A51" s="171">
        <v>50</v>
      </c>
      <c r="B51" s="174" t="s">
        <v>1246</v>
      </c>
      <c r="C51" s="172" t="s">
        <v>1240</v>
      </c>
      <c r="D51" s="174" t="s">
        <v>760</v>
      </c>
      <c r="E51" s="174" t="s">
        <v>1247</v>
      </c>
      <c r="F51" s="174" t="s">
        <v>1208</v>
      </c>
      <c r="G51" s="167" t="s">
        <v>1183</v>
      </c>
    </row>
    <row r="52" spans="1:7" ht="16.350000000000001" customHeight="1" x14ac:dyDescent="0.15">
      <c r="A52" s="171">
        <v>51</v>
      </c>
      <c r="B52" s="174" t="s">
        <v>1239</v>
      </c>
      <c r="C52" s="174" t="s">
        <v>1240</v>
      </c>
      <c r="D52" s="174" t="s">
        <v>785</v>
      </c>
      <c r="E52" s="174" t="s">
        <v>1248</v>
      </c>
      <c r="F52" s="174" t="s">
        <v>1208</v>
      </c>
      <c r="G52" s="167" t="s">
        <v>1183</v>
      </c>
    </row>
    <row r="53" spans="1:7" ht="16.350000000000001" customHeight="1" x14ac:dyDescent="0.15">
      <c r="A53" s="171">
        <v>52</v>
      </c>
      <c r="B53" s="172" t="s">
        <v>1249</v>
      </c>
      <c r="C53" s="172" t="s">
        <v>1240</v>
      </c>
      <c r="D53" s="177" t="s">
        <v>809</v>
      </c>
      <c r="E53" s="177" t="s">
        <v>1250</v>
      </c>
      <c r="F53" s="174" t="s">
        <v>1208</v>
      </c>
      <c r="G53" s="167" t="s">
        <v>1183</v>
      </c>
    </row>
    <row r="54" spans="1:7" ht="16.350000000000001" customHeight="1" x14ac:dyDescent="0.15">
      <c r="A54" s="171">
        <v>53</v>
      </c>
      <c r="B54" s="174" t="s">
        <v>1246</v>
      </c>
      <c r="C54" s="172" t="s">
        <v>1240</v>
      </c>
      <c r="D54" s="174" t="s">
        <v>830</v>
      </c>
      <c r="E54" s="174" t="s">
        <v>1251</v>
      </c>
      <c r="F54" s="174" t="s">
        <v>1208</v>
      </c>
      <c r="G54" s="167" t="s">
        <v>1183</v>
      </c>
    </row>
    <row r="55" spans="1:7" ht="16.350000000000001" customHeight="1" x14ac:dyDescent="0.15">
      <c r="A55" s="171">
        <v>54</v>
      </c>
      <c r="B55" s="174" t="s">
        <v>1239</v>
      </c>
      <c r="C55" s="172" t="s">
        <v>1240</v>
      </c>
      <c r="D55" s="174" t="s">
        <v>849</v>
      </c>
      <c r="E55" s="174" t="s">
        <v>1252</v>
      </c>
      <c r="F55" s="174" t="s">
        <v>1208</v>
      </c>
      <c r="G55" s="167" t="s">
        <v>1183</v>
      </c>
    </row>
    <row r="56" spans="1:7" ht="16.350000000000001" customHeight="1" x14ac:dyDescent="0.15">
      <c r="A56" s="171">
        <v>55</v>
      </c>
      <c r="B56" s="174" t="s">
        <v>1239</v>
      </c>
      <c r="C56" s="172" t="s">
        <v>1240</v>
      </c>
      <c r="D56" s="174" t="s">
        <v>868</v>
      </c>
      <c r="E56" s="174" t="s">
        <v>1253</v>
      </c>
      <c r="F56" s="174" t="s">
        <v>1227</v>
      </c>
      <c r="G56" s="167" t="s">
        <v>1183</v>
      </c>
    </row>
    <row r="57" spans="1:7" ht="16.350000000000001" customHeight="1" x14ac:dyDescent="0.15">
      <c r="A57" s="171">
        <v>56</v>
      </c>
      <c r="B57" s="174" t="s">
        <v>1246</v>
      </c>
      <c r="C57" s="172" t="s">
        <v>1240</v>
      </c>
      <c r="D57" s="174" t="s">
        <v>886</v>
      </c>
      <c r="E57" s="174" t="s">
        <v>1254</v>
      </c>
      <c r="F57" s="174" t="s">
        <v>1208</v>
      </c>
      <c r="G57" s="167" t="s">
        <v>1183</v>
      </c>
    </row>
    <row r="58" spans="1:7" ht="16.350000000000001" customHeight="1" x14ac:dyDescent="0.15">
      <c r="A58" s="171">
        <v>57</v>
      </c>
      <c r="B58" s="174" t="s">
        <v>1246</v>
      </c>
      <c r="C58" s="172" t="s">
        <v>1240</v>
      </c>
      <c r="D58" s="174" t="s">
        <v>901</v>
      </c>
      <c r="E58" s="174" t="s">
        <v>1255</v>
      </c>
      <c r="F58" s="174" t="s">
        <v>1208</v>
      </c>
      <c r="G58" s="167" t="s">
        <v>1183</v>
      </c>
    </row>
    <row r="59" spans="1:7" ht="16.350000000000001" customHeight="1" x14ac:dyDescent="0.15">
      <c r="A59" s="171">
        <v>58</v>
      </c>
      <c r="B59" s="174" t="s">
        <v>1246</v>
      </c>
      <c r="C59" s="172" t="s">
        <v>1240</v>
      </c>
      <c r="D59" s="174" t="s">
        <v>916</v>
      </c>
      <c r="E59" s="174" t="s">
        <v>1256</v>
      </c>
      <c r="F59" s="174" t="s">
        <v>1208</v>
      </c>
      <c r="G59" s="167" t="s">
        <v>1183</v>
      </c>
    </row>
    <row r="60" spans="1:7" ht="16.350000000000001" customHeight="1" x14ac:dyDescent="0.15">
      <c r="A60" s="171">
        <v>59</v>
      </c>
      <c r="B60" s="174" t="s">
        <v>1246</v>
      </c>
      <c r="C60" s="172" t="s">
        <v>1240</v>
      </c>
      <c r="D60" s="174" t="s">
        <v>930</v>
      </c>
      <c r="E60" s="174" t="s">
        <v>1257</v>
      </c>
      <c r="F60" s="174" t="s">
        <v>1208</v>
      </c>
      <c r="G60" s="167" t="s">
        <v>1183</v>
      </c>
    </row>
    <row r="61" spans="1:7" ht="16.350000000000001" customHeight="1" x14ac:dyDescent="0.15">
      <c r="A61" s="171">
        <v>60</v>
      </c>
      <c r="B61" s="174" t="s">
        <v>1246</v>
      </c>
      <c r="C61" s="172" t="s">
        <v>1240</v>
      </c>
      <c r="D61" s="174" t="s">
        <v>943</v>
      </c>
      <c r="E61" s="174" t="s">
        <v>1258</v>
      </c>
      <c r="F61" s="174" t="s">
        <v>1208</v>
      </c>
      <c r="G61" s="167" t="s">
        <v>1183</v>
      </c>
    </row>
    <row r="62" spans="1:7" ht="16.350000000000001" customHeight="1" x14ac:dyDescent="0.15">
      <c r="A62" s="171">
        <v>61</v>
      </c>
      <c r="B62" s="174" t="s">
        <v>1246</v>
      </c>
      <c r="C62" s="172" t="s">
        <v>1240</v>
      </c>
      <c r="D62" s="174" t="s">
        <v>956</v>
      </c>
      <c r="E62" s="174" t="s">
        <v>1259</v>
      </c>
      <c r="F62" s="174" t="s">
        <v>1208</v>
      </c>
      <c r="G62" s="167" t="s">
        <v>1183</v>
      </c>
    </row>
    <row r="63" spans="1:7" ht="16.350000000000001" customHeight="1" x14ac:dyDescent="0.15">
      <c r="A63" s="171">
        <v>62</v>
      </c>
      <c r="B63" s="174" t="s">
        <v>1246</v>
      </c>
      <c r="C63" s="172" t="s">
        <v>1240</v>
      </c>
      <c r="D63" s="174" t="s">
        <v>969</v>
      </c>
      <c r="E63" s="174" t="s">
        <v>1260</v>
      </c>
      <c r="F63" s="174" t="s">
        <v>1208</v>
      </c>
      <c r="G63" s="167" t="s">
        <v>1183</v>
      </c>
    </row>
    <row r="64" spans="1:7" ht="16.350000000000001" customHeight="1" x14ac:dyDescent="0.15">
      <c r="A64" s="171">
        <v>63</v>
      </c>
      <c r="B64" s="174" t="s">
        <v>1246</v>
      </c>
      <c r="C64" s="172" t="s">
        <v>1240</v>
      </c>
      <c r="D64" s="174" t="s">
        <v>980</v>
      </c>
      <c r="E64" s="174" t="s">
        <v>1261</v>
      </c>
      <c r="F64" s="174" t="s">
        <v>1208</v>
      </c>
      <c r="G64" s="167" t="s">
        <v>12</v>
      </c>
    </row>
    <row r="65" spans="1:7" ht="16.350000000000001" customHeight="1" x14ac:dyDescent="0.15">
      <c r="A65" s="171">
        <v>64</v>
      </c>
      <c r="B65" s="174" t="s">
        <v>1246</v>
      </c>
      <c r="C65" s="172" t="s">
        <v>1262</v>
      </c>
      <c r="D65" s="174" t="s">
        <v>590</v>
      </c>
      <c r="E65" s="174" t="s">
        <v>1263</v>
      </c>
      <c r="F65" s="174" t="s">
        <v>1181</v>
      </c>
      <c r="G65" s="167" t="s">
        <v>12</v>
      </c>
    </row>
    <row r="66" spans="1:7" ht="16.350000000000001" customHeight="1" x14ac:dyDescent="0.15">
      <c r="A66" s="171">
        <v>65</v>
      </c>
      <c r="B66" s="174" t="s">
        <v>1246</v>
      </c>
      <c r="C66" s="172" t="s">
        <v>1262</v>
      </c>
      <c r="D66" s="174" t="s">
        <v>635</v>
      </c>
      <c r="E66" s="174" t="s">
        <v>1264</v>
      </c>
      <c r="F66" s="174" t="s">
        <v>1208</v>
      </c>
      <c r="G66" s="167" t="s">
        <v>12</v>
      </c>
    </row>
    <row r="67" spans="1:7" ht="16.350000000000001" customHeight="1" x14ac:dyDescent="0.15">
      <c r="A67" s="171">
        <v>66</v>
      </c>
      <c r="B67" s="174" t="s">
        <v>1246</v>
      </c>
      <c r="C67" s="172" t="s">
        <v>1262</v>
      </c>
      <c r="D67" s="174" t="s">
        <v>671</v>
      </c>
      <c r="E67" s="174" t="s">
        <v>1265</v>
      </c>
      <c r="F67" s="174" t="s">
        <v>1208</v>
      </c>
      <c r="G67" s="167" t="s">
        <v>12</v>
      </c>
    </row>
    <row r="68" spans="1:7" ht="16.350000000000001" customHeight="1" x14ac:dyDescent="0.15">
      <c r="A68" s="171">
        <v>67</v>
      </c>
      <c r="B68" s="174" t="s">
        <v>1246</v>
      </c>
      <c r="C68" s="172" t="s">
        <v>1262</v>
      </c>
      <c r="D68" s="174" t="s">
        <v>705</v>
      </c>
      <c r="E68" s="174" t="s">
        <v>1266</v>
      </c>
      <c r="F68" s="174" t="s">
        <v>1208</v>
      </c>
      <c r="G68" s="167" t="s">
        <v>1183</v>
      </c>
    </row>
    <row r="69" spans="1:7" ht="16.350000000000001" customHeight="1" x14ac:dyDescent="0.15">
      <c r="A69" s="171">
        <v>68</v>
      </c>
      <c r="B69" s="174" t="s">
        <v>1246</v>
      </c>
      <c r="C69" s="172" t="s">
        <v>1262</v>
      </c>
      <c r="D69" s="174" t="s">
        <v>736</v>
      </c>
      <c r="E69" s="174" t="s">
        <v>1267</v>
      </c>
      <c r="F69" s="174" t="s">
        <v>1208</v>
      </c>
      <c r="G69" s="167" t="s">
        <v>1183</v>
      </c>
    </row>
    <row r="70" spans="1:7" ht="16.350000000000001" customHeight="1" x14ac:dyDescent="0.15">
      <c r="A70" s="171">
        <v>69</v>
      </c>
      <c r="B70" s="174" t="s">
        <v>1246</v>
      </c>
      <c r="C70" s="172" t="s">
        <v>1262</v>
      </c>
      <c r="D70" s="174" t="s">
        <v>761</v>
      </c>
      <c r="E70" s="174" t="s">
        <v>1268</v>
      </c>
      <c r="F70" s="174" t="s">
        <v>1208</v>
      </c>
      <c r="G70" s="167" t="s">
        <v>1183</v>
      </c>
    </row>
    <row r="71" spans="1:7" ht="16.350000000000001" customHeight="1" x14ac:dyDescent="0.15">
      <c r="A71" s="171">
        <v>70</v>
      </c>
      <c r="B71" s="174" t="s">
        <v>1246</v>
      </c>
      <c r="C71" s="172" t="s">
        <v>1262</v>
      </c>
      <c r="D71" s="174" t="s">
        <v>786</v>
      </c>
      <c r="E71" s="174" t="s">
        <v>1269</v>
      </c>
      <c r="F71" s="174" t="s">
        <v>1208</v>
      </c>
      <c r="G71" s="167" t="s">
        <v>1183</v>
      </c>
    </row>
    <row r="72" spans="1:7" ht="16.350000000000001" customHeight="1" x14ac:dyDescent="0.15">
      <c r="A72" s="171">
        <v>71</v>
      </c>
      <c r="B72" s="174" t="s">
        <v>1246</v>
      </c>
      <c r="C72" s="172" t="s">
        <v>1270</v>
      </c>
      <c r="D72" s="174" t="s">
        <v>591</v>
      </c>
      <c r="E72" s="174" t="s">
        <v>1271</v>
      </c>
      <c r="F72" s="174" t="s">
        <v>1181</v>
      </c>
      <c r="G72" s="167" t="s">
        <v>12</v>
      </c>
    </row>
    <row r="73" spans="1:7" ht="16.350000000000001" customHeight="1" x14ac:dyDescent="0.15">
      <c r="A73" s="171">
        <v>72</v>
      </c>
      <c r="B73" s="174" t="s">
        <v>1246</v>
      </c>
      <c r="C73" s="172" t="s">
        <v>1270</v>
      </c>
      <c r="D73" s="174" t="s">
        <v>636</v>
      </c>
      <c r="E73" s="174" t="s">
        <v>1272</v>
      </c>
      <c r="F73" s="174" t="s">
        <v>1181</v>
      </c>
      <c r="G73" s="167" t="s">
        <v>12</v>
      </c>
    </row>
    <row r="74" spans="1:7" ht="16.350000000000001" customHeight="1" x14ac:dyDescent="0.15">
      <c r="A74" s="171">
        <v>73</v>
      </c>
      <c r="B74" s="174" t="s">
        <v>1246</v>
      </c>
      <c r="C74" s="172" t="s">
        <v>1270</v>
      </c>
      <c r="D74" s="174" t="s">
        <v>672</v>
      </c>
      <c r="E74" s="174" t="s">
        <v>1273</v>
      </c>
      <c r="F74" s="174" t="s">
        <v>1208</v>
      </c>
      <c r="G74" s="167" t="s">
        <v>12</v>
      </c>
    </row>
    <row r="75" spans="1:7" ht="16.350000000000001" customHeight="1" x14ac:dyDescent="0.15">
      <c r="A75" s="171">
        <v>74</v>
      </c>
      <c r="B75" s="174" t="s">
        <v>1246</v>
      </c>
      <c r="C75" s="172" t="s">
        <v>1270</v>
      </c>
      <c r="D75" s="174" t="s">
        <v>706</v>
      </c>
      <c r="E75" s="174" t="s">
        <v>1274</v>
      </c>
      <c r="F75" s="174" t="s">
        <v>1208</v>
      </c>
      <c r="G75" s="167" t="s">
        <v>1183</v>
      </c>
    </row>
    <row r="76" spans="1:7" ht="16.350000000000001" customHeight="1" x14ac:dyDescent="0.15">
      <c r="A76" s="171">
        <v>75</v>
      </c>
      <c r="B76" s="174" t="s">
        <v>1246</v>
      </c>
      <c r="C76" s="172" t="s">
        <v>1270</v>
      </c>
      <c r="D76" s="174" t="s">
        <v>737</v>
      </c>
      <c r="E76" s="174" t="s">
        <v>1275</v>
      </c>
      <c r="F76" s="174" t="s">
        <v>1208</v>
      </c>
      <c r="G76" s="167" t="s">
        <v>1183</v>
      </c>
    </row>
    <row r="77" spans="1:7" ht="16.350000000000001" customHeight="1" x14ac:dyDescent="0.15">
      <c r="A77" s="171">
        <v>76</v>
      </c>
      <c r="B77" s="174" t="s">
        <v>1246</v>
      </c>
      <c r="C77" s="172" t="s">
        <v>1270</v>
      </c>
      <c r="D77" s="174" t="s">
        <v>762</v>
      </c>
      <c r="E77" s="174" t="s">
        <v>1276</v>
      </c>
      <c r="F77" s="174" t="s">
        <v>1227</v>
      </c>
      <c r="G77" s="167" t="s">
        <v>12</v>
      </c>
    </row>
    <row r="78" spans="1:7" ht="16.350000000000001" customHeight="1" x14ac:dyDescent="0.15">
      <c r="A78" s="171">
        <v>77</v>
      </c>
      <c r="B78" s="174" t="s">
        <v>1246</v>
      </c>
      <c r="C78" s="172" t="s">
        <v>1270</v>
      </c>
      <c r="D78" s="174" t="s">
        <v>787</v>
      </c>
      <c r="E78" s="174" t="s">
        <v>1277</v>
      </c>
      <c r="F78" s="174" t="s">
        <v>1208</v>
      </c>
      <c r="G78" s="167" t="s">
        <v>1183</v>
      </c>
    </row>
    <row r="79" spans="1:7" ht="16.350000000000001" customHeight="1" x14ac:dyDescent="0.15">
      <c r="A79" s="171">
        <v>78</v>
      </c>
      <c r="B79" s="174" t="s">
        <v>1246</v>
      </c>
      <c r="C79" s="172" t="s">
        <v>1270</v>
      </c>
      <c r="D79" s="174" t="s">
        <v>810</v>
      </c>
      <c r="E79" s="174" t="s">
        <v>1278</v>
      </c>
      <c r="F79" s="174" t="s">
        <v>1227</v>
      </c>
      <c r="G79" s="167" t="s">
        <v>1183</v>
      </c>
    </row>
    <row r="80" spans="1:7" ht="16.350000000000001" customHeight="1" x14ac:dyDescent="0.15">
      <c r="A80" s="171">
        <v>79</v>
      </c>
      <c r="B80" s="174" t="s">
        <v>1246</v>
      </c>
      <c r="C80" s="172" t="s">
        <v>1270</v>
      </c>
      <c r="D80" s="174" t="s">
        <v>831</v>
      </c>
      <c r="E80" s="174" t="s">
        <v>1279</v>
      </c>
      <c r="F80" s="174" t="s">
        <v>1208</v>
      </c>
      <c r="G80" s="167" t="s">
        <v>12</v>
      </c>
    </row>
    <row r="81" spans="1:7" ht="16.350000000000001" customHeight="1" x14ac:dyDescent="0.15">
      <c r="A81" s="171">
        <v>80</v>
      </c>
      <c r="B81" s="174" t="s">
        <v>1246</v>
      </c>
      <c r="C81" s="172" t="s">
        <v>1270</v>
      </c>
      <c r="D81" s="174" t="s">
        <v>850</v>
      </c>
      <c r="E81" s="174" t="s">
        <v>1280</v>
      </c>
      <c r="F81" s="174" t="s">
        <v>1208</v>
      </c>
      <c r="G81" s="167" t="s">
        <v>1183</v>
      </c>
    </row>
    <row r="82" spans="1:7" ht="16.350000000000001" customHeight="1" x14ac:dyDescent="0.15">
      <c r="A82" s="171">
        <v>81</v>
      </c>
      <c r="B82" s="174" t="s">
        <v>1246</v>
      </c>
      <c r="C82" s="172" t="s">
        <v>1281</v>
      </c>
      <c r="D82" s="174" t="s">
        <v>592</v>
      </c>
      <c r="E82" s="174" t="s">
        <v>1282</v>
      </c>
      <c r="F82" s="174" t="s">
        <v>1174</v>
      </c>
      <c r="G82" s="167" t="s">
        <v>12</v>
      </c>
    </row>
    <row r="83" spans="1:7" ht="16.350000000000001" customHeight="1" x14ac:dyDescent="0.15">
      <c r="A83" s="171">
        <v>82</v>
      </c>
      <c r="B83" s="172" t="s">
        <v>1249</v>
      </c>
      <c r="C83" s="172" t="s">
        <v>1281</v>
      </c>
      <c r="D83" s="177" t="s">
        <v>637</v>
      </c>
      <c r="E83" s="177" t="s">
        <v>1283</v>
      </c>
      <c r="F83" s="174" t="s">
        <v>1231</v>
      </c>
      <c r="G83" s="167" t="s">
        <v>12</v>
      </c>
    </row>
    <row r="84" spans="1:7" ht="16.350000000000001" customHeight="1" x14ac:dyDescent="0.15">
      <c r="A84" s="171">
        <v>83</v>
      </c>
      <c r="B84" s="174" t="s">
        <v>1246</v>
      </c>
      <c r="C84" s="172" t="s">
        <v>1281</v>
      </c>
      <c r="D84" s="174" t="s">
        <v>673</v>
      </c>
      <c r="E84" s="174" t="s">
        <v>1284</v>
      </c>
      <c r="F84" s="174" t="s">
        <v>1227</v>
      </c>
      <c r="G84" s="167" t="s">
        <v>1183</v>
      </c>
    </row>
    <row r="85" spans="1:7" ht="16.350000000000001" customHeight="1" x14ac:dyDescent="0.15">
      <c r="A85" s="171">
        <v>84</v>
      </c>
      <c r="B85" s="174" t="s">
        <v>1246</v>
      </c>
      <c r="C85" s="172" t="s">
        <v>1281</v>
      </c>
      <c r="D85" s="174" t="s">
        <v>707</v>
      </c>
      <c r="E85" s="174" t="s">
        <v>1285</v>
      </c>
      <c r="F85" s="174" t="s">
        <v>1208</v>
      </c>
      <c r="G85" s="167" t="s">
        <v>1183</v>
      </c>
    </row>
    <row r="86" spans="1:7" ht="16.350000000000001" customHeight="1" x14ac:dyDescent="0.15">
      <c r="A86" s="171">
        <v>85</v>
      </c>
      <c r="B86" s="172" t="s">
        <v>1249</v>
      </c>
      <c r="C86" s="172" t="s">
        <v>1281</v>
      </c>
      <c r="D86" s="177" t="s">
        <v>738</v>
      </c>
      <c r="E86" s="177" t="s">
        <v>1286</v>
      </c>
      <c r="F86" s="174" t="s">
        <v>1227</v>
      </c>
      <c r="G86" s="167" t="s">
        <v>12</v>
      </c>
    </row>
    <row r="87" spans="1:7" ht="16.350000000000001" customHeight="1" x14ac:dyDescent="0.15">
      <c r="A87" s="171">
        <v>86</v>
      </c>
      <c r="B87" s="174" t="s">
        <v>1246</v>
      </c>
      <c r="C87" s="172" t="s">
        <v>1281</v>
      </c>
      <c r="D87" s="174" t="s">
        <v>763</v>
      </c>
      <c r="E87" s="174" t="s">
        <v>1287</v>
      </c>
      <c r="F87" s="174" t="s">
        <v>1208</v>
      </c>
      <c r="G87" s="167" t="s">
        <v>1183</v>
      </c>
    </row>
    <row r="88" spans="1:7" ht="16.350000000000001" customHeight="1" x14ac:dyDescent="0.15">
      <c r="A88" s="171">
        <v>87</v>
      </c>
      <c r="B88" s="174" t="s">
        <v>1246</v>
      </c>
      <c r="C88" s="172" t="s">
        <v>1281</v>
      </c>
      <c r="D88" s="174" t="s">
        <v>788</v>
      </c>
      <c r="E88" s="174" t="s">
        <v>1288</v>
      </c>
      <c r="F88" s="174" t="s">
        <v>1208</v>
      </c>
      <c r="G88" s="167" t="s">
        <v>12</v>
      </c>
    </row>
    <row r="89" spans="1:7" ht="16.350000000000001" customHeight="1" x14ac:dyDescent="0.15">
      <c r="A89" s="171">
        <v>88</v>
      </c>
      <c r="B89" s="172" t="s">
        <v>1249</v>
      </c>
      <c r="C89" s="172" t="s">
        <v>1281</v>
      </c>
      <c r="D89" s="177" t="s">
        <v>811</v>
      </c>
      <c r="E89" s="177" t="s">
        <v>1289</v>
      </c>
      <c r="F89" s="174" t="s">
        <v>1208</v>
      </c>
      <c r="G89" s="167" t="s">
        <v>12</v>
      </c>
    </row>
    <row r="90" spans="1:7" ht="16.350000000000001" customHeight="1" x14ac:dyDescent="0.15">
      <c r="A90" s="171">
        <v>89</v>
      </c>
      <c r="B90" s="174" t="s">
        <v>1246</v>
      </c>
      <c r="C90" s="172" t="s">
        <v>1281</v>
      </c>
      <c r="D90" s="174" t="s">
        <v>832</v>
      </c>
      <c r="E90" s="174" t="s">
        <v>1290</v>
      </c>
      <c r="F90" s="174" t="s">
        <v>1208</v>
      </c>
      <c r="G90" s="167" t="s">
        <v>12</v>
      </c>
    </row>
    <row r="91" spans="1:7" ht="16.350000000000001" customHeight="1" x14ac:dyDescent="0.15">
      <c r="A91" s="171">
        <v>90</v>
      </c>
      <c r="B91" s="172" t="s">
        <v>1249</v>
      </c>
      <c r="C91" s="172" t="s">
        <v>1281</v>
      </c>
      <c r="D91" s="177" t="s">
        <v>851</v>
      </c>
      <c r="E91" s="177" t="s">
        <v>1291</v>
      </c>
      <c r="F91" s="174" t="s">
        <v>1208</v>
      </c>
      <c r="G91" s="167" t="s">
        <v>1183</v>
      </c>
    </row>
    <row r="92" spans="1:7" ht="16.350000000000001" customHeight="1" x14ac:dyDescent="0.15">
      <c r="A92" s="171">
        <v>91</v>
      </c>
      <c r="B92" s="172" t="s">
        <v>1249</v>
      </c>
      <c r="C92" s="172" t="s">
        <v>1281</v>
      </c>
      <c r="D92" s="177" t="s">
        <v>869</v>
      </c>
      <c r="E92" s="177" t="s">
        <v>1292</v>
      </c>
      <c r="F92" s="174" t="s">
        <v>1208</v>
      </c>
      <c r="G92" s="167" t="s">
        <v>12</v>
      </c>
    </row>
    <row r="93" spans="1:7" ht="16.350000000000001" customHeight="1" x14ac:dyDescent="0.15">
      <c r="A93" s="171">
        <v>92</v>
      </c>
      <c r="B93" s="174" t="s">
        <v>1246</v>
      </c>
      <c r="C93" s="172" t="s">
        <v>1281</v>
      </c>
      <c r="D93" s="174" t="s">
        <v>887</v>
      </c>
      <c r="E93" s="174" t="s">
        <v>1293</v>
      </c>
      <c r="F93" s="174" t="s">
        <v>1208</v>
      </c>
      <c r="G93" s="167" t="s">
        <v>12</v>
      </c>
    </row>
    <row r="94" spans="1:7" ht="16.350000000000001" customHeight="1" x14ac:dyDescent="0.15">
      <c r="A94" s="171">
        <v>93</v>
      </c>
      <c r="B94" s="172" t="s">
        <v>1249</v>
      </c>
      <c r="C94" s="172" t="s">
        <v>1281</v>
      </c>
      <c r="D94" s="177" t="s">
        <v>902</v>
      </c>
      <c r="E94" s="177" t="s">
        <v>1294</v>
      </c>
      <c r="F94" s="174" t="s">
        <v>1208</v>
      </c>
      <c r="G94" s="167" t="s">
        <v>12</v>
      </c>
    </row>
    <row r="95" spans="1:7" ht="16.350000000000001" customHeight="1" x14ac:dyDescent="0.15">
      <c r="A95" s="171">
        <v>94</v>
      </c>
      <c r="B95" s="172" t="s">
        <v>1249</v>
      </c>
      <c r="C95" s="172" t="s">
        <v>1281</v>
      </c>
      <c r="D95" s="177" t="s">
        <v>917</v>
      </c>
      <c r="E95" s="177" t="s">
        <v>1295</v>
      </c>
      <c r="F95" s="174" t="s">
        <v>1208</v>
      </c>
      <c r="G95" s="167" t="s">
        <v>1183</v>
      </c>
    </row>
    <row r="96" spans="1:7" ht="16.350000000000001" customHeight="1" x14ac:dyDescent="0.15">
      <c r="A96" s="171">
        <v>95</v>
      </c>
      <c r="B96" s="174" t="s">
        <v>1239</v>
      </c>
      <c r="C96" s="172" t="s">
        <v>1281</v>
      </c>
      <c r="D96" s="174" t="s">
        <v>931</v>
      </c>
      <c r="E96" s="174" t="s">
        <v>1296</v>
      </c>
      <c r="F96" s="174" t="s">
        <v>1208</v>
      </c>
      <c r="G96" s="167" t="s">
        <v>1183</v>
      </c>
    </row>
    <row r="97" spans="1:7" ht="16.350000000000001" customHeight="1" x14ac:dyDescent="0.15">
      <c r="A97" s="171">
        <v>96</v>
      </c>
      <c r="B97" s="174" t="s">
        <v>1246</v>
      </c>
      <c r="C97" s="172" t="s">
        <v>1281</v>
      </c>
      <c r="D97" s="174" t="s">
        <v>944</v>
      </c>
      <c r="E97" s="174" t="s">
        <v>1297</v>
      </c>
      <c r="F97" s="174" t="s">
        <v>1227</v>
      </c>
      <c r="G97" s="167" t="s">
        <v>12</v>
      </c>
    </row>
    <row r="98" spans="1:7" ht="16.350000000000001" customHeight="1" x14ac:dyDescent="0.15">
      <c r="A98" s="171">
        <v>97</v>
      </c>
      <c r="B98" s="174" t="s">
        <v>1246</v>
      </c>
      <c r="C98" s="172" t="s">
        <v>1281</v>
      </c>
      <c r="D98" s="174" t="s">
        <v>957</v>
      </c>
      <c r="E98" s="174" t="s">
        <v>1298</v>
      </c>
      <c r="F98" s="174" t="s">
        <v>1208</v>
      </c>
      <c r="G98" s="167" t="s">
        <v>1183</v>
      </c>
    </row>
    <row r="99" spans="1:7" ht="16.350000000000001" customHeight="1" x14ac:dyDescent="0.15">
      <c r="A99" s="171">
        <v>98</v>
      </c>
      <c r="B99" s="174" t="s">
        <v>1246</v>
      </c>
      <c r="C99" s="172" t="s">
        <v>1281</v>
      </c>
      <c r="D99" s="174" t="s">
        <v>970</v>
      </c>
      <c r="E99" s="174" t="s">
        <v>1299</v>
      </c>
      <c r="F99" s="174" t="s">
        <v>1208</v>
      </c>
      <c r="G99" s="167" t="s">
        <v>12</v>
      </c>
    </row>
    <row r="100" spans="1:7" ht="16.350000000000001" customHeight="1" x14ac:dyDescent="0.15">
      <c r="A100" s="171">
        <v>99</v>
      </c>
      <c r="B100" s="174" t="s">
        <v>1239</v>
      </c>
      <c r="C100" s="172" t="s">
        <v>1281</v>
      </c>
      <c r="D100" s="174" t="s">
        <v>981</v>
      </c>
      <c r="E100" s="174" t="s">
        <v>1300</v>
      </c>
      <c r="F100" s="174" t="s">
        <v>1208</v>
      </c>
      <c r="G100" s="167" t="s">
        <v>1183</v>
      </c>
    </row>
    <row r="101" spans="1:7" ht="16.350000000000001" customHeight="1" x14ac:dyDescent="0.15">
      <c r="A101" s="171">
        <v>100</v>
      </c>
      <c r="B101" s="174" t="s">
        <v>1246</v>
      </c>
      <c r="C101" s="172" t="s">
        <v>1281</v>
      </c>
      <c r="D101" s="174" t="s">
        <v>991</v>
      </c>
      <c r="E101" s="174" t="s">
        <v>1301</v>
      </c>
      <c r="F101" s="174" t="s">
        <v>1208</v>
      </c>
      <c r="G101" s="167" t="s">
        <v>1183</v>
      </c>
    </row>
    <row r="102" spans="1:7" ht="16.350000000000001" customHeight="1" x14ac:dyDescent="0.15">
      <c r="A102" s="171">
        <v>101</v>
      </c>
      <c r="B102" s="174" t="s">
        <v>1239</v>
      </c>
      <c r="C102" s="172" t="s">
        <v>1281</v>
      </c>
      <c r="D102" s="174" t="s">
        <v>1000</v>
      </c>
      <c r="E102" s="174" t="s">
        <v>1302</v>
      </c>
      <c r="F102" s="174" t="s">
        <v>1208</v>
      </c>
      <c r="G102" s="167" t="s">
        <v>1183</v>
      </c>
    </row>
    <row r="103" spans="1:7" ht="16.350000000000001" customHeight="1" x14ac:dyDescent="0.15">
      <c r="A103" s="171">
        <v>102</v>
      </c>
      <c r="B103" s="174" t="s">
        <v>1246</v>
      </c>
      <c r="C103" s="172" t="s">
        <v>1281</v>
      </c>
      <c r="D103" s="174" t="s">
        <v>1009</v>
      </c>
      <c r="E103" s="174" t="s">
        <v>1303</v>
      </c>
      <c r="F103" s="174" t="s">
        <v>1231</v>
      </c>
      <c r="G103" s="167" t="s">
        <v>12</v>
      </c>
    </row>
    <row r="104" spans="1:7" ht="16.350000000000001" customHeight="1" x14ac:dyDescent="0.15">
      <c r="A104" s="171">
        <v>103</v>
      </c>
      <c r="B104" s="174" t="s">
        <v>1246</v>
      </c>
      <c r="C104" s="172" t="s">
        <v>1281</v>
      </c>
      <c r="D104" s="174" t="s">
        <v>1015</v>
      </c>
      <c r="E104" s="174" t="s">
        <v>1304</v>
      </c>
      <c r="F104" s="174" t="s">
        <v>1208</v>
      </c>
      <c r="G104" s="167" t="s">
        <v>12</v>
      </c>
    </row>
    <row r="105" spans="1:7" ht="16.350000000000001" customHeight="1" x14ac:dyDescent="0.15">
      <c r="A105" s="171">
        <v>104</v>
      </c>
      <c r="B105" s="174" t="s">
        <v>1246</v>
      </c>
      <c r="C105" s="172" t="s">
        <v>1281</v>
      </c>
      <c r="D105" s="174" t="s">
        <v>1021</v>
      </c>
      <c r="E105" s="174" t="s">
        <v>1305</v>
      </c>
      <c r="F105" s="174" t="s">
        <v>1208</v>
      </c>
      <c r="G105" s="167" t="s">
        <v>12</v>
      </c>
    </row>
    <row r="106" spans="1:7" ht="16.350000000000001" customHeight="1" x14ac:dyDescent="0.15">
      <c r="A106" s="171">
        <v>105</v>
      </c>
      <c r="B106" s="174" t="s">
        <v>1246</v>
      </c>
      <c r="C106" s="172" t="s">
        <v>1281</v>
      </c>
      <c r="D106" s="174" t="s">
        <v>1027</v>
      </c>
      <c r="E106" s="174" t="s">
        <v>1306</v>
      </c>
      <c r="F106" s="174" t="s">
        <v>1208</v>
      </c>
      <c r="G106" s="167" t="s">
        <v>1183</v>
      </c>
    </row>
    <row r="107" spans="1:7" ht="16.350000000000001" customHeight="1" x14ac:dyDescent="0.15">
      <c r="A107" s="171">
        <v>106</v>
      </c>
      <c r="B107" s="174" t="s">
        <v>1246</v>
      </c>
      <c r="C107" s="172" t="s">
        <v>1281</v>
      </c>
      <c r="D107" s="174" t="s">
        <v>1033</v>
      </c>
      <c r="E107" s="174" t="s">
        <v>1307</v>
      </c>
      <c r="F107" s="174" t="s">
        <v>1208</v>
      </c>
      <c r="G107" s="167" t="s">
        <v>12</v>
      </c>
    </row>
    <row r="108" spans="1:7" ht="16.350000000000001" customHeight="1" x14ac:dyDescent="0.15">
      <c r="A108" s="171">
        <v>107</v>
      </c>
      <c r="B108" s="174" t="s">
        <v>1246</v>
      </c>
      <c r="C108" s="172" t="s">
        <v>1281</v>
      </c>
      <c r="D108" s="174" t="s">
        <v>1039</v>
      </c>
      <c r="E108" s="174" t="s">
        <v>1308</v>
      </c>
      <c r="F108" s="174" t="s">
        <v>1208</v>
      </c>
      <c r="G108" s="167" t="s">
        <v>1183</v>
      </c>
    </row>
    <row r="109" spans="1:7" ht="16.350000000000001" customHeight="1" x14ac:dyDescent="0.15">
      <c r="A109" s="171">
        <v>108</v>
      </c>
      <c r="B109" s="174" t="s">
        <v>1246</v>
      </c>
      <c r="C109" s="172" t="s">
        <v>1281</v>
      </c>
      <c r="D109" s="174" t="s">
        <v>1045</v>
      </c>
      <c r="E109" s="174" t="s">
        <v>1309</v>
      </c>
      <c r="F109" s="174" t="s">
        <v>1208</v>
      </c>
      <c r="G109" s="167" t="s">
        <v>1183</v>
      </c>
    </row>
    <row r="110" spans="1:7" ht="16.350000000000001" customHeight="1" x14ac:dyDescent="0.15">
      <c r="A110" s="171">
        <v>109</v>
      </c>
      <c r="B110" s="174" t="s">
        <v>1246</v>
      </c>
      <c r="C110" s="172" t="s">
        <v>1281</v>
      </c>
      <c r="D110" s="174" t="s">
        <v>1051</v>
      </c>
      <c r="E110" s="174" t="s">
        <v>1310</v>
      </c>
      <c r="F110" s="174" t="s">
        <v>1208</v>
      </c>
      <c r="G110" s="167" t="s">
        <v>1183</v>
      </c>
    </row>
    <row r="111" spans="1:7" ht="16.350000000000001" customHeight="1" x14ac:dyDescent="0.15">
      <c r="A111" s="171">
        <v>110</v>
      </c>
      <c r="B111" s="174" t="s">
        <v>1246</v>
      </c>
      <c r="C111" s="172" t="s">
        <v>1281</v>
      </c>
      <c r="D111" s="174" t="s">
        <v>1057</v>
      </c>
      <c r="E111" s="174" t="s">
        <v>1311</v>
      </c>
      <c r="F111" s="174" t="s">
        <v>1208</v>
      </c>
      <c r="G111" s="167" t="s">
        <v>12</v>
      </c>
    </row>
    <row r="112" spans="1:7" ht="16.350000000000001" customHeight="1" x14ac:dyDescent="0.15">
      <c r="A112" s="171">
        <v>111</v>
      </c>
      <c r="B112" s="174" t="s">
        <v>1246</v>
      </c>
      <c r="C112" s="172" t="s">
        <v>1281</v>
      </c>
      <c r="D112" s="174" t="s">
        <v>1062</v>
      </c>
      <c r="E112" s="174" t="s">
        <v>1312</v>
      </c>
      <c r="F112" s="174" t="s">
        <v>1208</v>
      </c>
      <c r="G112" s="167" t="s">
        <v>1183</v>
      </c>
    </row>
    <row r="113" spans="1:7" ht="16.350000000000001" customHeight="1" x14ac:dyDescent="0.15">
      <c r="A113" s="171">
        <v>112</v>
      </c>
      <c r="B113" s="174" t="s">
        <v>1246</v>
      </c>
      <c r="C113" s="172" t="s">
        <v>1281</v>
      </c>
      <c r="D113" s="174" t="s">
        <v>1067</v>
      </c>
      <c r="E113" s="174" t="s">
        <v>1313</v>
      </c>
      <c r="F113" s="174" t="s">
        <v>1208</v>
      </c>
      <c r="G113" s="167" t="s">
        <v>1183</v>
      </c>
    </row>
    <row r="114" spans="1:7" ht="16.350000000000001" customHeight="1" x14ac:dyDescent="0.15">
      <c r="A114" s="171">
        <v>113</v>
      </c>
      <c r="B114" s="174" t="s">
        <v>1246</v>
      </c>
      <c r="C114" s="172" t="s">
        <v>1281</v>
      </c>
      <c r="D114" s="174" t="s">
        <v>1072</v>
      </c>
      <c r="E114" s="174" t="s">
        <v>1314</v>
      </c>
      <c r="F114" s="174" t="s">
        <v>1227</v>
      </c>
      <c r="G114" s="167" t="s">
        <v>12</v>
      </c>
    </row>
    <row r="115" spans="1:7" ht="16.350000000000001" customHeight="1" x14ac:dyDescent="0.15">
      <c r="A115" s="171">
        <v>114</v>
      </c>
      <c r="B115" s="172" t="s">
        <v>1249</v>
      </c>
      <c r="C115" s="172" t="s">
        <v>1281</v>
      </c>
      <c r="D115" s="177" t="s">
        <v>1077</v>
      </c>
      <c r="E115" s="177" t="s">
        <v>1315</v>
      </c>
      <c r="F115" s="174" t="s">
        <v>1181</v>
      </c>
      <c r="G115" s="167" t="s">
        <v>1183</v>
      </c>
    </row>
    <row r="116" spans="1:7" ht="16.350000000000001" customHeight="1" x14ac:dyDescent="0.15">
      <c r="A116" s="171">
        <v>115</v>
      </c>
      <c r="B116" s="172" t="s">
        <v>1249</v>
      </c>
      <c r="C116" s="172" t="s">
        <v>1281</v>
      </c>
      <c r="D116" s="177" t="s">
        <v>1082</v>
      </c>
      <c r="E116" s="177" t="s">
        <v>1316</v>
      </c>
      <c r="F116" s="174" t="s">
        <v>1208</v>
      </c>
      <c r="G116" s="167" t="s">
        <v>1183</v>
      </c>
    </row>
    <row r="117" spans="1:7" ht="16.350000000000001" customHeight="1" x14ac:dyDescent="0.15">
      <c r="A117" s="171">
        <v>116</v>
      </c>
      <c r="B117" s="172" t="s">
        <v>1249</v>
      </c>
      <c r="C117" s="172" t="s">
        <v>1281</v>
      </c>
      <c r="D117" s="177" t="s">
        <v>1087</v>
      </c>
      <c r="E117" s="177" t="s">
        <v>1317</v>
      </c>
      <c r="F117" s="174" t="s">
        <v>1208</v>
      </c>
      <c r="G117" s="167" t="s">
        <v>1183</v>
      </c>
    </row>
    <row r="118" spans="1:7" ht="16.350000000000001" customHeight="1" x14ac:dyDescent="0.15">
      <c r="A118" s="171">
        <v>117</v>
      </c>
      <c r="B118" s="172" t="s">
        <v>1249</v>
      </c>
      <c r="C118" s="172" t="s">
        <v>1281</v>
      </c>
      <c r="D118" s="177" t="s">
        <v>1092</v>
      </c>
      <c r="E118" s="177" t="s">
        <v>1318</v>
      </c>
      <c r="F118" s="174" t="s">
        <v>1208</v>
      </c>
      <c r="G118" s="167" t="s">
        <v>1183</v>
      </c>
    </row>
    <row r="119" spans="1:7" ht="16.350000000000001" customHeight="1" x14ac:dyDescent="0.15">
      <c r="A119" s="171">
        <v>118</v>
      </c>
      <c r="B119" s="172" t="s">
        <v>1249</v>
      </c>
      <c r="C119" s="172" t="s">
        <v>1281</v>
      </c>
      <c r="D119" s="177" t="s">
        <v>1097</v>
      </c>
      <c r="E119" s="177" t="s">
        <v>1319</v>
      </c>
      <c r="F119" s="174" t="s">
        <v>1208</v>
      </c>
      <c r="G119" s="167" t="s">
        <v>1183</v>
      </c>
    </row>
    <row r="120" spans="1:7" ht="16.350000000000001" customHeight="1" x14ac:dyDescent="0.15">
      <c r="A120" s="171">
        <v>119</v>
      </c>
      <c r="B120" s="172" t="s">
        <v>1249</v>
      </c>
      <c r="C120" s="172" t="s">
        <v>1281</v>
      </c>
      <c r="D120" s="177" t="s">
        <v>1102</v>
      </c>
      <c r="E120" s="177" t="s">
        <v>1320</v>
      </c>
      <c r="F120" s="174" t="s">
        <v>1208</v>
      </c>
      <c r="G120" s="167" t="s">
        <v>1183</v>
      </c>
    </row>
    <row r="121" spans="1:7" ht="16.350000000000001" customHeight="1" x14ac:dyDescent="0.15">
      <c r="A121" s="171">
        <v>120</v>
      </c>
      <c r="B121" s="172" t="s">
        <v>1249</v>
      </c>
      <c r="C121" s="172" t="s">
        <v>1281</v>
      </c>
      <c r="D121" s="177" t="s">
        <v>1107</v>
      </c>
      <c r="E121" s="177" t="s">
        <v>1321</v>
      </c>
      <c r="F121" s="174" t="s">
        <v>1208</v>
      </c>
      <c r="G121" s="167" t="s">
        <v>1183</v>
      </c>
    </row>
    <row r="122" spans="1:7" ht="16.350000000000001" customHeight="1" x14ac:dyDescent="0.15">
      <c r="A122" s="171">
        <v>121</v>
      </c>
      <c r="B122" s="172" t="s">
        <v>1249</v>
      </c>
      <c r="C122" s="172" t="s">
        <v>1281</v>
      </c>
      <c r="D122" s="177" t="s">
        <v>1111</v>
      </c>
      <c r="E122" s="177" t="s">
        <v>1322</v>
      </c>
      <c r="F122" s="174" t="s">
        <v>1208</v>
      </c>
      <c r="G122" s="167" t="s">
        <v>1183</v>
      </c>
    </row>
    <row r="123" spans="1:7" ht="16.350000000000001" customHeight="1" x14ac:dyDescent="0.15">
      <c r="A123" s="171">
        <v>122</v>
      </c>
      <c r="B123" s="172" t="s">
        <v>1249</v>
      </c>
      <c r="C123" s="172" t="s">
        <v>1281</v>
      </c>
      <c r="D123" s="177" t="s">
        <v>1116</v>
      </c>
      <c r="E123" s="177" t="s">
        <v>1323</v>
      </c>
      <c r="F123" s="174" t="s">
        <v>1208</v>
      </c>
      <c r="G123" s="167" t="s">
        <v>1183</v>
      </c>
    </row>
    <row r="124" spans="1:7" ht="16.350000000000001" customHeight="1" x14ac:dyDescent="0.15">
      <c r="A124" s="171">
        <v>123</v>
      </c>
      <c r="B124" s="172" t="s">
        <v>1249</v>
      </c>
      <c r="C124" s="172" t="s">
        <v>1281</v>
      </c>
      <c r="D124" s="177" t="s">
        <v>1120</v>
      </c>
      <c r="E124" s="177" t="s">
        <v>1324</v>
      </c>
      <c r="F124" s="174" t="s">
        <v>1208</v>
      </c>
      <c r="G124" s="167" t="s">
        <v>1183</v>
      </c>
    </row>
    <row r="125" spans="1:7" ht="16.350000000000001" customHeight="1" x14ac:dyDescent="0.15">
      <c r="A125" s="171">
        <v>124</v>
      </c>
      <c r="B125" s="172" t="s">
        <v>1249</v>
      </c>
      <c r="C125" s="172" t="s">
        <v>1281</v>
      </c>
      <c r="D125" s="177" t="s">
        <v>1123</v>
      </c>
      <c r="E125" s="177" t="s">
        <v>1325</v>
      </c>
      <c r="F125" s="174" t="s">
        <v>1208</v>
      </c>
      <c r="G125" s="167" t="s">
        <v>1183</v>
      </c>
    </row>
    <row r="126" spans="1:7" ht="16.350000000000001" customHeight="1" x14ac:dyDescent="0.15">
      <c r="A126" s="171">
        <v>125</v>
      </c>
      <c r="B126" s="172" t="s">
        <v>1249</v>
      </c>
      <c r="C126" s="172" t="s">
        <v>1281</v>
      </c>
      <c r="D126" s="177" t="s">
        <v>1126</v>
      </c>
      <c r="E126" s="177" t="s">
        <v>1326</v>
      </c>
      <c r="F126" s="174" t="s">
        <v>1208</v>
      </c>
      <c r="G126" s="167" t="s">
        <v>1183</v>
      </c>
    </row>
    <row r="127" spans="1:7" ht="16.350000000000001" customHeight="1" x14ac:dyDescent="0.15">
      <c r="A127" s="171">
        <v>126</v>
      </c>
      <c r="B127" s="172" t="s">
        <v>1249</v>
      </c>
      <c r="C127" s="172" t="s">
        <v>1281</v>
      </c>
      <c r="D127" s="177" t="s">
        <v>1129</v>
      </c>
      <c r="E127" s="177" t="s">
        <v>1327</v>
      </c>
      <c r="F127" s="174" t="s">
        <v>1208</v>
      </c>
      <c r="G127" s="167" t="s">
        <v>1183</v>
      </c>
    </row>
    <row r="128" spans="1:7" ht="16.350000000000001" customHeight="1" x14ac:dyDescent="0.15">
      <c r="A128" s="171">
        <v>127</v>
      </c>
      <c r="B128" s="172" t="s">
        <v>1249</v>
      </c>
      <c r="C128" s="172" t="s">
        <v>1281</v>
      </c>
      <c r="D128" s="177" t="s">
        <v>1132</v>
      </c>
      <c r="E128" s="177" t="s">
        <v>1328</v>
      </c>
      <c r="F128" s="174" t="s">
        <v>1208</v>
      </c>
      <c r="G128" s="167" t="s">
        <v>12</v>
      </c>
    </row>
    <row r="129" spans="1:7" ht="16.350000000000001" customHeight="1" x14ac:dyDescent="0.15">
      <c r="A129" s="171">
        <v>128</v>
      </c>
      <c r="B129" s="172" t="s">
        <v>1249</v>
      </c>
      <c r="C129" s="172" t="s">
        <v>1281</v>
      </c>
      <c r="D129" s="177" t="s">
        <v>1135</v>
      </c>
      <c r="E129" s="177" t="s">
        <v>1329</v>
      </c>
      <c r="F129" s="174" t="s">
        <v>1208</v>
      </c>
      <c r="G129" s="167" t="s">
        <v>1183</v>
      </c>
    </row>
    <row r="130" spans="1:7" ht="16.350000000000001" customHeight="1" x14ac:dyDescent="0.15">
      <c r="A130" s="171">
        <v>129</v>
      </c>
      <c r="B130" s="174" t="s">
        <v>1239</v>
      </c>
      <c r="C130" s="172" t="s">
        <v>1281</v>
      </c>
      <c r="D130" s="174" t="s">
        <v>1138</v>
      </c>
      <c r="E130" s="174" t="s">
        <v>1330</v>
      </c>
      <c r="F130" s="174" t="s">
        <v>1208</v>
      </c>
      <c r="G130" s="167" t="s">
        <v>1183</v>
      </c>
    </row>
    <row r="131" spans="1:7" ht="16.350000000000001" customHeight="1" x14ac:dyDescent="0.15">
      <c r="A131" s="171">
        <v>130</v>
      </c>
      <c r="B131" s="174" t="s">
        <v>1239</v>
      </c>
      <c r="C131" s="172" t="s">
        <v>1281</v>
      </c>
      <c r="D131" s="174" t="s">
        <v>1140</v>
      </c>
      <c r="E131" s="174" t="s">
        <v>1331</v>
      </c>
      <c r="F131" s="174" t="s">
        <v>1208</v>
      </c>
      <c r="G131" s="167" t="s">
        <v>1183</v>
      </c>
    </row>
    <row r="132" spans="1:7" ht="16.350000000000001" customHeight="1" x14ac:dyDescent="0.15">
      <c r="A132" s="171">
        <v>131</v>
      </c>
      <c r="B132" s="174" t="s">
        <v>1239</v>
      </c>
      <c r="C132" s="172" t="s">
        <v>1281</v>
      </c>
      <c r="D132" s="174" t="s">
        <v>1142</v>
      </c>
      <c r="E132" s="174" t="s">
        <v>1332</v>
      </c>
      <c r="F132" s="174" t="s">
        <v>1208</v>
      </c>
      <c r="G132" s="167" t="s">
        <v>1183</v>
      </c>
    </row>
    <row r="133" spans="1:7" ht="16.350000000000001" customHeight="1" x14ac:dyDescent="0.15">
      <c r="A133" s="171">
        <v>132</v>
      </c>
      <c r="B133" s="174" t="s">
        <v>1239</v>
      </c>
      <c r="C133" s="172" t="s">
        <v>1281</v>
      </c>
      <c r="D133" s="174" t="s">
        <v>1144</v>
      </c>
      <c r="E133" s="174" t="s">
        <v>1333</v>
      </c>
      <c r="F133" s="174" t="s">
        <v>1208</v>
      </c>
      <c r="G133" s="167" t="s">
        <v>1183</v>
      </c>
    </row>
    <row r="134" spans="1:7" ht="16.350000000000001" customHeight="1" x14ac:dyDescent="0.15">
      <c r="A134" s="171">
        <v>133</v>
      </c>
      <c r="B134" s="174" t="s">
        <v>1239</v>
      </c>
      <c r="C134" s="172" t="s">
        <v>1281</v>
      </c>
      <c r="D134" s="174" t="s">
        <v>1145</v>
      </c>
      <c r="E134" s="174" t="s">
        <v>1334</v>
      </c>
      <c r="F134" s="174" t="s">
        <v>1208</v>
      </c>
      <c r="G134" s="167" t="s">
        <v>1183</v>
      </c>
    </row>
    <row r="135" spans="1:7" ht="16.350000000000001" customHeight="1" x14ac:dyDescent="0.15">
      <c r="A135" s="171">
        <v>134</v>
      </c>
      <c r="B135" s="174" t="s">
        <v>1246</v>
      </c>
      <c r="C135" s="172" t="s">
        <v>1335</v>
      </c>
      <c r="D135" s="174" t="s">
        <v>593</v>
      </c>
      <c r="E135" s="174" t="s">
        <v>1336</v>
      </c>
      <c r="F135" s="176" t="s">
        <v>1174</v>
      </c>
      <c r="G135" s="167" t="s">
        <v>12</v>
      </c>
    </row>
    <row r="136" spans="1:7" ht="16.350000000000001" customHeight="1" x14ac:dyDescent="0.15">
      <c r="A136" s="171">
        <v>135</v>
      </c>
      <c r="B136" s="174" t="s">
        <v>1246</v>
      </c>
      <c r="C136" s="172" t="s">
        <v>1335</v>
      </c>
      <c r="D136" s="174" t="s">
        <v>638</v>
      </c>
      <c r="E136" s="174" t="s">
        <v>1337</v>
      </c>
      <c r="F136" s="176" t="s">
        <v>1208</v>
      </c>
      <c r="G136" s="167" t="s">
        <v>1183</v>
      </c>
    </row>
    <row r="137" spans="1:7" ht="16.350000000000001" customHeight="1" x14ac:dyDescent="0.15">
      <c r="A137" s="171">
        <v>136</v>
      </c>
      <c r="B137" s="174" t="s">
        <v>1239</v>
      </c>
      <c r="C137" s="172" t="s">
        <v>1335</v>
      </c>
      <c r="D137" s="174" t="s">
        <v>674</v>
      </c>
      <c r="E137" s="174" t="s">
        <v>1338</v>
      </c>
      <c r="F137" s="174" t="s">
        <v>1208</v>
      </c>
      <c r="G137" s="167" t="s">
        <v>12</v>
      </c>
    </row>
    <row r="138" spans="1:7" ht="16.350000000000001" customHeight="1" x14ac:dyDescent="0.15">
      <c r="A138" s="171">
        <v>137</v>
      </c>
      <c r="B138" s="174" t="s">
        <v>1246</v>
      </c>
      <c r="C138" s="172" t="s">
        <v>1335</v>
      </c>
      <c r="D138" s="174" t="s">
        <v>708</v>
      </c>
      <c r="E138" s="174" t="s">
        <v>1339</v>
      </c>
      <c r="F138" s="176" t="s">
        <v>1208</v>
      </c>
      <c r="G138" s="167" t="s">
        <v>1183</v>
      </c>
    </row>
    <row r="139" spans="1:7" ht="16.350000000000001" customHeight="1" x14ac:dyDescent="0.15">
      <c r="A139" s="171">
        <v>138</v>
      </c>
      <c r="B139" s="174" t="s">
        <v>1246</v>
      </c>
      <c r="C139" s="172" t="s">
        <v>1335</v>
      </c>
      <c r="D139" s="174" t="s">
        <v>739</v>
      </c>
      <c r="E139" s="174" t="s">
        <v>1340</v>
      </c>
      <c r="F139" s="176" t="s">
        <v>1208</v>
      </c>
      <c r="G139" s="167" t="s">
        <v>1183</v>
      </c>
    </row>
    <row r="140" spans="1:7" ht="16.350000000000001" customHeight="1" x14ac:dyDescent="0.15">
      <c r="A140" s="171">
        <v>139</v>
      </c>
      <c r="B140" s="174" t="s">
        <v>1246</v>
      </c>
      <c r="C140" s="172" t="s">
        <v>1335</v>
      </c>
      <c r="D140" s="174" t="s">
        <v>764</v>
      </c>
      <c r="E140" s="174" t="s">
        <v>1341</v>
      </c>
      <c r="F140" s="176" t="s">
        <v>1208</v>
      </c>
      <c r="G140" s="167" t="s">
        <v>1183</v>
      </c>
    </row>
    <row r="141" spans="1:7" ht="16.350000000000001" customHeight="1" x14ac:dyDescent="0.15">
      <c r="A141" s="171">
        <v>140</v>
      </c>
      <c r="B141" s="174" t="s">
        <v>1246</v>
      </c>
      <c r="C141" s="172" t="s">
        <v>1335</v>
      </c>
      <c r="D141" s="174" t="s">
        <v>789</v>
      </c>
      <c r="E141" s="174" t="s">
        <v>1342</v>
      </c>
      <c r="F141" s="176" t="s">
        <v>1208</v>
      </c>
      <c r="G141" s="167" t="s">
        <v>1183</v>
      </c>
    </row>
    <row r="142" spans="1:7" ht="16.350000000000001" customHeight="1" x14ac:dyDescent="0.15">
      <c r="A142" s="171">
        <v>141</v>
      </c>
      <c r="B142" s="174" t="s">
        <v>1246</v>
      </c>
      <c r="C142" s="172" t="s">
        <v>1335</v>
      </c>
      <c r="D142" s="174" t="s">
        <v>812</v>
      </c>
      <c r="E142" s="174" t="s">
        <v>1343</v>
      </c>
      <c r="F142" s="176" t="s">
        <v>1208</v>
      </c>
      <c r="G142" s="167" t="s">
        <v>1183</v>
      </c>
    </row>
    <row r="143" spans="1:7" ht="16.350000000000001" customHeight="1" x14ac:dyDescent="0.15">
      <c r="A143" s="171">
        <v>142</v>
      </c>
      <c r="B143" s="174" t="s">
        <v>1239</v>
      </c>
      <c r="C143" s="172" t="s">
        <v>1335</v>
      </c>
      <c r="D143" s="174" t="s">
        <v>833</v>
      </c>
      <c r="E143" s="174" t="s">
        <v>1344</v>
      </c>
      <c r="F143" s="176" t="s">
        <v>1208</v>
      </c>
      <c r="G143" s="167" t="s">
        <v>12</v>
      </c>
    </row>
    <row r="144" spans="1:7" ht="16.350000000000001" customHeight="1" x14ac:dyDescent="0.15">
      <c r="A144" s="171">
        <v>143</v>
      </c>
      <c r="B144" s="174" t="s">
        <v>1239</v>
      </c>
      <c r="C144" s="172" t="s">
        <v>1335</v>
      </c>
      <c r="D144" s="174" t="s">
        <v>852</v>
      </c>
      <c r="E144" s="174" t="s">
        <v>1345</v>
      </c>
      <c r="F144" s="176" t="s">
        <v>1208</v>
      </c>
      <c r="G144" s="167" t="s">
        <v>12</v>
      </c>
    </row>
    <row r="145" spans="1:7" ht="16.350000000000001" customHeight="1" x14ac:dyDescent="0.15">
      <c r="A145" s="171">
        <v>144</v>
      </c>
      <c r="B145" s="174" t="s">
        <v>1246</v>
      </c>
      <c r="C145" s="172" t="s">
        <v>1335</v>
      </c>
      <c r="D145" s="174" t="s">
        <v>870</v>
      </c>
      <c r="E145" s="174" t="s">
        <v>1346</v>
      </c>
      <c r="F145" s="176" t="s">
        <v>1208</v>
      </c>
      <c r="G145" s="167" t="s">
        <v>1183</v>
      </c>
    </row>
    <row r="146" spans="1:7" ht="16.350000000000001" customHeight="1" x14ac:dyDescent="0.15">
      <c r="A146" s="171">
        <v>145</v>
      </c>
      <c r="B146" s="174" t="s">
        <v>1239</v>
      </c>
      <c r="C146" s="172" t="s">
        <v>1335</v>
      </c>
      <c r="D146" s="174" t="s">
        <v>888</v>
      </c>
      <c r="E146" s="174" t="s">
        <v>1347</v>
      </c>
      <c r="F146" s="176" t="s">
        <v>1208</v>
      </c>
      <c r="G146" s="167" t="s">
        <v>12</v>
      </c>
    </row>
    <row r="147" spans="1:7" ht="16.350000000000001" customHeight="1" x14ac:dyDescent="0.15">
      <c r="A147" s="171">
        <v>146</v>
      </c>
      <c r="B147" s="174" t="s">
        <v>1239</v>
      </c>
      <c r="C147" s="172" t="s">
        <v>1335</v>
      </c>
      <c r="D147" s="174" t="s">
        <v>903</v>
      </c>
      <c r="E147" s="174" t="s">
        <v>1348</v>
      </c>
      <c r="F147" s="176" t="s">
        <v>1208</v>
      </c>
      <c r="G147" s="167" t="s">
        <v>1183</v>
      </c>
    </row>
    <row r="148" spans="1:7" ht="16.350000000000001" customHeight="1" x14ac:dyDescent="0.15">
      <c r="A148" s="171">
        <v>147</v>
      </c>
      <c r="B148" s="174" t="s">
        <v>1246</v>
      </c>
      <c r="C148" s="172" t="s">
        <v>1335</v>
      </c>
      <c r="D148" s="174" t="s">
        <v>918</v>
      </c>
      <c r="E148" s="174" t="s">
        <v>1349</v>
      </c>
      <c r="F148" s="176" t="s">
        <v>1208</v>
      </c>
      <c r="G148" s="167" t="s">
        <v>1183</v>
      </c>
    </row>
    <row r="149" spans="1:7" ht="16.350000000000001" customHeight="1" x14ac:dyDescent="0.15">
      <c r="A149" s="171">
        <v>148</v>
      </c>
      <c r="B149" s="174" t="s">
        <v>1246</v>
      </c>
      <c r="C149" s="172" t="s">
        <v>1335</v>
      </c>
      <c r="D149" s="174" t="s">
        <v>932</v>
      </c>
      <c r="E149" s="174" t="s">
        <v>1350</v>
      </c>
      <c r="F149" s="176" t="s">
        <v>1208</v>
      </c>
      <c r="G149" s="167" t="s">
        <v>1183</v>
      </c>
    </row>
    <row r="150" spans="1:7" ht="16.350000000000001" customHeight="1" x14ac:dyDescent="0.15">
      <c r="A150" s="171">
        <v>149</v>
      </c>
      <c r="B150" s="174" t="s">
        <v>1246</v>
      </c>
      <c r="C150" s="172" t="s">
        <v>1335</v>
      </c>
      <c r="D150" s="174" t="s">
        <v>945</v>
      </c>
      <c r="E150" s="174" t="s">
        <v>1351</v>
      </c>
      <c r="F150" s="176" t="s">
        <v>1208</v>
      </c>
      <c r="G150" s="167" t="s">
        <v>1183</v>
      </c>
    </row>
    <row r="151" spans="1:7" ht="16.350000000000001" customHeight="1" x14ac:dyDescent="0.15">
      <c r="A151" s="171">
        <v>150</v>
      </c>
      <c r="B151" s="174" t="s">
        <v>1246</v>
      </c>
      <c r="C151" s="172" t="s">
        <v>1335</v>
      </c>
      <c r="D151" s="174" t="s">
        <v>958</v>
      </c>
      <c r="E151" s="174" t="s">
        <v>1352</v>
      </c>
      <c r="F151" s="176" t="s">
        <v>1208</v>
      </c>
      <c r="G151" s="167" t="s">
        <v>12</v>
      </c>
    </row>
    <row r="152" spans="1:7" ht="16.350000000000001" customHeight="1" x14ac:dyDescent="0.15">
      <c r="A152" s="171">
        <v>151</v>
      </c>
      <c r="B152" s="174" t="s">
        <v>1246</v>
      </c>
      <c r="C152" s="172" t="s">
        <v>1335</v>
      </c>
      <c r="D152" s="174" t="s">
        <v>971</v>
      </c>
      <c r="E152" s="174" t="s">
        <v>1353</v>
      </c>
      <c r="F152" s="176" t="s">
        <v>1208</v>
      </c>
      <c r="G152" s="167" t="s">
        <v>12</v>
      </c>
    </row>
    <row r="153" spans="1:7" ht="16.350000000000001" customHeight="1" x14ac:dyDescent="0.15">
      <c r="A153" s="171">
        <v>152</v>
      </c>
      <c r="B153" s="174" t="s">
        <v>1246</v>
      </c>
      <c r="C153" s="172" t="s">
        <v>1335</v>
      </c>
      <c r="D153" s="174" t="s">
        <v>982</v>
      </c>
      <c r="E153" s="174" t="s">
        <v>1354</v>
      </c>
      <c r="F153" s="176" t="s">
        <v>1208</v>
      </c>
      <c r="G153" s="167" t="s">
        <v>12</v>
      </c>
    </row>
    <row r="154" spans="1:7" ht="16.350000000000001" customHeight="1" x14ac:dyDescent="0.15">
      <c r="A154" s="171">
        <v>153</v>
      </c>
      <c r="B154" s="174" t="s">
        <v>1246</v>
      </c>
      <c r="C154" s="172" t="s">
        <v>1335</v>
      </c>
      <c r="D154" s="174" t="s">
        <v>992</v>
      </c>
      <c r="E154" s="174" t="s">
        <v>1355</v>
      </c>
      <c r="F154" s="176" t="s">
        <v>1208</v>
      </c>
      <c r="G154" s="167" t="s">
        <v>12</v>
      </c>
    </row>
    <row r="155" spans="1:7" ht="16.350000000000001" customHeight="1" x14ac:dyDescent="0.15">
      <c r="A155" s="171">
        <v>154</v>
      </c>
      <c r="B155" s="174" t="s">
        <v>1246</v>
      </c>
      <c r="C155" s="172" t="s">
        <v>1335</v>
      </c>
      <c r="D155" s="174" t="s">
        <v>1001</v>
      </c>
      <c r="E155" s="174" t="s">
        <v>1356</v>
      </c>
      <c r="F155" s="176" t="s">
        <v>1231</v>
      </c>
      <c r="G155" s="167" t="s">
        <v>1183</v>
      </c>
    </row>
    <row r="156" spans="1:7" ht="16.350000000000001" customHeight="1" x14ac:dyDescent="0.15">
      <c r="A156" s="171">
        <v>155</v>
      </c>
      <c r="B156" s="174" t="s">
        <v>1239</v>
      </c>
      <c r="C156" s="172" t="s">
        <v>1335</v>
      </c>
      <c r="D156" s="174" t="s">
        <v>1010</v>
      </c>
      <c r="E156" s="174" t="s">
        <v>1357</v>
      </c>
      <c r="F156" s="176" t="s">
        <v>1231</v>
      </c>
      <c r="G156" s="167" t="s">
        <v>12</v>
      </c>
    </row>
    <row r="157" spans="1:7" ht="16.350000000000001" customHeight="1" x14ac:dyDescent="0.15">
      <c r="A157" s="171">
        <v>156</v>
      </c>
      <c r="B157" s="174" t="s">
        <v>1239</v>
      </c>
      <c r="C157" s="172" t="s">
        <v>1335</v>
      </c>
      <c r="D157" s="174" t="s">
        <v>1016</v>
      </c>
      <c r="E157" s="174" t="s">
        <v>1358</v>
      </c>
      <c r="F157" s="176" t="s">
        <v>1208</v>
      </c>
      <c r="G157" s="167" t="s">
        <v>1183</v>
      </c>
    </row>
    <row r="158" spans="1:7" ht="16.350000000000001" customHeight="1" x14ac:dyDescent="0.15">
      <c r="A158" s="171">
        <v>157</v>
      </c>
      <c r="B158" s="174" t="s">
        <v>1246</v>
      </c>
      <c r="C158" s="172" t="s">
        <v>1335</v>
      </c>
      <c r="D158" s="174" t="s">
        <v>1022</v>
      </c>
      <c r="E158" s="174" t="s">
        <v>1359</v>
      </c>
      <c r="F158" s="176" t="s">
        <v>1208</v>
      </c>
      <c r="G158" s="167" t="s">
        <v>1183</v>
      </c>
    </row>
    <row r="159" spans="1:7" ht="16.350000000000001" customHeight="1" x14ac:dyDescent="0.15">
      <c r="A159" s="171">
        <v>158</v>
      </c>
      <c r="B159" s="174" t="s">
        <v>1239</v>
      </c>
      <c r="C159" s="172" t="s">
        <v>1335</v>
      </c>
      <c r="D159" s="174" t="s">
        <v>1028</v>
      </c>
      <c r="E159" s="174" t="s">
        <v>1360</v>
      </c>
      <c r="F159" s="176" t="s">
        <v>1208</v>
      </c>
      <c r="G159" s="167" t="s">
        <v>1183</v>
      </c>
    </row>
    <row r="160" spans="1:7" ht="16.350000000000001" customHeight="1" x14ac:dyDescent="0.15">
      <c r="A160" s="171">
        <v>159</v>
      </c>
      <c r="B160" s="174" t="s">
        <v>1246</v>
      </c>
      <c r="C160" s="172" t="s">
        <v>1335</v>
      </c>
      <c r="D160" s="174" t="s">
        <v>1034</v>
      </c>
      <c r="E160" s="174" t="s">
        <v>1361</v>
      </c>
      <c r="F160" s="176" t="s">
        <v>1208</v>
      </c>
      <c r="G160" s="167" t="s">
        <v>1183</v>
      </c>
    </row>
    <row r="161" spans="1:7" ht="16.350000000000001" customHeight="1" x14ac:dyDescent="0.15">
      <c r="A161" s="171">
        <v>160</v>
      </c>
      <c r="B161" s="174" t="s">
        <v>1246</v>
      </c>
      <c r="C161" s="172" t="s">
        <v>1335</v>
      </c>
      <c r="D161" s="174" t="s">
        <v>1040</v>
      </c>
      <c r="E161" s="174" t="s">
        <v>1362</v>
      </c>
      <c r="F161" s="176" t="s">
        <v>1208</v>
      </c>
      <c r="G161" s="167" t="s">
        <v>1183</v>
      </c>
    </row>
    <row r="162" spans="1:7" ht="16.350000000000001" customHeight="1" x14ac:dyDescent="0.15">
      <c r="A162" s="171">
        <v>161</v>
      </c>
      <c r="B162" s="172" t="s">
        <v>1249</v>
      </c>
      <c r="C162" s="172" t="s">
        <v>1335</v>
      </c>
      <c r="D162" s="177" t="s">
        <v>1046</v>
      </c>
      <c r="E162" s="177" t="s">
        <v>1363</v>
      </c>
      <c r="F162" s="174" t="s">
        <v>1208</v>
      </c>
      <c r="G162" s="167" t="s">
        <v>12</v>
      </c>
    </row>
    <row r="163" spans="1:7" ht="16.350000000000001" customHeight="1" x14ac:dyDescent="0.15">
      <c r="A163" s="171">
        <v>162</v>
      </c>
      <c r="B163" s="174" t="s">
        <v>1239</v>
      </c>
      <c r="C163" s="172" t="s">
        <v>1335</v>
      </c>
      <c r="D163" s="174" t="s">
        <v>1052</v>
      </c>
      <c r="E163" s="174" t="s">
        <v>1364</v>
      </c>
      <c r="F163" s="174" t="s">
        <v>1208</v>
      </c>
      <c r="G163" s="167" t="s">
        <v>1183</v>
      </c>
    </row>
    <row r="164" spans="1:7" ht="16.350000000000001" customHeight="1" x14ac:dyDescent="0.15">
      <c r="A164" s="171">
        <v>163</v>
      </c>
      <c r="B164" s="174" t="s">
        <v>1239</v>
      </c>
      <c r="C164" s="172" t="s">
        <v>1335</v>
      </c>
      <c r="D164" s="174" t="s">
        <v>1058</v>
      </c>
      <c r="E164" s="174" t="s">
        <v>1365</v>
      </c>
      <c r="F164" s="176" t="s">
        <v>1208</v>
      </c>
      <c r="G164" s="167" t="s">
        <v>1183</v>
      </c>
    </row>
    <row r="165" spans="1:7" ht="16.350000000000001" customHeight="1" x14ac:dyDescent="0.15">
      <c r="A165" s="171">
        <v>164</v>
      </c>
      <c r="B165" s="174" t="s">
        <v>1239</v>
      </c>
      <c r="C165" s="172" t="s">
        <v>1335</v>
      </c>
      <c r="D165" s="174" t="s">
        <v>1063</v>
      </c>
      <c r="E165" s="174" t="s">
        <v>1366</v>
      </c>
      <c r="F165" s="176" t="s">
        <v>1208</v>
      </c>
      <c r="G165" s="167" t="s">
        <v>1183</v>
      </c>
    </row>
    <row r="166" spans="1:7" ht="16.350000000000001" customHeight="1" x14ac:dyDescent="0.15">
      <c r="A166" s="171">
        <v>165</v>
      </c>
      <c r="B166" s="174" t="s">
        <v>1239</v>
      </c>
      <c r="C166" s="172" t="s">
        <v>1335</v>
      </c>
      <c r="D166" s="174" t="s">
        <v>1068</v>
      </c>
      <c r="E166" s="174" t="s">
        <v>1367</v>
      </c>
      <c r="F166" s="176" t="s">
        <v>1208</v>
      </c>
      <c r="G166" s="167" t="s">
        <v>1183</v>
      </c>
    </row>
    <row r="167" spans="1:7" ht="16.350000000000001" customHeight="1" x14ac:dyDescent="0.15">
      <c r="A167" s="171">
        <v>166</v>
      </c>
      <c r="B167" s="174" t="s">
        <v>1239</v>
      </c>
      <c r="C167" s="172" t="s">
        <v>1335</v>
      </c>
      <c r="D167" s="174" t="s">
        <v>1073</v>
      </c>
      <c r="E167" s="174" t="s">
        <v>1368</v>
      </c>
      <c r="F167" s="176" t="s">
        <v>1208</v>
      </c>
      <c r="G167" s="167" t="s">
        <v>1183</v>
      </c>
    </row>
    <row r="168" spans="1:7" ht="16.350000000000001" customHeight="1" x14ac:dyDescent="0.15">
      <c r="A168" s="171">
        <v>167</v>
      </c>
      <c r="B168" s="174" t="s">
        <v>1239</v>
      </c>
      <c r="C168" s="172" t="s">
        <v>1335</v>
      </c>
      <c r="D168" s="174" t="s">
        <v>1078</v>
      </c>
      <c r="E168" s="174" t="s">
        <v>1369</v>
      </c>
      <c r="F168" s="176" t="s">
        <v>1208</v>
      </c>
      <c r="G168" s="167" t="s">
        <v>1183</v>
      </c>
    </row>
    <row r="169" spans="1:7" ht="16.350000000000001" customHeight="1" x14ac:dyDescent="0.15">
      <c r="A169" s="171">
        <v>168</v>
      </c>
      <c r="B169" s="174" t="s">
        <v>1239</v>
      </c>
      <c r="C169" s="172" t="s">
        <v>1335</v>
      </c>
      <c r="D169" s="174" t="s">
        <v>1083</v>
      </c>
      <c r="E169" s="174" t="s">
        <v>1370</v>
      </c>
      <c r="F169" s="176" t="s">
        <v>1208</v>
      </c>
      <c r="G169" s="167" t="s">
        <v>1183</v>
      </c>
    </row>
    <row r="170" spans="1:7" ht="16.350000000000001" customHeight="1" x14ac:dyDescent="0.15">
      <c r="A170" s="171">
        <v>169</v>
      </c>
      <c r="B170" s="174" t="s">
        <v>1239</v>
      </c>
      <c r="C170" s="172" t="s">
        <v>1335</v>
      </c>
      <c r="D170" s="174" t="s">
        <v>1088</v>
      </c>
      <c r="E170" s="174" t="s">
        <v>1371</v>
      </c>
      <c r="F170" s="176" t="s">
        <v>1208</v>
      </c>
      <c r="G170" s="167" t="s">
        <v>1183</v>
      </c>
    </row>
    <row r="171" spans="1:7" ht="16.350000000000001" customHeight="1" x14ac:dyDescent="0.15">
      <c r="A171" s="171">
        <v>170</v>
      </c>
      <c r="B171" s="174" t="s">
        <v>1239</v>
      </c>
      <c r="C171" s="172" t="s">
        <v>1335</v>
      </c>
      <c r="D171" s="174" t="s">
        <v>1093</v>
      </c>
      <c r="E171" s="174" t="s">
        <v>1372</v>
      </c>
      <c r="F171" s="176" t="s">
        <v>1208</v>
      </c>
      <c r="G171" s="167" t="s">
        <v>1183</v>
      </c>
    </row>
    <row r="172" spans="1:7" ht="16.350000000000001" customHeight="1" x14ac:dyDescent="0.15">
      <c r="A172" s="171">
        <v>171</v>
      </c>
      <c r="B172" s="174" t="s">
        <v>1239</v>
      </c>
      <c r="C172" s="172" t="s">
        <v>1335</v>
      </c>
      <c r="D172" s="174" t="s">
        <v>1098</v>
      </c>
      <c r="E172" s="174" t="s">
        <v>1373</v>
      </c>
      <c r="F172" s="176" t="s">
        <v>1208</v>
      </c>
      <c r="G172" s="167" t="s">
        <v>1183</v>
      </c>
    </row>
    <row r="173" spans="1:7" ht="16.350000000000001" customHeight="1" x14ac:dyDescent="0.15">
      <c r="A173" s="171">
        <v>172</v>
      </c>
      <c r="B173" s="174" t="s">
        <v>1239</v>
      </c>
      <c r="C173" s="172" t="s">
        <v>1335</v>
      </c>
      <c r="D173" s="174" t="s">
        <v>1103</v>
      </c>
      <c r="E173" s="174" t="s">
        <v>1374</v>
      </c>
      <c r="F173" s="176" t="s">
        <v>1208</v>
      </c>
      <c r="G173" s="167" t="s">
        <v>1183</v>
      </c>
    </row>
    <row r="174" spans="1:7" ht="16.350000000000001" customHeight="1" x14ac:dyDescent="0.15">
      <c r="A174" s="171">
        <v>173</v>
      </c>
      <c r="B174" s="174" t="s">
        <v>1239</v>
      </c>
      <c r="C174" s="172" t="s">
        <v>1335</v>
      </c>
      <c r="D174" s="174" t="s">
        <v>1108</v>
      </c>
      <c r="E174" s="174" t="s">
        <v>1375</v>
      </c>
      <c r="F174" s="176" t="s">
        <v>1208</v>
      </c>
      <c r="G174" s="167" t="s">
        <v>1183</v>
      </c>
    </row>
    <row r="175" spans="1:7" ht="16.350000000000001" customHeight="1" x14ac:dyDescent="0.15">
      <c r="A175" s="171">
        <v>174</v>
      </c>
      <c r="B175" s="174" t="s">
        <v>1239</v>
      </c>
      <c r="C175" s="172" t="s">
        <v>1335</v>
      </c>
      <c r="D175" s="174" t="s">
        <v>1112</v>
      </c>
      <c r="E175" s="174" t="s">
        <v>1376</v>
      </c>
      <c r="F175" s="176" t="s">
        <v>1208</v>
      </c>
      <c r="G175" s="167" t="s">
        <v>1183</v>
      </c>
    </row>
    <row r="176" spans="1:7" ht="16.350000000000001" customHeight="1" x14ac:dyDescent="0.15">
      <c r="A176" s="171">
        <v>175</v>
      </c>
      <c r="B176" s="174" t="s">
        <v>1239</v>
      </c>
      <c r="C176" s="172" t="s">
        <v>1335</v>
      </c>
      <c r="D176" s="174" t="s">
        <v>1117</v>
      </c>
      <c r="E176" s="174" t="s">
        <v>1377</v>
      </c>
      <c r="F176" s="176" t="s">
        <v>1208</v>
      </c>
      <c r="G176" s="167" t="s">
        <v>1183</v>
      </c>
    </row>
    <row r="177" spans="1:7" ht="16.350000000000001" customHeight="1" x14ac:dyDescent="0.15">
      <c r="A177" s="171">
        <v>176</v>
      </c>
      <c r="B177" s="174" t="s">
        <v>1246</v>
      </c>
      <c r="C177" s="174" t="s">
        <v>1378</v>
      </c>
      <c r="D177" s="174" t="s">
        <v>594</v>
      </c>
      <c r="E177" s="174" t="s">
        <v>1379</v>
      </c>
      <c r="F177" s="174" t="s">
        <v>1380</v>
      </c>
      <c r="G177" s="167" t="s">
        <v>12</v>
      </c>
    </row>
    <row r="178" spans="1:7" ht="16.350000000000001" customHeight="1" x14ac:dyDescent="0.15">
      <c r="A178" s="171">
        <v>177</v>
      </c>
      <c r="B178" s="174" t="s">
        <v>1246</v>
      </c>
      <c r="C178" s="174" t="s">
        <v>1378</v>
      </c>
      <c r="D178" s="174" t="s">
        <v>639</v>
      </c>
      <c r="E178" s="174" t="s">
        <v>1381</v>
      </c>
      <c r="F178" s="174" t="s">
        <v>1380</v>
      </c>
      <c r="G178" s="167" t="s">
        <v>12</v>
      </c>
    </row>
    <row r="179" spans="1:7" ht="16.350000000000001" customHeight="1" x14ac:dyDescent="0.15">
      <c r="A179" s="171">
        <v>178</v>
      </c>
      <c r="B179" s="174" t="s">
        <v>1246</v>
      </c>
      <c r="C179" s="174" t="s">
        <v>1378</v>
      </c>
      <c r="D179" s="174" t="s">
        <v>675</v>
      </c>
      <c r="E179" s="174" t="s">
        <v>1382</v>
      </c>
      <c r="F179" s="174" t="s">
        <v>1380</v>
      </c>
      <c r="G179" s="167" t="s">
        <v>12</v>
      </c>
    </row>
    <row r="180" spans="1:7" ht="16.350000000000001" customHeight="1" x14ac:dyDescent="0.15">
      <c r="A180" s="171">
        <v>179</v>
      </c>
      <c r="B180" s="174" t="s">
        <v>1246</v>
      </c>
      <c r="C180" s="174" t="s">
        <v>1378</v>
      </c>
      <c r="D180" s="174" t="s">
        <v>709</v>
      </c>
      <c r="E180" s="174" t="s">
        <v>1383</v>
      </c>
      <c r="F180" s="174" t="s">
        <v>1380</v>
      </c>
      <c r="G180" s="167" t="s">
        <v>12</v>
      </c>
    </row>
    <row r="181" spans="1:7" ht="16.350000000000001" customHeight="1" x14ac:dyDescent="0.15">
      <c r="A181" s="171">
        <v>180</v>
      </c>
      <c r="B181" s="174" t="s">
        <v>1246</v>
      </c>
      <c r="C181" s="174" t="s">
        <v>1378</v>
      </c>
      <c r="D181" s="174" t="s">
        <v>740</v>
      </c>
      <c r="E181" s="174" t="s">
        <v>1384</v>
      </c>
      <c r="F181" s="174" t="s">
        <v>1380</v>
      </c>
      <c r="G181" s="167" t="s">
        <v>12</v>
      </c>
    </row>
    <row r="182" spans="1:7" ht="16.350000000000001" customHeight="1" x14ac:dyDescent="0.15">
      <c r="A182" s="171">
        <v>181</v>
      </c>
      <c r="B182" s="174" t="s">
        <v>1246</v>
      </c>
      <c r="C182" s="174" t="s">
        <v>1378</v>
      </c>
      <c r="D182" s="174" t="s">
        <v>765</v>
      </c>
      <c r="E182" s="174" t="s">
        <v>1385</v>
      </c>
      <c r="F182" s="174" t="s">
        <v>1380</v>
      </c>
      <c r="G182" s="167" t="s">
        <v>12</v>
      </c>
    </row>
    <row r="183" spans="1:7" ht="16.350000000000001" customHeight="1" x14ac:dyDescent="0.15">
      <c r="A183" s="171">
        <v>182</v>
      </c>
      <c r="B183" s="174" t="s">
        <v>1246</v>
      </c>
      <c r="C183" s="174" t="s">
        <v>1378</v>
      </c>
      <c r="D183" s="174" t="s">
        <v>790</v>
      </c>
      <c r="E183" s="174" t="s">
        <v>1386</v>
      </c>
      <c r="F183" s="174" t="s">
        <v>1380</v>
      </c>
      <c r="G183" s="167" t="s">
        <v>12</v>
      </c>
    </row>
    <row r="184" spans="1:7" ht="16.350000000000001" customHeight="1" x14ac:dyDescent="0.15">
      <c r="A184" s="171">
        <v>183</v>
      </c>
      <c r="B184" s="174" t="s">
        <v>1246</v>
      </c>
      <c r="C184" s="174" t="s">
        <v>1378</v>
      </c>
      <c r="D184" s="174" t="s">
        <v>813</v>
      </c>
      <c r="E184" s="174" t="s">
        <v>1387</v>
      </c>
      <c r="F184" s="174" t="s">
        <v>1380</v>
      </c>
      <c r="G184" s="167" t="s">
        <v>12</v>
      </c>
    </row>
    <row r="185" spans="1:7" ht="16.350000000000001" customHeight="1" x14ac:dyDescent="0.15">
      <c r="A185" s="171">
        <v>184</v>
      </c>
      <c r="B185" s="174" t="s">
        <v>1246</v>
      </c>
      <c r="C185" s="174" t="s">
        <v>1378</v>
      </c>
      <c r="D185" s="174" t="s">
        <v>834</v>
      </c>
      <c r="E185" s="174" t="s">
        <v>1388</v>
      </c>
      <c r="F185" s="174" t="s">
        <v>1380</v>
      </c>
      <c r="G185" s="167" t="s">
        <v>12</v>
      </c>
    </row>
    <row r="186" spans="1:7" ht="16.350000000000001" customHeight="1" x14ac:dyDescent="0.15">
      <c r="A186" s="171">
        <v>185</v>
      </c>
      <c r="B186" s="174" t="s">
        <v>1246</v>
      </c>
      <c r="C186" s="174" t="s">
        <v>1378</v>
      </c>
      <c r="D186" s="174" t="s">
        <v>853</v>
      </c>
      <c r="E186" s="174" t="s">
        <v>1389</v>
      </c>
      <c r="F186" s="174" t="s">
        <v>1380</v>
      </c>
      <c r="G186" s="167" t="s">
        <v>12</v>
      </c>
    </row>
    <row r="187" spans="1:7" ht="16.350000000000001" customHeight="1" x14ac:dyDescent="0.15">
      <c r="A187" s="171">
        <v>186</v>
      </c>
      <c r="B187" s="174" t="s">
        <v>1246</v>
      </c>
      <c r="C187" s="174" t="s">
        <v>1378</v>
      </c>
      <c r="D187" s="174" t="s">
        <v>871</v>
      </c>
      <c r="E187" s="174" t="s">
        <v>1390</v>
      </c>
      <c r="F187" s="174" t="s">
        <v>1380</v>
      </c>
      <c r="G187" s="167" t="s">
        <v>12</v>
      </c>
    </row>
    <row r="188" spans="1:7" ht="16.350000000000001" customHeight="1" x14ac:dyDescent="0.15">
      <c r="A188" s="171">
        <v>187</v>
      </c>
      <c r="B188" s="174" t="s">
        <v>1246</v>
      </c>
      <c r="C188" s="174" t="s">
        <v>1378</v>
      </c>
      <c r="D188" s="174" t="s">
        <v>889</v>
      </c>
      <c r="E188" s="174" t="s">
        <v>1391</v>
      </c>
      <c r="F188" s="174" t="s">
        <v>1380</v>
      </c>
      <c r="G188" s="167" t="s">
        <v>12</v>
      </c>
    </row>
    <row r="189" spans="1:7" ht="16.350000000000001" customHeight="1" x14ac:dyDescent="0.15">
      <c r="A189" s="171">
        <v>188</v>
      </c>
      <c r="B189" s="174" t="s">
        <v>1246</v>
      </c>
      <c r="C189" s="174" t="s">
        <v>1378</v>
      </c>
      <c r="D189" s="174" t="s">
        <v>904</v>
      </c>
      <c r="E189" s="174" t="s">
        <v>1392</v>
      </c>
      <c r="F189" s="174" t="s">
        <v>1380</v>
      </c>
      <c r="G189" s="167" t="s">
        <v>12</v>
      </c>
    </row>
    <row r="190" spans="1:7" ht="16.350000000000001" customHeight="1" x14ac:dyDescent="0.15">
      <c r="A190" s="171">
        <v>189</v>
      </c>
      <c r="B190" s="174" t="s">
        <v>1246</v>
      </c>
      <c r="C190" s="174" t="s">
        <v>1378</v>
      </c>
      <c r="D190" s="174" t="s">
        <v>919</v>
      </c>
      <c r="E190" s="174" t="s">
        <v>1393</v>
      </c>
      <c r="F190" s="174" t="s">
        <v>1380</v>
      </c>
      <c r="G190" s="167" t="s">
        <v>12</v>
      </c>
    </row>
    <row r="191" spans="1:7" ht="16.350000000000001" customHeight="1" x14ac:dyDescent="0.15">
      <c r="A191" s="171">
        <v>190</v>
      </c>
      <c r="B191" s="174" t="s">
        <v>1246</v>
      </c>
      <c r="C191" s="174" t="s">
        <v>1378</v>
      </c>
      <c r="D191" s="174" t="s">
        <v>933</v>
      </c>
      <c r="E191" s="174" t="s">
        <v>1394</v>
      </c>
      <c r="F191" s="174" t="s">
        <v>1380</v>
      </c>
      <c r="G191" s="167" t="s">
        <v>12</v>
      </c>
    </row>
    <row r="192" spans="1:7" ht="16.350000000000001" customHeight="1" x14ac:dyDescent="0.15">
      <c r="A192" s="171">
        <v>191</v>
      </c>
      <c r="B192" s="174" t="s">
        <v>1246</v>
      </c>
      <c r="C192" s="174" t="s">
        <v>1378</v>
      </c>
      <c r="D192" s="174" t="s">
        <v>946</v>
      </c>
      <c r="E192" s="174" t="s">
        <v>1395</v>
      </c>
      <c r="F192" s="174" t="s">
        <v>1380</v>
      </c>
      <c r="G192" s="167" t="s">
        <v>12</v>
      </c>
    </row>
    <row r="193" spans="1:7" ht="16.350000000000001" customHeight="1" x14ac:dyDescent="0.15">
      <c r="A193" s="171">
        <v>192</v>
      </c>
      <c r="B193" s="174" t="s">
        <v>1246</v>
      </c>
      <c r="C193" s="174" t="s">
        <v>1378</v>
      </c>
      <c r="D193" s="174" t="s">
        <v>959</v>
      </c>
      <c r="E193" s="174" t="s">
        <v>1396</v>
      </c>
      <c r="F193" s="174" t="s">
        <v>1380</v>
      </c>
      <c r="G193" s="167" t="s">
        <v>1183</v>
      </c>
    </row>
    <row r="194" spans="1:7" ht="16.350000000000001" customHeight="1" x14ac:dyDescent="0.15">
      <c r="A194" s="171">
        <v>193</v>
      </c>
      <c r="B194" s="174" t="s">
        <v>1246</v>
      </c>
      <c r="C194" s="174" t="s">
        <v>1378</v>
      </c>
      <c r="D194" s="174" t="s">
        <v>972</v>
      </c>
      <c r="E194" s="174" t="s">
        <v>1397</v>
      </c>
      <c r="F194" s="174" t="s">
        <v>1380</v>
      </c>
      <c r="G194" s="167" t="s">
        <v>1183</v>
      </c>
    </row>
    <row r="195" spans="1:7" ht="16.350000000000001" customHeight="1" x14ac:dyDescent="0.15">
      <c r="A195" s="171">
        <v>194</v>
      </c>
      <c r="B195" s="174" t="s">
        <v>1246</v>
      </c>
      <c r="C195" s="174" t="s">
        <v>1378</v>
      </c>
      <c r="D195" s="174" t="s">
        <v>983</v>
      </c>
      <c r="E195" s="174" t="s">
        <v>1398</v>
      </c>
      <c r="F195" s="174" t="s">
        <v>1380</v>
      </c>
      <c r="G195" s="167" t="s">
        <v>12</v>
      </c>
    </row>
    <row r="196" spans="1:7" ht="16.350000000000001" customHeight="1" x14ac:dyDescent="0.15">
      <c r="A196" s="171">
        <v>195</v>
      </c>
      <c r="B196" s="174" t="s">
        <v>1246</v>
      </c>
      <c r="C196" s="174" t="s">
        <v>1378</v>
      </c>
      <c r="D196" s="174" t="s">
        <v>993</v>
      </c>
      <c r="E196" s="174" t="s">
        <v>1399</v>
      </c>
      <c r="F196" s="174" t="s">
        <v>1380</v>
      </c>
      <c r="G196" s="167" t="s">
        <v>12</v>
      </c>
    </row>
    <row r="197" spans="1:7" ht="16.350000000000001" customHeight="1" x14ac:dyDescent="0.15">
      <c r="A197" s="171">
        <v>196</v>
      </c>
      <c r="B197" s="174" t="s">
        <v>1246</v>
      </c>
      <c r="C197" s="174" t="s">
        <v>1378</v>
      </c>
      <c r="D197" s="174" t="s">
        <v>1002</v>
      </c>
      <c r="E197" s="174" t="s">
        <v>1400</v>
      </c>
      <c r="F197" s="174" t="s">
        <v>1380</v>
      </c>
      <c r="G197" s="167" t="s">
        <v>12</v>
      </c>
    </row>
    <row r="198" spans="1:7" ht="16.350000000000001" customHeight="1" x14ac:dyDescent="0.15">
      <c r="A198" s="171">
        <v>197</v>
      </c>
      <c r="B198" s="174" t="s">
        <v>1246</v>
      </c>
      <c r="C198" s="174" t="s">
        <v>1378</v>
      </c>
      <c r="D198" s="174" t="s">
        <v>1011</v>
      </c>
      <c r="E198" s="174" t="s">
        <v>1401</v>
      </c>
      <c r="F198" s="174" t="s">
        <v>1380</v>
      </c>
      <c r="G198" s="167" t="s">
        <v>12</v>
      </c>
    </row>
    <row r="199" spans="1:7" ht="16.350000000000001" customHeight="1" x14ac:dyDescent="0.15">
      <c r="A199" s="171">
        <v>198</v>
      </c>
      <c r="B199" s="174" t="s">
        <v>1246</v>
      </c>
      <c r="C199" s="174" t="s">
        <v>1378</v>
      </c>
      <c r="D199" s="174" t="s">
        <v>1017</v>
      </c>
      <c r="E199" s="174" t="s">
        <v>1402</v>
      </c>
      <c r="F199" s="174" t="s">
        <v>1380</v>
      </c>
      <c r="G199" s="167" t="s">
        <v>12</v>
      </c>
    </row>
    <row r="200" spans="1:7" ht="16.350000000000001" customHeight="1" x14ac:dyDescent="0.15">
      <c r="A200" s="171">
        <v>199</v>
      </c>
      <c r="B200" s="174" t="s">
        <v>1246</v>
      </c>
      <c r="C200" s="174" t="s">
        <v>1378</v>
      </c>
      <c r="D200" s="174" t="s">
        <v>1023</v>
      </c>
      <c r="E200" s="174" t="s">
        <v>1403</v>
      </c>
      <c r="F200" s="174" t="s">
        <v>1181</v>
      </c>
      <c r="G200" s="167" t="s">
        <v>12</v>
      </c>
    </row>
    <row r="201" spans="1:7" ht="16.350000000000001" customHeight="1" x14ac:dyDescent="0.15">
      <c r="A201" s="171">
        <v>200</v>
      </c>
      <c r="B201" s="174" t="s">
        <v>1246</v>
      </c>
      <c r="C201" s="174" t="s">
        <v>1378</v>
      </c>
      <c r="D201" s="174" t="s">
        <v>1029</v>
      </c>
      <c r="E201" s="174" t="s">
        <v>1404</v>
      </c>
      <c r="F201" s="174" t="s">
        <v>1208</v>
      </c>
      <c r="G201" s="167" t="s">
        <v>12</v>
      </c>
    </row>
    <row r="202" spans="1:7" ht="16.350000000000001" customHeight="1" x14ac:dyDescent="0.15">
      <c r="A202" s="171">
        <v>201</v>
      </c>
      <c r="B202" s="174" t="s">
        <v>1246</v>
      </c>
      <c r="C202" s="174" t="s">
        <v>1378</v>
      </c>
      <c r="D202" s="174" t="s">
        <v>1035</v>
      </c>
      <c r="E202" s="174" t="s">
        <v>1405</v>
      </c>
      <c r="F202" s="174" t="s">
        <v>1208</v>
      </c>
      <c r="G202" s="167" t="s">
        <v>12</v>
      </c>
    </row>
    <row r="203" spans="1:7" ht="16.350000000000001" customHeight="1" x14ac:dyDescent="0.15">
      <c r="A203" s="171">
        <v>202</v>
      </c>
      <c r="B203" s="174" t="s">
        <v>1246</v>
      </c>
      <c r="C203" s="174" t="s">
        <v>1378</v>
      </c>
      <c r="D203" s="174" t="s">
        <v>1041</v>
      </c>
      <c r="E203" s="174" t="s">
        <v>1406</v>
      </c>
      <c r="F203" s="174" t="s">
        <v>1208</v>
      </c>
      <c r="G203" s="167" t="s">
        <v>12</v>
      </c>
    </row>
    <row r="204" spans="1:7" ht="16.350000000000001" customHeight="1" x14ac:dyDescent="0.15">
      <c r="A204" s="171">
        <v>203</v>
      </c>
      <c r="B204" s="174" t="s">
        <v>1246</v>
      </c>
      <c r="C204" s="174" t="s">
        <v>1378</v>
      </c>
      <c r="D204" s="174" t="s">
        <v>1047</v>
      </c>
      <c r="E204" s="174" t="s">
        <v>1407</v>
      </c>
      <c r="F204" s="174" t="s">
        <v>1208</v>
      </c>
      <c r="G204" s="167" t="s">
        <v>12</v>
      </c>
    </row>
    <row r="205" spans="1:7" ht="16.350000000000001" customHeight="1" x14ac:dyDescent="0.15">
      <c r="A205" s="171">
        <v>204</v>
      </c>
      <c r="B205" s="174" t="s">
        <v>1246</v>
      </c>
      <c r="C205" s="174" t="s">
        <v>1378</v>
      </c>
      <c r="D205" s="174" t="s">
        <v>1053</v>
      </c>
      <c r="E205" s="174" t="s">
        <v>1408</v>
      </c>
      <c r="F205" s="174" t="s">
        <v>1208</v>
      </c>
      <c r="G205" s="167" t="s">
        <v>1183</v>
      </c>
    </row>
    <row r="206" spans="1:7" ht="16.350000000000001" customHeight="1" x14ac:dyDescent="0.15">
      <c r="A206" s="171">
        <v>205</v>
      </c>
      <c r="B206" s="174" t="s">
        <v>1246</v>
      </c>
      <c r="C206" s="174" t="s">
        <v>1378</v>
      </c>
      <c r="D206" s="174" t="s">
        <v>1059</v>
      </c>
      <c r="E206" s="174" t="s">
        <v>1409</v>
      </c>
      <c r="F206" s="174" t="s">
        <v>1208</v>
      </c>
      <c r="G206" s="167" t="s">
        <v>12</v>
      </c>
    </row>
    <row r="207" spans="1:7" ht="16.350000000000001" customHeight="1" x14ac:dyDescent="0.15">
      <c r="A207" s="171">
        <v>206</v>
      </c>
      <c r="B207" s="174" t="s">
        <v>1246</v>
      </c>
      <c r="C207" s="174" t="s">
        <v>1378</v>
      </c>
      <c r="D207" s="174" t="s">
        <v>1064</v>
      </c>
      <c r="E207" s="174" t="s">
        <v>1410</v>
      </c>
      <c r="F207" s="174" t="s">
        <v>1208</v>
      </c>
      <c r="G207" s="167" t="s">
        <v>12</v>
      </c>
    </row>
    <row r="208" spans="1:7" ht="16.350000000000001" customHeight="1" x14ac:dyDescent="0.15">
      <c r="A208" s="171">
        <v>207</v>
      </c>
      <c r="B208" s="174" t="s">
        <v>1246</v>
      </c>
      <c r="C208" s="174" t="s">
        <v>1378</v>
      </c>
      <c r="D208" s="174" t="s">
        <v>1069</v>
      </c>
      <c r="E208" s="174" t="s">
        <v>1411</v>
      </c>
      <c r="F208" s="174" t="s">
        <v>1208</v>
      </c>
      <c r="G208" s="167" t="s">
        <v>1183</v>
      </c>
    </row>
    <row r="209" spans="1:7" ht="16.350000000000001" customHeight="1" x14ac:dyDescent="0.15">
      <c r="A209" s="171">
        <v>208</v>
      </c>
      <c r="B209" s="174" t="s">
        <v>1246</v>
      </c>
      <c r="C209" s="174" t="s">
        <v>1378</v>
      </c>
      <c r="D209" s="174" t="s">
        <v>1074</v>
      </c>
      <c r="E209" s="174" t="s">
        <v>1412</v>
      </c>
      <c r="F209" s="174" t="s">
        <v>1208</v>
      </c>
      <c r="G209" s="167" t="s">
        <v>12</v>
      </c>
    </row>
    <row r="210" spans="1:7" ht="16.350000000000001" customHeight="1" x14ac:dyDescent="0.15">
      <c r="A210" s="171">
        <v>209</v>
      </c>
      <c r="B210" s="174" t="s">
        <v>1246</v>
      </c>
      <c r="C210" s="174" t="s">
        <v>1378</v>
      </c>
      <c r="D210" s="174" t="s">
        <v>1079</v>
      </c>
      <c r="E210" s="174" t="s">
        <v>1413</v>
      </c>
      <c r="F210" s="174" t="s">
        <v>1208</v>
      </c>
      <c r="G210" s="167" t="s">
        <v>12</v>
      </c>
    </row>
    <row r="211" spans="1:7" ht="16.350000000000001" customHeight="1" x14ac:dyDescent="0.15">
      <c r="A211" s="171">
        <v>210</v>
      </c>
      <c r="B211" s="174" t="s">
        <v>1246</v>
      </c>
      <c r="C211" s="174" t="s">
        <v>1378</v>
      </c>
      <c r="D211" s="174" t="s">
        <v>1084</v>
      </c>
      <c r="E211" s="174" t="s">
        <v>1414</v>
      </c>
      <c r="F211" s="174" t="s">
        <v>1208</v>
      </c>
      <c r="G211" s="167" t="s">
        <v>12</v>
      </c>
    </row>
    <row r="212" spans="1:7" ht="16.350000000000001" customHeight="1" x14ac:dyDescent="0.15">
      <c r="A212" s="171">
        <v>211</v>
      </c>
      <c r="B212" s="174" t="s">
        <v>1246</v>
      </c>
      <c r="C212" s="174" t="s">
        <v>1378</v>
      </c>
      <c r="D212" s="174" t="s">
        <v>1089</v>
      </c>
      <c r="E212" s="174" t="s">
        <v>1415</v>
      </c>
      <c r="F212" s="174" t="s">
        <v>1208</v>
      </c>
      <c r="G212" s="167" t="s">
        <v>1183</v>
      </c>
    </row>
    <row r="213" spans="1:7" ht="16.350000000000001" customHeight="1" x14ac:dyDescent="0.15">
      <c r="A213" s="171">
        <v>212</v>
      </c>
      <c r="B213" s="174" t="s">
        <v>1246</v>
      </c>
      <c r="C213" s="174" t="s">
        <v>1378</v>
      </c>
      <c r="D213" s="174" t="s">
        <v>1094</v>
      </c>
      <c r="E213" s="174" t="s">
        <v>1416</v>
      </c>
      <c r="F213" s="174" t="s">
        <v>1208</v>
      </c>
      <c r="G213" s="167" t="s">
        <v>1183</v>
      </c>
    </row>
    <row r="214" spans="1:7" ht="16.350000000000001" customHeight="1" x14ac:dyDescent="0.15">
      <c r="A214" s="171">
        <v>213</v>
      </c>
      <c r="B214" s="174" t="s">
        <v>1246</v>
      </c>
      <c r="C214" s="174" t="s">
        <v>1378</v>
      </c>
      <c r="D214" s="174" t="s">
        <v>1099</v>
      </c>
      <c r="E214" s="174" t="s">
        <v>1417</v>
      </c>
      <c r="F214" s="174" t="s">
        <v>1208</v>
      </c>
      <c r="G214" s="167" t="s">
        <v>1183</v>
      </c>
    </row>
    <row r="215" spans="1:7" ht="16.350000000000001" customHeight="1" x14ac:dyDescent="0.15">
      <c r="A215" s="171">
        <v>214</v>
      </c>
      <c r="B215" s="174" t="s">
        <v>1246</v>
      </c>
      <c r="C215" s="174" t="s">
        <v>1378</v>
      </c>
      <c r="D215" s="174" t="s">
        <v>1104</v>
      </c>
      <c r="E215" s="174" t="s">
        <v>1418</v>
      </c>
      <c r="F215" s="174" t="s">
        <v>1208</v>
      </c>
      <c r="G215" s="167" t="s">
        <v>12</v>
      </c>
    </row>
    <row r="216" spans="1:7" ht="16.350000000000001" customHeight="1" x14ac:dyDescent="0.15">
      <c r="A216" s="171">
        <v>215</v>
      </c>
      <c r="B216" s="174" t="s">
        <v>1239</v>
      </c>
      <c r="C216" s="174" t="s">
        <v>1378</v>
      </c>
      <c r="D216" s="174" t="s">
        <v>1109</v>
      </c>
      <c r="E216" s="174" t="s">
        <v>1419</v>
      </c>
      <c r="F216" s="174" t="s">
        <v>1208</v>
      </c>
      <c r="G216" s="167" t="s">
        <v>12</v>
      </c>
    </row>
    <row r="217" spans="1:7" ht="16.350000000000001" customHeight="1" x14ac:dyDescent="0.15">
      <c r="A217" s="171">
        <v>216</v>
      </c>
      <c r="B217" s="174" t="s">
        <v>1239</v>
      </c>
      <c r="C217" s="174" t="s">
        <v>1378</v>
      </c>
      <c r="D217" s="174" t="s">
        <v>1113</v>
      </c>
      <c r="E217" s="174" t="s">
        <v>1420</v>
      </c>
      <c r="F217" s="174" t="s">
        <v>1208</v>
      </c>
      <c r="G217" s="167" t="s">
        <v>12</v>
      </c>
    </row>
    <row r="218" spans="1:7" ht="16.350000000000001" customHeight="1" x14ac:dyDescent="0.15">
      <c r="A218" s="171">
        <v>217</v>
      </c>
      <c r="B218" s="174" t="s">
        <v>1246</v>
      </c>
      <c r="C218" s="174" t="s">
        <v>1378</v>
      </c>
      <c r="D218" s="174" t="s">
        <v>1118</v>
      </c>
      <c r="E218" s="174" t="s">
        <v>1421</v>
      </c>
      <c r="F218" s="174" t="s">
        <v>1208</v>
      </c>
      <c r="G218" s="167" t="s">
        <v>12</v>
      </c>
    </row>
    <row r="219" spans="1:7" ht="16.350000000000001" customHeight="1" x14ac:dyDescent="0.15">
      <c r="A219" s="171">
        <v>218</v>
      </c>
      <c r="B219" s="174" t="s">
        <v>1246</v>
      </c>
      <c r="C219" s="174" t="s">
        <v>1378</v>
      </c>
      <c r="D219" s="174" t="s">
        <v>1121</v>
      </c>
      <c r="E219" s="174" t="s">
        <v>1422</v>
      </c>
      <c r="F219" s="174" t="s">
        <v>1208</v>
      </c>
      <c r="G219" s="167" t="s">
        <v>12</v>
      </c>
    </row>
    <row r="220" spans="1:7" ht="16.350000000000001" customHeight="1" x14ac:dyDescent="0.15">
      <c r="A220" s="171">
        <v>219</v>
      </c>
      <c r="B220" s="174" t="s">
        <v>1246</v>
      </c>
      <c r="C220" s="174" t="s">
        <v>1378</v>
      </c>
      <c r="D220" s="174" t="s">
        <v>1124</v>
      </c>
      <c r="E220" s="174" t="s">
        <v>1423</v>
      </c>
      <c r="F220" s="174" t="s">
        <v>1208</v>
      </c>
      <c r="G220" s="167" t="s">
        <v>1183</v>
      </c>
    </row>
    <row r="221" spans="1:7" ht="16.350000000000001" customHeight="1" x14ac:dyDescent="0.15">
      <c r="A221" s="171">
        <v>220</v>
      </c>
      <c r="B221" s="174" t="s">
        <v>1246</v>
      </c>
      <c r="C221" s="174" t="s">
        <v>1378</v>
      </c>
      <c r="D221" s="174" t="s">
        <v>1127</v>
      </c>
      <c r="E221" s="174" t="s">
        <v>1424</v>
      </c>
      <c r="F221" s="174" t="s">
        <v>1208</v>
      </c>
      <c r="G221" s="167" t="s">
        <v>1183</v>
      </c>
    </row>
    <row r="222" spans="1:7" ht="16.350000000000001" customHeight="1" x14ac:dyDescent="0.15">
      <c r="A222" s="171">
        <v>221</v>
      </c>
      <c r="B222" s="174" t="s">
        <v>1246</v>
      </c>
      <c r="C222" s="174" t="s">
        <v>1378</v>
      </c>
      <c r="D222" s="174" t="s">
        <v>1130</v>
      </c>
      <c r="E222" s="174" t="s">
        <v>1425</v>
      </c>
      <c r="F222" s="174" t="s">
        <v>1208</v>
      </c>
      <c r="G222" s="167" t="s">
        <v>1183</v>
      </c>
    </row>
    <row r="223" spans="1:7" ht="16.350000000000001" customHeight="1" x14ac:dyDescent="0.15">
      <c r="A223" s="171">
        <v>222</v>
      </c>
      <c r="B223" s="174" t="s">
        <v>1246</v>
      </c>
      <c r="C223" s="174" t="s">
        <v>1378</v>
      </c>
      <c r="D223" s="174" t="s">
        <v>1133</v>
      </c>
      <c r="E223" s="174" t="s">
        <v>1426</v>
      </c>
      <c r="F223" s="174" t="s">
        <v>1208</v>
      </c>
      <c r="G223" s="167" t="s">
        <v>1183</v>
      </c>
    </row>
    <row r="224" spans="1:7" ht="16.350000000000001" customHeight="1" x14ac:dyDescent="0.15">
      <c r="A224" s="171">
        <v>223</v>
      </c>
      <c r="B224" s="174" t="s">
        <v>1246</v>
      </c>
      <c r="C224" s="174" t="s">
        <v>1378</v>
      </c>
      <c r="D224" s="174" t="s">
        <v>1136</v>
      </c>
      <c r="E224" s="174" t="s">
        <v>1427</v>
      </c>
      <c r="F224" s="174" t="s">
        <v>1208</v>
      </c>
      <c r="G224" s="167" t="s">
        <v>1183</v>
      </c>
    </row>
    <row r="225" spans="1:7" ht="16.350000000000001" customHeight="1" x14ac:dyDescent="0.15">
      <c r="A225" s="171">
        <v>224</v>
      </c>
      <c r="B225" s="174" t="s">
        <v>1246</v>
      </c>
      <c r="C225" s="174" t="s">
        <v>1378</v>
      </c>
      <c r="D225" s="174" t="s">
        <v>1139</v>
      </c>
      <c r="E225" s="174" t="s">
        <v>1428</v>
      </c>
      <c r="F225" s="174" t="s">
        <v>1208</v>
      </c>
      <c r="G225" s="167" t="s">
        <v>1183</v>
      </c>
    </row>
    <row r="226" spans="1:7" ht="16.350000000000001" customHeight="1" x14ac:dyDescent="0.15">
      <c r="A226" s="171">
        <v>225</v>
      </c>
      <c r="B226" s="174" t="s">
        <v>1239</v>
      </c>
      <c r="C226" s="174" t="s">
        <v>1378</v>
      </c>
      <c r="D226" s="174" t="s">
        <v>1141</v>
      </c>
      <c r="E226" s="174" t="s">
        <v>1429</v>
      </c>
      <c r="F226" s="174" t="s">
        <v>1208</v>
      </c>
      <c r="G226" s="167" t="s">
        <v>1183</v>
      </c>
    </row>
    <row r="227" spans="1:7" ht="16.350000000000001" customHeight="1" x14ac:dyDescent="0.15">
      <c r="A227" s="171">
        <v>226</v>
      </c>
      <c r="B227" s="174" t="s">
        <v>1239</v>
      </c>
      <c r="C227" s="174" t="s">
        <v>1378</v>
      </c>
      <c r="D227" s="174" t="s">
        <v>1143</v>
      </c>
      <c r="E227" s="174" t="s">
        <v>1430</v>
      </c>
      <c r="F227" s="174" t="s">
        <v>1208</v>
      </c>
      <c r="G227" s="167" t="s">
        <v>1183</v>
      </c>
    </row>
    <row r="228" spans="1:7" ht="16.350000000000001" customHeight="1" x14ac:dyDescent="0.15">
      <c r="A228" s="171">
        <v>227</v>
      </c>
      <c r="B228" s="174" t="s">
        <v>1239</v>
      </c>
      <c r="C228" s="172" t="s">
        <v>1431</v>
      </c>
      <c r="D228" s="174" t="s">
        <v>595</v>
      </c>
      <c r="E228" s="174" t="s">
        <v>1432</v>
      </c>
      <c r="F228" s="174" t="s">
        <v>1174</v>
      </c>
      <c r="G228" s="167" t="s">
        <v>12</v>
      </c>
    </row>
    <row r="229" spans="1:7" ht="16.350000000000001" customHeight="1" x14ac:dyDescent="0.15">
      <c r="A229" s="171">
        <v>228</v>
      </c>
      <c r="B229" s="174" t="s">
        <v>1239</v>
      </c>
      <c r="C229" s="172" t="s">
        <v>1431</v>
      </c>
      <c r="D229" s="174" t="s">
        <v>640</v>
      </c>
      <c r="E229" s="174" t="s">
        <v>1433</v>
      </c>
      <c r="F229" s="174" t="s">
        <v>1174</v>
      </c>
      <c r="G229" s="167" t="s">
        <v>12</v>
      </c>
    </row>
    <row r="230" spans="1:7" ht="16.350000000000001" customHeight="1" x14ac:dyDescent="0.15">
      <c r="A230" s="171">
        <v>229</v>
      </c>
      <c r="B230" s="174" t="s">
        <v>1239</v>
      </c>
      <c r="C230" s="172" t="s">
        <v>1431</v>
      </c>
      <c r="D230" s="174" t="s">
        <v>676</v>
      </c>
      <c r="E230" s="174" t="s">
        <v>1434</v>
      </c>
      <c r="F230" s="174" t="s">
        <v>1231</v>
      </c>
      <c r="G230" s="167" t="s">
        <v>1183</v>
      </c>
    </row>
    <row r="231" spans="1:7" ht="16.350000000000001" customHeight="1" x14ac:dyDescent="0.15">
      <c r="A231" s="171">
        <v>230</v>
      </c>
      <c r="B231" s="174" t="s">
        <v>1246</v>
      </c>
      <c r="C231" s="172" t="s">
        <v>1431</v>
      </c>
      <c r="D231" s="174" t="s">
        <v>710</v>
      </c>
      <c r="E231" s="174" t="s">
        <v>1435</v>
      </c>
      <c r="F231" s="174" t="s">
        <v>1227</v>
      </c>
      <c r="G231" s="167" t="s">
        <v>12</v>
      </c>
    </row>
    <row r="232" spans="1:7" ht="16.350000000000001" customHeight="1" x14ac:dyDescent="0.15">
      <c r="A232" s="171">
        <v>231</v>
      </c>
      <c r="B232" s="174" t="s">
        <v>1239</v>
      </c>
      <c r="C232" s="172" t="s">
        <v>1431</v>
      </c>
      <c r="D232" s="174" t="s">
        <v>741</v>
      </c>
      <c r="E232" s="174" t="s">
        <v>1436</v>
      </c>
      <c r="F232" s="174" t="s">
        <v>1208</v>
      </c>
      <c r="G232" s="167" t="s">
        <v>1183</v>
      </c>
    </row>
    <row r="233" spans="1:7" ht="16.350000000000001" customHeight="1" x14ac:dyDescent="0.15">
      <c r="A233" s="171">
        <v>232</v>
      </c>
      <c r="B233" s="174" t="s">
        <v>1239</v>
      </c>
      <c r="C233" s="172" t="s">
        <v>1431</v>
      </c>
      <c r="D233" s="174" t="s">
        <v>766</v>
      </c>
      <c r="E233" s="174" t="s">
        <v>1437</v>
      </c>
      <c r="F233" s="174" t="s">
        <v>1208</v>
      </c>
      <c r="G233" s="167" t="s">
        <v>12</v>
      </c>
    </row>
    <row r="234" spans="1:7" ht="16.350000000000001" customHeight="1" x14ac:dyDescent="0.15">
      <c r="A234" s="171">
        <v>233</v>
      </c>
      <c r="B234" s="174" t="s">
        <v>1239</v>
      </c>
      <c r="C234" s="172" t="s">
        <v>1431</v>
      </c>
      <c r="D234" s="174" t="s">
        <v>791</v>
      </c>
      <c r="E234" s="174" t="s">
        <v>1438</v>
      </c>
      <c r="F234" s="174" t="s">
        <v>1227</v>
      </c>
      <c r="G234" s="167" t="s">
        <v>12</v>
      </c>
    </row>
    <row r="235" spans="1:7" ht="16.350000000000001" customHeight="1" x14ac:dyDescent="0.15">
      <c r="A235" s="171">
        <v>234</v>
      </c>
      <c r="B235" s="174" t="s">
        <v>1239</v>
      </c>
      <c r="C235" s="172" t="s">
        <v>1431</v>
      </c>
      <c r="D235" s="174" t="s">
        <v>814</v>
      </c>
      <c r="E235" s="174" t="s">
        <v>1439</v>
      </c>
      <c r="F235" s="174" t="s">
        <v>1208</v>
      </c>
      <c r="G235" s="167" t="s">
        <v>1183</v>
      </c>
    </row>
    <row r="236" spans="1:7" ht="16.350000000000001" customHeight="1" x14ac:dyDescent="0.15">
      <c r="A236" s="171">
        <v>235</v>
      </c>
      <c r="B236" s="174" t="s">
        <v>1239</v>
      </c>
      <c r="C236" s="172" t="s">
        <v>1431</v>
      </c>
      <c r="D236" s="174" t="s">
        <v>835</v>
      </c>
      <c r="E236" s="174" t="s">
        <v>1440</v>
      </c>
      <c r="F236" s="174" t="s">
        <v>1174</v>
      </c>
      <c r="G236" s="167" t="s">
        <v>12</v>
      </c>
    </row>
    <row r="237" spans="1:7" ht="16.350000000000001" customHeight="1" x14ac:dyDescent="0.15">
      <c r="A237" s="171">
        <v>236</v>
      </c>
      <c r="B237" s="174" t="s">
        <v>1239</v>
      </c>
      <c r="C237" s="172" t="s">
        <v>1431</v>
      </c>
      <c r="D237" s="174" t="s">
        <v>854</v>
      </c>
      <c r="E237" s="174" t="s">
        <v>1441</v>
      </c>
      <c r="F237" s="174" t="s">
        <v>1208</v>
      </c>
      <c r="G237" s="167" t="s">
        <v>1183</v>
      </c>
    </row>
    <row r="238" spans="1:7" ht="16.350000000000001" customHeight="1" x14ac:dyDescent="0.15">
      <c r="A238" s="171">
        <v>237</v>
      </c>
      <c r="B238" s="174" t="s">
        <v>1239</v>
      </c>
      <c r="C238" s="172" t="s">
        <v>1431</v>
      </c>
      <c r="D238" s="174" t="s">
        <v>872</v>
      </c>
      <c r="E238" s="174" t="s">
        <v>1442</v>
      </c>
      <c r="F238" s="174" t="s">
        <v>1227</v>
      </c>
      <c r="G238" s="167" t="s">
        <v>12</v>
      </c>
    </row>
    <row r="239" spans="1:7" ht="16.350000000000001" customHeight="1" x14ac:dyDescent="0.15">
      <c r="A239" s="171">
        <v>238</v>
      </c>
      <c r="B239" s="174" t="s">
        <v>1239</v>
      </c>
      <c r="C239" s="172" t="s">
        <v>1431</v>
      </c>
      <c r="D239" s="174" t="s">
        <v>890</v>
      </c>
      <c r="E239" s="174" t="s">
        <v>1443</v>
      </c>
      <c r="F239" s="174" t="s">
        <v>1208</v>
      </c>
      <c r="G239" s="167" t="s">
        <v>12</v>
      </c>
    </row>
    <row r="240" spans="1:7" ht="16.350000000000001" customHeight="1" x14ac:dyDescent="0.15">
      <c r="A240" s="171">
        <v>239</v>
      </c>
      <c r="B240" s="174" t="s">
        <v>1239</v>
      </c>
      <c r="C240" s="172" t="s">
        <v>1431</v>
      </c>
      <c r="D240" s="174" t="s">
        <v>905</v>
      </c>
      <c r="E240" s="174" t="s">
        <v>1444</v>
      </c>
      <c r="F240" s="174" t="s">
        <v>1208</v>
      </c>
      <c r="G240" s="167" t="s">
        <v>1183</v>
      </c>
    </row>
    <row r="241" spans="1:7" ht="16.350000000000001" customHeight="1" x14ac:dyDescent="0.15">
      <c r="A241" s="171">
        <v>240</v>
      </c>
      <c r="B241" s="174" t="s">
        <v>1239</v>
      </c>
      <c r="C241" s="172" t="s">
        <v>1431</v>
      </c>
      <c r="D241" s="174" t="s">
        <v>920</v>
      </c>
      <c r="E241" s="174" t="s">
        <v>1445</v>
      </c>
      <c r="F241" s="174" t="s">
        <v>1208</v>
      </c>
      <c r="G241" s="167" t="s">
        <v>1183</v>
      </c>
    </row>
    <row r="242" spans="1:7" ht="16.350000000000001" customHeight="1" x14ac:dyDescent="0.15">
      <c r="A242" s="171">
        <v>241</v>
      </c>
      <c r="B242" s="174" t="s">
        <v>1239</v>
      </c>
      <c r="C242" s="172" t="s">
        <v>1431</v>
      </c>
      <c r="D242" s="174" t="s">
        <v>934</v>
      </c>
      <c r="E242" s="174" t="s">
        <v>1446</v>
      </c>
      <c r="F242" s="174" t="s">
        <v>1208</v>
      </c>
      <c r="G242" s="167" t="s">
        <v>12</v>
      </c>
    </row>
    <row r="243" spans="1:7" ht="16.350000000000001" customHeight="1" x14ac:dyDescent="0.15">
      <c r="A243" s="171">
        <v>242</v>
      </c>
      <c r="B243" s="174" t="s">
        <v>1239</v>
      </c>
      <c r="C243" s="172" t="s">
        <v>1431</v>
      </c>
      <c r="D243" s="174" t="s">
        <v>947</v>
      </c>
      <c r="E243" s="174" t="s">
        <v>1447</v>
      </c>
      <c r="F243" s="174" t="s">
        <v>1208</v>
      </c>
      <c r="G243" s="167" t="s">
        <v>1183</v>
      </c>
    </row>
    <row r="244" spans="1:7" ht="16.350000000000001" customHeight="1" x14ac:dyDescent="0.15">
      <c r="A244" s="171">
        <v>243</v>
      </c>
      <c r="B244" s="174" t="s">
        <v>1239</v>
      </c>
      <c r="C244" s="172" t="s">
        <v>1431</v>
      </c>
      <c r="D244" s="174" t="s">
        <v>960</v>
      </c>
      <c r="E244" s="174" t="s">
        <v>1448</v>
      </c>
      <c r="F244" s="174" t="s">
        <v>1208</v>
      </c>
      <c r="G244" s="167" t="s">
        <v>1183</v>
      </c>
    </row>
    <row r="245" spans="1:7" ht="16.350000000000001" customHeight="1" x14ac:dyDescent="0.15">
      <c r="A245" s="171">
        <v>244</v>
      </c>
      <c r="B245" s="174" t="s">
        <v>1239</v>
      </c>
      <c r="C245" s="172" t="s">
        <v>1431</v>
      </c>
      <c r="D245" s="174" t="s">
        <v>973</v>
      </c>
      <c r="E245" s="174" t="s">
        <v>1449</v>
      </c>
      <c r="F245" s="174" t="s">
        <v>1208</v>
      </c>
      <c r="G245" s="167" t="s">
        <v>1183</v>
      </c>
    </row>
    <row r="246" spans="1:7" ht="16.350000000000001" customHeight="1" x14ac:dyDescent="0.15">
      <c r="A246" s="171">
        <v>245</v>
      </c>
      <c r="B246" s="174" t="s">
        <v>1239</v>
      </c>
      <c r="C246" s="172" t="s">
        <v>1431</v>
      </c>
      <c r="D246" s="174" t="s">
        <v>984</v>
      </c>
      <c r="E246" s="174" t="s">
        <v>1450</v>
      </c>
      <c r="F246" s="174" t="s">
        <v>1208</v>
      </c>
      <c r="G246" s="167" t="s">
        <v>1183</v>
      </c>
    </row>
    <row r="247" spans="1:7" ht="16.350000000000001" customHeight="1" x14ac:dyDescent="0.15">
      <c r="A247" s="171">
        <v>246</v>
      </c>
      <c r="B247" s="172" t="s">
        <v>1249</v>
      </c>
      <c r="C247" s="172" t="s">
        <v>1431</v>
      </c>
      <c r="D247" s="177" t="s">
        <v>994</v>
      </c>
      <c r="E247" s="177" t="s">
        <v>1451</v>
      </c>
      <c r="F247" s="174" t="s">
        <v>1208</v>
      </c>
      <c r="G247" s="167" t="s">
        <v>1183</v>
      </c>
    </row>
    <row r="248" spans="1:7" ht="16.350000000000001" customHeight="1" x14ac:dyDescent="0.15">
      <c r="A248" s="171">
        <v>247</v>
      </c>
      <c r="B248" s="174" t="s">
        <v>1239</v>
      </c>
      <c r="C248" s="172" t="s">
        <v>1431</v>
      </c>
      <c r="D248" s="174" t="s">
        <v>1003</v>
      </c>
      <c r="E248" s="174" t="s">
        <v>1452</v>
      </c>
      <c r="F248" s="174" t="s">
        <v>1227</v>
      </c>
      <c r="G248" s="167" t="s">
        <v>12</v>
      </c>
    </row>
    <row r="249" spans="1:7" ht="16.350000000000001" customHeight="1" x14ac:dyDescent="0.15">
      <c r="A249" s="171">
        <v>248</v>
      </c>
      <c r="B249" s="172" t="s">
        <v>1249</v>
      </c>
      <c r="C249" s="172" t="s">
        <v>1431</v>
      </c>
      <c r="D249" s="173" t="s">
        <v>1012</v>
      </c>
      <c r="E249" s="173" t="s">
        <v>1453</v>
      </c>
      <c r="F249" s="174" t="s">
        <v>1208</v>
      </c>
      <c r="G249" s="167" t="s">
        <v>1183</v>
      </c>
    </row>
    <row r="250" spans="1:7" ht="16.350000000000001" customHeight="1" x14ac:dyDescent="0.15">
      <c r="A250" s="171">
        <v>249</v>
      </c>
      <c r="B250" s="172" t="s">
        <v>1249</v>
      </c>
      <c r="C250" s="172" t="s">
        <v>1431</v>
      </c>
      <c r="D250" s="173" t="s">
        <v>1018</v>
      </c>
      <c r="E250" s="173" t="s">
        <v>1454</v>
      </c>
      <c r="F250" s="174" t="s">
        <v>1208</v>
      </c>
      <c r="G250" s="167" t="s">
        <v>12</v>
      </c>
    </row>
    <row r="251" spans="1:7" ht="16.350000000000001" customHeight="1" x14ac:dyDescent="0.15">
      <c r="A251" s="171">
        <v>250</v>
      </c>
      <c r="B251" s="174" t="s">
        <v>1239</v>
      </c>
      <c r="C251" s="172" t="s">
        <v>1431</v>
      </c>
      <c r="D251" s="174" t="s">
        <v>1024</v>
      </c>
      <c r="E251" s="174" t="s">
        <v>1455</v>
      </c>
      <c r="F251" s="174" t="s">
        <v>1208</v>
      </c>
      <c r="G251" s="167" t="s">
        <v>1183</v>
      </c>
    </row>
    <row r="252" spans="1:7" ht="16.350000000000001" customHeight="1" x14ac:dyDescent="0.15">
      <c r="A252" s="171">
        <v>251</v>
      </c>
      <c r="B252" s="174" t="s">
        <v>1246</v>
      </c>
      <c r="C252" s="172" t="s">
        <v>1431</v>
      </c>
      <c r="D252" s="174" t="s">
        <v>1030</v>
      </c>
      <c r="E252" s="174" t="s">
        <v>1456</v>
      </c>
      <c r="F252" s="174" t="s">
        <v>1208</v>
      </c>
      <c r="G252" s="167" t="s">
        <v>1183</v>
      </c>
    </row>
    <row r="253" spans="1:7" ht="16.350000000000001" customHeight="1" x14ac:dyDescent="0.15">
      <c r="A253" s="171">
        <v>252</v>
      </c>
      <c r="B253" s="174" t="s">
        <v>1246</v>
      </c>
      <c r="C253" s="172" t="s">
        <v>1431</v>
      </c>
      <c r="D253" s="174" t="s">
        <v>1036</v>
      </c>
      <c r="E253" s="174" t="s">
        <v>1457</v>
      </c>
      <c r="F253" s="174" t="s">
        <v>1208</v>
      </c>
      <c r="G253" s="167" t="s">
        <v>12</v>
      </c>
    </row>
    <row r="254" spans="1:7" ht="16.350000000000001" customHeight="1" x14ac:dyDescent="0.15">
      <c r="A254" s="171">
        <v>253</v>
      </c>
      <c r="B254" s="174" t="s">
        <v>1246</v>
      </c>
      <c r="C254" s="172" t="s">
        <v>1431</v>
      </c>
      <c r="D254" s="174" t="s">
        <v>1042</v>
      </c>
      <c r="E254" s="174" t="s">
        <v>1458</v>
      </c>
      <c r="F254" s="174" t="s">
        <v>1227</v>
      </c>
      <c r="G254" s="167" t="s">
        <v>12</v>
      </c>
    </row>
    <row r="255" spans="1:7" ht="16.350000000000001" customHeight="1" x14ac:dyDescent="0.15">
      <c r="A255" s="171">
        <v>254</v>
      </c>
      <c r="B255" s="174" t="s">
        <v>1246</v>
      </c>
      <c r="C255" s="172" t="s">
        <v>1431</v>
      </c>
      <c r="D255" s="174" t="s">
        <v>1048</v>
      </c>
      <c r="E255" s="174" t="s">
        <v>1459</v>
      </c>
      <c r="F255" s="174" t="s">
        <v>1208</v>
      </c>
      <c r="G255" s="167" t="s">
        <v>1183</v>
      </c>
    </row>
    <row r="256" spans="1:7" ht="16.350000000000001" customHeight="1" x14ac:dyDescent="0.15">
      <c r="A256" s="171">
        <v>255</v>
      </c>
      <c r="B256" s="174" t="s">
        <v>1246</v>
      </c>
      <c r="C256" s="172" t="s">
        <v>1431</v>
      </c>
      <c r="D256" s="174" t="s">
        <v>1054</v>
      </c>
      <c r="E256" s="174" t="s">
        <v>1460</v>
      </c>
      <c r="F256" s="176" t="s">
        <v>1208</v>
      </c>
      <c r="G256" s="167" t="s">
        <v>1183</v>
      </c>
    </row>
    <row r="257" spans="1:7" ht="16.350000000000001" customHeight="1" x14ac:dyDescent="0.15">
      <c r="A257" s="171">
        <v>256</v>
      </c>
      <c r="B257" s="174" t="s">
        <v>1239</v>
      </c>
      <c r="C257" s="172" t="s">
        <v>1461</v>
      </c>
      <c r="D257" s="174" t="s">
        <v>596</v>
      </c>
      <c r="E257" s="174" t="s">
        <v>1462</v>
      </c>
      <c r="F257" s="176" t="s">
        <v>1174</v>
      </c>
      <c r="G257" s="167" t="s">
        <v>12</v>
      </c>
    </row>
    <row r="258" spans="1:7" ht="16.350000000000001" customHeight="1" x14ac:dyDescent="0.15">
      <c r="A258" s="171">
        <v>257</v>
      </c>
      <c r="B258" s="174" t="s">
        <v>1239</v>
      </c>
      <c r="C258" s="172" t="s">
        <v>1461</v>
      </c>
      <c r="D258" s="174" t="s">
        <v>641</v>
      </c>
      <c r="E258" s="174" t="s">
        <v>1463</v>
      </c>
      <c r="F258" s="176" t="s">
        <v>1227</v>
      </c>
      <c r="G258" s="167" t="s">
        <v>12</v>
      </c>
    </row>
    <row r="259" spans="1:7" ht="16.350000000000001" customHeight="1" x14ac:dyDescent="0.15">
      <c r="A259" s="171">
        <v>258</v>
      </c>
      <c r="B259" s="174" t="s">
        <v>1239</v>
      </c>
      <c r="C259" s="172" t="s">
        <v>1461</v>
      </c>
      <c r="D259" s="174" t="s">
        <v>677</v>
      </c>
      <c r="E259" s="174" t="s">
        <v>1464</v>
      </c>
      <c r="F259" s="176" t="s">
        <v>1227</v>
      </c>
      <c r="G259" s="167" t="s">
        <v>1183</v>
      </c>
    </row>
    <row r="260" spans="1:7" ht="16.350000000000001" customHeight="1" x14ac:dyDescent="0.15">
      <c r="A260" s="171">
        <v>259</v>
      </c>
      <c r="B260" s="174" t="s">
        <v>1465</v>
      </c>
      <c r="C260" s="174" t="s">
        <v>1466</v>
      </c>
      <c r="D260" s="174" t="s">
        <v>597</v>
      </c>
      <c r="E260" s="174" t="s">
        <v>1467</v>
      </c>
      <c r="F260" s="174" t="s">
        <v>1181</v>
      </c>
      <c r="G260" s="167" t="s">
        <v>1183</v>
      </c>
    </row>
    <row r="261" spans="1:7" ht="16.350000000000001" customHeight="1" x14ac:dyDescent="0.15">
      <c r="A261" s="171">
        <v>260</v>
      </c>
      <c r="B261" s="174" t="s">
        <v>1465</v>
      </c>
      <c r="C261" s="174" t="s">
        <v>1466</v>
      </c>
      <c r="D261" s="174" t="s">
        <v>642</v>
      </c>
      <c r="E261" s="174" t="s">
        <v>1468</v>
      </c>
      <c r="F261" s="174" t="s">
        <v>1469</v>
      </c>
      <c r="G261" s="167" t="s">
        <v>1183</v>
      </c>
    </row>
    <row r="262" spans="1:7" ht="16.350000000000001" customHeight="1" x14ac:dyDescent="0.15">
      <c r="A262" s="171">
        <v>261</v>
      </c>
      <c r="B262" s="174" t="s">
        <v>1465</v>
      </c>
      <c r="C262" s="174" t="s">
        <v>1466</v>
      </c>
      <c r="D262" s="174" t="s">
        <v>678</v>
      </c>
      <c r="E262" s="174" t="s">
        <v>1470</v>
      </c>
      <c r="F262" s="174" t="s">
        <v>1469</v>
      </c>
      <c r="G262" s="167" t="s">
        <v>1183</v>
      </c>
    </row>
    <row r="263" spans="1:7" ht="16.350000000000001" customHeight="1" x14ac:dyDescent="0.15">
      <c r="A263" s="171">
        <v>262</v>
      </c>
      <c r="B263" s="174" t="s">
        <v>1465</v>
      </c>
      <c r="C263" s="174" t="s">
        <v>1471</v>
      </c>
      <c r="D263" s="174" t="s">
        <v>598</v>
      </c>
      <c r="E263" s="174" t="s">
        <v>1472</v>
      </c>
      <c r="F263" s="174" t="s">
        <v>1181</v>
      </c>
      <c r="G263" s="167" t="s">
        <v>12</v>
      </c>
    </row>
    <row r="264" spans="1:7" ht="16.350000000000001" customHeight="1" x14ac:dyDescent="0.15">
      <c r="A264" s="171">
        <v>263</v>
      </c>
      <c r="B264" s="174" t="s">
        <v>1473</v>
      </c>
      <c r="C264" s="174" t="s">
        <v>1474</v>
      </c>
      <c r="D264" s="174" t="s">
        <v>599</v>
      </c>
      <c r="E264" s="174" t="s">
        <v>1475</v>
      </c>
      <c r="F264" s="174" t="s">
        <v>1227</v>
      </c>
      <c r="G264" s="167" t="s">
        <v>1183</v>
      </c>
    </row>
    <row r="265" spans="1:7" ht="16.350000000000001" customHeight="1" x14ac:dyDescent="0.15">
      <c r="A265" s="171">
        <v>264</v>
      </c>
      <c r="B265" s="174" t="s">
        <v>1239</v>
      </c>
      <c r="C265" s="172" t="s">
        <v>1476</v>
      </c>
      <c r="D265" s="174" t="s">
        <v>600</v>
      </c>
      <c r="E265" s="174" t="s">
        <v>1477</v>
      </c>
      <c r="F265" s="176" t="s">
        <v>1208</v>
      </c>
      <c r="G265" s="167" t="s">
        <v>1183</v>
      </c>
    </row>
    <row r="266" spans="1:7" ht="16.350000000000001" customHeight="1" x14ac:dyDescent="0.15">
      <c r="A266" s="171">
        <v>265</v>
      </c>
      <c r="B266" s="174" t="s">
        <v>1239</v>
      </c>
      <c r="C266" s="172" t="s">
        <v>1476</v>
      </c>
      <c r="D266" s="174" t="s">
        <v>643</v>
      </c>
      <c r="E266" s="174" t="s">
        <v>1478</v>
      </c>
      <c r="F266" s="176" t="s">
        <v>1208</v>
      </c>
      <c r="G266" s="167" t="s">
        <v>1183</v>
      </c>
    </row>
    <row r="267" spans="1:7" ht="16.350000000000001" customHeight="1" x14ac:dyDescent="0.15">
      <c r="A267" s="171">
        <v>266</v>
      </c>
      <c r="B267" s="174" t="s">
        <v>1239</v>
      </c>
      <c r="C267" s="172" t="s">
        <v>1476</v>
      </c>
      <c r="D267" s="174" t="s">
        <v>679</v>
      </c>
      <c r="E267" s="174" t="s">
        <v>1479</v>
      </c>
      <c r="F267" s="176" t="s">
        <v>1208</v>
      </c>
      <c r="G267" s="167" t="s">
        <v>12</v>
      </c>
    </row>
    <row r="268" spans="1:7" ht="16.350000000000001" customHeight="1" x14ac:dyDescent="0.15">
      <c r="A268" s="171">
        <v>267</v>
      </c>
      <c r="B268" s="174" t="s">
        <v>1239</v>
      </c>
      <c r="C268" s="172" t="s">
        <v>1476</v>
      </c>
      <c r="D268" s="174" t="s">
        <v>711</v>
      </c>
      <c r="E268" s="174" t="s">
        <v>1480</v>
      </c>
      <c r="F268" s="176" t="s">
        <v>1208</v>
      </c>
      <c r="G268" s="167" t="s">
        <v>1183</v>
      </c>
    </row>
    <row r="269" spans="1:7" ht="16.350000000000001" customHeight="1" x14ac:dyDescent="0.15">
      <c r="A269" s="171">
        <v>268</v>
      </c>
      <c r="B269" s="174" t="s">
        <v>1239</v>
      </c>
      <c r="C269" s="172" t="s">
        <v>1476</v>
      </c>
      <c r="D269" s="174" t="s">
        <v>742</v>
      </c>
      <c r="E269" s="174" t="s">
        <v>1481</v>
      </c>
      <c r="F269" s="176" t="s">
        <v>1227</v>
      </c>
      <c r="G269" s="167" t="s">
        <v>1183</v>
      </c>
    </row>
    <row r="270" spans="1:7" ht="16.350000000000001" customHeight="1" x14ac:dyDescent="0.15">
      <c r="A270" s="171">
        <v>269</v>
      </c>
      <c r="B270" s="174" t="s">
        <v>1239</v>
      </c>
      <c r="C270" s="172" t="s">
        <v>1476</v>
      </c>
      <c r="D270" s="174" t="s">
        <v>767</v>
      </c>
      <c r="E270" s="174" t="s">
        <v>1482</v>
      </c>
      <c r="F270" s="176" t="s">
        <v>1208</v>
      </c>
      <c r="G270" s="167" t="s">
        <v>1183</v>
      </c>
    </row>
    <row r="271" spans="1:7" ht="16.350000000000001" customHeight="1" x14ac:dyDescent="0.15">
      <c r="A271" s="171">
        <v>270</v>
      </c>
      <c r="B271" s="174" t="s">
        <v>1239</v>
      </c>
      <c r="C271" s="172" t="s">
        <v>1476</v>
      </c>
      <c r="D271" s="174" t="s">
        <v>792</v>
      </c>
      <c r="E271" s="174" t="s">
        <v>1483</v>
      </c>
      <c r="F271" s="176" t="s">
        <v>1208</v>
      </c>
      <c r="G271" s="167" t="s">
        <v>1183</v>
      </c>
    </row>
    <row r="272" spans="1:7" ht="16.350000000000001" customHeight="1" x14ac:dyDescent="0.15">
      <c r="A272" s="171">
        <v>271</v>
      </c>
      <c r="B272" s="174" t="s">
        <v>1239</v>
      </c>
      <c r="C272" s="172" t="s">
        <v>1476</v>
      </c>
      <c r="D272" s="174" t="s">
        <v>815</v>
      </c>
      <c r="E272" s="174" t="s">
        <v>1484</v>
      </c>
      <c r="F272" s="176" t="s">
        <v>1208</v>
      </c>
      <c r="G272" s="167" t="s">
        <v>12</v>
      </c>
    </row>
    <row r="273" spans="1:7" ht="16.350000000000001" customHeight="1" x14ac:dyDescent="0.15">
      <c r="A273" s="171">
        <v>272</v>
      </c>
      <c r="B273" s="174" t="s">
        <v>1239</v>
      </c>
      <c r="C273" s="172" t="s">
        <v>1485</v>
      </c>
      <c r="D273" s="174" t="s">
        <v>601</v>
      </c>
      <c r="E273" s="174" t="s">
        <v>1486</v>
      </c>
      <c r="F273" s="176" t="s">
        <v>1227</v>
      </c>
      <c r="G273" s="167" t="s">
        <v>12</v>
      </c>
    </row>
    <row r="274" spans="1:7" ht="16.350000000000001" customHeight="1" x14ac:dyDescent="0.15">
      <c r="A274" s="171">
        <v>273</v>
      </c>
      <c r="B274" s="174" t="s">
        <v>1239</v>
      </c>
      <c r="C274" s="172" t="s">
        <v>1485</v>
      </c>
      <c r="D274" s="174" t="s">
        <v>644</v>
      </c>
      <c r="E274" s="174" t="s">
        <v>1487</v>
      </c>
      <c r="F274" s="176" t="s">
        <v>1208</v>
      </c>
      <c r="G274" s="167" t="s">
        <v>12</v>
      </c>
    </row>
    <row r="275" spans="1:7" ht="16.350000000000001" customHeight="1" x14ac:dyDescent="0.15">
      <c r="A275" s="171">
        <v>274</v>
      </c>
      <c r="B275" s="174" t="s">
        <v>1239</v>
      </c>
      <c r="C275" s="172" t="s">
        <v>1485</v>
      </c>
      <c r="D275" s="174" t="s">
        <v>680</v>
      </c>
      <c r="E275" s="174" t="s">
        <v>1488</v>
      </c>
      <c r="F275" s="176" t="s">
        <v>1208</v>
      </c>
      <c r="G275" s="167" t="s">
        <v>1183</v>
      </c>
    </row>
    <row r="276" spans="1:7" ht="16.350000000000001" customHeight="1" x14ac:dyDescent="0.15">
      <c r="A276" s="171">
        <v>275</v>
      </c>
      <c r="B276" s="174" t="s">
        <v>1239</v>
      </c>
      <c r="C276" s="172" t="s">
        <v>1485</v>
      </c>
      <c r="D276" s="174" t="s">
        <v>712</v>
      </c>
      <c r="E276" s="174" t="s">
        <v>1489</v>
      </c>
      <c r="F276" s="176" t="s">
        <v>1208</v>
      </c>
      <c r="G276" s="167" t="s">
        <v>1183</v>
      </c>
    </row>
    <row r="277" spans="1:7" ht="16.350000000000001" customHeight="1" x14ac:dyDescent="0.15">
      <c r="A277" s="171">
        <v>276</v>
      </c>
      <c r="B277" s="174" t="s">
        <v>1239</v>
      </c>
      <c r="C277" s="172" t="s">
        <v>1485</v>
      </c>
      <c r="D277" s="174" t="s">
        <v>743</v>
      </c>
      <c r="E277" s="174" t="s">
        <v>1490</v>
      </c>
      <c r="F277" s="176" t="s">
        <v>1208</v>
      </c>
      <c r="G277" s="167" t="s">
        <v>1183</v>
      </c>
    </row>
    <row r="278" spans="1:7" ht="16.350000000000001" customHeight="1" x14ac:dyDescent="0.15">
      <c r="A278" s="171">
        <v>277</v>
      </c>
      <c r="B278" s="174" t="s">
        <v>1239</v>
      </c>
      <c r="C278" s="172" t="s">
        <v>1485</v>
      </c>
      <c r="D278" s="174" t="s">
        <v>768</v>
      </c>
      <c r="E278" s="174" t="s">
        <v>1491</v>
      </c>
      <c r="F278" s="176" t="s">
        <v>1208</v>
      </c>
      <c r="G278" s="167" t="s">
        <v>1183</v>
      </c>
    </row>
    <row r="279" spans="1:7" ht="16.350000000000001" customHeight="1" x14ac:dyDescent="0.15">
      <c r="A279" s="171">
        <v>278</v>
      </c>
      <c r="B279" s="174" t="s">
        <v>1239</v>
      </c>
      <c r="C279" s="172" t="s">
        <v>1485</v>
      </c>
      <c r="D279" s="174" t="s">
        <v>793</v>
      </c>
      <c r="E279" s="174" t="s">
        <v>1492</v>
      </c>
      <c r="F279" s="176" t="s">
        <v>1181</v>
      </c>
      <c r="G279" s="167" t="s">
        <v>12</v>
      </c>
    </row>
    <row r="280" spans="1:7" ht="16.350000000000001" customHeight="1" x14ac:dyDescent="0.15">
      <c r="A280" s="171">
        <v>279</v>
      </c>
      <c r="B280" s="174" t="s">
        <v>1493</v>
      </c>
      <c r="C280" s="172" t="s">
        <v>1494</v>
      </c>
      <c r="D280" s="174" t="s">
        <v>602</v>
      </c>
      <c r="E280" s="174" t="s">
        <v>1495</v>
      </c>
      <c r="F280" s="174" t="s">
        <v>1208</v>
      </c>
      <c r="G280" s="167" t="s">
        <v>12</v>
      </c>
    </row>
    <row r="281" spans="1:7" ht="16.350000000000001" customHeight="1" x14ac:dyDescent="0.15">
      <c r="A281" s="171">
        <v>280</v>
      </c>
      <c r="B281" s="174" t="s">
        <v>1493</v>
      </c>
      <c r="C281" s="172" t="s">
        <v>1494</v>
      </c>
      <c r="D281" s="174" t="s">
        <v>645</v>
      </c>
      <c r="E281" s="174" t="s">
        <v>1496</v>
      </c>
      <c r="F281" s="174" t="s">
        <v>1208</v>
      </c>
      <c r="G281" s="167" t="s">
        <v>1183</v>
      </c>
    </row>
    <row r="282" spans="1:7" ht="16.350000000000001" customHeight="1" x14ac:dyDescent="0.15">
      <c r="A282" s="171">
        <v>281</v>
      </c>
      <c r="B282" s="174" t="s">
        <v>1493</v>
      </c>
      <c r="C282" s="172" t="s">
        <v>1494</v>
      </c>
      <c r="D282" s="174" t="s">
        <v>681</v>
      </c>
      <c r="E282" s="174" t="s">
        <v>1497</v>
      </c>
      <c r="F282" s="174" t="s">
        <v>1208</v>
      </c>
      <c r="G282" s="167" t="s">
        <v>1183</v>
      </c>
    </row>
    <row r="283" spans="1:7" ht="16.350000000000001" customHeight="1" x14ac:dyDescent="0.15">
      <c r="A283" s="171">
        <v>282</v>
      </c>
      <c r="B283" s="174" t="s">
        <v>1493</v>
      </c>
      <c r="C283" s="172" t="s">
        <v>1494</v>
      </c>
      <c r="D283" s="174" t="s">
        <v>713</v>
      </c>
      <c r="E283" s="174" t="s">
        <v>1498</v>
      </c>
      <c r="F283" s="174" t="s">
        <v>1181</v>
      </c>
      <c r="G283" s="167" t="s">
        <v>12</v>
      </c>
    </row>
    <row r="284" spans="1:7" ht="16.350000000000001" customHeight="1" x14ac:dyDescent="0.15">
      <c r="A284" s="171">
        <v>283</v>
      </c>
      <c r="B284" s="174" t="s">
        <v>1493</v>
      </c>
      <c r="C284" s="172" t="s">
        <v>1494</v>
      </c>
      <c r="D284" s="174" t="s">
        <v>744</v>
      </c>
      <c r="E284" s="174" t="s">
        <v>1499</v>
      </c>
      <c r="F284" s="174" t="s">
        <v>1208</v>
      </c>
      <c r="G284" s="167" t="s">
        <v>1183</v>
      </c>
    </row>
    <row r="285" spans="1:7" ht="16.350000000000001" customHeight="1" x14ac:dyDescent="0.15">
      <c r="A285" s="171">
        <v>284</v>
      </c>
      <c r="B285" s="174" t="s">
        <v>1493</v>
      </c>
      <c r="C285" s="172" t="s">
        <v>1494</v>
      </c>
      <c r="D285" s="174" t="s">
        <v>769</v>
      </c>
      <c r="E285" s="174" t="s">
        <v>1500</v>
      </c>
      <c r="F285" s="174" t="s">
        <v>1208</v>
      </c>
      <c r="G285" s="167" t="s">
        <v>1183</v>
      </c>
    </row>
    <row r="286" spans="1:7" ht="16.350000000000001" customHeight="1" x14ac:dyDescent="0.15">
      <c r="A286" s="171">
        <v>285</v>
      </c>
      <c r="B286" s="174" t="s">
        <v>1493</v>
      </c>
      <c r="C286" s="172" t="s">
        <v>1494</v>
      </c>
      <c r="D286" s="174" t="s">
        <v>794</v>
      </c>
      <c r="E286" s="174" t="s">
        <v>1501</v>
      </c>
      <c r="F286" s="174" t="s">
        <v>1208</v>
      </c>
      <c r="G286" s="167" t="s">
        <v>1183</v>
      </c>
    </row>
    <row r="287" spans="1:7" ht="16.350000000000001" customHeight="1" x14ac:dyDescent="0.15">
      <c r="A287" s="171">
        <v>286</v>
      </c>
      <c r="B287" s="174" t="s">
        <v>1493</v>
      </c>
      <c r="C287" s="172" t="s">
        <v>1494</v>
      </c>
      <c r="D287" s="174" t="s">
        <v>816</v>
      </c>
      <c r="E287" s="174" t="s">
        <v>1502</v>
      </c>
      <c r="F287" s="174" t="s">
        <v>1208</v>
      </c>
      <c r="G287" s="167" t="s">
        <v>1183</v>
      </c>
    </row>
    <row r="288" spans="1:7" ht="16.350000000000001" customHeight="1" x14ac:dyDescent="0.15">
      <c r="A288" s="171">
        <v>287</v>
      </c>
      <c r="B288" s="174" t="s">
        <v>1493</v>
      </c>
      <c r="C288" s="172" t="s">
        <v>1494</v>
      </c>
      <c r="D288" s="174" t="s">
        <v>836</v>
      </c>
      <c r="E288" s="174" t="s">
        <v>1503</v>
      </c>
      <c r="F288" s="174" t="s">
        <v>1208</v>
      </c>
      <c r="G288" s="167" t="s">
        <v>1183</v>
      </c>
    </row>
    <row r="289" spans="1:7" ht="16.350000000000001" customHeight="1" x14ac:dyDescent="0.15">
      <c r="A289" s="171">
        <v>288</v>
      </c>
      <c r="B289" s="174" t="s">
        <v>1493</v>
      </c>
      <c r="C289" s="172" t="s">
        <v>1494</v>
      </c>
      <c r="D289" s="174" t="s">
        <v>855</v>
      </c>
      <c r="E289" s="174" t="s">
        <v>1504</v>
      </c>
      <c r="F289" s="174" t="s">
        <v>1208</v>
      </c>
      <c r="G289" s="167" t="s">
        <v>12</v>
      </c>
    </row>
    <row r="290" spans="1:7" ht="16.350000000000001" customHeight="1" x14ac:dyDescent="0.15">
      <c r="A290" s="171">
        <v>289</v>
      </c>
      <c r="B290" s="174" t="s">
        <v>1493</v>
      </c>
      <c r="C290" s="172" t="s">
        <v>1494</v>
      </c>
      <c r="D290" s="174" t="s">
        <v>873</v>
      </c>
      <c r="E290" s="174" t="s">
        <v>1505</v>
      </c>
      <c r="F290" s="174" t="s">
        <v>1208</v>
      </c>
      <c r="G290" s="167" t="s">
        <v>1183</v>
      </c>
    </row>
    <row r="291" spans="1:7" ht="16.350000000000001" customHeight="1" x14ac:dyDescent="0.15">
      <c r="A291" s="171">
        <v>290</v>
      </c>
      <c r="B291" s="174" t="s">
        <v>1493</v>
      </c>
      <c r="C291" s="172" t="s">
        <v>1494</v>
      </c>
      <c r="D291" s="174" t="s">
        <v>891</v>
      </c>
      <c r="E291" s="174" t="s">
        <v>1506</v>
      </c>
      <c r="F291" s="174" t="s">
        <v>1208</v>
      </c>
      <c r="G291" s="167" t="s">
        <v>12</v>
      </c>
    </row>
    <row r="292" spans="1:7" ht="16.350000000000001" customHeight="1" x14ac:dyDescent="0.15">
      <c r="A292" s="171">
        <v>291</v>
      </c>
      <c r="B292" s="174" t="s">
        <v>1493</v>
      </c>
      <c r="C292" s="172" t="s">
        <v>1494</v>
      </c>
      <c r="D292" s="174" t="s">
        <v>906</v>
      </c>
      <c r="E292" s="174" t="s">
        <v>1507</v>
      </c>
      <c r="F292" s="174" t="s">
        <v>1208</v>
      </c>
      <c r="G292" s="167" t="s">
        <v>1183</v>
      </c>
    </row>
    <row r="293" spans="1:7" ht="16.350000000000001" customHeight="1" x14ac:dyDescent="0.15">
      <c r="A293" s="171">
        <v>292</v>
      </c>
      <c r="B293" s="174" t="s">
        <v>1493</v>
      </c>
      <c r="C293" s="172" t="s">
        <v>1494</v>
      </c>
      <c r="D293" s="174" t="s">
        <v>921</v>
      </c>
      <c r="E293" s="174" t="s">
        <v>1508</v>
      </c>
      <c r="F293" s="174" t="s">
        <v>1208</v>
      </c>
      <c r="G293" s="167" t="s">
        <v>1183</v>
      </c>
    </row>
    <row r="294" spans="1:7" ht="16.350000000000001" customHeight="1" x14ac:dyDescent="0.15">
      <c r="A294" s="171">
        <v>293</v>
      </c>
      <c r="B294" s="174" t="s">
        <v>1493</v>
      </c>
      <c r="C294" s="172" t="s">
        <v>1494</v>
      </c>
      <c r="D294" s="174" t="s">
        <v>935</v>
      </c>
      <c r="E294" s="174" t="s">
        <v>1509</v>
      </c>
      <c r="F294" s="174" t="s">
        <v>1208</v>
      </c>
      <c r="G294" s="167" t="s">
        <v>1183</v>
      </c>
    </row>
    <row r="295" spans="1:7" ht="16.350000000000001" customHeight="1" x14ac:dyDescent="0.15">
      <c r="A295" s="171">
        <v>294</v>
      </c>
      <c r="B295" s="174" t="s">
        <v>1493</v>
      </c>
      <c r="C295" s="172" t="s">
        <v>1494</v>
      </c>
      <c r="D295" s="174" t="s">
        <v>948</v>
      </c>
      <c r="E295" s="174" t="s">
        <v>1510</v>
      </c>
      <c r="F295" s="174" t="s">
        <v>1208</v>
      </c>
      <c r="G295" s="167" t="s">
        <v>1183</v>
      </c>
    </row>
    <row r="296" spans="1:7" ht="16.350000000000001" customHeight="1" x14ac:dyDescent="0.15">
      <c r="A296" s="171">
        <v>295</v>
      </c>
      <c r="B296" s="174" t="s">
        <v>1493</v>
      </c>
      <c r="C296" s="172" t="s">
        <v>1494</v>
      </c>
      <c r="D296" s="174" t="s">
        <v>961</v>
      </c>
      <c r="E296" s="174" t="s">
        <v>1511</v>
      </c>
      <c r="F296" s="174" t="s">
        <v>1208</v>
      </c>
      <c r="G296" s="167" t="s">
        <v>1183</v>
      </c>
    </row>
    <row r="297" spans="1:7" ht="16.350000000000001" customHeight="1" x14ac:dyDescent="0.15">
      <c r="A297" s="171">
        <v>296</v>
      </c>
      <c r="B297" s="174" t="s">
        <v>1246</v>
      </c>
      <c r="C297" s="172" t="s">
        <v>1512</v>
      </c>
      <c r="D297" s="174" t="s">
        <v>603</v>
      </c>
      <c r="E297" s="174" t="s">
        <v>1513</v>
      </c>
      <c r="F297" s="174" t="s">
        <v>1174</v>
      </c>
      <c r="G297" s="167" t="s">
        <v>12</v>
      </c>
    </row>
    <row r="298" spans="1:7" ht="16.350000000000001" customHeight="1" x14ac:dyDescent="0.15">
      <c r="A298" s="171">
        <v>297</v>
      </c>
      <c r="B298" s="174" t="s">
        <v>1246</v>
      </c>
      <c r="C298" s="172" t="s">
        <v>1512</v>
      </c>
      <c r="D298" s="174" t="s">
        <v>646</v>
      </c>
      <c r="E298" s="174" t="s">
        <v>1514</v>
      </c>
      <c r="F298" s="174" t="s">
        <v>1227</v>
      </c>
      <c r="G298" s="167" t="s">
        <v>1183</v>
      </c>
    </row>
    <row r="299" spans="1:7" ht="16.350000000000001" customHeight="1" x14ac:dyDescent="0.15">
      <c r="A299" s="171">
        <v>298</v>
      </c>
      <c r="B299" s="172" t="s">
        <v>1249</v>
      </c>
      <c r="C299" s="172" t="s">
        <v>1512</v>
      </c>
      <c r="D299" s="177" t="s">
        <v>682</v>
      </c>
      <c r="E299" s="177" t="s">
        <v>1515</v>
      </c>
      <c r="F299" s="174" t="s">
        <v>1208</v>
      </c>
      <c r="G299" s="167" t="s">
        <v>1183</v>
      </c>
    </row>
    <row r="300" spans="1:7" ht="16.350000000000001" customHeight="1" x14ac:dyDescent="0.15">
      <c r="A300" s="171">
        <v>299</v>
      </c>
      <c r="B300" s="174" t="s">
        <v>1246</v>
      </c>
      <c r="C300" s="172" t="s">
        <v>1512</v>
      </c>
      <c r="D300" s="177" t="s">
        <v>714</v>
      </c>
      <c r="E300" s="177" t="s">
        <v>1516</v>
      </c>
      <c r="F300" s="174" t="s">
        <v>1208</v>
      </c>
      <c r="G300" s="167" t="s">
        <v>1183</v>
      </c>
    </row>
    <row r="301" spans="1:7" ht="16.350000000000001" customHeight="1" x14ac:dyDescent="0.15">
      <c r="A301" s="171">
        <v>300</v>
      </c>
      <c r="B301" s="174" t="s">
        <v>1246</v>
      </c>
      <c r="C301" s="172" t="s">
        <v>1512</v>
      </c>
      <c r="D301" s="174" t="s">
        <v>745</v>
      </c>
      <c r="E301" s="174" t="s">
        <v>1517</v>
      </c>
      <c r="F301" s="174" t="s">
        <v>1227</v>
      </c>
      <c r="G301" s="167" t="s">
        <v>12</v>
      </c>
    </row>
    <row r="302" spans="1:7" ht="16.350000000000001" customHeight="1" x14ac:dyDescent="0.15">
      <c r="A302" s="171">
        <v>301</v>
      </c>
      <c r="B302" s="174" t="s">
        <v>1246</v>
      </c>
      <c r="C302" s="172" t="s">
        <v>1512</v>
      </c>
      <c r="D302" s="174" t="s">
        <v>770</v>
      </c>
      <c r="E302" s="174" t="s">
        <v>1518</v>
      </c>
      <c r="F302" s="174" t="s">
        <v>1208</v>
      </c>
      <c r="G302" s="167" t="s">
        <v>12</v>
      </c>
    </row>
    <row r="303" spans="1:7" ht="16.350000000000001" customHeight="1" x14ac:dyDescent="0.15">
      <c r="A303" s="171">
        <v>302</v>
      </c>
      <c r="B303" s="174" t="s">
        <v>1246</v>
      </c>
      <c r="C303" s="172" t="s">
        <v>1512</v>
      </c>
      <c r="D303" s="174" t="s">
        <v>795</v>
      </c>
      <c r="E303" s="174" t="s">
        <v>1519</v>
      </c>
      <c r="F303" s="174" t="s">
        <v>1208</v>
      </c>
      <c r="G303" s="167" t="s">
        <v>1183</v>
      </c>
    </row>
    <row r="304" spans="1:7" ht="16.350000000000001" customHeight="1" x14ac:dyDescent="0.15">
      <c r="A304" s="171">
        <v>303</v>
      </c>
      <c r="B304" s="174" t="s">
        <v>1246</v>
      </c>
      <c r="C304" s="172" t="s">
        <v>1512</v>
      </c>
      <c r="D304" s="174" t="s">
        <v>817</v>
      </c>
      <c r="E304" s="174" t="s">
        <v>1520</v>
      </c>
      <c r="F304" s="174" t="s">
        <v>1208</v>
      </c>
      <c r="G304" s="167" t="s">
        <v>1183</v>
      </c>
    </row>
    <row r="305" spans="1:7" ht="16.350000000000001" customHeight="1" x14ac:dyDescent="0.15">
      <c r="A305" s="171">
        <v>304</v>
      </c>
      <c r="B305" s="174" t="s">
        <v>1246</v>
      </c>
      <c r="C305" s="172" t="s">
        <v>1512</v>
      </c>
      <c r="D305" s="174" t="s">
        <v>837</v>
      </c>
      <c r="E305" s="174" t="s">
        <v>1521</v>
      </c>
      <c r="F305" s="174" t="s">
        <v>1208</v>
      </c>
      <c r="G305" s="167" t="s">
        <v>1183</v>
      </c>
    </row>
    <row r="306" spans="1:7" ht="16.350000000000001" customHeight="1" x14ac:dyDescent="0.15">
      <c r="A306" s="171">
        <v>305</v>
      </c>
      <c r="B306" s="174" t="s">
        <v>1246</v>
      </c>
      <c r="C306" s="172" t="s">
        <v>1512</v>
      </c>
      <c r="D306" s="174" t="s">
        <v>856</v>
      </c>
      <c r="E306" s="174" t="s">
        <v>1522</v>
      </c>
      <c r="F306" s="174" t="s">
        <v>1208</v>
      </c>
      <c r="G306" s="167" t="s">
        <v>1183</v>
      </c>
    </row>
    <row r="307" spans="1:7" ht="16.350000000000001" customHeight="1" x14ac:dyDescent="0.15">
      <c r="A307" s="171">
        <v>306</v>
      </c>
      <c r="B307" s="174" t="s">
        <v>1246</v>
      </c>
      <c r="C307" s="172" t="s">
        <v>1512</v>
      </c>
      <c r="D307" s="174" t="s">
        <v>874</v>
      </c>
      <c r="E307" s="174" t="s">
        <v>1523</v>
      </c>
      <c r="F307" s="174" t="s">
        <v>1208</v>
      </c>
      <c r="G307" s="167" t="s">
        <v>1183</v>
      </c>
    </row>
    <row r="308" spans="1:7" ht="16.350000000000001" customHeight="1" x14ac:dyDescent="0.15">
      <c r="A308" s="171">
        <v>307</v>
      </c>
      <c r="B308" s="172" t="s">
        <v>1249</v>
      </c>
      <c r="C308" s="172" t="s">
        <v>1512</v>
      </c>
      <c r="D308" s="177" t="s">
        <v>892</v>
      </c>
      <c r="E308" s="177" t="s">
        <v>1524</v>
      </c>
      <c r="F308" s="174" t="s">
        <v>1208</v>
      </c>
      <c r="G308" s="167" t="s">
        <v>1183</v>
      </c>
    </row>
    <row r="309" spans="1:7" ht="16.350000000000001" customHeight="1" x14ac:dyDescent="0.15">
      <c r="A309" s="171">
        <v>308</v>
      </c>
      <c r="B309" s="174" t="s">
        <v>1246</v>
      </c>
      <c r="C309" s="172" t="s">
        <v>1512</v>
      </c>
      <c r="D309" s="174" t="s">
        <v>907</v>
      </c>
      <c r="E309" s="174" t="s">
        <v>1525</v>
      </c>
      <c r="F309" s="174" t="s">
        <v>1208</v>
      </c>
      <c r="G309" s="167" t="s">
        <v>1183</v>
      </c>
    </row>
    <row r="310" spans="1:7" ht="16.350000000000001" customHeight="1" x14ac:dyDescent="0.15">
      <c r="A310" s="171">
        <v>309</v>
      </c>
      <c r="B310" s="174" t="s">
        <v>1246</v>
      </c>
      <c r="C310" s="172" t="s">
        <v>1512</v>
      </c>
      <c r="D310" s="174" t="s">
        <v>922</v>
      </c>
      <c r="E310" s="174" t="s">
        <v>1526</v>
      </c>
      <c r="F310" s="174" t="s">
        <v>1208</v>
      </c>
      <c r="G310" s="167" t="s">
        <v>12</v>
      </c>
    </row>
    <row r="311" spans="1:7" ht="16.350000000000001" customHeight="1" x14ac:dyDescent="0.15">
      <c r="A311" s="171">
        <v>310</v>
      </c>
      <c r="B311" s="174" t="s">
        <v>1246</v>
      </c>
      <c r="C311" s="172" t="s">
        <v>1512</v>
      </c>
      <c r="D311" s="174" t="s">
        <v>936</v>
      </c>
      <c r="E311" s="174" t="s">
        <v>1527</v>
      </c>
      <c r="F311" s="174" t="s">
        <v>1208</v>
      </c>
      <c r="G311" s="167" t="s">
        <v>1183</v>
      </c>
    </row>
    <row r="312" spans="1:7" ht="16.350000000000001" customHeight="1" x14ac:dyDescent="0.15">
      <c r="A312" s="171">
        <v>311</v>
      </c>
      <c r="B312" s="174" t="s">
        <v>1246</v>
      </c>
      <c r="C312" s="172" t="s">
        <v>1512</v>
      </c>
      <c r="D312" s="174" t="s">
        <v>949</v>
      </c>
      <c r="E312" s="174" t="s">
        <v>1528</v>
      </c>
      <c r="F312" s="174" t="s">
        <v>1208</v>
      </c>
      <c r="G312" s="167" t="s">
        <v>1183</v>
      </c>
    </row>
    <row r="313" spans="1:7" ht="16.350000000000001" customHeight="1" x14ac:dyDescent="0.15">
      <c r="A313" s="171">
        <v>312</v>
      </c>
      <c r="B313" s="174" t="s">
        <v>1246</v>
      </c>
      <c r="C313" s="172" t="s">
        <v>1512</v>
      </c>
      <c r="D313" s="174" t="s">
        <v>962</v>
      </c>
      <c r="E313" s="174" t="s">
        <v>1529</v>
      </c>
      <c r="F313" s="174" t="s">
        <v>1208</v>
      </c>
      <c r="G313" s="167" t="s">
        <v>1183</v>
      </c>
    </row>
    <row r="314" spans="1:7" ht="16.350000000000001" customHeight="1" x14ac:dyDescent="0.15">
      <c r="A314" s="171">
        <v>313</v>
      </c>
      <c r="B314" s="174" t="s">
        <v>1246</v>
      </c>
      <c r="C314" s="172" t="s">
        <v>1512</v>
      </c>
      <c r="D314" s="174" t="s">
        <v>974</v>
      </c>
      <c r="E314" s="174" t="s">
        <v>1530</v>
      </c>
      <c r="F314" s="174" t="s">
        <v>1208</v>
      </c>
      <c r="G314" s="167" t="s">
        <v>1183</v>
      </c>
    </row>
    <row r="315" spans="1:7" ht="16.350000000000001" customHeight="1" x14ac:dyDescent="0.15">
      <c r="A315" s="171">
        <v>314</v>
      </c>
      <c r="B315" s="174" t="s">
        <v>1246</v>
      </c>
      <c r="C315" s="172" t="s">
        <v>1512</v>
      </c>
      <c r="D315" s="174" t="s">
        <v>985</v>
      </c>
      <c r="E315" s="174" t="s">
        <v>1531</v>
      </c>
      <c r="F315" s="174" t="s">
        <v>1174</v>
      </c>
      <c r="G315" s="167" t="s">
        <v>12</v>
      </c>
    </row>
    <row r="316" spans="1:7" ht="16.350000000000001" customHeight="1" x14ac:dyDescent="0.15">
      <c r="A316" s="171">
        <v>315</v>
      </c>
      <c r="B316" s="174" t="s">
        <v>1246</v>
      </c>
      <c r="C316" s="172" t="s">
        <v>1512</v>
      </c>
      <c r="D316" s="174" t="s">
        <v>995</v>
      </c>
      <c r="E316" s="174" t="s">
        <v>1532</v>
      </c>
      <c r="F316" s="174" t="s">
        <v>1208</v>
      </c>
      <c r="G316" s="167" t="s">
        <v>12</v>
      </c>
    </row>
    <row r="317" spans="1:7" ht="16.350000000000001" customHeight="1" x14ac:dyDescent="0.15">
      <c r="A317" s="171">
        <v>316</v>
      </c>
      <c r="B317" s="174" t="s">
        <v>1246</v>
      </c>
      <c r="C317" s="172" t="s">
        <v>1512</v>
      </c>
      <c r="D317" s="174" t="s">
        <v>1004</v>
      </c>
      <c r="E317" s="174" t="s">
        <v>1533</v>
      </c>
      <c r="F317" s="174" t="s">
        <v>1208</v>
      </c>
      <c r="G317" s="167" t="s">
        <v>12</v>
      </c>
    </row>
    <row r="318" spans="1:7" ht="16.350000000000001" customHeight="1" x14ac:dyDescent="0.15">
      <c r="A318" s="171">
        <v>317</v>
      </c>
      <c r="B318" s="172" t="s">
        <v>1534</v>
      </c>
      <c r="C318" s="172" t="s">
        <v>1535</v>
      </c>
      <c r="D318" s="174" t="s">
        <v>604</v>
      </c>
      <c r="E318" s="174" t="s">
        <v>1536</v>
      </c>
      <c r="F318" s="174" t="s">
        <v>1174</v>
      </c>
      <c r="G318" s="167" t="s">
        <v>12</v>
      </c>
    </row>
    <row r="319" spans="1:7" ht="16.350000000000001" customHeight="1" x14ac:dyDescent="0.15">
      <c r="A319" s="171">
        <v>318</v>
      </c>
      <c r="B319" s="172" t="s">
        <v>1534</v>
      </c>
      <c r="C319" s="172" t="s">
        <v>1535</v>
      </c>
      <c r="D319" s="174" t="s">
        <v>647</v>
      </c>
      <c r="E319" s="174" t="s">
        <v>1537</v>
      </c>
      <c r="F319" s="174" t="s">
        <v>1208</v>
      </c>
      <c r="G319" s="167" t="s">
        <v>1183</v>
      </c>
    </row>
    <row r="320" spans="1:7" ht="16.350000000000001" customHeight="1" x14ac:dyDescent="0.15">
      <c r="A320" s="171">
        <v>319</v>
      </c>
      <c r="B320" s="172" t="s">
        <v>1534</v>
      </c>
      <c r="C320" s="172" t="s">
        <v>1535</v>
      </c>
      <c r="D320" s="174" t="s">
        <v>683</v>
      </c>
      <c r="E320" s="174" t="s">
        <v>1538</v>
      </c>
      <c r="F320" s="174" t="s">
        <v>1208</v>
      </c>
      <c r="G320" s="167" t="s">
        <v>12</v>
      </c>
    </row>
    <row r="321" spans="1:7" ht="16.350000000000001" customHeight="1" x14ac:dyDescent="0.15">
      <c r="A321" s="171">
        <v>320</v>
      </c>
      <c r="B321" s="172" t="s">
        <v>1534</v>
      </c>
      <c r="C321" s="174" t="s">
        <v>1535</v>
      </c>
      <c r="D321" s="174" t="s">
        <v>715</v>
      </c>
      <c r="E321" s="174" t="s">
        <v>1539</v>
      </c>
      <c r="F321" s="174" t="s">
        <v>1208</v>
      </c>
      <c r="G321" s="167" t="s">
        <v>1183</v>
      </c>
    </row>
    <row r="322" spans="1:7" ht="16.350000000000001" customHeight="1" x14ac:dyDescent="0.15">
      <c r="A322" s="171">
        <v>321</v>
      </c>
      <c r="B322" s="172" t="s">
        <v>1534</v>
      </c>
      <c r="C322" s="174" t="s">
        <v>1535</v>
      </c>
      <c r="D322" s="174" t="s">
        <v>746</v>
      </c>
      <c r="E322" s="174" t="s">
        <v>1540</v>
      </c>
      <c r="F322" s="174" t="s">
        <v>1181</v>
      </c>
      <c r="G322" s="167" t="s">
        <v>1183</v>
      </c>
    </row>
    <row r="323" spans="1:7" ht="16.350000000000001" customHeight="1" x14ac:dyDescent="0.15">
      <c r="A323" s="171">
        <v>322</v>
      </c>
      <c r="B323" s="174" t="s">
        <v>1493</v>
      </c>
      <c r="C323" s="172" t="s">
        <v>1535</v>
      </c>
      <c r="D323" s="174" t="s">
        <v>771</v>
      </c>
      <c r="E323" s="174" t="s">
        <v>1541</v>
      </c>
      <c r="F323" s="174" t="s">
        <v>1208</v>
      </c>
      <c r="G323" s="167" t="s">
        <v>1183</v>
      </c>
    </row>
    <row r="324" spans="1:7" ht="16.350000000000001" customHeight="1" x14ac:dyDescent="0.15">
      <c r="A324" s="171">
        <v>323</v>
      </c>
      <c r="B324" s="172" t="s">
        <v>1534</v>
      </c>
      <c r="C324" s="174" t="s">
        <v>1535</v>
      </c>
      <c r="D324" s="174" t="s">
        <v>796</v>
      </c>
      <c r="E324" s="174" t="s">
        <v>1542</v>
      </c>
      <c r="F324" s="174" t="s">
        <v>1208</v>
      </c>
      <c r="G324" s="167" t="s">
        <v>1183</v>
      </c>
    </row>
    <row r="325" spans="1:7" ht="16.350000000000001" customHeight="1" x14ac:dyDescent="0.15">
      <c r="A325" s="171">
        <v>324</v>
      </c>
      <c r="B325" s="172" t="s">
        <v>1534</v>
      </c>
      <c r="C325" s="174" t="s">
        <v>1535</v>
      </c>
      <c r="D325" s="174" t="s">
        <v>818</v>
      </c>
      <c r="E325" s="174" t="s">
        <v>1543</v>
      </c>
      <c r="F325" s="174" t="s">
        <v>1181</v>
      </c>
      <c r="G325" s="167" t="s">
        <v>12</v>
      </c>
    </row>
    <row r="326" spans="1:7" ht="16.350000000000001" customHeight="1" x14ac:dyDescent="0.15">
      <c r="A326" s="171">
        <v>325</v>
      </c>
      <c r="B326" s="172" t="s">
        <v>1534</v>
      </c>
      <c r="C326" s="174" t="s">
        <v>1535</v>
      </c>
      <c r="D326" s="174" t="s">
        <v>838</v>
      </c>
      <c r="E326" s="174" t="s">
        <v>1544</v>
      </c>
      <c r="F326" s="174" t="s">
        <v>1208</v>
      </c>
      <c r="G326" s="167" t="s">
        <v>12</v>
      </c>
    </row>
    <row r="327" spans="1:7" ht="16.350000000000001" customHeight="1" x14ac:dyDescent="0.15">
      <c r="A327" s="171">
        <v>326</v>
      </c>
      <c r="B327" s="172" t="s">
        <v>1534</v>
      </c>
      <c r="C327" s="174" t="s">
        <v>1535</v>
      </c>
      <c r="D327" s="174" t="s">
        <v>857</v>
      </c>
      <c r="E327" s="174" t="s">
        <v>1545</v>
      </c>
      <c r="F327" s="174" t="s">
        <v>1208</v>
      </c>
      <c r="G327" s="167" t="s">
        <v>12</v>
      </c>
    </row>
    <row r="328" spans="1:7" ht="16.350000000000001" customHeight="1" x14ac:dyDescent="0.15">
      <c r="A328" s="171">
        <v>327</v>
      </c>
      <c r="B328" s="172" t="s">
        <v>1534</v>
      </c>
      <c r="C328" s="174" t="s">
        <v>1535</v>
      </c>
      <c r="D328" s="174" t="s">
        <v>875</v>
      </c>
      <c r="E328" s="174" t="s">
        <v>1546</v>
      </c>
      <c r="F328" s="174" t="s">
        <v>1208</v>
      </c>
      <c r="G328" s="167" t="s">
        <v>1183</v>
      </c>
    </row>
    <row r="329" spans="1:7" ht="16.350000000000001" customHeight="1" x14ac:dyDescent="0.15">
      <c r="A329" s="171">
        <v>328</v>
      </c>
      <c r="B329" s="172" t="s">
        <v>1534</v>
      </c>
      <c r="C329" s="174" t="s">
        <v>1535</v>
      </c>
      <c r="D329" s="174" t="s">
        <v>893</v>
      </c>
      <c r="E329" s="174" t="s">
        <v>1547</v>
      </c>
      <c r="F329" s="174" t="s">
        <v>1208</v>
      </c>
      <c r="G329" s="167" t="s">
        <v>1183</v>
      </c>
    </row>
    <row r="330" spans="1:7" ht="16.350000000000001" customHeight="1" x14ac:dyDescent="0.15">
      <c r="A330" s="171">
        <v>329</v>
      </c>
      <c r="B330" s="172" t="s">
        <v>1534</v>
      </c>
      <c r="C330" s="174" t="s">
        <v>1535</v>
      </c>
      <c r="D330" s="174" t="s">
        <v>908</v>
      </c>
      <c r="E330" s="174" t="s">
        <v>1548</v>
      </c>
      <c r="F330" s="174" t="s">
        <v>1208</v>
      </c>
      <c r="G330" s="167" t="s">
        <v>12</v>
      </c>
    </row>
    <row r="331" spans="1:7" ht="16.350000000000001" customHeight="1" x14ac:dyDescent="0.15">
      <c r="A331" s="171">
        <v>330</v>
      </c>
      <c r="B331" s="172" t="s">
        <v>1534</v>
      </c>
      <c r="C331" s="174" t="s">
        <v>1535</v>
      </c>
      <c r="D331" s="174" t="s">
        <v>923</v>
      </c>
      <c r="E331" s="174" t="s">
        <v>1549</v>
      </c>
      <c r="F331" s="174" t="s">
        <v>1208</v>
      </c>
      <c r="G331" s="167" t="s">
        <v>1183</v>
      </c>
    </row>
    <row r="332" spans="1:7" ht="16.350000000000001" customHeight="1" x14ac:dyDescent="0.15">
      <c r="A332" s="171">
        <v>331</v>
      </c>
      <c r="B332" s="172" t="s">
        <v>1534</v>
      </c>
      <c r="C332" s="174" t="s">
        <v>1535</v>
      </c>
      <c r="D332" s="174" t="s">
        <v>937</v>
      </c>
      <c r="E332" s="174" t="s">
        <v>1550</v>
      </c>
      <c r="F332" s="174" t="s">
        <v>1208</v>
      </c>
      <c r="G332" s="167" t="s">
        <v>12</v>
      </c>
    </row>
    <row r="333" spans="1:7" ht="16.350000000000001" customHeight="1" x14ac:dyDescent="0.15">
      <c r="A333" s="171">
        <v>332</v>
      </c>
      <c r="B333" s="172" t="s">
        <v>1534</v>
      </c>
      <c r="C333" s="174" t="s">
        <v>1535</v>
      </c>
      <c r="D333" s="174" t="s">
        <v>950</v>
      </c>
      <c r="E333" s="174" t="s">
        <v>1551</v>
      </c>
      <c r="F333" s="174" t="s">
        <v>1208</v>
      </c>
      <c r="G333" s="167" t="s">
        <v>12</v>
      </c>
    </row>
    <row r="334" spans="1:7" ht="16.350000000000001" customHeight="1" x14ac:dyDescent="0.15">
      <c r="A334" s="171">
        <v>333</v>
      </c>
      <c r="B334" s="172" t="s">
        <v>1534</v>
      </c>
      <c r="C334" s="174" t="s">
        <v>1535</v>
      </c>
      <c r="D334" s="174" t="s">
        <v>963</v>
      </c>
      <c r="E334" s="174" t="s">
        <v>1552</v>
      </c>
      <c r="F334" s="174" t="s">
        <v>1208</v>
      </c>
      <c r="G334" s="167" t="s">
        <v>1183</v>
      </c>
    </row>
    <row r="335" spans="1:7" ht="16.350000000000001" customHeight="1" x14ac:dyDescent="0.15">
      <c r="A335" s="171">
        <v>334</v>
      </c>
      <c r="B335" s="172" t="s">
        <v>1534</v>
      </c>
      <c r="C335" s="174" t="s">
        <v>1535</v>
      </c>
      <c r="D335" s="174" t="s">
        <v>975</v>
      </c>
      <c r="E335" s="174" t="s">
        <v>1553</v>
      </c>
      <c r="F335" s="174" t="s">
        <v>1208</v>
      </c>
      <c r="G335" s="167" t="s">
        <v>1183</v>
      </c>
    </row>
    <row r="336" spans="1:7" ht="16.350000000000001" customHeight="1" x14ac:dyDescent="0.15">
      <c r="A336" s="171">
        <v>335</v>
      </c>
      <c r="B336" s="172" t="s">
        <v>1534</v>
      </c>
      <c r="C336" s="172" t="s">
        <v>1535</v>
      </c>
      <c r="D336" s="173" t="s">
        <v>986</v>
      </c>
      <c r="E336" s="173" t="s">
        <v>1554</v>
      </c>
      <c r="F336" s="174" t="s">
        <v>1208</v>
      </c>
      <c r="G336" s="167" t="s">
        <v>12</v>
      </c>
    </row>
    <row r="337" spans="1:7" ht="16.350000000000001" customHeight="1" x14ac:dyDescent="0.15">
      <c r="A337" s="171">
        <v>336</v>
      </c>
      <c r="B337" s="174" t="s">
        <v>1465</v>
      </c>
      <c r="C337" s="172" t="s">
        <v>1535</v>
      </c>
      <c r="D337" s="174" t="s">
        <v>996</v>
      </c>
      <c r="E337" s="174" t="s">
        <v>1555</v>
      </c>
      <c r="F337" s="174" t="s">
        <v>1208</v>
      </c>
      <c r="G337" s="167" t="s">
        <v>12</v>
      </c>
    </row>
    <row r="338" spans="1:7" ht="16.350000000000001" customHeight="1" x14ac:dyDescent="0.15">
      <c r="A338" s="171">
        <v>337</v>
      </c>
      <c r="B338" s="174" t="s">
        <v>1465</v>
      </c>
      <c r="C338" s="172" t="s">
        <v>1535</v>
      </c>
      <c r="D338" s="174" t="s">
        <v>1005</v>
      </c>
      <c r="E338" s="174" t="s">
        <v>1556</v>
      </c>
      <c r="F338" s="174" t="s">
        <v>1208</v>
      </c>
      <c r="G338" s="167" t="s">
        <v>1183</v>
      </c>
    </row>
    <row r="339" spans="1:7" ht="16.350000000000001" customHeight="1" x14ac:dyDescent="0.15">
      <c r="A339" s="171">
        <v>338</v>
      </c>
      <c r="B339" s="174" t="s">
        <v>1493</v>
      </c>
      <c r="C339" s="172" t="s">
        <v>1535</v>
      </c>
      <c r="D339" s="174" t="s">
        <v>1013</v>
      </c>
      <c r="E339" s="174" t="s">
        <v>1557</v>
      </c>
      <c r="F339" s="174" t="s">
        <v>1208</v>
      </c>
      <c r="G339" s="167" t="s">
        <v>1183</v>
      </c>
    </row>
    <row r="340" spans="1:7" ht="16.350000000000001" customHeight="1" x14ac:dyDescent="0.15">
      <c r="A340" s="171">
        <v>339</v>
      </c>
      <c r="B340" s="174" t="s">
        <v>1465</v>
      </c>
      <c r="C340" s="172" t="s">
        <v>1535</v>
      </c>
      <c r="D340" s="174" t="s">
        <v>1019</v>
      </c>
      <c r="E340" s="174" t="s">
        <v>1558</v>
      </c>
      <c r="F340" s="174" t="s">
        <v>1208</v>
      </c>
      <c r="G340" s="167" t="s">
        <v>1183</v>
      </c>
    </row>
    <row r="341" spans="1:7" ht="16.350000000000001" customHeight="1" x14ac:dyDescent="0.15">
      <c r="A341" s="171">
        <v>340</v>
      </c>
      <c r="B341" s="174" t="s">
        <v>1493</v>
      </c>
      <c r="C341" s="172" t="s">
        <v>1535</v>
      </c>
      <c r="D341" s="174" t="s">
        <v>1025</v>
      </c>
      <c r="E341" s="174" t="s">
        <v>1559</v>
      </c>
      <c r="F341" s="174" t="s">
        <v>1227</v>
      </c>
      <c r="G341" s="167" t="s">
        <v>1183</v>
      </c>
    </row>
    <row r="342" spans="1:7" ht="16.350000000000001" customHeight="1" x14ac:dyDescent="0.15">
      <c r="A342" s="171">
        <v>341</v>
      </c>
      <c r="B342" s="174" t="s">
        <v>1493</v>
      </c>
      <c r="C342" s="172" t="s">
        <v>1535</v>
      </c>
      <c r="D342" s="174" t="s">
        <v>1031</v>
      </c>
      <c r="E342" s="174" t="s">
        <v>1560</v>
      </c>
      <c r="F342" s="174" t="s">
        <v>1208</v>
      </c>
      <c r="G342" s="167" t="s">
        <v>1183</v>
      </c>
    </row>
    <row r="343" spans="1:7" ht="16.350000000000001" customHeight="1" x14ac:dyDescent="0.15">
      <c r="A343" s="171">
        <v>342</v>
      </c>
      <c r="B343" s="174" t="s">
        <v>1493</v>
      </c>
      <c r="C343" s="172" t="s">
        <v>1535</v>
      </c>
      <c r="D343" s="174" t="s">
        <v>1037</v>
      </c>
      <c r="E343" s="174" t="s">
        <v>1561</v>
      </c>
      <c r="F343" s="174" t="s">
        <v>1208</v>
      </c>
      <c r="G343" s="167" t="s">
        <v>1183</v>
      </c>
    </row>
    <row r="344" spans="1:7" ht="16.350000000000001" customHeight="1" x14ac:dyDescent="0.15">
      <c r="A344" s="171">
        <v>343</v>
      </c>
      <c r="B344" s="174" t="s">
        <v>1493</v>
      </c>
      <c r="C344" s="172" t="s">
        <v>1535</v>
      </c>
      <c r="D344" s="174" t="s">
        <v>1043</v>
      </c>
      <c r="E344" s="174" t="s">
        <v>1562</v>
      </c>
      <c r="F344" s="174" t="s">
        <v>1227</v>
      </c>
      <c r="G344" s="167" t="s">
        <v>12</v>
      </c>
    </row>
    <row r="345" spans="1:7" ht="16.350000000000001" customHeight="1" x14ac:dyDescent="0.15">
      <c r="A345" s="171">
        <v>344</v>
      </c>
      <c r="B345" s="174" t="s">
        <v>1493</v>
      </c>
      <c r="C345" s="172" t="s">
        <v>1535</v>
      </c>
      <c r="D345" s="174" t="s">
        <v>1049</v>
      </c>
      <c r="E345" s="174" t="s">
        <v>1563</v>
      </c>
      <c r="F345" s="174" t="s">
        <v>1208</v>
      </c>
      <c r="G345" s="167" t="s">
        <v>1183</v>
      </c>
    </row>
    <row r="346" spans="1:7" ht="16.350000000000001" customHeight="1" x14ac:dyDescent="0.15">
      <c r="A346" s="171">
        <v>345</v>
      </c>
      <c r="B346" s="174" t="s">
        <v>1493</v>
      </c>
      <c r="C346" s="172" t="s">
        <v>1535</v>
      </c>
      <c r="D346" s="174" t="s">
        <v>1055</v>
      </c>
      <c r="E346" s="174" t="s">
        <v>1564</v>
      </c>
      <c r="F346" s="174" t="s">
        <v>1208</v>
      </c>
      <c r="G346" s="167" t="s">
        <v>12</v>
      </c>
    </row>
    <row r="347" spans="1:7" ht="16.350000000000001" customHeight="1" x14ac:dyDescent="0.15">
      <c r="A347" s="171">
        <v>346</v>
      </c>
      <c r="B347" s="174" t="s">
        <v>1493</v>
      </c>
      <c r="C347" s="172" t="s">
        <v>1535</v>
      </c>
      <c r="D347" s="174" t="s">
        <v>1060</v>
      </c>
      <c r="E347" s="174" t="s">
        <v>1565</v>
      </c>
      <c r="F347" s="174" t="s">
        <v>1208</v>
      </c>
      <c r="G347" s="167" t="s">
        <v>1183</v>
      </c>
    </row>
    <row r="348" spans="1:7" ht="16.350000000000001" customHeight="1" x14ac:dyDescent="0.15">
      <c r="A348" s="171">
        <v>347</v>
      </c>
      <c r="B348" s="174" t="s">
        <v>1493</v>
      </c>
      <c r="C348" s="172" t="s">
        <v>1535</v>
      </c>
      <c r="D348" s="174" t="s">
        <v>1065</v>
      </c>
      <c r="E348" s="174" t="s">
        <v>1566</v>
      </c>
      <c r="F348" s="174" t="s">
        <v>1208</v>
      </c>
      <c r="G348" s="167" t="s">
        <v>1183</v>
      </c>
    </row>
    <row r="349" spans="1:7" ht="16.350000000000001" customHeight="1" x14ac:dyDescent="0.15">
      <c r="A349" s="171">
        <v>348</v>
      </c>
      <c r="B349" s="174" t="s">
        <v>1493</v>
      </c>
      <c r="C349" s="172" t="s">
        <v>1535</v>
      </c>
      <c r="D349" s="174" t="s">
        <v>1070</v>
      </c>
      <c r="E349" s="174" t="s">
        <v>1567</v>
      </c>
      <c r="F349" s="174" t="s">
        <v>1208</v>
      </c>
      <c r="G349" s="167" t="s">
        <v>1183</v>
      </c>
    </row>
    <row r="350" spans="1:7" ht="16.350000000000001" customHeight="1" x14ac:dyDescent="0.15">
      <c r="A350" s="171">
        <v>349</v>
      </c>
      <c r="B350" s="174" t="s">
        <v>1493</v>
      </c>
      <c r="C350" s="172" t="s">
        <v>1535</v>
      </c>
      <c r="D350" s="174" t="s">
        <v>1075</v>
      </c>
      <c r="E350" s="174" t="s">
        <v>1568</v>
      </c>
      <c r="F350" s="174" t="s">
        <v>1208</v>
      </c>
      <c r="G350" s="167" t="s">
        <v>1183</v>
      </c>
    </row>
    <row r="351" spans="1:7" ht="16.350000000000001" customHeight="1" x14ac:dyDescent="0.15">
      <c r="A351" s="171">
        <v>350</v>
      </c>
      <c r="B351" s="174" t="s">
        <v>1493</v>
      </c>
      <c r="C351" s="172" t="s">
        <v>1535</v>
      </c>
      <c r="D351" s="174" t="s">
        <v>1080</v>
      </c>
      <c r="E351" s="174" t="s">
        <v>1569</v>
      </c>
      <c r="F351" s="174" t="s">
        <v>1208</v>
      </c>
      <c r="G351" s="167" t="s">
        <v>1183</v>
      </c>
    </row>
    <row r="352" spans="1:7" ht="16.350000000000001" customHeight="1" x14ac:dyDescent="0.15">
      <c r="A352" s="171">
        <v>351</v>
      </c>
      <c r="B352" s="174" t="s">
        <v>1493</v>
      </c>
      <c r="C352" s="172" t="s">
        <v>1535</v>
      </c>
      <c r="D352" s="174" t="s">
        <v>1085</v>
      </c>
      <c r="E352" s="174" t="s">
        <v>1570</v>
      </c>
      <c r="F352" s="174" t="s">
        <v>1208</v>
      </c>
      <c r="G352" s="167" t="s">
        <v>1183</v>
      </c>
    </row>
    <row r="353" spans="1:7" ht="16.350000000000001" customHeight="1" x14ac:dyDescent="0.15">
      <c r="A353" s="171">
        <v>352</v>
      </c>
      <c r="B353" s="174" t="s">
        <v>1493</v>
      </c>
      <c r="C353" s="172" t="s">
        <v>1535</v>
      </c>
      <c r="D353" s="174" t="s">
        <v>1090</v>
      </c>
      <c r="E353" s="174" t="s">
        <v>1571</v>
      </c>
      <c r="F353" s="174" t="s">
        <v>1208</v>
      </c>
      <c r="G353" s="167" t="s">
        <v>1183</v>
      </c>
    </row>
    <row r="354" spans="1:7" ht="16.350000000000001" customHeight="1" x14ac:dyDescent="0.15">
      <c r="A354" s="171">
        <v>353</v>
      </c>
      <c r="B354" s="174" t="s">
        <v>1493</v>
      </c>
      <c r="C354" s="172" t="s">
        <v>1535</v>
      </c>
      <c r="D354" s="174" t="s">
        <v>1095</v>
      </c>
      <c r="E354" s="174" t="s">
        <v>1572</v>
      </c>
      <c r="F354" s="174" t="s">
        <v>1208</v>
      </c>
      <c r="G354" s="167" t="s">
        <v>1183</v>
      </c>
    </row>
    <row r="355" spans="1:7" ht="16.350000000000001" customHeight="1" x14ac:dyDescent="0.15">
      <c r="A355" s="171">
        <v>354</v>
      </c>
      <c r="B355" s="174" t="s">
        <v>1493</v>
      </c>
      <c r="C355" s="172" t="s">
        <v>1535</v>
      </c>
      <c r="D355" s="174" t="s">
        <v>1100</v>
      </c>
      <c r="E355" s="174" t="s">
        <v>1573</v>
      </c>
      <c r="F355" s="174" t="s">
        <v>1208</v>
      </c>
      <c r="G355" s="167" t="s">
        <v>12</v>
      </c>
    </row>
    <row r="356" spans="1:7" ht="16.350000000000001" customHeight="1" x14ac:dyDescent="0.15">
      <c r="A356" s="171">
        <v>355</v>
      </c>
      <c r="B356" s="174" t="s">
        <v>1493</v>
      </c>
      <c r="C356" s="172" t="s">
        <v>1535</v>
      </c>
      <c r="D356" s="174" t="s">
        <v>1105</v>
      </c>
      <c r="E356" s="174" t="s">
        <v>1574</v>
      </c>
      <c r="F356" s="174" t="s">
        <v>1208</v>
      </c>
      <c r="G356" s="167" t="s">
        <v>1183</v>
      </c>
    </row>
    <row r="357" spans="1:7" ht="16.350000000000001" customHeight="1" x14ac:dyDescent="0.15">
      <c r="A357" s="171">
        <v>356</v>
      </c>
      <c r="B357" s="174" t="s">
        <v>1493</v>
      </c>
      <c r="C357" s="172" t="s">
        <v>1535</v>
      </c>
      <c r="D357" s="174" t="s">
        <v>1110</v>
      </c>
      <c r="E357" s="174" t="s">
        <v>1575</v>
      </c>
      <c r="F357" s="174" t="s">
        <v>1208</v>
      </c>
      <c r="G357" s="167" t="s">
        <v>12</v>
      </c>
    </row>
    <row r="358" spans="1:7" ht="16.350000000000001" customHeight="1" x14ac:dyDescent="0.15">
      <c r="A358" s="171">
        <v>357</v>
      </c>
      <c r="B358" s="174" t="s">
        <v>1493</v>
      </c>
      <c r="C358" s="172" t="s">
        <v>1535</v>
      </c>
      <c r="D358" s="174" t="s">
        <v>1114</v>
      </c>
      <c r="E358" s="174" t="s">
        <v>1576</v>
      </c>
      <c r="F358" s="174" t="s">
        <v>1208</v>
      </c>
      <c r="G358" s="167" t="s">
        <v>1183</v>
      </c>
    </row>
    <row r="359" spans="1:7" ht="16.350000000000001" customHeight="1" x14ac:dyDescent="0.15">
      <c r="A359" s="171">
        <v>358</v>
      </c>
      <c r="B359" s="174" t="s">
        <v>1493</v>
      </c>
      <c r="C359" s="172" t="s">
        <v>1535</v>
      </c>
      <c r="D359" s="174" t="s">
        <v>1119</v>
      </c>
      <c r="E359" s="174" t="s">
        <v>1577</v>
      </c>
      <c r="F359" s="174" t="s">
        <v>1208</v>
      </c>
      <c r="G359" s="167" t="s">
        <v>12</v>
      </c>
    </row>
    <row r="360" spans="1:7" ht="16.350000000000001" customHeight="1" x14ac:dyDescent="0.15">
      <c r="A360" s="171">
        <v>359</v>
      </c>
      <c r="B360" s="174" t="s">
        <v>1493</v>
      </c>
      <c r="C360" s="172" t="s">
        <v>1535</v>
      </c>
      <c r="D360" s="174" t="s">
        <v>1122</v>
      </c>
      <c r="E360" s="174" t="s">
        <v>1578</v>
      </c>
      <c r="F360" s="174" t="s">
        <v>1208</v>
      </c>
      <c r="G360" s="167" t="s">
        <v>1183</v>
      </c>
    </row>
    <row r="361" spans="1:7" ht="16.350000000000001" customHeight="1" x14ac:dyDescent="0.15">
      <c r="A361" s="171">
        <v>360</v>
      </c>
      <c r="B361" s="174" t="s">
        <v>1493</v>
      </c>
      <c r="C361" s="172" t="s">
        <v>1535</v>
      </c>
      <c r="D361" s="174" t="s">
        <v>1125</v>
      </c>
      <c r="E361" s="174" t="s">
        <v>1579</v>
      </c>
      <c r="F361" s="174" t="s">
        <v>1208</v>
      </c>
      <c r="G361" s="167" t="s">
        <v>1183</v>
      </c>
    </row>
    <row r="362" spans="1:7" ht="16.350000000000001" customHeight="1" x14ac:dyDescent="0.15">
      <c r="A362" s="171">
        <v>361</v>
      </c>
      <c r="B362" s="174" t="s">
        <v>1493</v>
      </c>
      <c r="C362" s="172" t="s">
        <v>1535</v>
      </c>
      <c r="D362" s="174" t="s">
        <v>1128</v>
      </c>
      <c r="E362" s="174" t="s">
        <v>1580</v>
      </c>
      <c r="F362" s="174" t="s">
        <v>1208</v>
      </c>
      <c r="G362" s="167" t="s">
        <v>1183</v>
      </c>
    </row>
    <row r="363" spans="1:7" ht="16.350000000000001" customHeight="1" x14ac:dyDescent="0.15">
      <c r="A363" s="171">
        <v>362</v>
      </c>
      <c r="B363" s="174" t="s">
        <v>1493</v>
      </c>
      <c r="C363" s="172" t="s">
        <v>1535</v>
      </c>
      <c r="D363" s="174" t="s">
        <v>1131</v>
      </c>
      <c r="E363" s="174" t="s">
        <v>1581</v>
      </c>
      <c r="F363" s="174" t="s">
        <v>1208</v>
      </c>
      <c r="G363" s="167" t="s">
        <v>1183</v>
      </c>
    </row>
    <row r="364" spans="1:7" ht="16.350000000000001" customHeight="1" x14ac:dyDescent="0.15">
      <c r="A364" s="171">
        <v>363</v>
      </c>
      <c r="B364" s="174" t="s">
        <v>1493</v>
      </c>
      <c r="C364" s="172" t="s">
        <v>1535</v>
      </c>
      <c r="D364" s="174" t="s">
        <v>1134</v>
      </c>
      <c r="E364" s="174" t="s">
        <v>1582</v>
      </c>
      <c r="F364" s="174" t="s">
        <v>1181</v>
      </c>
      <c r="G364" s="167" t="s">
        <v>1183</v>
      </c>
    </row>
    <row r="365" spans="1:7" ht="16.350000000000001" customHeight="1" x14ac:dyDescent="0.15">
      <c r="A365" s="171">
        <v>364</v>
      </c>
      <c r="B365" s="174" t="s">
        <v>1493</v>
      </c>
      <c r="C365" s="172" t="s">
        <v>1535</v>
      </c>
      <c r="D365" s="174" t="s">
        <v>1137</v>
      </c>
      <c r="E365" s="174" t="s">
        <v>1583</v>
      </c>
      <c r="F365" s="174" t="s">
        <v>1208</v>
      </c>
      <c r="G365" s="167" t="s">
        <v>1183</v>
      </c>
    </row>
    <row r="366" spans="1:7" ht="16.350000000000001" customHeight="1" x14ac:dyDescent="0.15">
      <c r="A366" s="171">
        <v>365</v>
      </c>
      <c r="B366" s="174" t="s">
        <v>1465</v>
      </c>
      <c r="C366" s="174" t="s">
        <v>1584</v>
      </c>
      <c r="D366" s="174" t="s">
        <v>605</v>
      </c>
      <c r="E366" s="174" t="s">
        <v>1585</v>
      </c>
      <c r="F366" s="174" t="s">
        <v>1227</v>
      </c>
      <c r="G366" s="167" t="s">
        <v>1183</v>
      </c>
    </row>
    <row r="367" spans="1:7" ht="16.350000000000001" customHeight="1" x14ac:dyDescent="0.15">
      <c r="A367" s="171">
        <v>366</v>
      </c>
      <c r="B367" s="174" t="s">
        <v>1465</v>
      </c>
      <c r="C367" s="174" t="s">
        <v>1584</v>
      </c>
      <c r="D367" s="174" t="s">
        <v>648</v>
      </c>
      <c r="E367" s="174" t="s">
        <v>1586</v>
      </c>
      <c r="F367" s="174" t="s">
        <v>1208</v>
      </c>
      <c r="G367" s="167" t="s">
        <v>1183</v>
      </c>
    </row>
    <row r="368" spans="1:7" ht="16.350000000000001" customHeight="1" x14ac:dyDescent="0.15">
      <c r="A368" s="171">
        <v>367</v>
      </c>
      <c r="B368" s="174" t="s">
        <v>1465</v>
      </c>
      <c r="C368" s="174" t="s">
        <v>1584</v>
      </c>
      <c r="D368" s="174" t="s">
        <v>684</v>
      </c>
      <c r="E368" s="174" t="s">
        <v>1587</v>
      </c>
      <c r="F368" s="174" t="s">
        <v>1208</v>
      </c>
      <c r="G368" s="167" t="s">
        <v>12</v>
      </c>
    </row>
    <row r="369" spans="1:7" ht="16.350000000000001" customHeight="1" x14ac:dyDescent="0.15">
      <c r="A369" s="171">
        <v>368</v>
      </c>
      <c r="B369" s="174" t="s">
        <v>1465</v>
      </c>
      <c r="C369" s="174" t="s">
        <v>1584</v>
      </c>
      <c r="D369" s="174" t="s">
        <v>716</v>
      </c>
      <c r="E369" s="174" t="s">
        <v>1588</v>
      </c>
      <c r="F369" s="174" t="s">
        <v>1208</v>
      </c>
      <c r="G369" s="167" t="s">
        <v>1183</v>
      </c>
    </row>
    <row r="370" spans="1:7" ht="16.350000000000001" customHeight="1" x14ac:dyDescent="0.15">
      <c r="A370" s="171">
        <v>369</v>
      </c>
      <c r="B370" s="174" t="s">
        <v>1465</v>
      </c>
      <c r="C370" s="174" t="s">
        <v>1584</v>
      </c>
      <c r="D370" s="174" t="s">
        <v>747</v>
      </c>
      <c r="E370" s="174" t="s">
        <v>1589</v>
      </c>
      <c r="F370" s="174" t="s">
        <v>1208</v>
      </c>
      <c r="G370" s="167" t="s">
        <v>1183</v>
      </c>
    </row>
    <row r="371" spans="1:7" ht="16.350000000000001" customHeight="1" x14ac:dyDescent="0.15">
      <c r="A371" s="171">
        <v>370</v>
      </c>
      <c r="B371" s="174" t="s">
        <v>1465</v>
      </c>
      <c r="C371" s="174" t="s">
        <v>1584</v>
      </c>
      <c r="D371" s="174" t="s">
        <v>772</v>
      </c>
      <c r="E371" s="174" t="s">
        <v>1590</v>
      </c>
      <c r="F371" s="174" t="s">
        <v>1591</v>
      </c>
      <c r="G371" s="167" t="s">
        <v>1183</v>
      </c>
    </row>
    <row r="372" spans="1:7" ht="16.350000000000001" customHeight="1" x14ac:dyDescent="0.15">
      <c r="A372" s="171">
        <v>371</v>
      </c>
      <c r="B372" s="174" t="s">
        <v>1465</v>
      </c>
      <c r="C372" s="174" t="s">
        <v>1584</v>
      </c>
      <c r="D372" s="174" t="s">
        <v>797</v>
      </c>
      <c r="E372" s="174" t="s">
        <v>1592</v>
      </c>
      <c r="F372" s="174" t="s">
        <v>1208</v>
      </c>
      <c r="G372" s="167" t="s">
        <v>1183</v>
      </c>
    </row>
    <row r="373" spans="1:7" ht="16.350000000000001" customHeight="1" x14ac:dyDescent="0.15">
      <c r="A373" s="171">
        <v>372</v>
      </c>
      <c r="B373" s="174" t="s">
        <v>1465</v>
      </c>
      <c r="C373" s="174" t="s">
        <v>1584</v>
      </c>
      <c r="D373" s="174" t="s">
        <v>819</v>
      </c>
      <c r="E373" s="174" t="s">
        <v>1593</v>
      </c>
      <c r="F373" s="174" t="s">
        <v>1208</v>
      </c>
      <c r="G373" s="167" t="s">
        <v>1183</v>
      </c>
    </row>
    <row r="374" spans="1:7" ht="16.350000000000001" customHeight="1" x14ac:dyDescent="0.15">
      <c r="A374" s="171">
        <v>373</v>
      </c>
      <c r="B374" s="174" t="s">
        <v>1465</v>
      </c>
      <c r="C374" s="174" t="s">
        <v>1584</v>
      </c>
      <c r="D374" s="174" t="s">
        <v>839</v>
      </c>
      <c r="E374" s="174" t="s">
        <v>1594</v>
      </c>
      <c r="F374" s="174" t="s">
        <v>1208</v>
      </c>
      <c r="G374" s="167" t="s">
        <v>1183</v>
      </c>
    </row>
    <row r="375" spans="1:7" ht="16.350000000000001" customHeight="1" x14ac:dyDescent="0.15">
      <c r="A375" s="171">
        <v>374</v>
      </c>
      <c r="B375" s="174" t="s">
        <v>1465</v>
      </c>
      <c r="C375" s="174" t="s">
        <v>1584</v>
      </c>
      <c r="D375" s="174" t="s">
        <v>858</v>
      </c>
      <c r="E375" s="174" t="s">
        <v>1595</v>
      </c>
      <c r="F375" s="174" t="s">
        <v>1208</v>
      </c>
      <c r="G375" s="167" t="s">
        <v>1183</v>
      </c>
    </row>
    <row r="376" spans="1:7" ht="16.350000000000001" customHeight="1" x14ac:dyDescent="0.15">
      <c r="A376" s="171">
        <v>375</v>
      </c>
      <c r="B376" s="174" t="s">
        <v>1465</v>
      </c>
      <c r="C376" s="174" t="s">
        <v>1584</v>
      </c>
      <c r="D376" s="174" t="s">
        <v>876</v>
      </c>
      <c r="E376" s="174" t="s">
        <v>1596</v>
      </c>
      <c r="F376" s="174" t="s">
        <v>1208</v>
      </c>
      <c r="G376" s="167" t="s">
        <v>1183</v>
      </c>
    </row>
    <row r="377" spans="1:7" ht="16.350000000000001" customHeight="1" x14ac:dyDescent="0.15">
      <c r="A377" s="171">
        <v>376</v>
      </c>
      <c r="B377" s="174" t="s">
        <v>1465</v>
      </c>
      <c r="C377" s="174" t="s">
        <v>1584</v>
      </c>
      <c r="D377" s="174" t="s">
        <v>894</v>
      </c>
      <c r="E377" s="174" t="s">
        <v>1597</v>
      </c>
      <c r="F377" s="174" t="s">
        <v>1208</v>
      </c>
      <c r="G377" s="167" t="s">
        <v>12</v>
      </c>
    </row>
    <row r="378" spans="1:7" ht="16.350000000000001" customHeight="1" x14ac:dyDescent="0.15">
      <c r="A378" s="171">
        <v>377</v>
      </c>
      <c r="B378" s="174" t="s">
        <v>1465</v>
      </c>
      <c r="C378" s="174" t="s">
        <v>1584</v>
      </c>
      <c r="D378" s="174" t="s">
        <v>909</v>
      </c>
      <c r="E378" s="174" t="s">
        <v>1598</v>
      </c>
      <c r="F378" s="174" t="s">
        <v>1208</v>
      </c>
      <c r="G378" s="167" t="s">
        <v>12</v>
      </c>
    </row>
    <row r="379" spans="1:7" ht="16.350000000000001" customHeight="1" x14ac:dyDescent="0.15">
      <c r="A379" s="171">
        <v>378</v>
      </c>
      <c r="B379" s="174" t="s">
        <v>1465</v>
      </c>
      <c r="C379" s="174" t="s">
        <v>1584</v>
      </c>
      <c r="D379" s="174" t="s">
        <v>924</v>
      </c>
      <c r="E379" s="174" t="s">
        <v>1599</v>
      </c>
      <c r="F379" s="174" t="s">
        <v>1208</v>
      </c>
      <c r="G379" s="167" t="s">
        <v>12</v>
      </c>
    </row>
    <row r="380" spans="1:7" ht="16.350000000000001" customHeight="1" x14ac:dyDescent="0.15">
      <c r="A380" s="171">
        <v>379</v>
      </c>
      <c r="B380" s="174" t="s">
        <v>1600</v>
      </c>
      <c r="C380" s="174" t="s">
        <v>1601</v>
      </c>
      <c r="D380" s="174" t="s">
        <v>606</v>
      </c>
      <c r="E380" s="174" t="s">
        <v>1602</v>
      </c>
      <c r="F380" s="174" t="s">
        <v>1181</v>
      </c>
      <c r="G380" s="167" t="s">
        <v>12</v>
      </c>
    </row>
    <row r="381" spans="1:7" ht="16.350000000000001" customHeight="1" x14ac:dyDescent="0.15">
      <c r="A381" s="171">
        <v>380</v>
      </c>
      <c r="B381" s="174" t="s">
        <v>1600</v>
      </c>
      <c r="C381" s="166" t="s">
        <v>1601</v>
      </c>
      <c r="D381" s="166" t="s">
        <v>649</v>
      </c>
      <c r="E381" s="166" t="s">
        <v>1603</v>
      </c>
      <c r="F381" s="166" t="s">
        <v>1208</v>
      </c>
      <c r="G381" s="167" t="s">
        <v>12</v>
      </c>
    </row>
    <row r="382" spans="1:7" ht="16.350000000000001" customHeight="1" x14ac:dyDescent="0.15">
      <c r="A382" s="171">
        <v>381</v>
      </c>
      <c r="B382" s="174" t="s">
        <v>1600</v>
      </c>
      <c r="C382" s="166" t="s">
        <v>1601</v>
      </c>
      <c r="D382" s="166" t="s">
        <v>685</v>
      </c>
      <c r="E382" s="166" t="s">
        <v>1604</v>
      </c>
      <c r="F382" s="166" t="s">
        <v>1208</v>
      </c>
      <c r="G382" s="167" t="s">
        <v>1183</v>
      </c>
    </row>
    <row r="383" spans="1:7" ht="16.350000000000001" customHeight="1" x14ac:dyDescent="0.15">
      <c r="A383" s="171">
        <v>382</v>
      </c>
      <c r="B383" s="174" t="s">
        <v>1600</v>
      </c>
      <c r="C383" s="166" t="s">
        <v>1601</v>
      </c>
      <c r="D383" s="166" t="s">
        <v>717</v>
      </c>
      <c r="E383" s="166" t="s">
        <v>1605</v>
      </c>
      <c r="F383" s="166" t="s">
        <v>1208</v>
      </c>
      <c r="G383" s="167" t="s">
        <v>12</v>
      </c>
    </row>
    <row r="384" spans="1:7" ht="16.350000000000001" customHeight="1" x14ac:dyDescent="0.15">
      <c r="A384" s="171">
        <v>383</v>
      </c>
      <c r="B384" s="174" t="s">
        <v>1600</v>
      </c>
      <c r="C384" s="166" t="s">
        <v>1601</v>
      </c>
      <c r="D384" s="166" t="s">
        <v>748</v>
      </c>
      <c r="E384" s="166" t="s">
        <v>1606</v>
      </c>
      <c r="F384" s="166" t="s">
        <v>1208</v>
      </c>
      <c r="G384" s="167" t="s">
        <v>12</v>
      </c>
    </row>
    <row r="385" spans="1:7" ht="16.350000000000001" customHeight="1" x14ac:dyDescent="0.15">
      <c r="A385" s="171">
        <v>384</v>
      </c>
      <c r="B385" s="174" t="s">
        <v>1600</v>
      </c>
      <c r="C385" s="166" t="s">
        <v>1601</v>
      </c>
      <c r="D385" s="166" t="s">
        <v>773</v>
      </c>
      <c r="E385" s="166" t="s">
        <v>1607</v>
      </c>
      <c r="F385" s="166" t="s">
        <v>1208</v>
      </c>
      <c r="G385" s="167" t="s">
        <v>12</v>
      </c>
    </row>
    <row r="386" spans="1:7" ht="16.350000000000001" customHeight="1" x14ac:dyDescent="0.15">
      <c r="A386" s="171">
        <v>385</v>
      </c>
      <c r="B386" s="174" t="s">
        <v>1600</v>
      </c>
      <c r="C386" s="166" t="s">
        <v>1601</v>
      </c>
      <c r="D386" s="166" t="s">
        <v>798</v>
      </c>
      <c r="E386" s="166" t="s">
        <v>1608</v>
      </c>
      <c r="F386" s="166" t="s">
        <v>1208</v>
      </c>
      <c r="G386" s="167" t="s">
        <v>12</v>
      </c>
    </row>
    <row r="387" spans="1:7" ht="16.350000000000001" customHeight="1" x14ac:dyDescent="0.15">
      <c r="A387" s="171">
        <v>386</v>
      </c>
      <c r="B387" s="174" t="s">
        <v>1600</v>
      </c>
      <c r="C387" s="174" t="s">
        <v>1601</v>
      </c>
      <c r="D387" s="174" t="s">
        <v>820</v>
      </c>
      <c r="E387" s="174" t="s">
        <v>1609</v>
      </c>
      <c r="F387" s="174" t="s">
        <v>1208</v>
      </c>
      <c r="G387" s="167" t="s">
        <v>12</v>
      </c>
    </row>
    <row r="388" spans="1:7" ht="16.350000000000001" customHeight="1" x14ac:dyDescent="0.15">
      <c r="A388" s="171">
        <v>387</v>
      </c>
      <c r="B388" s="174" t="s">
        <v>1600</v>
      </c>
      <c r="C388" s="166" t="s">
        <v>1601</v>
      </c>
      <c r="D388" s="166" t="s">
        <v>840</v>
      </c>
      <c r="E388" s="166" t="s">
        <v>1610</v>
      </c>
      <c r="F388" s="166" t="s">
        <v>1208</v>
      </c>
      <c r="G388" s="167" t="s">
        <v>12</v>
      </c>
    </row>
    <row r="389" spans="1:7" ht="16.350000000000001" customHeight="1" x14ac:dyDescent="0.15">
      <c r="A389" s="171">
        <v>388</v>
      </c>
      <c r="B389" s="174" t="s">
        <v>1600</v>
      </c>
      <c r="C389" s="166" t="s">
        <v>1601</v>
      </c>
      <c r="D389" s="166" t="s">
        <v>859</v>
      </c>
      <c r="E389" s="166" t="s">
        <v>1611</v>
      </c>
      <c r="F389" s="166" t="s">
        <v>1208</v>
      </c>
      <c r="G389" s="167" t="s">
        <v>12</v>
      </c>
    </row>
    <row r="390" spans="1:7" ht="16.350000000000001" customHeight="1" x14ac:dyDescent="0.15">
      <c r="A390" s="171">
        <v>389</v>
      </c>
      <c r="B390" s="174" t="s">
        <v>1600</v>
      </c>
      <c r="C390" s="166" t="s">
        <v>1601</v>
      </c>
      <c r="D390" s="166" t="s">
        <v>877</v>
      </c>
      <c r="E390" s="166" t="s">
        <v>1612</v>
      </c>
      <c r="F390" s="166" t="s">
        <v>1208</v>
      </c>
      <c r="G390" s="167" t="s">
        <v>12</v>
      </c>
    </row>
    <row r="391" spans="1:7" ht="16.350000000000001" customHeight="1" x14ac:dyDescent="0.15">
      <c r="A391" s="171">
        <v>390</v>
      </c>
      <c r="B391" s="174" t="s">
        <v>1600</v>
      </c>
      <c r="C391" s="166" t="s">
        <v>1601</v>
      </c>
      <c r="D391" s="166" t="s">
        <v>895</v>
      </c>
      <c r="E391" s="166" t="s">
        <v>1613</v>
      </c>
      <c r="F391" s="166" t="s">
        <v>1208</v>
      </c>
      <c r="G391" s="167" t="s">
        <v>1183</v>
      </c>
    </row>
    <row r="392" spans="1:7" ht="16.350000000000001" customHeight="1" x14ac:dyDescent="0.15">
      <c r="A392" s="171">
        <v>391</v>
      </c>
      <c r="B392" s="174" t="s">
        <v>1600</v>
      </c>
      <c r="C392" s="166" t="s">
        <v>1601</v>
      </c>
      <c r="D392" s="166" t="s">
        <v>910</v>
      </c>
      <c r="E392" s="166" t="s">
        <v>1614</v>
      </c>
      <c r="F392" s="166" t="s">
        <v>1208</v>
      </c>
      <c r="G392" s="167" t="s">
        <v>1183</v>
      </c>
    </row>
    <row r="393" spans="1:7" ht="16.350000000000001" customHeight="1" x14ac:dyDescent="0.15">
      <c r="A393" s="171">
        <v>392</v>
      </c>
      <c r="B393" s="174" t="s">
        <v>1600</v>
      </c>
      <c r="C393" s="166" t="s">
        <v>1601</v>
      </c>
      <c r="D393" s="166" t="s">
        <v>925</v>
      </c>
      <c r="E393" s="166" t="s">
        <v>1615</v>
      </c>
      <c r="F393" s="166" t="s">
        <v>1208</v>
      </c>
      <c r="G393" s="167" t="s">
        <v>1183</v>
      </c>
    </row>
    <row r="394" spans="1:7" ht="16.350000000000001" customHeight="1" x14ac:dyDescent="0.15">
      <c r="A394" s="171">
        <v>393</v>
      </c>
      <c r="B394" s="174" t="s">
        <v>1600</v>
      </c>
      <c r="C394" s="166" t="s">
        <v>1601</v>
      </c>
      <c r="D394" s="166" t="s">
        <v>938</v>
      </c>
      <c r="E394" s="166" t="s">
        <v>1616</v>
      </c>
      <c r="F394" s="166" t="s">
        <v>1208</v>
      </c>
      <c r="G394" s="167" t="s">
        <v>1183</v>
      </c>
    </row>
    <row r="395" spans="1:7" ht="16.350000000000001" customHeight="1" x14ac:dyDescent="0.15">
      <c r="A395" s="171">
        <v>394</v>
      </c>
      <c r="B395" s="174" t="s">
        <v>1600</v>
      </c>
      <c r="C395" s="166" t="s">
        <v>1601</v>
      </c>
      <c r="D395" s="166" t="s">
        <v>951</v>
      </c>
      <c r="E395" s="166" t="s">
        <v>1617</v>
      </c>
      <c r="F395" s="166" t="s">
        <v>1208</v>
      </c>
      <c r="G395" s="167" t="s">
        <v>1183</v>
      </c>
    </row>
    <row r="396" spans="1:7" ht="16.350000000000001" customHeight="1" x14ac:dyDescent="0.15">
      <c r="A396" s="171">
        <v>395</v>
      </c>
      <c r="B396" s="174" t="s">
        <v>1600</v>
      </c>
      <c r="C396" s="166" t="s">
        <v>1601</v>
      </c>
      <c r="D396" s="166" t="s">
        <v>964</v>
      </c>
      <c r="E396" s="166" t="s">
        <v>1618</v>
      </c>
      <c r="F396" s="166" t="s">
        <v>1208</v>
      </c>
      <c r="G396" s="167" t="s">
        <v>1183</v>
      </c>
    </row>
    <row r="397" spans="1:7" ht="16.350000000000001" customHeight="1" x14ac:dyDescent="0.15">
      <c r="A397" s="171">
        <v>396</v>
      </c>
      <c r="B397" s="174" t="s">
        <v>1600</v>
      </c>
      <c r="C397" s="174" t="s">
        <v>1619</v>
      </c>
      <c r="D397" s="174" t="s">
        <v>607</v>
      </c>
      <c r="E397" s="174" t="s">
        <v>1620</v>
      </c>
      <c r="F397" s="174" t="s">
        <v>1174</v>
      </c>
      <c r="G397" s="167" t="s">
        <v>12</v>
      </c>
    </row>
    <row r="398" spans="1:7" ht="16.350000000000001" customHeight="1" x14ac:dyDescent="0.15">
      <c r="A398" s="171">
        <v>397</v>
      </c>
      <c r="B398" s="174" t="s">
        <v>1600</v>
      </c>
      <c r="C398" s="174" t="s">
        <v>1619</v>
      </c>
      <c r="D398" s="174" t="s">
        <v>650</v>
      </c>
      <c r="E398" s="174" t="s">
        <v>1621</v>
      </c>
      <c r="F398" s="174" t="s">
        <v>1208</v>
      </c>
      <c r="G398" s="167" t="s">
        <v>12</v>
      </c>
    </row>
    <row r="399" spans="1:7" ht="16.350000000000001" customHeight="1" x14ac:dyDescent="0.15">
      <c r="A399" s="171">
        <v>398</v>
      </c>
      <c r="B399" s="174" t="s">
        <v>1600</v>
      </c>
      <c r="C399" s="174" t="s">
        <v>1619</v>
      </c>
      <c r="D399" s="174" t="s">
        <v>686</v>
      </c>
      <c r="E399" s="174" t="s">
        <v>1622</v>
      </c>
      <c r="F399" s="174" t="s">
        <v>1208</v>
      </c>
      <c r="G399" s="167" t="s">
        <v>1183</v>
      </c>
    </row>
    <row r="400" spans="1:7" ht="16.350000000000001" customHeight="1" x14ac:dyDescent="0.15">
      <c r="A400" s="171">
        <v>399</v>
      </c>
      <c r="B400" s="174" t="s">
        <v>1600</v>
      </c>
      <c r="C400" s="174" t="s">
        <v>1619</v>
      </c>
      <c r="D400" s="174" t="s">
        <v>718</v>
      </c>
      <c r="E400" s="174" t="s">
        <v>1623</v>
      </c>
      <c r="F400" s="174" t="s">
        <v>1208</v>
      </c>
      <c r="G400" s="167" t="s">
        <v>1183</v>
      </c>
    </row>
    <row r="401" spans="1:7" ht="16.350000000000001" customHeight="1" x14ac:dyDescent="0.15">
      <c r="A401" s="171">
        <v>400</v>
      </c>
      <c r="B401" s="174" t="s">
        <v>1600</v>
      </c>
      <c r="C401" s="174" t="s">
        <v>1619</v>
      </c>
      <c r="D401" s="174" t="s">
        <v>749</v>
      </c>
      <c r="E401" s="174" t="s">
        <v>1624</v>
      </c>
      <c r="F401" s="174" t="s">
        <v>1208</v>
      </c>
      <c r="G401" s="167" t="s">
        <v>1183</v>
      </c>
    </row>
    <row r="402" spans="1:7" ht="16.350000000000001" customHeight="1" x14ac:dyDescent="0.15">
      <c r="A402" s="171">
        <v>401</v>
      </c>
      <c r="B402" s="174" t="s">
        <v>1600</v>
      </c>
      <c r="C402" s="174" t="s">
        <v>1619</v>
      </c>
      <c r="D402" s="174" t="s">
        <v>774</v>
      </c>
      <c r="E402" s="174" t="s">
        <v>1625</v>
      </c>
      <c r="F402" s="174" t="s">
        <v>1208</v>
      </c>
      <c r="G402" s="167" t="s">
        <v>1183</v>
      </c>
    </row>
    <row r="403" spans="1:7" ht="16.350000000000001" customHeight="1" x14ac:dyDescent="0.15">
      <c r="A403" s="171">
        <v>402</v>
      </c>
      <c r="B403" s="174" t="s">
        <v>1600</v>
      </c>
      <c r="C403" s="174" t="s">
        <v>1619</v>
      </c>
      <c r="D403" s="174" t="s">
        <v>799</v>
      </c>
      <c r="E403" s="174" t="s">
        <v>1626</v>
      </c>
      <c r="F403" s="174" t="s">
        <v>1208</v>
      </c>
      <c r="G403" s="167" t="s">
        <v>12</v>
      </c>
    </row>
    <row r="404" spans="1:7" ht="16.350000000000001" customHeight="1" x14ac:dyDescent="0.15">
      <c r="A404" s="171">
        <v>403</v>
      </c>
      <c r="B404" s="174" t="s">
        <v>1600</v>
      </c>
      <c r="C404" s="174" t="s">
        <v>1619</v>
      </c>
      <c r="D404" s="174" t="s">
        <v>821</v>
      </c>
      <c r="E404" s="174" t="s">
        <v>1627</v>
      </c>
      <c r="F404" s="174" t="s">
        <v>1208</v>
      </c>
      <c r="G404" s="167" t="s">
        <v>12</v>
      </c>
    </row>
    <row r="405" spans="1:7" ht="16.350000000000001" customHeight="1" x14ac:dyDescent="0.15">
      <c r="A405" s="171">
        <v>404</v>
      </c>
      <c r="B405" s="174" t="s">
        <v>1600</v>
      </c>
      <c r="C405" s="174" t="s">
        <v>1619</v>
      </c>
      <c r="D405" s="174" t="s">
        <v>841</v>
      </c>
      <c r="E405" s="174" t="s">
        <v>1628</v>
      </c>
      <c r="F405" s="174" t="s">
        <v>1208</v>
      </c>
      <c r="G405" s="167" t="s">
        <v>12</v>
      </c>
    </row>
    <row r="406" spans="1:7" ht="16.350000000000001" customHeight="1" x14ac:dyDescent="0.15">
      <c r="A406" s="171">
        <v>405</v>
      </c>
      <c r="B406" s="174" t="s">
        <v>1600</v>
      </c>
      <c r="C406" s="174" t="s">
        <v>1619</v>
      </c>
      <c r="D406" s="174" t="s">
        <v>860</v>
      </c>
      <c r="E406" s="174" t="s">
        <v>1629</v>
      </c>
      <c r="F406" s="174" t="s">
        <v>1208</v>
      </c>
      <c r="G406" s="167" t="s">
        <v>12</v>
      </c>
    </row>
    <row r="407" spans="1:7" ht="16.350000000000001" customHeight="1" x14ac:dyDescent="0.15">
      <c r="A407" s="171">
        <v>406</v>
      </c>
      <c r="B407" s="174" t="s">
        <v>1600</v>
      </c>
      <c r="C407" s="174" t="s">
        <v>1619</v>
      </c>
      <c r="D407" s="174" t="s">
        <v>878</v>
      </c>
      <c r="E407" s="174" t="s">
        <v>1630</v>
      </c>
      <c r="F407" s="174" t="s">
        <v>1208</v>
      </c>
      <c r="G407" s="167" t="s">
        <v>12</v>
      </c>
    </row>
    <row r="408" spans="1:7" ht="16.350000000000001" customHeight="1" x14ac:dyDescent="0.15">
      <c r="A408" s="171">
        <v>407</v>
      </c>
      <c r="B408" s="174" t="s">
        <v>1600</v>
      </c>
      <c r="C408" s="174" t="s">
        <v>1619</v>
      </c>
      <c r="D408" s="174" t="s">
        <v>896</v>
      </c>
      <c r="E408" s="174" t="s">
        <v>1631</v>
      </c>
      <c r="F408" s="174" t="s">
        <v>1208</v>
      </c>
      <c r="G408" s="167" t="s">
        <v>12</v>
      </c>
    </row>
    <row r="409" spans="1:7" ht="16.350000000000001" customHeight="1" x14ac:dyDescent="0.15">
      <c r="A409" s="171">
        <v>408</v>
      </c>
      <c r="B409" s="174" t="s">
        <v>1600</v>
      </c>
      <c r="C409" s="174" t="s">
        <v>1619</v>
      </c>
      <c r="D409" s="174" t="s">
        <v>911</v>
      </c>
      <c r="E409" s="174" t="s">
        <v>1632</v>
      </c>
      <c r="F409" s="174" t="s">
        <v>1208</v>
      </c>
      <c r="G409" s="167" t="s">
        <v>1183</v>
      </c>
    </row>
    <row r="410" spans="1:7" ht="16.350000000000001" customHeight="1" x14ac:dyDescent="0.15">
      <c r="A410" s="171">
        <v>409</v>
      </c>
      <c r="B410" s="174" t="s">
        <v>1600</v>
      </c>
      <c r="C410" s="174" t="s">
        <v>1633</v>
      </c>
      <c r="D410" s="174" t="s">
        <v>608</v>
      </c>
      <c r="E410" s="174" t="s">
        <v>1634</v>
      </c>
      <c r="F410" s="174" t="s">
        <v>1174</v>
      </c>
      <c r="G410" s="167" t="s">
        <v>12</v>
      </c>
    </row>
    <row r="411" spans="1:7" ht="16.350000000000001" customHeight="1" x14ac:dyDescent="0.15">
      <c r="A411" s="171">
        <v>410</v>
      </c>
      <c r="B411" s="174" t="s">
        <v>1600</v>
      </c>
      <c r="C411" s="174" t="s">
        <v>1633</v>
      </c>
      <c r="D411" s="174" t="s">
        <v>651</v>
      </c>
      <c r="E411" s="174" t="s">
        <v>1635</v>
      </c>
      <c r="F411" s="174" t="s">
        <v>1174</v>
      </c>
      <c r="G411" s="167" t="s">
        <v>12</v>
      </c>
    </row>
    <row r="412" spans="1:7" ht="16.350000000000001" customHeight="1" x14ac:dyDescent="0.15">
      <c r="A412" s="171">
        <v>411</v>
      </c>
      <c r="B412" s="174" t="s">
        <v>1473</v>
      </c>
      <c r="C412" s="174" t="s">
        <v>1633</v>
      </c>
      <c r="D412" s="174" t="s">
        <v>687</v>
      </c>
      <c r="E412" s="174" t="s">
        <v>1636</v>
      </c>
      <c r="F412" s="174" t="s">
        <v>1227</v>
      </c>
      <c r="G412" s="167" t="s">
        <v>12</v>
      </c>
    </row>
    <row r="413" spans="1:7" ht="16.350000000000001" customHeight="1" x14ac:dyDescent="0.15">
      <c r="A413" s="171">
        <v>412</v>
      </c>
      <c r="B413" s="174" t="s">
        <v>1473</v>
      </c>
      <c r="C413" s="174" t="s">
        <v>1633</v>
      </c>
      <c r="D413" s="174" t="s">
        <v>719</v>
      </c>
      <c r="E413" s="174" t="s">
        <v>1637</v>
      </c>
      <c r="F413" s="174" t="s">
        <v>1181</v>
      </c>
      <c r="G413" s="167" t="s">
        <v>1183</v>
      </c>
    </row>
    <row r="414" spans="1:7" ht="16.350000000000001" customHeight="1" x14ac:dyDescent="0.15">
      <c r="A414" s="171">
        <v>413</v>
      </c>
      <c r="B414" s="174" t="s">
        <v>1473</v>
      </c>
      <c r="C414" s="174" t="s">
        <v>1633</v>
      </c>
      <c r="D414" s="174" t="s">
        <v>750</v>
      </c>
      <c r="E414" s="174" t="s">
        <v>1638</v>
      </c>
      <c r="F414" s="174" t="s">
        <v>1208</v>
      </c>
      <c r="G414" s="167" t="s">
        <v>1183</v>
      </c>
    </row>
    <row r="415" spans="1:7" ht="16.350000000000001" customHeight="1" x14ac:dyDescent="0.15">
      <c r="A415" s="171">
        <v>414</v>
      </c>
      <c r="B415" s="174" t="s">
        <v>1473</v>
      </c>
      <c r="C415" s="174" t="s">
        <v>1633</v>
      </c>
      <c r="D415" s="174" t="s">
        <v>775</v>
      </c>
      <c r="E415" s="174" t="s">
        <v>1639</v>
      </c>
      <c r="F415" s="174" t="s">
        <v>1227</v>
      </c>
      <c r="G415" s="167" t="s">
        <v>12</v>
      </c>
    </row>
    <row r="416" spans="1:7" ht="16.350000000000001" customHeight="1" x14ac:dyDescent="0.15">
      <c r="A416" s="171">
        <v>415</v>
      </c>
      <c r="B416" s="174" t="s">
        <v>1473</v>
      </c>
      <c r="C416" s="174" t="s">
        <v>1633</v>
      </c>
      <c r="D416" s="174" t="s">
        <v>800</v>
      </c>
      <c r="E416" s="174" t="s">
        <v>1640</v>
      </c>
      <c r="F416" s="174" t="s">
        <v>1208</v>
      </c>
      <c r="G416" s="167" t="s">
        <v>1183</v>
      </c>
    </row>
    <row r="417" spans="1:7" ht="16.350000000000001" customHeight="1" x14ac:dyDescent="0.15">
      <c r="A417" s="171">
        <v>416</v>
      </c>
      <c r="B417" s="174" t="s">
        <v>1473</v>
      </c>
      <c r="C417" s="174" t="s">
        <v>1633</v>
      </c>
      <c r="D417" s="174" t="s">
        <v>822</v>
      </c>
      <c r="E417" s="174" t="s">
        <v>1641</v>
      </c>
      <c r="F417" s="174" t="s">
        <v>1181</v>
      </c>
      <c r="G417" s="167" t="s">
        <v>12</v>
      </c>
    </row>
    <row r="418" spans="1:7" ht="16.350000000000001" customHeight="1" x14ac:dyDescent="0.15">
      <c r="A418" s="171">
        <v>417</v>
      </c>
      <c r="B418" s="174" t="s">
        <v>1473</v>
      </c>
      <c r="C418" s="174" t="s">
        <v>1633</v>
      </c>
      <c r="D418" s="174" t="s">
        <v>842</v>
      </c>
      <c r="E418" s="174" t="s">
        <v>1642</v>
      </c>
      <c r="F418" s="174" t="s">
        <v>1208</v>
      </c>
      <c r="G418" s="167" t="s">
        <v>12</v>
      </c>
    </row>
    <row r="419" spans="1:7" ht="16.350000000000001" customHeight="1" x14ac:dyDescent="0.15">
      <c r="A419" s="171">
        <v>418</v>
      </c>
      <c r="B419" s="174" t="s">
        <v>1473</v>
      </c>
      <c r="C419" s="174" t="s">
        <v>1633</v>
      </c>
      <c r="D419" s="174" t="s">
        <v>861</v>
      </c>
      <c r="E419" s="174" t="s">
        <v>1643</v>
      </c>
      <c r="F419" s="174" t="s">
        <v>1208</v>
      </c>
      <c r="G419" s="167" t="s">
        <v>12</v>
      </c>
    </row>
    <row r="420" spans="1:7" ht="16.350000000000001" customHeight="1" x14ac:dyDescent="0.15">
      <c r="A420" s="171">
        <v>419</v>
      </c>
      <c r="B420" s="174" t="s">
        <v>1473</v>
      </c>
      <c r="C420" s="174" t="s">
        <v>1633</v>
      </c>
      <c r="D420" s="174" t="s">
        <v>879</v>
      </c>
      <c r="E420" s="174" t="s">
        <v>1644</v>
      </c>
      <c r="F420" s="174" t="s">
        <v>1181</v>
      </c>
      <c r="G420" s="167" t="s">
        <v>12</v>
      </c>
    </row>
    <row r="421" spans="1:7" ht="16.350000000000001" customHeight="1" x14ac:dyDescent="0.15">
      <c r="A421" s="171">
        <v>420</v>
      </c>
      <c r="B421" s="174" t="s">
        <v>1473</v>
      </c>
      <c r="C421" s="174" t="s">
        <v>1633</v>
      </c>
      <c r="D421" s="174" t="s">
        <v>897</v>
      </c>
      <c r="E421" s="174" t="s">
        <v>1645</v>
      </c>
      <c r="F421" s="174" t="s">
        <v>1227</v>
      </c>
      <c r="G421" s="167" t="s">
        <v>12</v>
      </c>
    </row>
    <row r="422" spans="1:7" ht="16.899999999999999" customHeight="1" x14ac:dyDescent="0.15">
      <c r="A422" s="171">
        <v>421</v>
      </c>
      <c r="B422" s="174" t="s">
        <v>1473</v>
      </c>
      <c r="C422" s="174" t="s">
        <v>1633</v>
      </c>
      <c r="D422" s="174" t="s">
        <v>912</v>
      </c>
      <c r="E422" s="174" t="s">
        <v>1646</v>
      </c>
      <c r="F422" s="174" t="s">
        <v>1181</v>
      </c>
      <c r="G422" s="167" t="s">
        <v>12</v>
      </c>
    </row>
    <row r="423" spans="1:7" ht="16.899999999999999" customHeight="1" x14ac:dyDescent="0.15">
      <c r="A423" s="171">
        <v>422</v>
      </c>
      <c r="B423" s="174" t="s">
        <v>1473</v>
      </c>
      <c r="C423" s="174" t="s">
        <v>1633</v>
      </c>
      <c r="D423" s="174" t="s">
        <v>926</v>
      </c>
      <c r="E423" s="174" t="s">
        <v>1647</v>
      </c>
      <c r="F423" s="174" t="s">
        <v>1208</v>
      </c>
      <c r="G423" s="167" t="s">
        <v>12</v>
      </c>
    </row>
    <row r="424" spans="1:7" ht="16.899999999999999" customHeight="1" x14ac:dyDescent="0.15">
      <c r="A424" s="171">
        <v>423</v>
      </c>
      <c r="B424" s="174" t="s">
        <v>1473</v>
      </c>
      <c r="C424" s="174" t="s">
        <v>1633</v>
      </c>
      <c r="D424" s="174" t="s">
        <v>939</v>
      </c>
      <c r="E424" s="174" t="s">
        <v>1648</v>
      </c>
      <c r="F424" s="174" t="s">
        <v>1208</v>
      </c>
      <c r="G424" s="167" t="s">
        <v>12</v>
      </c>
    </row>
    <row r="425" spans="1:7" ht="16.899999999999999" customHeight="1" x14ac:dyDescent="0.15">
      <c r="A425" s="171">
        <v>424</v>
      </c>
      <c r="B425" s="174" t="s">
        <v>1473</v>
      </c>
      <c r="C425" s="174" t="s">
        <v>1633</v>
      </c>
      <c r="D425" s="174" t="s">
        <v>952</v>
      </c>
      <c r="E425" s="174" t="s">
        <v>1649</v>
      </c>
      <c r="F425" s="174" t="s">
        <v>1227</v>
      </c>
      <c r="G425" s="167" t="s">
        <v>1183</v>
      </c>
    </row>
    <row r="426" spans="1:7" ht="16.899999999999999" customHeight="1" x14ac:dyDescent="0.15">
      <c r="A426" s="171">
        <v>425</v>
      </c>
      <c r="B426" s="172" t="s">
        <v>1650</v>
      </c>
      <c r="C426" s="172" t="s">
        <v>1633</v>
      </c>
      <c r="D426" s="174" t="s">
        <v>965</v>
      </c>
      <c r="E426" s="174" t="s">
        <v>1651</v>
      </c>
      <c r="F426" s="174" t="s">
        <v>1208</v>
      </c>
      <c r="G426" s="167" t="s">
        <v>12</v>
      </c>
    </row>
    <row r="427" spans="1:7" ht="16.899999999999999" customHeight="1" x14ac:dyDescent="0.15">
      <c r="A427" s="171">
        <v>426</v>
      </c>
      <c r="B427" s="174" t="s">
        <v>1473</v>
      </c>
      <c r="C427" s="174" t="s">
        <v>1633</v>
      </c>
      <c r="D427" s="174" t="s">
        <v>976</v>
      </c>
      <c r="E427" s="174" t="s">
        <v>1652</v>
      </c>
      <c r="F427" s="174" t="s">
        <v>1208</v>
      </c>
      <c r="G427" s="167" t="s">
        <v>12</v>
      </c>
    </row>
    <row r="428" spans="1:7" ht="16.350000000000001" customHeight="1" x14ac:dyDescent="0.15">
      <c r="A428" s="171">
        <v>427</v>
      </c>
      <c r="B428" s="174" t="s">
        <v>1473</v>
      </c>
      <c r="C428" s="174" t="s">
        <v>1633</v>
      </c>
      <c r="D428" s="174" t="s">
        <v>987</v>
      </c>
      <c r="E428" s="174" t="s">
        <v>1653</v>
      </c>
      <c r="F428" s="174" t="s">
        <v>1208</v>
      </c>
      <c r="G428" s="167" t="s">
        <v>12</v>
      </c>
    </row>
    <row r="429" spans="1:7" ht="16.899999999999999" customHeight="1" x14ac:dyDescent="0.15">
      <c r="A429" s="171">
        <v>428</v>
      </c>
      <c r="B429" s="174" t="s">
        <v>1473</v>
      </c>
      <c r="C429" s="174" t="s">
        <v>1633</v>
      </c>
      <c r="D429" s="174" t="s">
        <v>997</v>
      </c>
      <c r="E429" s="174" t="s">
        <v>1654</v>
      </c>
      <c r="F429" s="174" t="s">
        <v>1208</v>
      </c>
      <c r="G429" s="167" t="s">
        <v>12</v>
      </c>
    </row>
    <row r="430" spans="1:7" ht="16.899999999999999" customHeight="1" x14ac:dyDescent="0.15">
      <c r="A430" s="171">
        <v>429</v>
      </c>
      <c r="B430" s="172" t="s">
        <v>1650</v>
      </c>
      <c r="C430" s="172" t="s">
        <v>1633</v>
      </c>
      <c r="D430" s="173" t="s">
        <v>1006</v>
      </c>
      <c r="E430" s="173" t="s">
        <v>1655</v>
      </c>
      <c r="F430" s="174" t="s">
        <v>1208</v>
      </c>
      <c r="G430" s="167" t="s">
        <v>1183</v>
      </c>
    </row>
    <row r="431" spans="1:7" ht="16.899999999999999" customHeight="1" x14ac:dyDescent="0.15">
      <c r="A431" s="171">
        <v>430</v>
      </c>
      <c r="B431" s="172" t="s">
        <v>1650</v>
      </c>
      <c r="C431" s="172" t="s">
        <v>1633</v>
      </c>
      <c r="D431" s="173" t="s">
        <v>1014</v>
      </c>
      <c r="E431" s="173" t="s">
        <v>1656</v>
      </c>
      <c r="F431" s="174" t="s">
        <v>1208</v>
      </c>
      <c r="G431" s="167" t="s">
        <v>12</v>
      </c>
    </row>
    <row r="432" spans="1:7" ht="16.899999999999999" customHeight="1" x14ac:dyDescent="0.15">
      <c r="A432" s="171">
        <v>431</v>
      </c>
      <c r="B432" s="172" t="s">
        <v>1650</v>
      </c>
      <c r="C432" s="172" t="s">
        <v>1633</v>
      </c>
      <c r="D432" s="173" t="s">
        <v>1020</v>
      </c>
      <c r="E432" s="173" t="s">
        <v>1657</v>
      </c>
      <c r="F432" s="174" t="s">
        <v>1208</v>
      </c>
      <c r="G432" s="167" t="s">
        <v>12</v>
      </c>
    </row>
    <row r="433" spans="1:7" ht="16.899999999999999" customHeight="1" x14ac:dyDescent="0.15">
      <c r="A433" s="171">
        <v>432</v>
      </c>
      <c r="B433" s="172" t="s">
        <v>1650</v>
      </c>
      <c r="C433" s="172" t="s">
        <v>1633</v>
      </c>
      <c r="D433" s="173" t="s">
        <v>1026</v>
      </c>
      <c r="E433" s="173" t="s">
        <v>1658</v>
      </c>
      <c r="F433" s="174" t="s">
        <v>1208</v>
      </c>
      <c r="G433" s="167" t="s">
        <v>12</v>
      </c>
    </row>
    <row r="434" spans="1:7" ht="16.899999999999999" customHeight="1" x14ac:dyDescent="0.15">
      <c r="A434" s="171">
        <v>433</v>
      </c>
      <c r="B434" s="172" t="s">
        <v>1650</v>
      </c>
      <c r="C434" s="172" t="s">
        <v>1633</v>
      </c>
      <c r="D434" s="173" t="s">
        <v>1032</v>
      </c>
      <c r="E434" s="173" t="s">
        <v>1659</v>
      </c>
      <c r="F434" s="174" t="s">
        <v>1208</v>
      </c>
      <c r="G434" s="167" t="s">
        <v>12</v>
      </c>
    </row>
    <row r="435" spans="1:7" ht="16.899999999999999" customHeight="1" x14ac:dyDescent="0.15">
      <c r="A435" s="171">
        <v>434</v>
      </c>
      <c r="B435" s="172" t="s">
        <v>1650</v>
      </c>
      <c r="C435" s="172" t="s">
        <v>1633</v>
      </c>
      <c r="D435" s="173" t="s">
        <v>1038</v>
      </c>
      <c r="E435" s="173" t="s">
        <v>1660</v>
      </c>
      <c r="F435" s="174" t="s">
        <v>1208</v>
      </c>
      <c r="G435" s="167" t="s">
        <v>12</v>
      </c>
    </row>
    <row r="436" spans="1:7" ht="16.899999999999999" customHeight="1" x14ac:dyDescent="0.15">
      <c r="A436" s="171">
        <v>435</v>
      </c>
      <c r="B436" s="172" t="s">
        <v>1650</v>
      </c>
      <c r="C436" s="172" t="s">
        <v>1633</v>
      </c>
      <c r="D436" s="173" t="s">
        <v>1044</v>
      </c>
      <c r="E436" s="173" t="s">
        <v>1661</v>
      </c>
      <c r="F436" s="174" t="s">
        <v>1208</v>
      </c>
      <c r="G436" s="167" t="s">
        <v>1183</v>
      </c>
    </row>
    <row r="437" spans="1:7" ht="16.899999999999999" customHeight="1" x14ac:dyDescent="0.15">
      <c r="A437" s="171">
        <v>436</v>
      </c>
      <c r="B437" s="172" t="s">
        <v>1650</v>
      </c>
      <c r="C437" s="172" t="s">
        <v>1633</v>
      </c>
      <c r="D437" s="173" t="s">
        <v>1050</v>
      </c>
      <c r="E437" s="173" t="s">
        <v>1662</v>
      </c>
      <c r="F437" s="174" t="s">
        <v>1181</v>
      </c>
      <c r="G437" s="167" t="s">
        <v>12</v>
      </c>
    </row>
    <row r="438" spans="1:7" ht="16.350000000000001" customHeight="1" x14ac:dyDescent="0.15">
      <c r="A438" s="171">
        <v>437</v>
      </c>
      <c r="B438" s="172" t="s">
        <v>1650</v>
      </c>
      <c r="C438" s="172" t="s">
        <v>1633</v>
      </c>
      <c r="D438" s="173" t="s">
        <v>1056</v>
      </c>
      <c r="E438" s="173" t="s">
        <v>1663</v>
      </c>
      <c r="F438" s="174" t="s">
        <v>1208</v>
      </c>
      <c r="G438" s="167" t="s">
        <v>12</v>
      </c>
    </row>
    <row r="439" spans="1:7" ht="16.350000000000001" customHeight="1" x14ac:dyDescent="0.15">
      <c r="A439" s="171">
        <v>438</v>
      </c>
      <c r="B439" s="172" t="s">
        <v>1650</v>
      </c>
      <c r="C439" s="172" t="s">
        <v>1633</v>
      </c>
      <c r="D439" s="173" t="s">
        <v>1061</v>
      </c>
      <c r="E439" s="173" t="s">
        <v>1664</v>
      </c>
      <c r="F439" s="174" t="s">
        <v>1208</v>
      </c>
      <c r="G439" s="167" t="s">
        <v>12</v>
      </c>
    </row>
    <row r="440" spans="1:7" ht="16.350000000000001" customHeight="1" x14ac:dyDescent="0.15">
      <c r="A440" s="171">
        <v>439</v>
      </c>
      <c r="B440" s="172" t="s">
        <v>1650</v>
      </c>
      <c r="C440" s="172" t="s">
        <v>1633</v>
      </c>
      <c r="D440" s="173" t="s">
        <v>1066</v>
      </c>
      <c r="E440" s="173" t="s">
        <v>1665</v>
      </c>
      <c r="F440" s="174" t="s">
        <v>1208</v>
      </c>
      <c r="G440" s="167" t="s">
        <v>12</v>
      </c>
    </row>
    <row r="441" spans="1:7" ht="16.350000000000001" customHeight="1" x14ac:dyDescent="0.15">
      <c r="A441" s="171">
        <v>440</v>
      </c>
      <c r="B441" s="172" t="s">
        <v>1650</v>
      </c>
      <c r="C441" s="172" t="s">
        <v>1633</v>
      </c>
      <c r="D441" s="174" t="s">
        <v>1071</v>
      </c>
      <c r="E441" s="174" t="s">
        <v>1666</v>
      </c>
      <c r="F441" s="174" t="s">
        <v>1208</v>
      </c>
      <c r="G441" s="167" t="s">
        <v>12</v>
      </c>
    </row>
    <row r="442" spans="1:7" ht="16.350000000000001" customHeight="1" x14ac:dyDescent="0.15">
      <c r="A442" s="171">
        <v>441</v>
      </c>
      <c r="B442" s="172" t="s">
        <v>1650</v>
      </c>
      <c r="C442" s="172" t="s">
        <v>1633</v>
      </c>
      <c r="D442" s="173" t="s">
        <v>1076</v>
      </c>
      <c r="E442" s="173" t="s">
        <v>1667</v>
      </c>
      <c r="F442" s="174" t="s">
        <v>1208</v>
      </c>
      <c r="G442" s="167" t="s">
        <v>1183</v>
      </c>
    </row>
    <row r="443" spans="1:7" ht="16.350000000000001" customHeight="1" x14ac:dyDescent="0.15">
      <c r="A443" s="171">
        <v>442</v>
      </c>
      <c r="B443" s="172" t="s">
        <v>1650</v>
      </c>
      <c r="C443" s="172" t="s">
        <v>1633</v>
      </c>
      <c r="D443" s="173" t="s">
        <v>1081</v>
      </c>
      <c r="E443" s="173" t="s">
        <v>1668</v>
      </c>
      <c r="F443" s="174" t="s">
        <v>1208</v>
      </c>
      <c r="G443" s="167" t="s">
        <v>1183</v>
      </c>
    </row>
    <row r="444" spans="1:7" ht="16.350000000000001" customHeight="1" x14ac:dyDescent="0.15">
      <c r="A444" s="171">
        <v>443</v>
      </c>
      <c r="B444" s="172" t="s">
        <v>1650</v>
      </c>
      <c r="C444" s="172" t="s">
        <v>1633</v>
      </c>
      <c r="D444" s="173" t="s">
        <v>1086</v>
      </c>
      <c r="E444" s="173" t="s">
        <v>1669</v>
      </c>
      <c r="F444" s="174" t="s">
        <v>1208</v>
      </c>
      <c r="G444" s="167" t="s">
        <v>1183</v>
      </c>
    </row>
    <row r="445" spans="1:7" ht="16.350000000000001" customHeight="1" x14ac:dyDescent="0.15">
      <c r="A445" s="171">
        <v>444</v>
      </c>
      <c r="B445" s="172" t="s">
        <v>1650</v>
      </c>
      <c r="C445" s="172" t="s">
        <v>1633</v>
      </c>
      <c r="D445" s="177" t="s">
        <v>1091</v>
      </c>
      <c r="E445" s="177" t="s">
        <v>1670</v>
      </c>
      <c r="F445" s="174" t="s">
        <v>1208</v>
      </c>
      <c r="G445" s="167" t="s">
        <v>12</v>
      </c>
    </row>
    <row r="446" spans="1:7" ht="16.350000000000001" customHeight="1" x14ac:dyDescent="0.15">
      <c r="A446" s="171">
        <v>445</v>
      </c>
      <c r="B446" s="172" t="s">
        <v>1650</v>
      </c>
      <c r="C446" s="172" t="s">
        <v>1633</v>
      </c>
      <c r="D446" s="174" t="s">
        <v>1096</v>
      </c>
      <c r="E446" s="174" t="s">
        <v>1671</v>
      </c>
      <c r="F446" s="174" t="s">
        <v>1208</v>
      </c>
      <c r="G446" s="167" t="s">
        <v>12</v>
      </c>
    </row>
    <row r="447" spans="1:7" ht="16.350000000000001" customHeight="1" x14ac:dyDescent="0.15">
      <c r="A447" s="171">
        <v>446</v>
      </c>
      <c r="B447" s="172" t="s">
        <v>1650</v>
      </c>
      <c r="C447" s="172" t="s">
        <v>1633</v>
      </c>
      <c r="D447" s="174" t="s">
        <v>1101</v>
      </c>
      <c r="E447" s="174" t="s">
        <v>1672</v>
      </c>
      <c r="F447" s="174" t="s">
        <v>1208</v>
      </c>
      <c r="G447" s="167" t="s">
        <v>1183</v>
      </c>
    </row>
    <row r="448" spans="1:7" ht="16.350000000000001" customHeight="1" x14ac:dyDescent="0.15">
      <c r="A448" s="171">
        <v>447</v>
      </c>
      <c r="B448" s="172" t="s">
        <v>1650</v>
      </c>
      <c r="C448" s="172" t="s">
        <v>1633</v>
      </c>
      <c r="D448" s="174" t="s">
        <v>1106</v>
      </c>
      <c r="E448" s="174" t="s">
        <v>1673</v>
      </c>
      <c r="F448" s="174" t="s">
        <v>1208</v>
      </c>
      <c r="G448" s="167" t="s">
        <v>1183</v>
      </c>
    </row>
    <row r="449" spans="1:7" ht="16.350000000000001" customHeight="1" x14ac:dyDescent="0.15">
      <c r="A449" s="171">
        <v>448</v>
      </c>
      <c r="B449" s="172" t="s">
        <v>1650</v>
      </c>
      <c r="C449" s="172" t="s">
        <v>1633</v>
      </c>
      <c r="D449" s="174" t="s">
        <v>977</v>
      </c>
      <c r="E449" s="174" t="s">
        <v>1674</v>
      </c>
      <c r="F449" s="174" t="s">
        <v>1208</v>
      </c>
      <c r="G449" s="167" t="s">
        <v>1183</v>
      </c>
    </row>
    <row r="450" spans="1:7" ht="16.350000000000001" customHeight="1" x14ac:dyDescent="0.15">
      <c r="A450" s="171">
        <v>449</v>
      </c>
      <c r="B450" s="172" t="s">
        <v>1650</v>
      </c>
      <c r="C450" s="172" t="s">
        <v>1633</v>
      </c>
      <c r="D450" s="174" t="s">
        <v>1115</v>
      </c>
      <c r="E450" s="174" t="s">
        <v>1675</v>
      </c>
      <c r="F450" s="174" t="s">
        <v>1208</v>
      </c>
      <c r="G450" s="167" t="s">
        <v>1183</v>
      </c>
    </row>
    <row r="451" spans="1:7" ht="16.350000000000001" customHeight="1" x14ac:dyDescent="0.15">
      <c r="A451" s="171">
        <v>450</v>
      </c>
      <c r="B451" s="172" t="s">
        <v>1650</v>
      </c>
      <c r="C451" s="172" t="s">
        <v>1676</v>
      </c>
      <c r="D451" s="174" t="s">
        <v>609</v>
      </c>
      <c r="E451" s="174" t="s">
        <v>1677</v>
      </c>
      <c r="F451" s="174" t="s">
        <v>1174</v>
      </c>
      <c r="G451" s="167" t="s">
        <v>12</v>
      </c>
    </row>
    <row r="452" spans="1:7" ht="16.350000000000001" customHeight="1" x14ac:dyDescent="0.15">
      <c r="A452" s="171">
        <v>451</v>
      </c>
      <c r="B452" s="172" t="s">
        <v>1650</v>
      </c>
      <c r="C452" s="172" t="s">
        <v>1676</v>
      </c>
      <c r="D452" s="174" t="s">
        <v>652</v>
      </c>
      <c r="E452" s="174" t="s">
        <v>1678</v>
      </c>
      <c r="F452" s="174" t="s">
        <v>1181</v>
      </c>
      <c r="G452" s="167" t="s">
        <v>1183</v>
      </c>
    </row>
    <row r="453" spans="1:7" ht="16.350000000000001" customHeight="1" x14ac:dyDescent="0.15">
      <c r="A453" s="171">
        <v>452</v>
      </c>
      <c r="B453" s="172" t="s">
        <v>1650</v>
      </c>
      <c r="C453" s="172" t="s">
        <v>1676</v>
      </c>
      <c r="D453" s="174" t="s">
        <v>688</v>
      </c>
      <c r="E453" s="174" t="s">
        <v>1679</v>
      </c>
      <c r="F453" s="174" t="s">
        <v>1181</v>
      </c>
      <c r="G453" s="167" t="s">
        <v>12</v>
      </c>
    </row>
    <row r="454" spans="1:7" ht="16.350000000000001" customHeight="1" x14ac:dyDescent="0.15">
      <c r="A454" s="171">
        <v>453</v>
      </c>
      <c r="B454" s="172" t="s">
        <v>1650</v>
      </c>
      <c r="C454" s="172" t="s">
        <v>1676</v>
      </c>
      <c r="D454" s="174" t="s">
        <v>720</v>
      </c>
      <c r="E454" s="174" t="s">
        <v>1680</v>
      </c>
      <c r="F454" s="174" t="s">
        <v>1181</v>
      </c>
      <c r="G454" s="167" t="s">
        <v>12</v>
      </c>
    </row>
    <row r="455" spans="1:7" ht="16.350000000000001" customHeight="1" x14ac:dyDescent="0.15">
      <c r="A455" s="171">
        <v>454</v>
      </c>
      <c r="B455" s="172" t="s">
        <v>1650</v>
      </c>
      <c r="C455" s="172" t="s">
        <v>1676</v>
      </c>
      <c r="D455" s="174" t="s">
        <v>751</v>
      </c>
      <c r="E455" s="174" t="s">
        <v>1681</v>
      </c>
      <c r="F455" s="174" t="s">
        <v>1181</v>
      </c>
      <c r="G455" s="167" t="s">
        <v>12</v>
      </c>
    </row>
    <row r="456" spans="1:7" ht="16.350000000000001" customHeight="1" x14ac:dyDescent="0.15">
      <c r="A456" s="171">
        <v>455</v>
      </c>
      <c r="B456" s="172" t="s">
        <v>1650</v>
      </c>
      <c r="C456" s="172" t="s">
        <v>1676</v>
      </c>
      <c r="D456" s="174" t="s">
        <v>776</v>
      </c>
      <c r="E456" s="174" t="s">
        <v>1682</v>
      </c>
      <c r="F456" s="174" t="s">
        <v>1208</v>
      </c>
      <c r="G456" s="167" t="s">
        <v>1183</v>
      </c>
    </row>
    <row r="457" spans="1:7" ht="16.350000000000001" customHeight="1" x14ac:dyDescent="0.15">
      <c r="A457" s="171">
        <v>456</v>
      </c>
      <c r="B457" s="172" t="s">
        <v>1650</v>
      </c>
      <c r="C457" s="172" t="s">
        <v>1676</v>
      </c>
      <c r="D457" s="174" t="s">
        <v>801</v>
      </c>
      <c r="E457" s="174" t="s">
        <v>1683</v>
      </c>
      <c r="F457" s="174" t="s">
        <v>1208</v>
      </c>
      <c r="G457" s="167" t="s">
        <v>12</v>
      </c>
    </row>
    <row r="458" spans="1:7" ht="16.350000000000001" customHeight="1" x14ac:dyDescent="0.15">
      <c r="A458" s="171">
        <v>457</v>
      </c>
      <c r="B458" s="172" t="s">
        <v>1650</v>
      </c>
      <c r="C458" s="172" t="s">
        <v>1676</v>
      </c>
      <c r="D458" s="174" t="s">
        <v>823</v>
      </c>
      <c r="E458" s="174" t="s">
        <v>1684</v>
      </c>
      <c r="F458" s="174" t="s">
        <v>1227</v>
      </c>
      <c r="G458" s="167" t="s">
        <v>12</v>
      </c>
    </row>
    <row r="459" spans="1:7" ht="16.350000000000001" customHeight="1" x14ac:dyDescent="0.15">
      <c r="A459" s="171">
        <v>458</v>
      </c>
      <c r="B459" s="172" t="s">
        <v>1650</v>
      </c>
      <c r="C459" s="172" t="s">
        <v>1676</v>
      </c>
      <c r="D459" s="174" t="s">
        <v>843</v>
      </c>
      <c r="E459" s="174" t="s">
        <v>1685</v>
      </c>
      <c r="F459" s="174" t="s">
        <v>1227</v>
      </c>
      <c r="G459" s="167" t="s">
        <v>1183</v>
      </c>
    </row>
    <row r="460" spans="1:7" ht="16.350000000000001" customHeight="1" x14ac:dyDescent="0.15">
      <c r="A460" s="171">
        <v>459</v>
      </c>
      <c r="B460" s="172" t="s">
        <v>1650</v>
      </c>
      <c r="C460" s="172" t="s">
        <v>1676</v>
      </c>
      <c r="D460" s="174" t="s">
        <v>862</v>
      </c>
      <c r="E460" s="174" t="s">
        <v>1686</v>
      </c>
      <c r="F460" s="174" t="s">
        <v>1208</v>
      </c>
      <c r="G460" s="167" t="s">
        <v>12</v>
      </c>
    </row>
    <row r="461" spans="1:7" ht="16.350000000000001" customHeight="1" x14ac:dyDescent="0.15">
      <c r="A461" s="171">
        <v>460</v>
      </c>
      <c r="B461" s="172" t="s">
        <v>1650</v>
      </c>
      <c r="C461" s="172" t="s">
        <v>1676</v>
      </c>
      <c r="D461" s="174" t="s">
        <v>880</v>
      </c>
      <c r="E461" s="174" t="s">
        <v>1687</v>
      </c>
      <c r="F461" s="174" t="s">
        <v>1208</v>
      </c>
      <c r="G461" s="167" t="s">
        <v>12</v>
      </c>
    </row>
    <row r="462" spans="1:7" ht="16.350000000000001" customHeight="1" x14ac:dyDescent="0.15">
      <c r="A462" s="171">
        <v>461</v>
      </c>
      <c r="B462" s="172" t="s">
        <v>1650</v>
      </c>
      <c r="C462" s="172" t="s">
        <v>1676</v>
      </c>
      <c r="D462" s="174" t="s">
        <v>898</v>
      </c>
      <c r="E462" s="174" t="s">
        <v>1688</v>
      </c>
      <c r="F462" s="174" t="s">
        <v>1208</v>
      </c>
      <c r="G462" s="167" t="s">
        <v>1183</v>
      </c>
    </row>
    <row r="463" spans="1:7" ht="16.350000000000001" customHeight="1" x14ac:dyDescent="0.15">
      <c r="A463" s="171">
        <v>462</v>
      </c>
      <c r="B463" s="172" t="s">
        <v>1650</v>
      </c>
      <c r="C463" s="172" t="s">
        <v>1676</v>
      </c>
      <c r="D463" s="174" t="s">
        <v>913</v>
      </c>
      <c r="E463" s="174" t="s">
        <v>1689</v>
      </c>
      <c r="F463" s="174" t="s">
        <v>1208</v>
      </c>
      <c r="G463" s="167" t="s">
        <v>1183</v>
      </c>
    </row>
    <row r="464" spans="1:7" ht="16.350000000000001" customHeight="1" x14ac:dyDescent="0.15">
      <c r="A464" s="171">
        <v>463</v>
      </c>
      <c r="B464" s="172" t="s">
        <v>1650</v>
      </c>
      <c r="C464" s="172" t="s">
        <v>1676</v>
      </c>
      <c r="D464" s="174" t="s">
        <v>927</v>
      </c>
      <c r="E464" s="174" t="s">
        <v>1690</v>
      </c>
      <c r="F464" s="174" t="s">
        <v>1208</v>
      </c>
      <c r="G464" s="167" t="s">
        <v>1183</v>
      </c>
    </row>
    <row r="465" spans="1:7" ht="16.350000000000001" customHeight="1" x14ac:dyDescent="0.15">
      <c r="A465" s="171">
        <v>464</v>
      </c>
      <c r="B465" s="172" t="s">
        <v>1650</v>
      </c>
      <c r="C465" s="172" t="s">
        <v>1676</v>
      </c>
      <c r="D465" s="174" t="s">
        <v>940</v>
      </c>
      <c r="E465" s="174" t="s">
        <v>1691</v>
      </c>
      <c r="F465" s="174" t="s">
        <v>1208</v>
      </c>
      <c r="G465" s="167" t="s">
        <v>1183</v>
      </c>
    </row>
    <row r="466" spans="1:7" ht="16.350000000000001" customHeight="1" x14ac:dyDescent="0.15">
      <c r="A466" s="171">
        <v>465</v>
      </c>
      <c r="B466" s="172" t="s">
        <v>1650</v>
      </c>
      <c r="C466" s="172" t="s">
        <v>1676</v>
      </c>
      <c r="D466" s="174" t="s">
        <v>953</v>
      </c>
      <c r="E466" s="174" t="s">
        <v>1692</v>
      </c>
      <c r="F466" s="174" t="s">
        <v>1208</v>
      </c>
      <c r="G466" s="167" t="s">
        <v>1183</v>
      </c>
    </row>
    <row r="467" spans="1:7" ht="16.350000000000001" customHeight="1" x14ac:dyDescent="0.15">
      <c r="A467" s="171">
        <v>466</v>
      </c>
      <c r="B467" s="172" t="s">
        <v>1650</v>
      </c>
      <c r="C467" s="172" t="s">
        <v>1676</v>
      </c>
      <c r="D467" s="174" t="s">
        <v>966</v>
      </c>
      <c r="E467" s="174" t="s">
        <v>1693</v>
      </c>
      <c r="F467" s="174" t="s">
        <v>1208</v>
      </c>
      <c r="G467" s="167" t="s">
        <v>12</v>
      </c>
    </row>
    <row r="468" spans="1:7" ht="16.350000000000001" customHeight="1" x14ac:dyDescent="0.15">
      <c r="A468" s="171">
        <v>467</v>
      </c>
      <c r="B468" s="172" t="s">
        <v>1650</v>
      </c>
      <c r="C468" s="172" t="s">
        <v>1676</v>
      </c>
      <c r="D468" s="174" t="s">
        <v>977</v>
      </c>
      <c r="E468" s="174" t="s">
        <v>1694</v>
      </c>
      <c r="F468" s="174" t="s">
        <v>1208</v>
      </c>
      <c r="G468" s="167" t="s">
        <v>1183</v>
      </c>
    </row>
    <row r="469" spans="1:7" ht="16.350000000000001" customHeight="1" x14ac:dyDescent="0.15">
      <c r="A469" s="171">
        <v>468</v>
      </c>
      <c r="B469" s="172" t="s">
        <v>1650</v>
      </c>
      <c r="C469" s="172" t="s">
        <v>1676</v>
      </c>
      <c r="D469" s="174" t="s">
        <v>988</v>
      </c>
      <c r="E469" s="174" t="s">
        <v>1695</v>
      </c>
      <c r="F469" s="174" t="s">
        <v>1208</v>
      </c>
      <c r="G469" s="167" t="s">
        <v>1183</v>
      </c>
    </row>
    <row r="470" spans="1:7" ht="16.350000000000001" customHeight="1" x14ac:dyDescent="0.15">
      <c r="A470" s="171">
        <v>469</v>
      </c>
      <c r="B470" s="172" t="s">
        <v>1650</v>
      </c>
      <c r="C470" s="172" t="s">
        <v>1696</v>
      </c>
      <c r="D470" s="174" t="s">
        <v>610</v>
      </c>
      <c r="E470" s="174" t="s">
        <v>1697</v>
      </c>
      <c r="F470" s="174" t="s">
        <v>1181</v>
      </c>
      <c r="G470" s="167" t="s">
        <v>1698</v>
      </c>
    </row>
    <row r="471" spans="1:7" ht="16.350000000000001" customHeight="1" x14ac:dyDescent="0.15">
      <c r="A471" s="171">
        <v>470</v>
      </c>
      <c r="B471" s="172" t="s">
        <v>1650</v>
      </c>
      <c r="C471" s="172" t="s">
        <v>1696</v>
      </c>
      <c r="D471" s="174" t="s">
        <v>653</v>
      </c>
      <c r="E471" s="174" t="s">
        <v>1699</v>
      </c>
      <c r="F471" s="174" t="s">
        <v>1208</v>
      </c>
      <c r="G471" s="167" t="s">
        <v>1183</v>
      </c>
    </row>
    <row r="472" spans="1:7" ht="16.350000000000001" customHeight="1" x14ac:dyDescent="0.15">
      <c r="A472" s="171">
        <v>471</v>
      </c>
      <c r="B472" s="172" t="s">
        <v>1650</v>
      </c>
      <c r="C472" s="172" t="s">
        <v>1696</v>
      </c>
      <c r="D472" s="174" t="s">
        <v>689</v>
      </c>
      <c r="E472" s="174" t="s">
        <v>1700</v>
      </c>
      <c r="F472" s="174" t="s">
        <v>1208</v>
      </c>
      <c r="G472" s="167" t="s">
        <v>1183</v>
      </c>
    </row>
    <row r="473" spans="1:7" ht="16.350000000000001" customHeight="1" x14ac:dyDescent="0.15">
      <c r="A473" s="171">
        <v>472</v>
      </c>
      <c r="B473" s="172" t="s">
        <v>1650</v>
      </c>
      <c r="C473" s="172" t="s">
        <v>1696</v>
      </c>
      <c r="D473" s="174" t="s">
        <v>721</v>
      </c>
      <c r="E473" s="174" t="s">
        <v>1701</v>
      </c>
      <c r="F473" s="174" t="s">
        <v>1208</v>
      </c>
      <c r="G473" s="167" t="s">
        <v>12</v>
      </c>
    </row>
    <row r="474" spans="1:7" ht="16.350000000000001" customHeight="1" x14ac:dyDescent="0.15">
      <c r="A474" s="171">
        <v>473</v>
      </c>
      <c r="B474" s="172" t="s">
        <v>1650</v>
      </c>
      <c r="C474" s="172" t="s">
        <v>1696</v>
      </c>
      <c r="D474" s="174" t="s">
        <v>752</v>
      </c>
      <c r="E474" s="174" t="s">
        <v>1702</v>
      </c>
      <c r="F474" s="174" t="s">
        <v>1208</v>
      </c>
      <c r="G474" s="167" t="s">
        <v>12</v>
      </c>
    </row>
    <row r="475" spans="1:7" ht="16.350000000000001" customHeight="1" x14ac:dyDescent="0.15">
      <c r="A475" s="171">
        <v>474</v>
      </c>
      <c r="B475" s="172" t="s">
        <v>1650</v>
      </c>
      <c r="C475" s="172" t="s">
        <v>1696</v>
      </c>
      <c r="D475" s="174" t="s">
        <v>777</v>
      </c>
      <c r="E475" s="174" t="s">
        <v>1703</v>
      </c>
      <c r="F475" s="174" t="s">
        <v>1208</v>
      </c>
      <c r="G475" s="167" t="s">
        <v>1183</v>
      </c>
    </row>
    <row r="476" spans="1:7" ht="16.350000000000001" customHeight="1" x14ac:dyDescent="0.15">
      <c r="A476" s="171">
        <v>475</v>
      </c>
      <c r="B476" s="172" t="s">
        <v>1650</v>
      </c>
      <c r="C476" s="172" t="s">
        <v>1696</v>
      </c>
      <c r="D476" s="174" t="s">
        <v>802</v>
      </c>
      <c r="E476" s="174" t="s">
        <v>1704</v>
      </c>
      <c r="F476" s="174" t="s">
        <v>1208</v>
      </c>
      <c r="G476" s="167" t="s">
        <v>1183</v>
      </c>
    </row>
    <row r="477" spans="1:7" ht="16.350000000000001" customHeight="1" x14ac:dyDescent="0.15">
      <c r="A477" s="171">
        <v>476</v>
      </c>
      <c r="B477" s="172" t="s">
        <v>1650</v>
      </c>
      <c r="C477" s="172" t="s">
        <v>1696</v>
      </c>
      <c r="D477" s="174" t="s">
        <v>824</v>
      </c>
      <c r="E477" s="174" t="s">
        <v>1705</v>
      </c>
      <c r="F477" s="174" t="s">
        <v>1208</v>
      </c>
      <c r="G477" s="167" t="s">
        <v>12</v>
      </c>
    </row>
    <row r="478" spans="1:7" ht="16.350000000000001" customHeight="1" x14ac:dyDescent="0.15">
      <c r="A478" s="171">
        <v>477</v>
      </c>
      <c r="B478" s="172" t="s">
        <v>1650</v>
      </c>
      <c r="C478" s="172" t="s">
        <v>1696</v>
      </c>
      <c r="D478" s="174" t="s">
        <v>844</v>
      </c>
      <c r="E478" s="174" t="s">
        <v>1706</v>
      </c>
      <c r="F478" s="174" t="s">
        <v>1208</v>
      </c>
      <c r="G478" s="167" t="s">
        <v>1183</v>
      </c>
    </row>
    <row r="479" spans="1:7" ht="16.350000000000001" customHeight="1" x14ac:dyDescent="0.15">
      <c r="A479" s="171">
        <v>478</v>
      </c>
      <c r="B479" s="172" t="s">
        <v>1650</v>
      </c>
      <c r="C479" s="172" t="s">
        <v>1696</v>
      </c>
      <c r="D479" s="174" t="s">
        <v>863</v>
      </c>
      <c r="E479" s="174" t="s">
        <v>1707</v>
      </c>
      <c r="F479" s="174" t="s">
        <v>1208</v>
      </c>
      <c r="G479" s="167" t="s">
        <v>1183</v>
      </c>
    </row>
    <row r="480" spans="1:7" ht="16.350000000000001" customHeight="1" x14ac:dyDescent="0.15">
      <c r="A480" s="171">
        <v>479</v>
      </c>
      <c r="B480" s="172" t="s">
        <v>1650</v>
      </c>
      <c r="C480" s="172" t="s">
        <v>1696</v>
      </c>
      <c r="D480" s="174" t="s">
        <v>881</v>
      </c>
      <c r="E480" s="174" t="s">
        <v>1708</v>
      </c>
      <c r="F480" s="174" t="s">
        <v>1208</v>
      </c>
      <c r="G480" s="167" t="s">
        <v>1183</v>
      </c>
    </row>
    <row r="481" spans="1:7" ht="16.350000000000001" customHeight="1" x14ac:dyDescent="0.15">
      <c r="A481" s="171">
        <v>480</v>
      </c>
      <c r="B481" s="172" t="s">
        <v>1650</v>
      </c>
      <c r="C481" s="172" t="s">
        <v>1696</v>
      </c>
      <c r="D481" s="174" t="s">
        <v>899</v>
      </c>
      <c r="E481" s="174" t="s">
        <v>1709</v>
      </c>
      <c r="F481" s="174" t="s">
        <v>1208</v>
      </c>
      <c r="G481" s="167" t="s">
        <v>1183</v>
      </c>
    </row>
    <row r="482" spans="1:7" ht="16.350000000000001" customHeight="1" x14ac:dyDescent="0.15">
      <c r="A482" s="171">
        <v>481</v>
      </c>
      <c r="B482" s="172" t="s">
        <v>1650</v>
      </c>
      <c r="C482" s="172" t="s">
        <v>1696</v>
      </c>
      <c r="D482" s="174" t="s">
        <v>914</v>
      </c>
      <c r="E482" s="174" t="s">
        <v>1710</v>
      </c>
      <c r="F482" s="174" t="s">
        <v>1208</v>
      </c>
      <c r="G482" s="167" t="s">
        <v>12</v>
      </c>
    </row>
    <row r="483" spans="1:7" ht="16.350000000000001" customHeight="1" x14ac:dyDescent="0.15">
      <c r="A483" s="171">
        <v>482</v>
      </c>
      <c r="B483" s="172" t="s">
        <v>1650</v>
      </c>
      <c r="C483" s="172" t="s">
        <v>1696</v>
      </c>
      <c r="D483" s="173" t="s">
        <v>928</v>
      </c>
      <c r="E483" s="173" t="s">
        <v>1711</v>
      </c>
      <c r="F483" s="174" t="s">
        <v>1208</v>
      </c>
      <c r="G483" s="167" t="s">
        <v>1183</v>
      </c>
    </row>
    <row r="484" spans="1:7" ht="16.350000000000001" customHeight="1" x14ac:dyDescent="0.15">
      <c r="A484" s="171">
        <v>483</v>
      </c>
      <c r="B484" s="172" t="s">
        <v>1650</v>
      </c>
      <c r="C484" s="172" t="s">
        <v>1696</v>
      </c>
      <c r="D484" s="174" t="s">
        <v>941</v>
      </c>
      <c r="E484" s="174" t="s">
        <v>1712</v>
      </c>
      <c r="F484" s="174" t="s">
        <v>1208</v>
      </c>
      <c r="G484" s="167" t="s">
        <v>1183</v>
      </c>
    </row>
    <row r="485" spans="1:7" ht="16.350000000000001" customHeight="1" x14ac:dyDescent="0.15">
      <c r="A485" s="171">
        <v>484</v>
      </c>
      <c r="B485" s="172" t="s">
        <v>1650</v>
      </c>
      <c r="C485" s="172" t="s">
        <v>1696</v>
      </c>
      <c r="D485" s="174" t="s">
        <v>954</v>
      </c>
      <c r="E485" s="174" t="s">
        <v>1713</v>
      </c>
      <c r="F485" s="174" t="s">
        <v>1208</v>
      </c>
      <c r="G485" s="167" t="s">
        <v>1183</v>
      </c>
    </row>
    <row r="486" spans="1:7" ht="16.350000000000001" customHeight="1" x14ac:dyDescent="0.15">
      <c r="A486" s="171">
        <v>485</v>
      </c>
      <c r="B486" s="172" t="s">
        <v>1650</v>
      </c>
      <c r="C486" s="172" t="s">
        <v>1696</v>
      </c>
      <c r="D486" s="174" t="s">
        <v>967</v>
      </c>
      <c r="E486" s="174" t="s">
        <v>1714</v>
      </c>
      <c r="F486" s="174" t="s">
        <v>1208</v>
      </c>
      <c r="G486" s="167" t="s">
        <v>12</v>
      </c>
    </row>
    <row r="487" spans="1:7" ht="16.350000000000001" customHeight="1" x14ac:dyDescent="0.15">
      <c r="A487" s="171">
        <v>486</v>
      </c>
      <c r="B487" s="172" t="s">
        <v>1650</v>
      </c>
      <c r="C487" s="172" t="s">
        <v>1696</v>
      </c>
      <c r="D487" s="174" t="s">
        <v>978</v>
      </c>
      <c r="E487" s="174" t="s">
        <v>1715</v>
      </c>
      <c r="F487" s="174" t="s">
        <v>1208</v>
      </c>
      <c r="G487" s="167" t="s">
        <v>1183</v>
      </c>
    </row>
    <row r="488" spans="1:7" ht="16.350000000000001" customHeight="1" x14ac:dyDescent="0.15">
      <c r="A488" s="171">
        <v>487</v>
      </c>
      <c r="B488" s="172" t="s">
        <v>1650</v>
      </c>
      <c r="C488" s="172" t="s">
        <v>1696</v>
      </c>
      <c r="D488" s="174" t="s">
        <v>989</v>
      </c>
      <c r="E488" s="174" t="s">
        <v>1716</v>
      </c>
      <c r="F488" s="174" t="s">
        <v>1208</v>
      </c>
      <c r="G488" s="167" t="s">
        <v>1183</v>
      </c>
    </row>
    <row r="489" spans="1:7" ht="16.350000000000001" customHeight="1" x14ac:dyDescent="0.15">
      <c r="A489" s="171">
        <v>488</v>
      </c>
      <c r="B489" s="172" t="s">
        <v>1650</v>
      </c>
      <c r="C489" s="172" t="s">
        <v>1696</v>
      </c>
      <c r="D489" s="174" t="s">
        <v>998</v>
      </c>
      <c r="E489" s="174" t="s">
        <v>1717</v>
      </c>
      <c r="F489" s="174" t="s">
        <v>1208</v>
      </c>
      <c r="G489" s="167" t="s">
        <v>1183</v>
      </c>
    </row>
    <row r="490" spans="1:7" ht="16.350000000000001" customHeight="1" x14ac:dyDescent="0.15">
      <c r="A490" s="171">
        <v>489</v>
      </c>
      <c r="B490" s="172" t="s">
        <v>1650</v>
      </c>
      <c r="C490" s="172" t="s">
        <v>1696</v>
      </c>
      <c r="D490" s="174" t="s">
        <v>1007</v>
      </c>
      <c r="E490" s="174" t="s">
        <v>1718</v>
      </c>
      <c r="F490" s="174" t="s">
        <v>1208</v>
      </c>
      <c r="G490" s="167" t="s">
        <v>1183</v>
      </c>
    </row>
    <row r="491" spans="1:7" ht="16.350000000000001" customHeight="1" x14ac:dyDescent="0.15">
      <c r="A491" s="171">
        <v>490</v>
      </c>
      <c r="B491" s="172" t="s">
        <v>1650</v>
      </c>
      <c r="C491" s="172" t="s">
        <v>1719</v>
      </c>
      <c r="D491" s="174" t="s">
        <v>611</v>
      </c>
      <c r="E491" s="174" t="s">
        <v>1720</v>
      </c>
      <c r="F491" s="174" t="s">
        <v>1181</v>
      </c>
      <c r="G491" s="167" t="s">
        <v>12</v>
      </c>
    </row>
    <row r="492" spans="1:7" ht="16.350000000000001" customHeight="1" x14ac:dyDescent="0.15">
      <c r="A492" s="171">
        <v>491</v>
      </c>
      <c r="B492" s="172" t="s">
        <v>1650</v>
      </c>
      <c r="C492" s="172" t="s">
        <v>1719</v>
      </c>
      <c r="D492" s="174" t="s">
        <v>654</v>
      </c>
      <c r="E492" s="174" t="s">
        <v>1721</v>
      </c>
      <c r="F492" s="174" t="s">
        <v>1208</v>
      </c>
      <c r="G492" s="167" t="s">
        <v>1183</v>
      </c>
    </row>
    <row r="493" spans="1:7" ht="16.350000000000001" customHeight="1" x14ac:dyDescent="0.15">
      <c r="A493" s="171">
        <v>492</v>
      </c>
      <c r="B493" s="172" t="s">
        <v>1650</v>
      </c>
      <c r="C493" s="172" t="s">
        <v>1719</v>
      </c>
      <c r="D493" s="174" t="s">
        <v>690</v>
      </c>
      <c r="E493" s="174" t="s">
        <v>1722</v>
      </c>
      <c r="F493" s="174" t="s">
        <v>1208</v>
      </c>
      <c r="G493" s="167" t="s">
        <v>1183</v>
      </c>
    </row>
    <row r="494" spans="1:7" ht="16.350000000000001" customHeight="1" x14ac:dyDescent="0.15">
      <c r="A494" s="171">
        <v>493</v>
      </c>
      <c r="B494" s="172" t="s">
        <v>1650</v>
      </c>
      <c r="C494" s="172" t="s">
        <v>1719</v>
      </c>
      <c r="D494" s="174" t="s">
        <v>722</v>
      </c>
      <c r="E494" s="174" t="s">
        <v>1723</v>
      </c>
      <c r="F494" s="174" t="s">
        <v>1208</v>
      </c>
      <c r="G494" s="167" t="s">
        <v>1183</v>
      </c>
    </row>
    <row r="495" spans="1:7" ht="16.350000000000001" customHeight="1" x14ac:dyDescent="0.15">
      <c r="A495" s="171">
        <v>494</v>
      </c>
      <c r="B495" s="172" t="s">
        <v>1724</v>
      </c>
      <c r="C495" s="174" t="s">
        <v>1725</v>
      </c>
      <c r="D495" s="174" t="s">
        <v>612</v>
      </c>
      <c r="E495" s="174" t="s">
        <v>1726</v>
      </c>
      <c r="F495" s="174" t="s">
        <v>1181</v>
      </c>
      <c r="G495" s="167" t="s">
        <v>1183</v>
      </c>
    </row>
    <row r="496" spans="1:7" ht="16.350000000000001" customHeight="1" x14ac:dyDescent="0.15">
      <c r="A496" s="171">
        <v>495</v>
      </c>
      <c r="B496" s="172" t="s">
        <v>1724</v>
      </c>
      <c r="C496" s="174" t="s">
        <v>1727</v>
      </c>
      <c r="D496" s="174" t="s">
        <v>613</v>
      </c>
      <c r="E496" s="174" t="s">
        <v>1728</v>
      </c>
      <c r="F496" s="174" t="s">
        <v>1181</v>
      </c>
      <c r="G496" s="167" t="s">
        <v>12</v>
      </c>
    </row>
    <row r="497" spans="1:7" ht="16.350000000000001" customHeight="1" x14ac:dyDescent="0.15">
      <c r="A497" s="171">
        <v>496</v>
      </c>
      <c r="B497" s="172" t="s">
        <v>1724</v>
      </c>
      <c r="C497" s="174" t="s">
        <v>1729</v>
      </c>
      <c r="D497" s="174" t="s">
        <v>614</v>
      </c>
      <c r="E497" s="174" t="s">
        <v>1730</v>
      </c>
      <c r="F497" s="174" t="s">
        <v>1174</v>
      </c>
      <c r="G497" s="167" t="s">
        <v>12</v>
      </c>
    </row>
    <row r="498" spans="1:7" ht="16.350000000000001" customHeight="1" x14ac:dyDescent="0.15">
      <c r="A498" s="171">
        <v>497</v>
      </c>
      <c r="B498" s="172" t="s">
        <v>1724</v>
      </c>
      <c r="C498" s="174" t="s">
        <v>1729</v>
      </c>
      <c r="D498" s="174" t="s">
        <v>655</v>
      </c>
      <c r="E498" s="174" t="s">
        <v>1731</v>
      </c>
      <c r="F498" s="174" t="s">
        <v>1181</v>
      </c>
      <c r="G498" s="167" t="s">
        <v>1183</v>
      </c>
    </row>
    <row r="499" spans="1:7" ht="16.350000000000001" customHeight="1" x14ac:dyDescent="0.15">
      <c r="A499" s="171">
        <v>498</v>
      </c>
      <c r="B499" s="172" t="s">
        <v>1724</v>
      </c>
      <c r="C499" s="174" t="s">
        <v>1729</v>
      </c>
      <c r="D499" s="174" t="s">
        <v>691</v>
      </c>
      <c r="E499" s="174" t="s">
        <v>1732</v>
      </c>
      <c r="F499" s="174" t="s">
        <v>1208</v>
      </c>
      <c r="G499" s="167" t="s">
        <v>1183</v>
      </c>
    </row>
    <row r="500" spans="1:7" ht="16.350000000000001" customHeight="1" x14ac:dyDescent="0.15">
      <c r="A500" s="171">
        <v>499</v>
      </c>
      <c r="B500" s="172" t="s">
        <v>1724</v>
      </c>
      <c r="C500" s="174" t="s">
        <v>1729</v>
      </c>
      <c r="D500" s="174" t="s">
        <v>723</v>
      </c>
      <c r="E500" s="174" t="s">
        <v>1733</v>
      </c>
      <c r="F500" s="174" t="s">
        <v>1208</v>
      </c>
      <c r="G500" s="167" t="s">
        <v>1183</v>
      </c>
    </row>
    <row r="501" spans="1:7" ht="16.350000000000001" customHeight="1" x14ac:dyDescent="0.15">
      <c r="A501" s="171">
        <v>500</v>
      </c>
      <c r="B501" s="172" t="s">
        <v>1724</v>
      </c>
      <c r="C501" s="172" t="s">
        <v>1734</v>
      </c>
      <c r="D501" s="174" t="s">
        <v>615</v>
      </c>
      <c r="E501" s="174" t="s">
        <v>1735</v>
      </c>
      <c r="F501" s="174" t="s">
        <v>1174</v>
      </c>
      <c r="G501" s="167" t="s">
        <v>12</v>
      </c>
    </row>
    <row r="502" spans="1:7" ht="16.350000000000001" customHeight="1" x14ac:dyDescent="0.15">
      <c r="A502" s="171">
        <v>501</v>
      </c>
      <c r="B502" s="172" t="s">
        <v>1724</v>
      </c>
      <c r="C502" s="172" t="s">
        <v>1734</v>
      </c>
      <c r="D502" s="174" t="s">
        <v>656</v>
      </c>
      <c r="E502" s="174" t="s">
        <v>1736</v>
      </c>
      <c r="F502" s="174" t="s">
        <v>1208</v>
      </c>
      <c r="G502" s="167" t="s">
        <v>1183</v>
      </c>
    </row>
    <row r="503" spans="1:7" ht="16.350000000000001" customHeight="1" x14ac:dyDescent="0.15">
      <c r="A503" s="171">
        <v>502</v>
      </c>
      <c r="B503" s="172" t="s">
        <v>1724</v>
      </c>
      <c r="C503" s="172" t="s">
        <v>1734</v>
      </c>
      <c r="D503" s="174" t="s">
        <v>692</v>
      </c>
      <c r="E503" s="174" t="s">
        <v>1737</v>
      </c>
      <c r="F503" s="174" t="s">
        <v>1181</v>
      </c>
      <c r="G503" s="167" t="s">
        <v>1183</v>
      </c>
    </row>
    <row r="504" spans="1:7" ht="16.350000000000001" customHeight="1" x14ac:dyDescent="0.15">
      <c r="A504" s="171">
        <v>503</v>
      </c>
      <c r="B504" s="172" t="s">
        <v>1724</v>
      </c>
      <c r="C504" s="172" t="s">
        <v>1734</v>
      </c>
      <c r="D504" s="174" t="s">
        <v>724</v>
      </c>
      <c r="E504" s="174" t="s">
        <v>1738</v>
      </c>
      <c r="F504" s="174" t="s">
        <v>1208</v>
      </c>
      <c r="G504" s="167" t="s">
        <v>1183</v>
      </c>
    </row>
    <row r="505" spans="1:7" ht="16.350000000000001" customHeight="1" x14ac:dyDescent="0.15">
      <c r="A505" s="171">
        <v>504</v>
      </c>
      <c r="B505" s="172" t="s">
        <v>1724</v>
      </c>
      <c r="C505" s="172" t="s">
        <v>1734</v>
      </c>
      <c r="D505" s="174" t="s">
        <v>753</v>
      </c>
      <c r="E505" s="174" t="s">
        <v>1739</v>
      </c>
      <c r="F505" s="174" t="s">
        <v>1208</v>
      </c>
      <c r="G505" s="167" t="s">
        <v>1183</v>
      </c>
    </row>
    <row r="506" spans="1:7" ht="16.350000000000001" customHeight="1" x14ac:dyDescent="0.15">
      <c r="A506" s="171">
        <v>505</v>
      </c>
      <c r="B506" s="172" t="s">
        <v>1724</v>
      </c>
      <c r="C506" s="172" t="s">
        <v>1734</v>
      </c>
      <c r="D506" s="174" t="s">
        <v>778</v>
      </c>
      <c r="E506" s="174" t="s">
        <v>1740</v>
      </c>
      <c r="F506" s="174" t="s">
        <v>1208</v>
      </c>
      <c r="G506" s="167" t="s">
        <v>1183</v>
      </c>
    </row>
    <row r="507" spans="1:7" ht="16.350000000000001" customHeight="1" x14ac:dyDescent="0.15">
      <c r="A507" s="171">
        <v>506</v>
      </c>
      <c r="B507" s="172" t="s">
        <v>1724</v>
      </c>
      <c r="C507" s="172" t="s">
        <v>1734</v>
      </c>
      <c r="D507" s="174" t="s">
        <v>803</v>
      </c>
      <c r="E507" s="174" t="s">
        <v>1741</v>
      </c>
      <c r="F507" s="174" t="s">
        <v>1181</v>
      </c>
      <c r="G507" s="167" t="s">
        <v>1183</v>
      </c>
    </row>
    <row r="508" spans="1:7" ht="16.350000000000001" customHeight="1" x14ac:dyDescent="0.15">
      <c r="A508" s="171">
        <v>507</v>
      </c>
      <c r="B508" s="172" t="s">
        <v>1724</v>
      </c>
      <c r="C508" s="174" t="s">
        <v>1734</v>
      </c>
      <c r="D508" s="174" t="s">
        <v>825</v>
      </c>
      <c r="E508" s="174" t="s">
        <v>1742</v>
      </c>
      <c r="F508" s="174" t="s">
        <v>1208</v>
      </c>
      <c r="G508" s="167" t="s">
        <v>1183</v>
      </c>
    </row>
    <row r="509" spans="1:7" ht="16.350000000000001" customHeight="1" x14ac:dyDescent="0.15">
      <c r="A509" s="171">
        <v>508</v>
      </c>
      <c r="B509" s="172" t="s">
        <v>1724</v>
      </c>
      <c r="C509" s="174" t="s">
        <v>1734</v>
      </c>
      <c r="D509" s="174" t="s">
        <v>845</v>
      </c>
      <c r="E509" s="174" t="s">
        <v>1743</v>
      </c>
      <c r="F509" s="174" t="s">
        <v>1208</v>
      </c>
      <c r="G509" s="167" t="s">
        <v>1183</v>
      </c>
    </row>
    <row r="510" spans="1:7" ht="16.350000000000001" customHeight="1" x14ac:dyDescent="0.15">
      <c r="A510" s="171">
        <v>509</v>
      </c>
      <c r="B510" s="172" t="s">
        <v>1724</v>
      </c>
      <c r="C510" s="174" t="s">
        <v>1734</v>
      </c>
      <c r="D510" s="174" t="s">
        <v>864</v>
      </c>
      <c r="E510" s="174" t="s">
        <v>1744</v>
      </c>
      <c r="F510" s="174" t="s">
        <v>1208</v>
      </c>
      <c r="G510" s="167" t="s">
        <v>1183</v>
      </c>
    </row>
    <row r="511" spans="1:7" ht="16.350000000000001" customHeight="1" x14ac:dyDescent="0.15">
      <c r="A511" s="171">
        <v>510</v>
      </c>
      <c r="B511" s="172" t="s">
        <v>1724</v>
      </c>
      <c r="C511" s="174" t="s">
        <v>1734</v>
      </c>
      <c r="D511" s="174" t="s">
        <v>882</v>
      </c>
      <c r="E511" s="174" t="s">
        <v>1745</v>
      </c>
      <c r="F511" s="174" t="s">
        <v>1208</v>
      </c>
      <c r="G511" s="167" t="s">
        <v>1183</v>
      </c>
    </row>
    <row r="512" spans="1:7" ht="16.350000000000001" customHeight="1" x14ac:dyDescent="0.15">
      <c r="A512" s="171">
        <v>511</v>
      </c>
      <c r="B512" s="172" t="s">
        <v>1724</v>
      </c>
      <c r="C512" s="174" t="s">
        <v>1746</v>
      </c>
      <c r="D512" s="174" t="s">
        <v>616</v>
      </c>
      <c r="E512" s="174" t="s">
        <v>1747</v>
      </c>
      <c r="F512" s="174" t="s">
        <v>1181</v>
      </c>
      <c r="G512" s="167" t="s">
        <v>12</v>
      </c>
    </row>
    <row r="513" spans="1:7" ht="16.350000000000001" customHeight="1" x14ac:dyDescent="0.15">
      <c r="A513" s="171">
        <v>512</v>
      </c>
      <c r="B513" s="172" t="s">
        <v>1724</v>
      </c>
      <c r="C513" s="174" t="s">
        <v>1746</v>
      </c>
      <c r="D513" s="174" t="s">
        <v>657</v>
      </c>
      <c r="E513" s="174" t="s">
        <v>1748</v>
      </c>
      <c r="F513" s="174" t="s">
        <v>1208</v>
      </c>
      <c r="G513" s="167" t="s">
        <v>12</v>
      </c>
    </row>
    <row r="514" spans="1:7" ht="16.350000000000001" customHeight="1" x14ac:dyDescent="0.15">
      <c r="A514" s="171">
        <v>513</v>
      </c>
      <c r="B514" s="172" t="s">
        <v>1724</v>
      </c>
      <c r="C514" s="174" t="s">
        <v>1746</v>
      </c>
      <c r="D514" s="174" t="s">
        <v>693</v>
      </c>
      <c r="E514" s="174" t="s">
        <v>1749</v>
      </c>
      <c r="F514" s="174" t="s">
        <v>1469</v>
      </c>
      <c r="G514" s="167" t="s">
        <v>1183</v>
      </c>
    </row>
    <row r="515" spans="1:7" ht="16.350000000000001" customHeight="1" x14ac:dyDescent="0.15">
      <c r="A515" s="171">
        <v>514</v>
      </c>
      <c r="B515" s="172" t="s">
        <v>1724</v>
      </c>
      <c r="C515" s="174" t="s">
        <v>1746</v>
      </c>
      <c r="D515" s="174" t="s">
        <v>725</v>
      </c>
      <c r="E515" s="174" t="s">
        <v>1750</v>
      </c>
      <c r="F515" s="174" t="s">
        <v>1591</v>
      </c>
      <c r="G515" s="167" t="s">
        <v>1183</v>
      </c>
    </row>
    <row r="516" spans="1:7" ht="16.350000000000001" customHeight="1" x14ac:dyDescent="0.15">
      <c r="A516" s="171">
        <v>515</v>
      </c>
      <c r="B516" s="172" t="s">
        <v>1724</v>
      </c>
      <c r="C516" s="174" t="s">
        <v>1746</v>
      </c>
      <c r="D516" s="174" t="s">
        <v>754</v>
      </c>
      <c r="E516" s="174" t="s">
        <v>1751</v>
      </c>
      <c r="F516" s="174" t="s">
        <v>1208</v>
      </c>
      <c r="G516" s="167" t="s">
        <v>12</v>
      </c>
    </row>
    <row r="517" spans="1:7" ht="16.350000000000001" customHeight="1" x14ac:dyDescent="0.15">
      <c r="A517" s="171">
        <v>516</v>
      </c>
      <c r="B517" s="172" t="s">
        <v>1724</v>
      </c>
      <c r="C517" s="174" t="s">
        <v>1746</v>
      </c>
      <c r="D517" s="174" t="s">
        <v>779</v>
      </c>
      <c r="E517" s="174" t="s">
        <v>1752</v>
      </c>
      <c r="F517" s="174" t="s">
        <v>1208</v>
      </c>
      <c r="G517" s="167" t="s">
        <v>1183</v>
      </c>
    </row>
    <row r="518" spans="1:7" ht="16.350000000000001" customHeight="1" x14ac:dyDescent="0.15">
      <c r="A518" s="171">
        <v>517</v>
      </c>
      <c r="B518" s="172" t="s">
        <v>1724</v>
      </c>
      <c r="C518" s="174" t="s">
        <v>1746</v>
      </c>
      <c r="D518" s="174" t="s">
        <v>804</v>
      </c>
      <c r="E518" s="174" t="s">
        <v>1753</v>
      </c>
      <c r="F518" s="174" t="s">
        <v>1208</v>
      </c>
      <c r="G518" s="167" t="s">
        <v>1183</v>
      </c>
    </row>
    <row r="519" spans="1:7" ht="16.350000000000001" customHeight="1" x14ac:dyDescent="0.15">
      <c r="A519" s="171">
        <v>518</v>
      </c>
      <c r="B519" s="172" t="s">
        <v>1724</v>
      </c>
      <c r="C519" s="174" t="s">
        <v>1746</v>
      </c>
      <c r="D519" s="174" t="s">
        <v>826</v>
      </c>
      <c r="E519" s="174" t="s">
        <v>1754</v>
      </c>
      <c r="F519" s="174" t="s">
        <v>1208</v>
      </c>
      <c r="G519" s="167" t="s">
        <v>12</v>
      </c>
    </row>
    <row r="520" spans="1:7" ht="16.350000000000001" customHeight="1" x14ac:dyDescent="0.15">
      <c r="A520" s="171">
        <v>519</v>
      </c>
      <c r="B520" s="172" t="s">
        <v>1724</v>
      </c>
      <c r="C520" s="172" t="s">
        <v>1755</v>
      </c>
      <c r="D520" s="174" t="s">
        <v>617</v>
      </c>
      <c r="E520" s="174" t="s">
        <v>1756</v>
      </c>
      <c r="F520" s="174" t="s">
        <v>1591</v>
      </c>
      <c r="G520" s="167" t="s">
        <v>1183</v>
      </c>
    </row>
    <row r="521" spans="1:7" ht="16.350000000000001" customHeight="1" x14ac:dyDescent="0.15">
      <c r="A521" s="171">
        <v>520</v>
      </c>
      <c r="B521" s="172" t="s">
        <v>1724</v>
      </c>
      <c r="C521" s="174" t="s">
        <v>1757</v>
      </c>
      <c r="D521" s="174" t="s">
        <v>618</v>
      </c>
      <c r="E521" s="174" t="s">
        <v>1758</v>
      </c>
      <c r="F521" s="174" t="s">
        <v>1181</v>
      </c>
      <c r="G521" s="167" t="s">
        <v>1183</v>
      </c>
    </row>
    <row r="522" spans="1:7" ht="16.350000000000001" customHeight="1" x14ac:dyDescent="0.15">
      <c r="A522" s="171">
        <v>521</v>
      </c>
      <c r="B522" s="172" t="s">
        <v>1724</v>
      </c>
      <c r="C522" s="174" t="s">
        <v>1757</v>
      </c>
      <c r="D522" s="174" t="s">
        <v>658</v>
      </c>
      <c r="E522" s="174" t="s">
        <v>1759</v>
      </c>
      <c r="F522" s="174" t="s">
        <v>1208</v>
      </c>
      <c r="G522" s="167" t="s">
        <v>1183</v>
      </c>
    </row>
    <row r="523" spans="1:7" ht="16.350000000000001" customHeight="1" x14ac:dyDescent="0.15">
      <c r="A523" s="171">
        <v>522</v>
      </c>
      <c r="B523" s="172" t="s">
        <v>1724</v>
      </c>
      <c r="C523" s="172" t="s">
        <v>1757</v>
      </c>
      <c r="D523" s="177" t="s">
        <v>694</v>
      </c>
      <c r="E523" s="177" t="s">
        <v>1760</v>
      </c>
      <c r="F523" s="174" t="s">
        <v>1208</v>
      </c>
      <c r="G523" s="167" t="s">
        <v>1183</v>
      </c>
    </row>
    <row r="524" spans="1:7" ht="16.350000000000001" customHeight="1" x14ac:dyDescent="0.15">
      <c r="A524" s="171">
        <v>523</v>
      </c>
      <c r="B524" s="172" t="s">
        <v>1724</v>
      </c>
      <c r="C524" s="172" t="s">
        <v>1757</v>
      </c>
      <c r="D524" s="174" t="s">
        <v>726</v>
      </c>
      <c r="E524" s="174" t="s">
        <v>1761</v>
      </c>
      <c r="F524" s="174" t="s">
        <v>1208</v>
      </c>
      <c r="G524" s="167" t="s">
        <v>1183</v>
      </c>
    </row>
    <row r="525" spans="1:7" ht="16.350000000000001" customHeight="1" x14ac:dyDescent="0.15">
      <c r="A525" s="171">
        <v>524</v>
      </c>
      <c r="B525" s="172" t="s">
        <v>1724</v>
      </c>
      <c r="C525" s="172" t="s">
        <v>1757</v>
      </c>
      <c r="D525" s="174" t="s">
        <v>755</v>
      </c>
      <c r="E525" s="174" t="s">
        <v>1762</v>
      </c>
      <c r="F525" s="174" t="s">
        <v>1208</v>
      </c>
      <c r="G525" s="167" t="s">
        <v>1183</v>
      </c>
    </row>
    <row r="526" spans="1:7" ht="16.350000000000001" customHeight="1" x14ac:dyDescent="0.15">
      <c r="A526" s="171">
        <v>525</v>
      </c>
      <c r="B526" s="172" t="s">
        <v>1724</v>
      </c>
      <c r="C526" s="172" t="s">
        <v>1757</v>
      </c>
      <c r="D526" s="174" t="s">
        <v>780</v>
      </c>
      <c r="E526" s="174" t="s">
        <v>1763</v>
      </c>
      <c r="F526" s="174" t="s">
        <v>1208</v>
      </c>
      <c r="G526" s="167" t="s">
        <v>1183</v>
      </c>
    </row>
    <row r="527" spans="1:7" ht="16.350000000000001" customHeight="1" x14ac:dyDescent="0.15">
      <c r="A527" s="171">
        <v>526</v>
      </c>
      <c r="B527" s="172" t="s">
        <v>1724</v>
      </c>
      <c r="C527" s="172" t="s">
        <v>1757</v>
      </c>
      <c r="D527" s="177" t="s">
        <v>805</v>
      </c>
      <c r="E527" s="177" t="s">
        <v>1764</v>
      </c>
      <c r="F527" s="174" t="s">
        <v>1208</v>
      </c>
      <c r="G527" s="167" t="s">
        <v>1183</v>
      </c>
    </row>
    <row r="528" spans="1:7" ht="16.350000000000001" customHeight="1" x14ac:dyDescent="0.15">
      <c r="A528" s="171">
        <v>527</v>
      </c>
      <c r="B528" s="172" t="s">
        <v>1724</v>
      </c>
      <c r="C528" s="174" t="s">
        <v>1765</v>
      </c>
      <c r="D528" s="174" t="s">
        <v>619</v>
      </c>
      <c r="E528" s="174" t="s">
        <v>1766</v>
      </c>
      <c r="F528" s="174" t="s">
        <v>1181</v>
      </c>
      <c r="G528" s="167" t="s">
        <v>1183</v>
      </c>
    </row>
    <row r="529" spans="1:7" ht="16.350000000000001" customHeight="1" x14ac:dyDescent="0.15">
      <c r="A529" s="171">
        <v>528</v>
      </c>
      <c r="B529" s="172" t="s">
        <v>1724</v>
      </c>
      <c r="C529" s="174" t="s">
        <v>1765</v>
      </c>
      <c r="D529" s="174" t="s">
        <v>659</v>
      </c>
      <c r="E529" s="174" t="s">
        <v>1767</v>
      </c>
      <c r="F529" s="174" t="s">
        <v>1208</v>
      </c>
      <c r="G529" s="167" t="s">
        <v>1183</v>
      </c>
    </row>
    <row r="530" spans="1:7" ht="16.350000000000001" customHeight="1" x14ac:dyDescent="0.15">
      <c r="A530" s="171">
        <v>529</v>
      </c>
      <c r="B530" s="172" t="s">
        <v>1724</v>
      </c>
      <c r="C530" s="174" t="s">
        <v>1765</v>
      </c>
      <c r="D530" s="174" t="s">
        <v>695</v>
      </c>
      <c r="E530" s="174" t="s">
        <v>1768</v>
      </c>
      <c r="F530" s="174" t="s">
        <v>1208</v>
      </c>
      <c r="G530" s="167" t="s">
        <v>1183</v>
      </c>
    </row>
    <row r="531" spans="1:7" ht="16.350000000000001" customHeight="1" x14ac:dyDescent="0.15">
      <c r="A531" s="171">
        <v>530</v>
      </c>
      <c r="B531" s="172" t="s">
        <v>1724</v>
      </c>
      <c r="C531" s="174" t="s">
        <v>1765</v>
      </c>
      <c r="D531" s="174" t="s">
        <v>727</v>
      </c>
      <c r="E531" s="174" t="s">
        <v>1769</v>
      </c>
      <c r="F531" s="174" t="s">
        <v>1208</v>
      </c>
      <c r="G531" s="167" t="s">
        <v>1183</v>
      </c>
    </row>
    <row r="532" spans="1:7" ht="16.350000000000001" customHeight="1" x14ac:dyDescent="0.15">
      <c r="A532" s="171">
        <v>531</v>
      </c>
      <c r="B532" s="172" t="s">
        <v>1724</v>
      </c>
      <c r="C532" s="172" t="s">
        <v>1770</v>
      </c>
      <c r="D532" s="174" t="s">
        <v>620</v>
      </c>
      <c r="E532" s="174" t="s">
        <v>1771</v>
      </c>
      <c r="F532" s="174" t="s">
        <v>1181</v>
      </c>
      <c r="G532" s="167" t="s">
        <v>1183</v>
      </c>
    </row>
    <row r="533" spans="1:7" ht="16.350000000000001" customHeight="1" x14ac:dyDescent="0.15">
      <c r="A533" s="171">
        <v>532</v>
      </c>
      <c r="B533" s="172" t="s">
        <v>1772</v>
      </c>
      <c r="C533" s="172" t="s">
        <v>1773</v>
      </c>
      <c r="D533" s="174" t="s">
        <v>621</v>
      </c>
      <c r="E533" s="174" t="s">
        <v>1774</v>
      </c>
      <c r="F533" s="174" t="s">
        <v>1174</v>
      </c>
      <c r="G533" s="167" t="s">
        <v>12</v>
      </c>
    </row>
    <row r="534" spans="1:7" ht="16.350000000000001" customHeight="1" x14ac:dyDescent="0.15">
      <c r="A534" s="171">
        <v>533</v>
      </c>
      <c r="B534" s="172" t="s">
        <v>1772</v>
      </c>
      <c r="C534" s="172" t="s">
        <v>1773</v>
      </c>
      <c r="D534" s="174" t="s">
        <v>660</v>
      </c>
      <c r="E534" s="174" t="s">
        <v>1775</v>
      </c>
      <c r="F534" s="174" t="s">
        <v>1174</v>
      </c>
      <c r="G534" s="167" t="s">
        <v>12</v>
      </c>
    </row>
    <row r="535" spans="1:7" ht="16.350000000000001" customHeight="1" x14ac:dyDescent="0.15">
      <c r="A535" s="171">
        <v>534</v>
      </c>
      <c r="B535" s="172" t="s">
        <v>1772</v>
      </c>
      <c r="C535" s="172" t="s">
        <v>1773</v>
      </c>
      <c r="D535" s="174" t="s">
        <v>696</v>
      </c>
      <c r="E535" s="174" t="s">
        <v>1776</v>
      </c>
      <c r="F535" s="174" t="s">
        <v>1208</v>
      </c>
      <c r="G535" s="167" t="s">
        <v>1183</v>
      </c>
    </row>
    <row r="536" spans="1:7" ht="16.350000000000001" customHeight="1" x14ac:dyDescent="0.15">
      <c r="A536" s="171">
        <v>535</v>
      </c>
      <c r="B536" s="172" t="s">
        <v>1772</v>
      </c>
      <c r="C536" s="172" t="s">
        <v>1773</v>
      </c>
      <c r="D536" s="174" t="s">
        <v>728</v>
      </c>
      <c r="E536" s="174" t="s">
        <v>1777</v>
      </c>
      <c r="F536" s="174" t="s">
        <v>1181</v>
      </c>
      <c r="G536" s="167" t="s">
        <v>1183</v>
      </c>
    </row>
    <row r="537" spans="1:7" ht="16.350000000000001" customHeight="1" x14ac:dyDescent="0.15">
      <c r="A537" s="171">
        <v>536</v>
      </c>
      <c r="B537" s="172" t="s">
        <v>1772</v>
      </c>
      <c r="C537" s="172" t="s">
        <v>1778</v>
      </c>
      <c r="D537" s="174" t="s">
        <v>622</v>
      </c>
      <c r="E537" s="174" t="s">
        <v>1779</v>
      </c>
      <c r="F537" s="174" t="s">
        <v>1227</v>
      </c>
      <c r="G537" s="167" t="s">
        <v>1183</v>
      </c>
    </row>
    <row r="538" spans="1:7" ht="16.350000000000001" customHeight="1" x14ac:dyDescent="0.15">
      <c r="A538" s="171">
        <v>537</v>
      </c>
      <c r="B538" s="172" t="s">
        <v>1772</v>
      </c>
      <c r="C538" s="172" t="s">
        <v>1780</v>
      </c>
      <c r="D538" s="174" t="s">
        <v>623</v>
      </c>
      <c r="E538" s="174" t="s">
        <v>1781</v>
      </c>
      <c r="F538" s="174" t="s">
        <v>1181</v>
      </c>
      <c r="G538" s="167" t="s">
        <v>12</v>
      </c>
    </row>
    <row r="539" spans="1:7" ht="16.350000000000001" customHeight="1" x14ac:dyDescent="0.15">
      <c r="A539" s="171">
        <v>538</v>
      </c>
      <c r="B539" s="172" t="s">
        <v>1772</v>
      </c>
      <c r="C539" s="172" t="s">
        <v>1780</v>
      </c>
      <c r="D539" s="174" t="s">
        <v>661</v>
      </c>
      <c r="E539" s="174" t="s">
        <v>1782</v>
      </c>
      <c r="F539" s="174" t="s">
        <v>1181</v>
      </c>
      <c r="G539" s="167" t="s">
        <v>1183</v>
      </c>
    </row>
    <row r="540" spans="1:7" ht="16.350000000000001" customHeight="1" x14ac:dyDescent="0.15">
      <c r="A540" s="171">
        <v>539</v>
      </c>
      <c r="B540" s="172" t="s">
        <v>1772</v>
      </c>
      <c r="C540" s="172" t="s">
        <v>1783</v>
      </c>
      <c r="D540" s="174" t="s">
        <v>624</v>
      </c>
      <c r="E540" s="174" t="s">
        <v>1784</v>
      </c>
      <c r="F540" s="174" t="s">
        <v>1174</v>
      </c>
      <c r="G540" s="167" t="s">
        <v>12</v>
      </c>
    </row>
    <row r="541" spans="1:7" ht="16.350000000000001" customHeight="1" x14ac:dyDescent="0.15">
      <c r="A541" s="171">
        <v>540</v>
      </c>
      <c r="B541" s="172" t="s">
        <v>1772</v>
      </c>
      <c r="C541" s="174" t="s">
        <v>1783</v>
      </c>
      <c r="D541" s="174" t="s">
        <v>662</v>
      </c>
      <c r="E541" s="174" t="s">
        <v>1785</v>
      </c>
      <c r="F541" s="174" t="s">
        <v>1786</v>
      </c>
      <c r="G541" s="167" t="s">
        <v>12</v>
      </c>
    </row>
    <row r="542" spans="1:7" ht="16.350000000000001" customHeight="1" x14ac:dyDescent="0.15">
      <c r="A542" s="171">
        <v>541</v>
      </c>
      <c r="B542" s="172" t="s">
        <v>1772</v>
      </c>
      <c r="C542" s="174" t="s">
        <v>1783</v>
      </c>
      <c r="D542" s="174" t="s">
        <v>697</v>
      </c>
      <c r="E542" s="174" t="s">
        <v>1787</v>
      </c>
      <c r="F542" s="174" t="s">
        <v>1786</v>
      </c>
      <c r="G542" s="167" t="s">
        <v>1183</v>
      </c>
    </row>
    <row r="543" spans="1:7" ht="16.350000000000001" customHeight="1" x14ac:dyDescent="0.15">
      <c r="A543" s="171">
        <v>542</v>
      </c>
      <c r="B543" s="172" t="s">
        <v>1772</v>
      </c>
      <c r="C543" s="174" t="s">
        <v>1783</v>
      </c>
      <c r="D543" s="174" t="s">
        <v>729</v>
      </c>
      <c r="E543" s="174" t="s">
        <v>1788</v>
      </c>
      <c r="F543" s="174" t="s">
        <v>1786</v>
      </c>
      <c r="G543" s="167" t="s">
        <v>1183</v>
      </c>
    </row>
    <row r="544" spans="1:7" ht="16.350000000000001" customHeight="1" x14ac:dyDescent="0.15">
      <c r="A544" s="171">
        <v>543</v>
      </c>
      <c r="B544" s="172" t="s">
        <v>1772</v>
      </c>
      <c r="C544" s="174" t="s">
        <v>1783</v>
      </c>
      <c r="D544" s="174" t="s">
        <v>756</v>
      </c>
      <c r="E544" s="174" t="s">
        <v>1789</v>
      </c>
      <c r="F544" s="174" t="s">
        <v>1786</v>
      </c>
      <c r="G544" s="167" t="s">
        <v>1183</v>
      </c>
    </row>
    <row r="545" spans="1:7" ht="16.350000000000001" customHeight="1" x14ac:dyDescent="0.15">
      <c r="A545" s="171">
        <v>544</v>
      </c>
      <c r="B545" s="172" t="s">
        <v>1772</v>
      </c>
      <c r="C545" s="174" t="s">
        <v>1783</v>
      </c>
      <c r="D545" s="174" t="s">
        <v>781</v>
      </c>
      <c r="E545" s="174" t="s">
        <v>1790</v>
      </c>
      <c r="F545" s="174" t="s">
        <v>1786</v>
      </c>
      <c r="G545" s="167" t="s">
        <v>1183</v>
      </c>
    </row>
    <row r="546" spans="1:7" ht="16.350000000000001" customHeight="1" x14ac:dyDescent="0.15">
      <c r="A546" s="171">
        <v>545</v>
      </c>
      <c r="B546" s="172" t="s">
        <v>1772</v>
      </c>
      <c r="C546" s="174" t="s">
        <v>1783</v>
      </c>
      <c r="D546" s="174" t="s">
        <v>806</v>
      </c>
      <c r="E546" s="174" t="s">
        <v>1791</v>
      </c>
      <c r="F546" s="174" t="s">
        <v>1786</v>
      </c>
      <c r="G546" s="167" t="s">
        <v>1183</v>
      </c>
    </row>
    <row r="547" spans="1:7" ht="16.350000000000001" customHeight="1" x14ac:dyDescent="0.15">
      <c r="A547" s="171">
        <v>546</v>
      </c>
      <c r="B547" s="172" t="s">
        <v>1772</v>
      </c>
      <c r="C547" s="174" t="s">
        <v>1783</v>
      </c>
      <c r="D547" s="174" t="s">
        <v>827</v>
      </c>
      <c r="E547" s="174" t="s">
        <v>1792</v>
      </c>
      <c r="F547" s="174" t="s">
        <v>1786</v>
      </c>
      <c r="G547" s="167" t="s">
        <v>1183</v>
      </c>
    </row>
    <row r="548" spans="1:7" ht="16.350000000000001" customHeight="1" x14ac:dyDescent="0.15">
      <c r="A548" s="171">
        <v>547</v>
      </c>
      <c r="B548" s="172" t="s">
        <v>1772</v>
      </c>
      <c r="C548" s="174" t="s">
        <v>1783</v>
      </c>
      <c r="D548" s="174" t="s">
        <v>846</v>
      </c>
      <c r="E548" s="174" t="s">
        <v>1793</v>
      </c>
      <c r="F548" s="174" t="s">
        <v>1786</v>
      </c>
      <c r="G548" s="167" t="s">
        <v>1183</v>
      </c>
    </row>
    <row r="549" spans="1:7" ht="16.350000000000001" customHeight="1" x14ac:dyDescent="0.15">
      <c r="A549" s="171">
        <v>548</v>
      </c>
      <c r="B549" s="172" t="s">
        <v>1772</v>
      </c>
      <c r="C549" s="174" t="s">
        <v>1783</v>
      </c>
      <c r="D549" s="174" t="s">
        <v>865</v>
      </c>
      <c r="E549" s="174" t="s">
        <v>1794</v>
      </c>
      <c r="F549" s="174" t="s">
        <v>1786</v>
      </c>
      <c r="G549" s="167" t="s">
        <v>1183</v>
      </c>
    </row>
    <row r="550" spans="1:7" ht="16.350000000000001" customHeight="1" x14ac:dyDescent="0.15">
      <c r="A550" s="171">
        <v>549</v>
      </c>
      <c r="B550" s="172" t="s">
        <v>1772</v>
      </c>
      <c r="C550" s="174" t="s">
        <v>1783</v>
      </c>
      <c r="D550" s="174" t="s">
        <v>883</v>
      </c>
      <c r="E550" s="174" t="s">
        <v>1795</v>
      </c>
      <c r="F550" s="174" t="s">
        <v>1786</v>
      </c>
      <c r="G550" s="167" t="s">
        <v>1183</v>
      </c>
    </row>
    <row r="551" spans="1:7" ht="16.350000000000001" customHeight="1" x14ac:dyDescent="0.15">
      <c r="A551" s="171">
        <v>550</v>
      </c>
      <c r="B551" s="172" t="s">
        <v>1772</v>
      </c>
      <c r="C551" s="174" t="s">
        <v>1796</v>
      </c>
      <c r="D551" s="174" t="s">
        <v>625</v>
      </c>
      <c r="E551" s="174" t="s">
        <v>1797</v>
      </c>
      <c r="F551" s="174" t="s">
        <v>1181</v>
      </c>
      <c r="G551" s="167" t="s">
        <v>1183</v>
      </c>
    </row>
    <row r="552" spans="1:7" ht="16.350000000000001" customHeight="1" x14ac:dyDescent="0.15">
      <c r="A552" s="171">
        <v>551</v>
      </c>
      <c r="B552" s="172" t="s">
        <v>1772</v>
      </c>
      <c r="C552" s="174" t="s">
        <v>1796</v>
      </c>
      <c r="D552" s="174" t="s">
        <v>663</v>
      </c>
      <c r="E552" s="174" t="s">
        <v>1798</v>
      </c>
      <c r="F552" s="174" t="s">
        <v>1208</v>
      </c>
      <c r="G552" s="167" t="s">
        <v>1183</v>
      </c>
    </row>
    <row r="553" spans="1:7" ht="16.350000000000001" customHeight="1" x14ac:dyDescent="0.15">
      <c r="A553" s="171">
        <v>552</v>
      </c>
      <c r="B553" s="172" t="s">
        <v>1772</v>
      </c>
      <c r="C553" s="174" t="s">
        <v>1796</v>
      </c>
      <c r="D553" s="174" t="s">
        <v>698</v>
      </c>
      <c r="E553" s="174" t="s">
        <v>1799</v>
      </c>
      <c r="F553" s="174" t="s">
        <v>1208</v>
      </c>
      <c r="G553" s="167" t="s">
        <v>1183</v>
      </c>
    </row>
    <row r="554" spans="1:7" ht="16.350000000000001" customHeight="1" x14ac:dyDescent="0.15">
      <c r="A554" s="171">
        <v>553</v>
      </c>
      <c r="B554" s="172" t="s">
        <v>1772</v>
      </c>
      <c r="C554" s="174" t="s">
        <v>1796</v>
      </c>
      <c r="D554" s="174" t="s">
        <v>730</v>
      </c>
      <c r="E554" s="174" t="s">
        <v>1800</v>
      </c>
      <c r="F554" s="174" t="s">
        <v>1208</v>
      </c>
      <c r="G554" s="167" t="s">
        <v>1183</v>
      </c>
    </row>
    <row r="555" spans="1:7" ht="16.350000000000001" customHeight="1" x14ac:dyDescent="0.15">
      <c r="A555" s="171">
        <v>554</v>
      </c>
      <c r="B555" s="172" t="s">
        <v>1772</v>
      </c>
      <c r="C555" s="174" t="s">
        <v>1801</v>
      </c>
      <c r="D555" s="174" t="s">
        <v>626</v>
      </c>
      <c r="E555" s="174" t="s">
        <v>1802</v>
      </c>
      <c r="F555" s="174" t="s">
        <v>1181</v>
      </c>
      <c r="G555" s="167" t="s">
        <v>1183</v>
      </c>
    </row>
    <row r="556" spans="1:7" ht="16.350000000000001" customHeight="1" x14ac:dyDescent="0.15">
      <c r="A556" s="171">
        <v>555</v>
      </c>
      <c r="B556" s="172" t="s">
        <v>1772</v>
      </c>
      <c r="C556" s="174" t="s">
        <v>1801</v>
      </c>
      <c r="D556" s="174" t="s">
        <v>664</v>
      </c>
      <c r="E556" s="174" t="s">
        <v>1803</v>
      </c>
      <c r="F556" s="174" t="s">
        <v>1208</v>
      </c>
      <c r="G556" s="167" t="s">
        <v>1183</v>
      </c>
    </row>
    <row r="557" spans="1:7" ht="16.350000000000001" customHeight="1" x14ac:dyDescent="0.15">
      <c r="A557" s="171">
        <v>556</v>
      </c>
      <c r="B557" s="172" t="s">
        <v>1772</v>
      </c>
      <c r="C557" s="174" t="s">
        <v>1801</v>
      </c>
      <c r="D557" s="174" t="s">
        <v>699</v>
      </c>
      <c r="E557" s="174" t="s">
        <v>1804</v>
      </c>
      <c r="F557" s="174" t="s">
        <v>1208</v>
      </c>
      <c r="G557" s="167" t="s">
        <v>1183</v>
      </c>
    </row>
    <row r="558" spans="1:7" ht="16.350000000000001" customHeight="1" x14ac:dyDescent="0.15">
      <c r="A558" s="171">
        <v>557</v>
      </c>
      <c r="B558" s="172" t="s">
        <v>1772</v>
      </c>
      <c r="C558" s="174" t="s">
        <v>1801</v>
      </c>
      <c r="D558" s="174" t="s">
        <v>731</v>
      </c>
      <c r="E558" s="174" t="s">
        <v>1805</v>
      </c>
      <c r="F558" s="174" t="s">
        <v>1208</v>
      </c>
      <c r="G558" s="167" t="s">
        <v>1183</v>
      </c>
    </row>
    <row r="559" spans="1:7" ht="16.350000000000001" customHeight="1" x14ac:dyDescent="0.15">
      <c r="A559" s="171">
        <v>558</v>
      </c>
      <c r="B559" s="172" t="s">
        <v>1772</v>
      </c>
      <c r="C559" s="174" t="s">
        <v>1806</v>
      </c>
      <c r="D559" s="174" t="s">
        <v>627</v>
      </c>
      <c r="E559" s="174" t="s">
        <v>1807</v>
      </c>
      <c r="F559" s="174" t="s">
        <v>1181</v>
      </c>
      <c r="G559" s="167" t="s">
        <v>12</v>
      </c>
    </row>
    <row r="560" spans="1:7" ht="16.350000000000001" customHeight="1" x14ac:dyDescent="0.15">
      <c r="A560" s="171">
        <v>559</v>
      </c>
      <c r="B560" s="172" t="s">
        <v>1772</v>
      </c>
      <c r="C560" s="174" t="s">
        <v>1806</v>
      </c>
      <c r="D560" s="174" t="s">
        <v>665</v>
      </c>
      <c r="E560" s="174" t="s">
        <v>1808</v>
      </c>
      <c r="F560" s="174" t="s">
        <v>1208</v>
      </c>
      <c r="G560" s="167" t="s">
        <v>1183</v>
      </c>
    </row>
    <row r="561" spans="1:8" ht="16.350000000000001" customHeight="1" x14ac:dyDescent="0.15">
      <c r="A561" s="171">
        <v>560</v>
      </c>
      <c r="B561" s="172" t="s">
        <v>1772</v>
      </c>
      <c r="C561" s="174" t="s">
        <v>1806</v>
      </c>
      <c r="D561" s="174" t="s">
        <v>700</v>
      </c>
      <c r="E561" s="174" t="s">
        <v>1809</v>
      </c>
      <c r="F561" s="174" t="s">
        <v>1208</v>
      </c>
      <c r="G561" s="167" t="s">
        <v>1183</v>
      </c>
    </row>
    <row r="562" spans="1:8" ht="16.350000000000001" customHeight="1" x14ac:dyDescent="0.15">
      <c r="A562" s="171">
        <v>561</v>
      </c>
      <c r="B562" s="172" t="s">
        <v>1772</v>
      </c>
      <c r="C562" s="174" t="s">
        <v>1806</v>
      </c>
      <c r="D562" s="174" t="s">
        <v>732</v>
      </c>
      <c r="E562" s="174" t="s">
        <v>1810</v>
      </c>
      <c r="F562" s="174" t="s">
        <v>1208</v>
      </c>
      <c r="G562" s="167" t="s">
        <v>1183</v>
      </c>
    </row>
    <row r="563" spans="1:8" ht="16.350000000000001" customHeight="1" x14ac:dyDescent="0.15">
      <c r="A563" s="171">
        <v>562</v>
      </c>
      <c r="B563" s="172" t="s">
        <v>1772</v>
      </c>
      <c r="C563" s="174" t="s">
        <v>1806</v>
      </c>
      <c r="D563" s="174" t="s">
        <v>757</v>
      </c>
      <c r="E563" s="174" t="s">
        <v>1811</v>
      </c>
      <c r="F563" s="174" t="s">
        <v>1208</v>
      </c>
      <c r="G563" s="167" t="s">
        <v>1183</v>
      </c>
    </row>
    <row r="564" spans="1:8" ht="16.350000000000001" customHeight="1" x14ac:dyDescent="0.15">
      <c r="A564" s="171">
        <v>563</v>
      </c>
      <c r="B564" s="172" t="s">
        <v>1772</v>
      </c>
      <c r="C564" s="172" t="s">
        <v>1806</v>
      </c>
      <c r="D564" s="173" t="s">
        <v>782</v>
      </c>
      <c r="E564" s="173" t="s">
        <v>1812</v>
      </c>
      <c r="F564" s="174" t="s">
        <v>1208</v>
      </c>
      <c r="G564" s="167" t="s">
        <v>1183</v>
      </c>
    </row>
    <row r="565" spans="1:8" ht="16.350000000000001" customHeight="1" x14ac:dyDescent="0.15">
      <c r="A565" s="171">
        <v>564</v>
      </c>
      <c r="B565" s="172" t="s">
        <v>1772</v>
      </c>
      <c r="C565" s="172" t="s">
        <v>1813</v>
      </c>
      <c r="D565" s="173" t="s">
        <v>628</v>
      </c>
      <c r="E565" s="173" t="s">
        <v>1814</v>
      </c>
      <c r="F565" s="174" t="s">
        <v>1181</v>
      </c>
      <c r="G565" s="167" t="s">
        <v>1183</v>
      </c>
    </row>
    <row r="566" spans="1:8" ht="16.350000000000001" customHeight="1" x14ac:dyDescent="0.15">
      <c r="A566" s="171">
        <v>565</v>
      </c>
      <c r="B566" s="172" t="s">
        <v>1772</v>
      </c>
      <c r="C566" s="172" t="s">
        <v>1813</v>
      </c>
      <c r="D566" s="174" t="s">
        <v>666</v>
      </c>
      <c r="E566" s="174" t="s">
        <v>1815</v>
      </c>
      <c r="F566" s="174" t="s">
        <v>1208</v>
      </c>
      <c r="G566" s="167" t="s">
        <v>1183</v>
      </c>
    </row>
    <row r="567" spans="1:8" ht="16.350000000000001" customHeight="1" x14ac:dyDescent="0.15">
      <c r="A567" s="171"/>
      <c r="B567" s="1160" t="s">
        <v>1816</v>
      </c>
      <c r="C567" s="1160"/>
      <c r="D567" s="1160"/>
      <c r="E567" s="167"/>
      <c r="F567" s="178">
        <f>COUNTA(F2:F566)</f>
        <v>565</v>
      </c>
      <c r="G567" s="167">
        <f>COUNTIF(G2:G566,"○")</f>
        <v>212</v>
      </c>
    </row>
    <row r="569" spans="1:8" ht="16.350000000000001" customHeight="1" x14ac:dyDescent="0.15">
      <c r="B569" s="175"/>
      <c r="D569" s="175"/>
      <c r="E569" s="175"/>
      <c r="F569" s="175"/>
    </row>
    <row r="570" spans="1:8" ht="16.350000000000001" customHeight="1" x14ac:dyDescent="0.15">
      <c r="B570" s="175"/>
      <c r="D570" s="175"/>
      <c r="E570" s="175"/>
      <c r="F570" s="175"/>
    </row>
    <row r="571" spans="1:8" ht="16.350000000000001" customHeight="1" x14ac:dyDescent="0.15">
      <c r="B571" s="175"/>
      <c r="D571" s="175"/>
      <c r="E571" s="175"/>
      <c r="F571" s="175"/>
    </row>
    <row r="572" spans="1:8" x14ac:dyDescent="0.15">
      <c r="F572" s="175"/>
    </row>
    <row r="573" spans="1:8" ht="16.350000000000001" customHeight="1" x14ac:dyDescent="0.15">
      <c r="B573" s="175"/>
      <c r="C573" s="175"/>
      <c r="D573" s="175"/>
      <c r="E573" s="175"/>
      <c r="F573" s="175"/>
    </row>
    <row r="574" spans="1:8" s="179" customFormat="1" ht="16.350000000000001" customHeight="1" x14ac:dyDescent="0.15">
      <c r="A574" s="175"/>
      <c r="B574" s="175"/>
      <c r="C574" s="175"/>
      <c r="D574" s="175"/>
      <c r="E574" s="175"/>
      <c r="F574" s="175"/>
      <c r="H574" s="175"/>
    </row>
  </sheetData>
  <mergeCells count="1">
    <mergeCell ref="B567:D567"/>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38</vt:i4>
      </vt:variant>
    </vt:vector>
  </HeadingPairs>
  <TitlesOfParts>
    <vt:vector size="67" baseType="lpstr">
      <vt:lpstr>様式１</vt:lpstr>
      <vt:lpstr>様式１ (2社用)</vt:lpstr>
      <vt:lpstr>様式１ (3社用)</vt:lpstr>
      <vt:lpstr>様式２</vt:lpstr>
      <vt:lpstr>凡例</vt:lpstr>
      <vt:lpstr>（様式２）協定など</vt:lpstr>
      <vt:lpstr>（様式２）対象市区町村</vt:lpstr>
      <vt:lpstr>カテゴリー判定</vt:lpstr>
      <vt:lpstr>対象自治体リスト</vt:lpstr>
      <vt:lpstr>様式２ (2社用)</vt:lpstr>
      <vt:lpstr>様式２ (3社用)</vt:lpstr>
      <vt:lpstr>別紙③-1</vt:lpstr>
      <vt:lpstr>別紙③-2</vt:lpstr>
      <vt:lpstr>別紙④</vt:lpstr>
      <vt:lpstr>別紙⑤</vt:lpstr>
      <vt:lpstr>別紙⑥</vt:lpstr>
      <vt:lpstr>別紙⑩</vt:lpstr>
      <vt:lpstr>別紙⑩-1</vt:lpstr>
      <vt:lpstr>別紙⑩-2</vt:lpstr>
      <vt:lpstr>別紙⑩-3</vt:lpstr>
      <vt:lpstr>別紙⑫-1</vt:lpstr>
      <vt:lpstr>別紙⑫-2</vt:lpstr>
      <vt:lpstr>別紙⑫-4</vt:lpstr>
      <vt:lpstr>別紙⑭</vt:lpstr>
      <vt:lpstr>別紙⑮</vt:lpstr>
      <vt:lpstr>別紙⑰</vt:lpstr>
      <vt:lpstr>別紙⑱</vt:lpstr>
      <vt:lpstr>別紙⑲</vt:lpstr>
      <vt:lpstr>別紙㉑</vt:lpstr>
      <vt:lpstr>'別紙③-1'!Print_Area</vt:lpstr>
      <vt:lpstr>'別紙③-2'!Print_Area</vt:lpstr>
      <vt:lpstr>別紙④!Print_Area</vt:lpstr>
      <vt:lpstr>別紙⑤!Print_Area</vt:lpstr>
      <vt:lpstr>別紙⑥!Print_Area</vt:lpstr>
      <vt:lpstr>別紙⑩!Print_Area</vt:lpstr>
      <vt:lpstr>'別紙⑩-1'!Print_Area</vt:lpstr>
      <vt:lpstr>'別紙⑩-2'!Print_Area</vt:lpstr>
      <vt:lpstr>'別紙⑩-3'!Print_Area</vt:lpstr>
      <vt:lpstr>'別紙⑫-1'!Print_Area</vt:lpstr>
      <vt:lpstr>別紙⑭!Print_Area</vt:lpstr>
      <vt:lpstr>別紙⑮!Print_Area</vt:lpstr>
      <vt:lpstr>別紙⑰!Print_Area</vt:lpstr>
      <vt:lpstr>別紙⑲!Print_Area</vt:lpstr>
      <vt:lpstr>別紙㉑!Print_Area</vt:lpstr>
      <vt:lpstr>様式１!Print_Area</vt:lpstr>
      <vt:lpstr>'様式１ (2社用)'!Print_Area</vt:lpstr>
      <vt:lpstr>'様式１ (3社用)'!Print_Area</vt:lpstr>
      <vt:lpstr>様式２!Print_Area</vt:lpstr>
      <vt:lpstr>'様式２ (2社用)'!Print_Area</vt:lpstr>
      <vt:lpstr>'様式２ (3社用)'!Print_Area</vt:lpstr>
      <vt:lpstr>様式２!ｱ_帰宅困難者受入施設</vt:lpstr>
      <vt:lpstr>'様式２ (2社用)'!ｱ_帰宅困難者受入施設</vt:lpstr>
      <vt:lpstr>'様式２ (3社用)'!ｱ_帰宅困難者受入施設</vt:lpstr>
      <vt:lpstr>様式２!ｱ_防災計画指定</vt:lpstr>
      <vt:lpstr>'様式２ (2社用)'!ｱ_防災計画指定</vt:lpstr>
      <vt:lpstr>'様式２ (3社用)'!ｱ_防災計画指定</vt:lpstr>
      <vt:lpstr>様式２!ｲ_機能維持</vt:lpstr>
      <vt:lpstr>'様式２ (2社用)'!ｲ_機能維持</vt:lpstr>
      <vt:lpstr>'様式２ (3社用)'!ｲ_機能維持</vt:lpstr>
      <vt:lpstr>様式２!ｳ_災害時協定</vt:lpstr>
      <vt:lpstr>'様式２ (2社用)'!ｳ_災害時協定</vt:lpstr>
      <vt:lpstr>'様式２ (3社用)'!ｳ_災害時協定</vt:lpstr>
      <vt:lpstr>様式２!ｴ_その他</vt:lpstr>
      <vt:lpstr>'様式２ (2社用)'!ｴ_その他</vt:lpstr>
      <vt:lpstr>'様式２ (3社用)'!ｴ_その他</vt:lpstr>
      <vt:lpstr>設備名称</vt:lpstr>
      <vt:lpstr>補助率</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kasuya</cp:lastModifiedBy>
  <cp:lastPrinted>2020-04-15T04:09:43Z</cp:lastPrinted>
  <dcterms:created xsi:type="dcterms:W3CDTF">2002-02-13T10:06:05Z</dcterms:created>
  <dcterms:modified xsi:type="dcterms:W3CDTF">2020-04-15T05:32:12Z</dcterms:modified>
</cp:coreProperties>
</file>